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tglobal\Desktop\"/>
    </mc:Choice>
  </mc:AlternateContent>
  <xr:revisionPtr revIDLastSave="0" documentId="13_ncr:1_{6F737BE5-A447-47E7-A3FF-6F7657C8BBEB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2018 2019" sheetId="1" r:id="rId1"/>
  </sheets>
  <definedNames>
    <definedName name="Emballage" localSheetId="0">'2018 2019'!$K$2:$K$38</definedName>
    <definedName name="ListeEmballage" localSheetId="0">'2018 2019'!$L$2:$L$38</definedName>
    <definedName name="MainDoeuvre" localSheetId="0">'2018 2019'!$U$2:$U$38</definedName>
    <definedName name="NomEngrais" localSheetId="0">'2018 2019'!$AM$3:$AM$37</definedName>
    <definedName name="NomPBI" localSheetId="0">'2018 2019'!$AJ$2:$AJ$38</definedName>
    <definedName name="NomPPP" localSheetId="0">'2018 2019'!$Y$2:$Y$38</definedName>
    <definedName name="NomSolution" localSheetId="0">'2018 2019'!$AO$2:$CC$2</definedName>
    <definedName name="Parcelle" localSheetId="0">'2018 2019'!$C$3:$C$38</definedName>
    <definedName name="Tâches" localSheetId="0">'2018 2019'!$W$2:$W$38</definedName>
    <definedName name="TâchesPéninières" localSheetId="0">'2018 2019'!$FL$4:$FL$18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L89" i="1" l="1"/>
  <c r="EK89" i="1"/>
  <c r="EJ89" i="1"/>
  <c r="EE89" i="1"/>
  <c r="ED89" i="1"/>
  <c r="EC89" i="1"/>
  <c r="EB89" i="1"/>
  <c r="EA89" i="1"/>
  <c r="DZ89" i="1"/>
  <c r="EL74" i="1"/>
  <c r="EL75" i="1"/>
  <c r="EL76" i="1"/>
  <c r="EL77" i="1"/>
  <c r="EL78" i="1"/>
  <c r="EL79" i="1"/>
  <c r="EL80" i="1"/>
  <c r="EL81" i="1"/>
  <c r="EL82" i="1"/>
  <c r="EL83" i="1"/>
  <c r="EL84" i="1"/>
  <c r="EL85" i="1"/>
  <c r="EL86" i="1"/>
  <c r="EL87" i="1"/>
  <c r="EL88" i="1"/>
  <c r="EL73" i="1"/>
  <c r="EK74" i="1"/>
  <c r="EK75" i="1"/>
  <c r="EK76" i="1"/>
  <c r="EK77" i="1"/>
  <c r="EK78" i="1"/>
  <c r="EK79" i="1"/>
  <c r="EK80" i="1"/>
  <c r="EK81" i="1"/>
  <c r="EK82" i="1"/>
  <c r="EK83" i="1"/>
  <c r="EK84" i="1"/>
  <c r="EK85" i="1"/>
  <c r="EK86" i="1"/>
  <c r="EK87" i="1"/>
  <c r="EK88" i="1"/>
  <c r="EK73" i="1"/>
  <c r="EJ74" i="1"/>
  <c r="EJ75" i="1"/>
  <c r="EJ76" i="1"/>
  <c r="EJ77" i="1"/>
  <c r="EJ78" i="1"/>
  <c r="EJ79" i="1"/>
  <c r="EJ80" i="1"/>
  <c r="EJ81" i="1"/>
  <c r="EJ82" i="1"/>
  <c r="EJ83" i="1"/>
  <c r="EJ84" i="1"/>
  <c r="EJ85" i="1"/>
  <c r="EJ86" i="1"/>
  <c r="EJ87" i="1"/>
  <c r="EJ88" i="1"/>
  <c r="EJ73" i="1"/>
  <c r="EI74" i="1"/>
  <c r="EI75" i="1"/>
  <c r="EI76" i="1"/>
  <c r="EI77" i="1"/>
  <c r="EI78" i="1"/>
  <c r="EI79" i="1"/>
  <c r="EI80" i="1"/>
  <c r="EI81" i="1"/>
  <c r="EI82" i="1"/>
  <c r="EI83" i="1"/>
  <c r="EI84" i="1"/>
  <c r="EI85" i="1"/>
  <c r="EI86" i="1"/>
  <c r="EI87" i="1"/>
  <c r="EI88" i="1"/>
  <c r="EI73" i="1"/>
  <c r="EH74" i="1"/>
  <c r="EH75" i="1"/>
  <c r="EH76" i="1"/>
  <c r="EH77" i="1"/>
  <c r="EH78" i="1"/>
  <c r="EH79" i="1"/>
  <c r="EH80" i="1"/>
  <c r="EH81" i="1"/>
  <c r="EH82" i="1"/>
  <c r="EH83" i="1"/>
  <c r="EH84" i="1"/>
  <c r="EH85" i="1"/>
  <c r="EH86" i="1"/>
  <c r="EH87" i="1"/>
  <c r="EH88" i="1"/>
  <c r="EH73" i="1"/>
  <c r="EG88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73" i="1"/>
  <c r="EE74" i="1"/>
  <c r="EE75" i="1"/>
  <c r="EE76" i="1"/>
  <c r="EE77" i="1"/>
  <c r="EE78" i="1"/>
  <c r="EE79" i="1"/>
  <c r="EE80" i="1"/>
  <c r="EE81" i="1"/>
  <c r="EE82" i="1"/>
  <c r="EE83" i="1"/>
  <c r="EE84" i="1"/>
  <c r="EE85" i="1"/>
  <c r="EE86" i="1"/>
  <c r="EE87" i="1"/>
  <c r="EE88" i="1"/>
  <c r="EE73" i="1"/>
  <c r="ED74" i="1"/>
  <c r="ED75" i="1"/>
  <c r="ED76" i="1"/>
  <c r="ED77" i="1"/>
  <c r="ED78" i="1"/>
  <c r="ED79" i="1"/>
  <c r="ED80" i="1"/>
  <c r="ED81" i="1"/>
  <c r="ED82" i="1"/>
  <c r="ED83" i="1"/>
  <c r="ED84" i="1"/>
  <c r="ED85" i="1"/>
  <c r="ED86" i="1"/>
  <c r="ED87" i="1"/>
  <c r="ED88" i="1"/>
  <c r="ED73" i="1"/>
  <c r="EC74" i="1"/>
  <c r="EC75" i="1"/>
  <c r="EC76" i="1"/>
  <c r="EC77" i="1"/>
  <c r="EC78" i="1"/>
  <c r="EC79" i="1"/>
  <c r="EC80" i="1"/>
  <c r="EC81" i="1"/>
  <c r="EC82" i="1"/>
  <c r="EC83" i="1"/>
  <c r="EC84" i="1"/>
  <c r="EC85" i="1"/>
  <c r="EC86" i="1"/>
  <c r="EC87" i="1"/>
  <c r="EC88" i="1"/>
  <c r="EC73" i="1"/>
  <c r="EB74" i="1"/>
  <c r="EB75" i="1"/>
  <c r="EB76" i="1"/>
  <c r="EB77" i="1"/>
  <c r="EB78" i="1"/>
  <c r="EB79" i="1"/>
  <c r="EB80" i="1"/>
  <c r="EB81" i="1"/>
  <c r="EB82" i="1"/>
  <c r="EB83" i="1"/>
  <c r="EB84" i="1"/>
  <c r="EB85" i="1"/>
  <c r="EB86" i="1"/>
  <c r="EB87" i="1"/>
  <c r="EB88" i="1"/>
  <c r="EB73" i="1"/>
  <c r="EA74" i="1"/>
  <c r="EA75" i="1"/>
  <c r="EA76" i="1"/>
  <c r="EA77" i="1"/>
  <c r="EA78" i="1"/>
  <c r="EA79" i="1"/>
  <c r="EA80" i="1"/>
  <c r="EA81" i="1"/>
  <c r="EA82" i="1"/>
  <c r="EA83" i="1"/>
  <c r="EA84" i="1"/>
  <c r="EA85" i="1"/>
  <c r="EA86" i="1"/>
  <c r="EA87" i="1"/>
  <c r="EA88" i="1"/>
  <c r="EA73" i="1"/>
  <c r="DZ74" i="1"/>
  <c r="DZ75" i="1"/>
  <c r="DZ76" i="1"/>
  <c r="DZ77" i="1"/>
  <c r="DZ78" i="1"/>
  <c r="DZ79" i="1"/>
  <c r="DZ80" i="1"/>
  <c r="DZ81" i="1"/>
  <c r="DZ82" i="1"/>
  <c r="DZ83" i="1"/>
  <c r="DZ84" i="1"/>
  <c r="DZ85" i="1"/>
  <c r="DZ86" i="1"/>
  <c r="DZ87" i="1"/>
  <c r="DZ88" i="1"/>
  <c r="DZ73" i="1"/>
  <c r="DS74" i="1"/>
  <c r="DS75" i="1"/>
  <c r="DS76" i="1"/>
  <c r="DS77" i="1"/>
  <c r="DS78" i="1"/>
  <c r="DS79" i="1"/>
  <c r="DS80" i="1"/>
  <c r="DS81" i="1"/>
  <c r="DS82" i="1"/>
  <c r="DS83" i="1"/>
  <c r="DS84" i="1"/>
  <c r="DS85" i="1"/>
  <c r="DS86" i="1"/>
  <c r="DS87" i="1"/>
  <c r="DS88" i="1"/>
  <c r="DS73" i="1"/>
  <c r="FE7" i="1"/>
  <c r="FE8" i="1"/>
  <c r="FE9" i="1"/>
  <c r="FE10" i="1"/>
  <c r="FE11" i="1"/>
  <c r="FE12" i="1"/>
  <c r="FE13" i="1"/>
  <c r="FE14" i="1"/>
  <c r="FE15" i="1"/>
  <c r="FE16" i="1"/>
  <c r="FE17" i="1"/>
  <c r="FE18" i="1"/>
  <c r="FE19" i="1"/>
  <c r="FE20" i="1"/>
  <c r="FE21" i="1"/>
  <c r="FE6" i="1"/>
  <c r="FG55" i="1" l="1"/>
  <c r="FG56" i="1"/>
  <c r="FG57" i="1"/>
  <c r="FG58" i="1"/>
  <c r="FG59" i="1"/>
  <c r="FG60" i="1"/>
  <c r="GA4" i="1"/>
  <c r="HF44" i="1"/>
  <c r="HF45" i="1"/>
  <c r="HF46" i="1"/>
  <c r="HF47" i="1"/>
  <c r="HF48" i="1"/>
  <c r="HF49" i="1"/>
  <c r="HF50" i="1"/>
  <c r="HF52" i="1"/>
  <c r="HF53" i="1"/>
  <c r="HF54" i="1"/>
  <c r="HF55" i="1"/>
  <c r="HF56" i="1"/>
  <c r="HF57" i="1"/>
  <c r="HF58" i="1"/>
  <c r="HF59" i="1"/>
  <c r="HF60" i="1"/>
  <c r="HF43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04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GL42" i="1"/>
  <c r="FT4" i="1"/>
  <c r="FT5" i="1"/>
  <c r="FT6" i="1"/>
  <c r="FT7" i="1"/>
  <c r="FT8" i="1"/>
  <c r="FT9" i="1"/>
  <c r="FT10" i="1"/>
  <c r="FT11" i="1"/>
  <c r="FT12" i="1"/>
  <c r="FT13" i="1"/>
  <c r="FT14" i="1"/>
  <c r="FT15" i="1"/>
  <c r="FT16" i="1"/>
  <c r="FT17" i="1"/>
  <c r="FT18" i="1"/>
  <c r="FT19" i="1"/>
  <c r="FT20" i="1"/>
  <c r="FT21" i="1"/>
  <c r="FT22" i="1"/>
  <c r="FT23" i="1"/>
  <c r="FT24" i="1"/>
  <c r="FT25" i="1"/>
  <c r="FT26" i="1"/>
  <c r="FT27" i="1"/>
  <c r="FT28" i="1"/>
  <c r="FT29" i="1"/>
  <c r="FT30" i="1"/>
  <c r="FT31" i="1"/>
  <c r="FT32" i="1"/>
  <c r="FT33" i="1"/>
  <c r="FT34" i="1"/>
  <c r="FT35" i="1"/>
  <c r="FT36" i="1"/>
  <c r="FT37" i="1"/>
  <c r="FT38" i="1"/>
  <c r="FT39" i="1"/>
  <c r="FT40" i="1"/>
  <c r="FT41" i="1"/>
  <c r="FT42" i="1"/>
  <c r="FT43" i="1"/>
  <c r="FT44" i="1"/>
  <c r="FT45" i="1"/>
  <c r="FT46" i="1"/>
  <c r="FT47" i="1"/>
  <c r="FT48" i="1"/>
  <c r="FT49" i="1"/>
  <c r="FT50" i="1"/>
  <c r="FT51" i="1"/>
  <c r="FT52" i="1"/>
  <c r="FT53" i="1"/>
  <c r="FT54" i="1"/>
  <c r="FT55" i="1"/>
  <c r="FT56" i="1"/>
  <c r="FT57" i="1"/>
  <c r="FT58" i="1"/>
  <c r="FT59" i="1"/>
  <c r="FT60" i="1"/>
  <c r="FT61" i="1"/>
  <c r="FT62" i="1"/>
  <c r="FT63" i="1"/>
  <c r="FT64" i="1"/>
  <c r="FT65" i="1"/>
  <c r="GJ5" i="1"/>
  <c r="GI44" i="1" s="1"/>
  <c r="GJ6" i="1"/>
  <c r="GI45" i="1" s="1"/>
  <c r="GJ7" i="1"/>
  <c r="GJ8" i="1"/>
  <c r="GI47" i="1" s="1"/>
  <c r="GJ9" i="1"/>
  <c r="GI48" i="1" s="1"/>
  <c r="GJ10" i="1"/>
  <c r="GI49" i="1" s="1"/>
  <c r="GJ11" i="1"/>
  <c r="GJ12" i="1"/>
  <c r="GI51" i="1" s="1"/>
  <c r="GJ13" i="1"/>
  <c r="GI52" i="1" s="1"/>
  <c r="GJ14" i="1"/>
  <c r="GI53" i="1" s="1"/>
  <c r="GJ15" i="1"/>
  <c r="GK15" i="1" s="1"/>
  <c r="GJ16" i="1"/>
  <c r="GI55" i="1" s="1"/>
  <c r="GJ17" i="1"/>
  <c r="GI56" i="1" s="1"/>
  <c r="GJ18" i="1"/>
  <c r="GI57" i="1" s="1"/>
  <c r="GJ19" i="1"/>
  <c r="GK19" i="1" s="1"/>
  <c r="GJ20" i="1"/>
  <c r="GK20" i="1" s="1"/>
  <c r="GJ21" i="1"/>
  <c r="GI60" i="1" s="1"/>
  <c r="GJ22" i="1"/>
  <c r="GK22" i="1" s="1"/>
  <c r="HF22" i="1" s="1"/>
  <c r="GJ23" i="1"/>
  <c r="GK23" i="1" s="1"/>
  <c r="HF23" i="1" s="1"/>
  <c r="GJ4" i="1"/>
  <c r="GI43" i="1" s="1"/>
  <c r="GI58" i="1"/>
  <c r="GI59" i="1"/>
  <c r="HJ5" i="1"/>
  <c r="HJ6" i="1"/>
  <c r="HJ7" i="1"/>
  <c r="HJ8" i="1"/>
  <c r="HJ9" i="1"/>
  <c r="HJ10" i="1"/>
  <c r="HJ11" i="1"/>
  <c r="HJ12" i="1"/>
  <c r="HJ13" i="1"/>
  <c r="HJ14" i="1"/>
  <c r="HJ15" i="1"/>
  <c r="HJ16" i="1"/>
  <c r="HJ17" i="1"/>
  <c r="HJ18" i="1"/>
  <c r="HJ19" i="1"/>
  <c r="HJ20" i="1"/>
  <c r="HJ21" i="1"/>
  <c r="HJ22" i="1"/>
  <c r="HJ23" i="1"/>
  <c r="HJ24" i="1"/>
  <c r="HJ4" i="1"/>
  <c r="GD5" i="1"/>
  <c r="GD6" i="1"/>
  <c r="GD7" i="1"/>
  <c r="GD8" i="1"/>
  <c r="GD9" i="1"/>
  <c r="GD10" i="1"/>
  <c r="GD11" i="1"/>
  <c r="GD12" i="1"/>
  <c r="GD13" i="1"/>
  <c r="GD14" i="1"/>
  <c r="GD15" i="1"/>
  <c r="GD16" i="1"/>
  <c r="GD17" i="1"/>
  <c r="GD18" i="1"/>
  <c r="GD19" i="1"/>
  <c r="GD20" i="1"/>
  <c r="GD21" i="1"/>
  <c r="GD22" i="1"/>
  <c r="GD23" i="1"/>
  <c r="GD24" i="1"/>
  <c r="GD25" i="1"/>
  <c r="GD26" i="1"/>
  <c r="GD27" i="1"/>
  <c r="GD28" i="1"/>
  <c r="GD29" i="1"/>
  <c r="GD30" i="1"/>
  <c r="GD31" i="1"/>
  <c r="GD32" i="1"/>
  <c r="GD33" i="1"/>
  <c r="GD34" i="1"/>
  <c r="GD35" i="1"/>
  <c r="GD36" i="1"/>
  <c r="GD37" i="1"/>
  <c r="GD38" i="1"/>
  <c r="GD39" i="1"/>
  <c r="GD40" i="1"/>
  <c r="GD41" i="1"/>
  <c r="GD42" i="1"/>
  <c r="GD43" i="1"/>
  <c r="GD44" i="1"/>
  <c r="GD45" i="1"/>
  <c r="GD46" i="1"/>
  <c r="GD47" i="1"/>
  <c r="GD48" i="1"/>
  <c r="GD49" i="1"/>
  <c r="GD50" i="1"/>
  <c r="GD51" i="1"/>
  <c r="GD52" i="1"/>
  <c r="GD53" i="1"/>
  <c r="GD54" i="1"/>
  <c r="GD55" i="1"/>
  <c r="GD56" i="1"/>
  <c r="GD57" i="1"/>
  <c r="GD58" i="1"/>
  <c r="GD59" i="1"/>
  <c r="GD60" i="1"/>
  <c r="GD61" i="1"/>
  <c r="GD62" i="1"/>
  <c r="GD63" i="1"/>
  <c r="GD64" i="1"/>
  <c r="GD65" i="1"/>
  <c r="GA5" i="1"/>
  <c r="GA6" i="1"/>
  <c r="GA7" i="1"/>
  <c r="GA8" i="1"/>
  <c r="GA9" i="1"/>
  <c r="GA10" i="1"/>
  <c r="GA11" i="1"/>
  <c r="GA12" i="1"/>
  <c r="GA13" i="1"/>
  <c r="GA14" i="1"/>
  <c r="GA15" i="1"/>
  <c r="GA16" i="1"/>
  <c r="GA17" i="1"/>
  <c r="GA18" i="1"/>
  <c r="GA19" i="1"/>
  <c r="GA20" i="1"/>
  <c r="GA21" i="1"/>
  <c r="GA22" i="1"/>
  <c r="GA23" i="1"/>
  <c r="GA24" i="1"/>
  <c r="GA25" i="1"/>
  <c r="GA26" i="1"/>
  <c r="GA27" i="1"/>
  <c r="GA28" i="1"/>
  <c r="GA29" i="1"/>
  <c r="GA30" i="1"/>
  <c r="GA31" i="1"/>
  <c r="GA32" i="1"/>
  <c r="GA33" i="1"/>
  <c r="GA34" i="1"/>
  <c r="GA35" i="1"/>
  <c r="GA36" i="1"/>
  <c r="GA37" i="1"/>
  <c r="GA38" i="1"/>
  <c r="GA39" i="1"/>
  <c r="GA40" i="1"/>
  <c r="GA41" i="1"/>
  <c r="GA42" i="1"/>
  <c r="GA43" i="1"/>
  <c r="GA44" i="1"/>
  <c r="GA45" i="1"/>
  <c r="GA46" i="1"/>
  <c r="GA47" i="1"/>
  <c r="GA48" i="1"/>
  <c r="GA49" i="1"/>
  <c r="GA50" i="1"/>
  <c r="GA51" i="1"/>
  <c r="GA52" i="1"/>
  <c r="GA53" i="1"/>
  <c r="GA54" i="1"/>
  <c r="GA55" i="1"/>
  <c r="GA56" i="1"/>
  <c r="GA57" i="1"/>
  <c r="GA58" i="1"/>
  <c r="GA59" i="1"/>
  <c r="GA60" i="1"/>
  <c r="GA61" i="1"/>
  <c r="GA62" i="1"/>
  <c r="GA63" i="1"/>
  <c r="GA64" i="1"/>
  <c r="GA65" i="1"/>
  <c r="FZ5" i="1"/>
  <c r="FZ6" i="1"/>
  <c r="FZ7" i="1"/>
  <c r="FZ8" i="1"/>
  <c r="FZ9" i="1"/>
  <c r="FZ10" i="1"/>
  <c r="FZ11" i="1"/>
  <c r="FZ12" i="1"/>
  <c r="FZ13" i="1"/>
  <c r="FZ14" i="1"/>
  <c r="FZ15" i="1"/>
  <c r="FZ16" i="1"/>
  <c r="FZ17" i="1"/>
  <c r="FZ18" i="1"/>
  <c r="FZ19" i="1"/>
  <c r="FZ20" i="1"/>
  <c r="FZ21" i="1"/>
  <c r="FZ22" i="1"/>
  <c r="FZ23" i="1"/>
  <c r="FZ24" i="1"/>
  <c r="FZ25" i="1"/>
  <c r="FZ26" i="1"/>
  <c r="FZ27" i="1"/>
  <c r="FZ28" i="1"/>
  <c r="FZ29" i="1"/>
  <c r="FZ30" i="1"/>
  <c r="FZ31" i="1"/>
  <c r="FZ32" i="1"/>
  <c r="FZ33" i="1"/>
  <c r="FZ34" i="1"/>
  <c r="FZ35" i="1"/>
  <c r="FZ36" i="1"/>
  <c r="FZ37" i="1"/>
  <c r="FZ38" i="1"/>
  <c r="FZ39" i="1"/>
  <c r="FZ40" i="1"/>
  <c r="FZ41" i="1"/>
  <c r="FZ42" i="1"/>
  <c r="FZ43" i="1"/>
  <c r="FZ44" i="1"/>
  <c r="FZ45" i="1"/>
  <c r="FZ46" i="1"/>
  <c r="FZ47" i="1"/>
  <c r="FZ48" i="1"/>
  <c r="FZ49" i="1"/>
  <c r="FZ50" i="1"/>
  <c r="FZ51" i="1"/>
  <c r="FZ52" i="1"/>
  <c r="FZ53" i="1"/>
  <c r="FZ54" i="1"/>
  <c r="FZ55" i="1"/>
  <c r="FZ56" i="1"/>
  <c r="FZ57" i="1"/>
  <c r="FZ58" i="1"/>
  <c r="FZ59" i="1"/>
  <c r="FZ60" i="1"/>
  <c r="FZ61" i="1"/>
  <c r="FZ62" i="1"/>
  <c r="FZ63" i="1"/>
  <c r="FZ64" i="1"/>
  <c r="FZ65" i="1"/>
  <c r="FW5" i="1"/>
  <c r="FW6" i="1"/>
  <c r="FW7" i="1"/>
  <c r="FW8" i="1"/>
  <c r="FW9" i="1"/>
  <c r="FW10" i="1"/>
  <c r="FW11" i="1"/>
  <c r="FW12" i="1"/>
  <c r="FW13" i="1"/>
  <c r="FW14" i="1"/>
  <c r="FW15" i="1"/>
  <c r="FW16" i="1"/>
  <c r="FW17" i="1"/>
  <c r="FW18" i="1"/>
  <c r="FW19" i="1"/>
  <c r="FW20" i="1"/>
  <c r="FW21" i="1"/>
  <c r="FW22" i="1"/>
  <c r="FW23" i="1"/>
  <c r="FW24" i="1"/>
  <c r="FW25" i="1"/>
  <c r="FW26" i="1"/>
  <c r="FW27" i="1"/>
  <c r="FW28" i="1"/>
  <c r="FW29" i="1"/>
  <c r="FW30" i="1"/>
  <c r="FW31" i="1"/>
  <c r="FW32" i="1"/>
  <c r="FW33" i="1"/>
  <c r="FW34" i="1"/>
  <c r="FW35" i="1"/>
  <c r="FW36" i="1"/>
  <c r="FW37" i="1"/>
  <c r="FW38" i="1"/>
  <c r="FW39" i="1"/>
  <c r="FW40" i="1"/>
  <c r="FW41" i="1"/>
  <c r="FW42" i="1"/>
  <c r="FW43" i="1"/>
  <c r="FW44" i="1"/>
  <c r="FW45" i="1"/>
  <c r="FW46" i="1"/>
  <c r="FW47" i="1"/>
  <c r="FW48" i="1"/>
  <c r="FW49" i="1"/>
  <c r="FW50" i="1"/>
  <c r="FW51" i="1"/>
  <c r="FW52" i="1"/>
  <c r="FW53" i="1"/>
  <c r="FW54" i="1"/>
  <c r="FW55" i="1"/>
  <c r="FW56" i="1"/>
  <c r="FW57" i="1"/>
  <c r="FW58" i="1"/>
  <c r="FW59" i="1"/>
  <c r="FW60" i="1"/>
  <c r="FW61" i="1"/>
  <c r="FW62" i="1"/>
  <c r="FW63" i="1"/>
  <c r="FW64" i="1"/>
  <c r="FW65" i="1"/>
  <c r="FV5" i="1"/>
  <c r="FV6" i="1"/>
  <c r="FV7" i="1"/>
  <c r="FV8" i="1"/>
  <c r="FV9" i="1"/>
  <c r="FV10" i="1"/>
  <c r="FV11" i="1"/>
  <c r="FV12" i="1"/>
  <c r="FV13" i="1"/>
  <c r="FV14" i="1"/>
  <c r="FV15" i="1"/>
  <c r="FV16" i="1"/>
  <c r="FV17" i="1"/>
  <c r="FV18" i="1"/>
  <c r="FV19" i="1"/>
  <c r="FV20" i="1"/>
  <c r="FV21" i="1"/>
  <c r="FV22" i="1"/>
  <c r="FV23" i="1"/>
  <c r="FV24" i="1"/>
  <c r="FV25" i="1"/>
  <c r="FV26" i="1"/>
  <c r="FV27" i="1"/>
  <c r="FV28" i="1"/>
  <c r="FV29" i="1"/>
  <c r="FV30" i="1"/>
  <c r="FV31" i="1"/>
  <c r="FV32" i="1"/>
  <c r="FV33" i="1"/>
  <c r="FV34" i="1"/>
  <c r="FV35" i="1"/>
  <c r="FV36" i="1"/>
  <c r="FV37" i="1"/>
  <c r="FV38" i="1"/>
  <c r="FV39" i="1"/>
  <c r="FV40" i="1"/>
  <c r="FV41" i="1"/>
  <c r="FV42" i="1"/>
  <c r="FV43" i="1"/>
  <c r="FV44" i="1"/>
  <c r="FV45" i="1"/>
  <c r="FV46" i="1"/>
  <c r="FV47" i="1"/>
  <c r="FV48" i="1"/>
  <c r="FV49" i="1"/>
  <c r="FV50" i="1"/>
  <c r="FV51" i="1"/>
  <c r="FV52" i="1"/>
  <c r="FV53" i="1"/>
  <c r="FV54" i="1"/>
  <c r="FV55" i="1"/>
  <c r="FV56" i="1"/>
  <c r="FV57" i="1"/>
  <c r="FV58" i="1"/>
  <c r="FV59" i="1"/>
  <c r="FV60" i="1"/>
  <c r="FV61" i="1"/>
  <c r="FV62" i="1"/>
  <c r="FV63" i="1"/>
  <c r="FV64" i="1"/>
  <c r="FV65" i="1"/>
  <c r="GD4" i="1"/>
  <c r="FZ4" i="1"/>
  <c r="FW4" i="1"/>
  <c r="FV4" i="1"/>
  <c r="GE65" i="1"/>
  <c r="FX65" i="1"/>
  <c r="GE64" i="1"/>
  <c r="FX64" i="1"/>
  <c r="GE63" i="1"/>
  <c r="FX63" i="1"/>
  <c r="GE62" i="1"/>
  <c r="FX62" i="1"/>
  <c r="GE61" i="1"/>
  <c r="FX61" i="1"/>
  <c r="GE60" i="1"/>
  <c r="FX60" i="1"/>
  <c r="GE59" i="1"/>
  <c r="FX59" i="1"/>
  <c r="GE58" i="1"/>
  <c r="FX58" i="1"/>
  <c r="GE57" i="1"/>
  <c r="FX57" i="1"/>
  <c r="GE56" i="1"/>
  <c r="FX56" i="1"/>
  <c r="GE55" i="1"/>
  <c r="FX55" i="1"/>
  <c r="GE54" i="1"/>
  <c r="FX54" i="1"/>
  <c r="GE53" i="1"/>
  <c r="FX53" i="1"/>
  <c r="GE52" i="1"/>
  <c r="FX52" i="1"/>
  <c r="GE51" i="1"/>
  <c r="FX51" i="1"/>
  <c r="GE50" i="1"/>
  <c r="FX50" i="1"/>
  <c r="GE49" i="1"/>
  <c r="FX49" i="1"/>
  <c r="GE48" i="1"/>
  <c r="FX48" i="1"/>
  <c r="GE47" i="1"/>
  <c r="FX47" i="1"/>
  <c r="GE46" i="1"/>
  <c r="FX46" i="1"/>
  <c r="GE45" i="1"/>
  <c r="FX45" i="1"/>
  <c r="GE44" i="1"/>
  <c r="FX44" i="1"/>
  <c r="GE43" i="1"/>
  <c r="FX43" i="1"/>
  <c r="GE42" i="1"/>
  <c r="FX42" i="1"/>
  <c r="GE41" i="1"/>
  <c r="FX41" i="1"/>
  <c r="GE40" i="1"/>
  <c r="FX40" i="1"/>
  <c r="GE39" i="1"/>
  <c r="FX39" i="1"/>
  <c r="GE38" i="1"/>
  <c r="FX38" i="1"/>
  <c r="GE37" i="1"/>
  <c r="FX37" i="1"/>
  <c r="GE36" i="1"/>
  <c r="FX36" i="1"/>
  <c r="GE35" i="1"/>
  <c r="FX35" i="1"/>
  <c r="GE34" i="1"/>
  <c r="FX34" i="1"/>
  <c r="GE33" i="1"/>
  <c r="FX33" i="1"/>
  <c r="GE32" i="1"/>
  <c r="FX32" i="1"/>
  <c r="GE31" i="1"/>
  <c r="FX31" i="1"/>
  <c r="GE30" i="1"/>
  <c r="FX30" i="1"/>
  <c r="GE29" i="1"/>
  <c r="FX29" i="1"/>
  <c r="GE28" i="1"/>
  <c r="FX28" i="1"/>
  <c r="GE27" i="1"/>
  <c r="FX27" i="1"/>
  <c r="GE26" i="1"/>
  <c r="FX26" i="1"/>
  <c r="GE25" i="1"/>
  <c r="FX25" i="1"/>
  <c r="GE24" i="1"/>
  <c r="FX24" i="1"/>
  <c r="GE23" i="1"/>
  <c r="FX23" i="1"/>
  <c r="GE22" i="1"/>
  <c r="FX22" i="1"/>
  <c r="GE21" i="1"/>
  <c r="FX21" i="1"/>
  <c r="GE20" i="1"/>
  <c r="FX20" i="1"/>
  <c r="GE19" i="1"/>
  <c r="FX19" i="1"/>
  <c r="GE18" i="1"/>
  <c r="FX18" i="1"/>
  <c r="GE17" i="1"/>
  <c r="FX17" i="1"/>
  <c r="GE16" i="1"/>
  <c r="FX16" i="1"/>
  <c r="GE15" i="1"/>
  <c r="FX15" i="1"/>
  <c r="GE14" i="1"/>
  <c r="FX14" i="1"/>
  <c r="GE13" i="1"/>
  <c r="FX13" i="1"/>
  <c r="GE12" i="1"/>
  <c r="FX12" i="1"/>
  <c r="GE11" i="1"/>
  <c r="FX11" i="1"/>
  <c r="GE10" i="1"/>
  <c r="FX10" i="1"/>
  <c r="GE9" i="1"/>
  <c r="FX9" i="1"/>
  <c r="GE8" i="1"/>
  <c r="FX8" i="1"/>
  <c r="GE7" i="1"/>
  <c r="FX7" i="1"/>
  <c r="GE6" i="1"/>
  <c r="FX6" i="1"/>
  <c r="GE5" i="1"/>
  <c r="FX5" i="1"/>
  <c r="DM55" i="1"/>
  <c r="DK55" i="1"/>
  <c r="DI55" i="1"/>
  <c r="DG55" i="1"/>
  <c r="DE55" i="1"/>
  <c r="DC55" i="1"/>
  <c r="DA55" i="1"/>
  <c r="CY55" i="1"/>
  <c r="CW55" i="1"/>
  <c r="CU55" i="1"/>
  <c r="CS55" i="1"/>
  <c r="CQ55" i="1"/>
  <c r="CO55" i="1"/>
  <c r="CM55" i="1"/>
  <c r="CK55" i="1"/>
  <c r="CI55" i="1"/>
  <c r="DM54" i="1"/>
  <c r="DK54" i="1"/>
  <c r="DI54" i="1"/>
  <c r="DG54" i="1"/>
  <c r="DE54" i="1"/>
  <c r="DC54" i="1"/>
  <c r="DA54" i="1"/>
  <c r="CY54" i="1"/>
  <c r="CW54" i="1"/>
  <c r="CU54" i="1"/>
  <c r="CS54" i="1"/>
  <c r="CQ54" i="1"/>
  <c r="CO54" i="1"/>
  <c r="CM54" i="1"/>
  <c r="CK54" i="1"/>
  <c r="CI54" i="1"/>
  <c r="DM53" i="1"/>
  <c r="DK53" i="1"/>
  <c r="DI53" i="1"/>
  <c r="DG53" i="1"/>
  <c r="DE53" i="1"/>
  <c r="DC53" i="1"/>
  <c r="DA53" i="1"/>
  <c r="CY53" i="1"/>
  <c r="CW53" i="1"/>
  <c r="CU53" i="1"/>
  <c r="CS53" i="1"/>
  <c r="CQ53" i="1"/>
  <c r="CO53" i="1"/>
  <c r="CM53" i="1"/>
  <c r="CK53" i="1"/>
  <c r="CI53" i="1"/>
  <c r="DM52" i="1"/>
  <c r="DK52" i="1"/>
  <c r="DI52" i="1"/>
  <c r="DG52" i="1"/>
  <c r="DE52" i="1"/>
  <c r="DC52" i="1"/>
  <c r="DA52" i="1"/>
  <c r="CY52" i="1"/>
  <c r="CW52" i="1"/>
  <c r="CU52" i="1"/>
  <c r="CS52" i="1"/>
  <c r="CQ52" i="1"/>
  <c r="CO52" i="1"/>
  <c r="CM52" i="1"/>
  <c r="CK52" i="1"/>
  <c r="CI52" i="1"/>
  <c r="DM51" i="1"/>
  <c r="DK51" i="1"/>
  <c r="DI51" i="1"/>
  <c r="DG51" i="1"/>
  <c r="DE51" i="1"/>
  <c r="DC51" i="1"/>
  <c r="DA51" i="1"/>
  <c r="CY51" i="1"/>
  <c r="CW51" i="1"/>
  <c r="CU51" i="1"/>
  <c r="CS51" i="1"/>
  <c r="CQ51" i="1"/>
  <c r="CO51" i="1"/>
  <c r="CM51" i="1"/>
  <c r="CK51" i="1"/>
  <c r="CI51" i="1"/>
  <c r="DM50" i="1"/>
  <c r="DK50" i="1"/>
  <c r="DI50" i="1"/>
  <c r="DG50" i="1"/>
  <c r="DE50" i="1"/>
  <c r="DC50" i="1"/>
  <c r="DA50" i="1"/>
  <c r="CY50" i="1"/>
  <c r="CW50" i="1"/>
  <c r="CU50" i="1"/>
  <c r="CS50" i="1"/>
  <c r="CQ50" i="1"/>
  <c r="CO50" i="1"/>
  <c r="CM50" i="1"/>
  <c r="CK50" i="1"/>
  <c r="CI50" i="1"/>
  <c r="DM49" i="1"/>
  <c r="DK49" i="1"/>
  <c r="DI49" i="1"/>
  <c r="DG49" i="1"/>
  <c r="DE49" i="1"/>
  <c r="DC49" i="1"/>
  <c r="DA49" i="1"/>
  <c r="CY49" i="1"/>
  <c r="CW49" i="1"/>
  <c r="CU49" i="1"/>
  <c r="CS49" i="1"/>
  <c r="CQ49" i="1"/>
  <c r="CO49" i="1"/>
  <c r="CM49" i="1"/>
  <c r="CK49" i="1"/>
  <c r="CI49" i="1"/>
  <c r="DM48" i="1"/>
  <c r="DK48" i="1"/>
  <c r="DI48" i="1"/>
  <c r="DG48" i="1"/>
  <c r="DE48" i="1"/>
  <c r="DC48" i="1"/>
  <c r="DA48" i="1"/>
  <c r="CY48" i="1"/>
  <c r="CW48" i="1"/>
  <c r="CU48" i="1"/>
  <c r="CS48" i="1"/>
  <c r="CQ48" i="1"/>
  <c r="CO48" i="1"/>
  <c r="CM48" i="1"/>
  <c r="CK48" i="1"/>
  <c r="CI48" i="1"/>
  <c r="DM47" i="1"/>
  <c r="DK47" i="1"/>
  <c r="DI47" i="1"/>
  <c r="DG47" i="1"/>
  <c r="DE47" i="1"/>
  <c r="DC47" i="1"/>
  <c r="DA47" i="1"/>
  <c r="CY47" i="1"/>
  <c r="CW47" i="1"/>
  <c r="CU47" i="1"/>
  <c r="CS47" i="1"/>
  <c r="CQ47" i="1"/>
  <c r="CO47" i="1"/>
  <c r="CM47" i="1"/>
  <c r="CK47" i="1"/>
  <c r="CI47" i="1"/>
  <c r="DM46" i="1"/>
  <c r="DK46" i="1"/>
  <c r="DI46" i="1"/>
  <c r="DG46" i="1"/>
  <c r="DE46" i="1"/>
  <c r="DC46" i="1"/>
  <c r="DA46" i="1"/>
  <c r="CY46" i="1"/>
  <c r="CW46" i="1"/>
  <c r="CU46" i="1"/>
  <c r="CS46" i="1"/>
  <c r="CQ46" i="1"/>
  <c r="CO46" i="1"/>
  <c r="CM46" i="1"/>
  <c r="CK46" i="1"/>
  <c r="CI46" i="1"/>
  <c r="DM45" i="1"/>
  <c r="DK45" i="1"/>
  <c r="DI45" i="1"/>
  <c r="DG45" i="1"/>
  <c r="DE45" i="1"/>
  <c r="DC45" i="1"/>
  <c r="DA45" i="1"/>
  <c r="CY45" i="1"/>
  <c r="CW45" i="1"/>
  <c r="CU45" i="1"/>
  <c r="CS45" i="1"/>
  <c r="CQ45" i="1"/>
  <c r="CO45" i="1"/>
  <c r="CM45" i="1"/>
  <c r="CK45" i="1"/>
  <c r="CI45" i="1"/>
  <c r="DM44" i="1"/>
  <c r="DK44" i="1"/>
  <c r="DI44" i="1"/>
  <c r="DG44" i="1"/>
  <c r="DE44" i="1"/>
  <c r="DC44" i="1"/>
  <c r="DA44" i="1"/>
  <c r="CS44" i="1"/>
  <c r="CQ44" i="1"/>
  <c r="CO44" i="1"/>
  <c r="CM44" i="1"/>
  <c r="CK44" i="1"/>
  <c r="CI44" i="1"/>
  <c r="DM43" i="1"/>
  <c r="DK43" i="1"/>
  <c r="DI43" i="1"/>
  <c r="DG43" i="1"/>
  <c r="DE43" i="1"/>
  <c r="DC43" i="1"/>
  <c r="DA43" i="1"/>
  <c r="CY43" i="1"/>
  <c r="CW43" i="1"/>
  <c r="CU43" i="1"/>
  <c r="CO43" i="1"/>
  <c r="CI43" i="1"/>
  <c r="DN49" i="1"/>
  <c r="DN44" i="1"/>
  <c r="CW44" i="1" s="1"/>
  <c r="DN45" i="1"/>
  <c r="DN46" i="1"/>
  <c r="DN47" i="1"/>
  <c r="DN48" i="1"/>
  <c r="DN50" i="1"/>
  <c r="DN51" i="1"/>
  <c r="DN52" i="1"/>
  <c r="DN53" i="1"/>
  <c r="DN54" i="1"/>
  <c r="DN55" i="1"/>
  <c r="DN43" i="1"/>
  <c r="CS43" i="1" s="1"/>
  <c r="BW43" i="1"/>
  <c r="BU101" i="1"/>
  <c r="BU100" i="1"/>
  <c r="BU99" i="1"/>
  <c r="BU98" i="1"/>
  <c r="BU97" i="1"/>
  <c r="BU96" i="1"/>
  <c r="BU95" i="1"/>
  <c r="BU94" i="1"/>
  <c r="BU93" i="1"/>
  <c r="BU92" i="1"/>
  <c r="BU91" i="1"/>
  <c r="BU90" i="1"/>
  <c r="BU89" i="1"/>
  <c r="BU88" i="1"/>
  <c r="BU87" i="1"/>
  <c r="BU86" i="1"/>
  <c r="BU85" i="1"/>
  <c r="BU84" i="1"/>
  <c r="BU83" i="1"/>
  <c r="BU82" i="1"/>
  <c r="BU81" i="1"/>
  <c r="BU80" i="1"/>
  <c r="BU79" i="1"/>
  <c r="BU78" i="1"/>
  <c r="BU77" i="1"/>
  <c r="BU76" i="1"/>
  <c r="BU75" i="1"/>
  <c r="BU74" i="1"/>
  <c r="BU73" i="1"/>
  <c r="BU72" i="1"/>
  <c r="BU71" i="1"/>
  <c r="BU70" i="1"/>
  <c r="BU69" i="1"/>
  <c r="BU68" i="1"/>
  <c r="BU67" i="1"/>
  <c r="BU66" i="1"/>
  <c r="BU65" i="1"/>
  <c r="BU64" i="1"/>
  <c r="BU63" i="1"/>
  <c r="BU62" i="1"/>
  <c r="BU61" i="1"/>
  <c r="BU60" i="1"/>
  <c r="BU59" i="1"/>
  <c r="BU58" i="1"/>
  <c r="BU57" i="1"/>
  <c r="BU56" i="1"/>
  <c r="BU55" i="1"/>
  <c r="BU54" i="1"/>
  <c r="BU53" i="1"/>
  <c r="BU52" i="1"/>
  <c r="BU51" i="1"/>
  <c r="BU50" i="1"/>
  <c r="BU49" i="1"/>
  <c r="BU48" i="1"/>
  <c r="BU47" i="1"/>
  <c r="BU46" i="1"/>
  <c r="BU45" i="1"/>
  <c r="BU44" i="1"/>
  <c r="BU43" i="1"/>
  <c r="BE206" i="1" s="1"/>
  <c r="BS101" i="1"/>
  <c r="BS100" i="1"/>
  <c r="BS99" i="1"/>
  <c r="BS98" i="1"/>
  <c r="BS97" i="1"/>
  <c r="BS96" i="1"/>
  <c r="BS95" i="1"/>
  <c r="BS94" i="1"/>
  <c r="BS93" i="1"/>
  <c r="BS92" i="1"/>
  <c r="BS91" i="1"/>
  <c r="BS90" i="1"/>
  <c r="BS89" i="1"/>
  <c r="BS88" i="1"/>
  <c r="BS87" i="1"/>
  <c r="BS86" i="1"/>
  <c r="BS85" i="1"/>
  <c r="BS84" i="1"/>
  <c r="BS83" i="1"/>
  <c r="BS82" i="1"/>
  <c r="BS81" i="1"/>
  <c r="BS80" i="1"/>
  <c r="BS79" i="1"/>
  <c r="BS78" i="1"/>
  <c r="BS77" i="1"/>
  <c r="BS76" i="1"/>
  <c r="BS75" i="1"/>
  <c r="BS74" i="1"/>
  <c r="BS73" i="1"/>
  <c r="BS72" i="1"/>
  <c r="BS71" i="1"/>
  <c r="BS70" i="1"/>
  <c r="BS69" i="1"/>
  <c r="BS68" i="1"/>
  <c r="BS67" i="1"/>
  <c r="BS66" i="1"/>
  <c r="BS65" i="1"/>
  <c r="BS64" i="1"/>
  <c r="BS63" i="1"/>
  <c r="BS62" i="1"/>
  <c r="BS61" i="1"/>
  <c r="BS60" i="1"/>
  <c r="BS59" i="1"/>
  <c r="BS58" i="1"/>
  <c r="BS57" i="1"/>
  <c r="BS56" i="1"/>
  <c r="BS55" i="1"/>
  <c r="BS54" i="1"/>
  <c r="BS53" i="1"/>
  <c r="BS52" i="1"/>
  <c r="BS51" i="1"/>
  <c r="BS50" i="1"/>
  <c r="BS49" i="1"/>
  <c r="BS48" i="1"/>
  <c r="BS47" i="1"/>
  <c r="BS46" i="1"/>
  <c r="BS45" i="1"/>
  <c r="BS44" i="1"/>
  <c r="BS43" i="1"/>
  <c r="BQ101" i="1"/>
  <c r="BQ100" i="1"/>
  <c r="BQ99" i="1"/>
  <c r="BQ98" i="1"/>
  <c r="BQ97" i="1"/>
  <c r="BQ96" i="1"/>
  <c r="BQ95" i="1"/>
  <c r="BQ94" i="1"/>
  <c r="BQ93" i="1"/>
  <c r="BQ92" i="1"/>
  <c r="BQ91" i="1"/>
  <c r="BQ90" i="1"/>
  <c r="BQ89" i="1"/>
  <c r="BQ88" i="1"/>
  <c r="BQ87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7" i="1"/>
  <c r="BQ66" i="1"/>
  <c r="BQ65" i="1"/>
  <c r="BQ64" i="1"/>
  <c r="BQ63" i="1"/>
  <c r="BQ62" i="1"/>
  <c r="BQ61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6" i="1"/>
  <c r="BQ45" i="1"/>
  <c r="BQ44" i="1"/>
  <c r="BQ43" i="1"/>
  <c r="BO101" i="1"/>
  <c r="BO100" i="1"/>
  <c r="BO99" i="1"/>
  <c r="BO98" i="1"/>
  <c r="BO97" i="1"/>
  <c r="BO96" i="1"/>
  <c r="BO95" i="1"/>
  <c r="BO94" i="1"/>
  <c r="BO93" i="1"/>
  <c r="BO92" i="1"/>
  <c r="BO91" i="1"/>
  <c r="BO90" i="1"/>
  <c r="BO89" i="1"/>
  <c r="BO88" i="1"/>
  <c r="BO87" i="1"/>
  <c r="BO86" i="1"/>
  <c r="BO85" i="1"/>
  <c r="BO84" i="1"/>
  <c r="BO83" i="1"/>
  <c r="BO82" i="1"/>
  <c r="BO81" i="1"/>
  <c r="BO80" i="1"/>
  <c r="BO79" i="1"/>
  <c r="BO78" i="1"/>
  <c r="BO77" i="1"/>
  <c r="BO76" i="1"/>
  <c r="BO75" i="1"/>
  <c r="BO74" i="1"/>
  <c r="BO73" i="1"/>
  <c r="BO72" i="1"/>
  <c r="BO71" i="1"/>
  <c r="BO70" i="1"/>
  <c r="BO69" i="1"/>
  <c r="BO68" i="1"/>
  <c r="BO67" i="1"/>
  <c r="BO66" i="1"/>
  <c r="BO65" i="1"/>
  <c r="BO64" i="1"/>
  <c r="BO63" i="1"/>
  <c r="BO62" i="1"/>
  <c r="BO61" i="1"/>
  <c r="BO60" i="1"/>
  <c r="BO59" i="1"/>
  <c r="BO58" i="1"/>
  <c r="BO57" i="1"/>
  <c r="BO56" i="1"/>
  <c r="BO55" i="1"/>
  <c r="BO54" i="1"/>
  <c r="BO53" i="1"/>
  <c r="BO52" i="1"/>
  <c r="BO51" i="1"/>
  <c r="BO50" i="1"/>
  <c r="BO49" i="1"/>
  <c r="BO48" i="1"/>
  <c r="BO47" i="1"/>
  <c r="BO46" i="1"/>
  <c r="BO45" i="1"/>
  <c r="BO44" i="1"/>
  <c r="BO43" i="1"/>
  <c r="BM101" i="1"/>
  <c r="BM100" i="1"/>
  <c r="BM99" i="1"/>
  <c r="BM98" i="1"/>
  <c r="BM97" i="1"/>
  <c r="BM96" i="1"/>
  <c r="BM95" i="1"/>
  <c r="BM94" i="1"/>
  <c r="BM93" i="1"/>
  <c r="BM92" i="1"/>
  <c r="BM91" i="1"/>
  <c r="BM90" i="1"/>
  <c r="BM89" i="1"/>
  <c r="BM88" i="1"/>
  <c r="BM87" i="1"/>
  <c r="BM86" i="1"/>
  <c r="BM85" i="1"/>
  <c r="BM84" i="1"/>
  <c r="BM83" i="1"/>
  <c r="BM82" i="1"/>
  <c r="BM81" i="1"/>
  <c r="BM80" i="1"/>
  <c r="BM79" i="1"/>
  <c r="BM78" i="1"/>
  <c r="BM77" i="1"/>
  <c r="BM76" i="1"/>
  <c r="BM75" i="1"/>
  <c r="BM74" i="1"/>
  <c r="BM73" i="1"/>
  <c r="BM72" i="1"/>
  <c r="BM71" i="1"/>
  <c r="BM70" i="1"/>
  <c r="BM69" i="1"/>
  <c r="BM68" i="1"/>
  <c r="BM67" i="1"/>
  <c r="BM66" i="1"/>
  <c r="BM65" i="1"/>
  <c r="BM64" i="1"/>
  <c r="BM63" i="1"/>
  <c r="BM62" i="1"/>
  <c r="BM61" i="1"/>
  <c r="BM60" i="1"/>
  <c r="BM59" i="1"/>
  <c r="BM58" i="1"/>
  <c r="BM57" i="1"/>
  <c r="BM56" i="1"/>
  <c r="BM55" i="1"/>
  <c r="BM54" i="1"/>
  <c r="BM53" i="1"/>
  <c r="BM52" i="1"/>
  <c r="BM51" i="1"/>
  <c r="BM50" i="1"/>
  <c r="BM49" i="1"/>
  <c r="BM48" i="1"/>
  <c r="BM47" i="1"/>
  <c r="BM46" i="1"/>
  <c r="BM45" i="1"/>
  <c r="BM44" i="1"/>
  <c r="BM43" i="1"/>
  <c r="BA206" i="1" s="1"/>
  <c r="BK101" i="1"/>
  <c r="BK100" i="1"/>
  <c r="BK99" i="1"/>
  <c r="BK98" i="1"/>
  <c r="BK97" i="1"/>
  <c r="BK96" i="1"/>
  <c r="BK95" i="1"/>
  <c r="BK94" i="1"/>
  <c r="BK93" i="1"/>
  <c r="BK92" i="1"/>
  <c r="BK91" i="1"/>
  <c r="BK90" i="1"/>
  <c r="BK89" i="1"/>
  <c r="BK88" i="1"/>
  <c r="BK87" i="1"/>
  <c r="BK86" i="1"/>
  <c r="BK85" i="1"/>
  <c r="BK84" i="1"/>
  <c r="BK83" i="1"/>
  <c r="BK82" i="1"/>
  <c r="BK81" i="1"/>
  <c r="BK80" i="1"/>
  <c r="BK79" i="1"/>
  <c r="BK78" i="1"/>
  <c r="BK77" i="1"/>
  <c r="BK76" i="1"/>
  <c r="BK75" i="1"/>
  <c r="BK74" i="1"/>
  <c r="BK73" i="1"/>
  <c r="BK72" i="1"/>
  <c r="BK71" i="1"/>
  <c r="BK70" i="1"/>
  <c r="BK69" i="1"/>
  <c r="BK68" i="1"/>
  <c r="BK67" i="1"/>
  <c r="BK66" i="1"/>
  <c r="BK65" i="1"/>
  <c r="BK64" i="1"/>
  <c r="BK63" i="1"/>
  <c r="BK62" i="1"/>
  <c r="BK61" i="1"/>
  <c r="BK60" i="1"/>
  <c r="BK59" i="1"/>
  <c r="BK58" i="1"/>
  <c r="BK57" i="1"/>
  <c r="BK56" i="1"/>
  <c r="BK55" i="1"/>
  <c r="BK54" i="1"/>
  <c r="BK53" i="1"/>
  <c r="BK52" i="1"/>
  <c r="BK51" i="1"/>
  <c r="BK50" i="1"/>
  <c r="BK49" i="1"/>
  <c r="BK48" i="1"/>
  <c r="BK47" i="1"/>
  <c r="BK46" i="1"/>
  <c r="BK45" i="1"/>
  <c r="BK44" i="1"/>
  <c r="BK43" i="1"/>
  <c r="BI101" i="1"/>
  <c r="BI100" i="1"/>
  <c r="BI99" i="1"/>
  <c r="BI98" i="1"/>
  <c r="BI97" i="1"/>
  <c r="BI96" i="1"/>
  <c r="BI95" i="1"/>
  <c r="BI94" i="1"/>
  <c r="BI93" i="1"/>
  <c r="BI92" i="1"/>
  <c r="BI91" i="1"/>
  <c r="BI90" i="1"/>
  <c r="BI89" i="1"/>
  <c r="BI88" i="1"/>
  <c r="BI87" i="1"/>
  <c r="BI86" i="1"/>
  <c r="BI85" i="1"/>
  <c r="BI84" i="1"/>
  <c r="BI83" i="1"/>
  <c r="BI82" i="1"/>
  <c r="BI81" i="1"/>
  <c r="BI80" i="1"/>
  <c r="BI79" i="1"/>
  <c r="BI78" i="1"/>
  <c r="BI77" i="1"/>
  <c r="BI76" i="1"/>
  <c r="BI75" i="1"/>
  <c r="BI74" i="1"/>
  <c r="BI73" i="1"/>
  <c r="BI72" i="1"/>
  <c r="BI71" i="1"/>
  <c r="BI70" i="1"/>
  <c r="BI69" i="1"/>
  <c r="BI68" i="1"/>
  <c r="BI67" i="1"/>
  <c r="BI66" i="1"/>
  <c r="BI65" i="1"/>
  <c r="BI64" i="1"/>
  <c r="BI63" i="1"/>
  <c r="BI62" i="1"/>
  <c r="BI61" i="1"/>
  <c r="BI60" i="1"/>
  <c r="BI59" i="1"/>
  <c r="BI58" i="1"/>
  <c r="BI57" i="1"/>
  <c r="BI56" i="1"/>
  <c r="BI55" i="1"/>
  <c r="BI54" i="1"/>
  <c r="BI53" i="1"/>
  <c r="BI52" i="1"/>
  <c r="BI51" i="1"/>
  <c r="BI50" i="1"/>
  <c r="BI49" i="1"/>
  <c r="BI48" i="1"/>
  <c r="BI47" i="1"/>
  <c r="BI46" i="1"/>
  <c r="BI45" i="1"/>
  <c r="BI44" i="1"/>
  <c r="BI43" i="1"/>
  <c r="BG101" i="1"/>
  <c r="BG100" i="1"/>
  <c r="BG99" i="1"/>
  <c r="BG98" i="1"/>
  <c r="BG97" i="1"/>
  <c r="BG96" i="1"/>
  <c r="BG95" i="1"/>
  <c r="BG94" i="1"/>
  <c r="BG93" i="1"/>
  <c r="BG92" i="1"/>
  <c r="BG91" i="1"/>
  <c r="BG90" i="1"/>
  <c r="BG89" i="1"/>
  <c r="BG88" i="1"/>
  <c r="BG87" i="1"/>
  <c r="BG86" i="1"/>
  <c r="BG85" i="1"/>
  <c r="BG84" i="1"/>
  <c r="BG83" i="1"/>
  <c r="BG82" i="1"/>
  <c r="BG81" i="1"/>
  <c r="BG80" i="1"/>
  <c r="BG79" i="1"/>
  <c r="BG78" i="1"/>
  <c r="BG77" i="1"/>
  <c r="BG76" i="1"/>
  <c r="BG75" i="1"/>
  <c r="BG74" i="1"/>
  <c r="BG73" i="1"/>
  <c r="BG72" i="1"/>
  <c r="BG71" i="1"/>
  <c r="BG70" i="1"/>
  <c r="BG69" i="1"/>
  <c r="BG68" i="1"/>
  <c r="BG67" i="1"/>
  <c r="BG66" i="1"/>
  <c r="BG65" i="1"/>
  <c r="BG64" i="1"/>
  <c r="BG63" i="1"/>
  <c r="BG62" i="1"/>
  <c r="BG61" i="1"/>
  <c r="BG60" i="1"/>
  <c r="BG59" i="1"/>
  <c r="BG58" i="1"/>
  <c r="BG57" i="1"/>
  <c r="BG56" i="1"/>
  <c r="BG55" i="1"/>
  <c r="BG54" i="1"/>
  <c r="BG53" i="1"/>
  <c r="BG52" i="1"/>
  <c r="BG51" i="1"/>
  <c r="BG50" i="1"/>
  <c r="BG49" i="1"/>
  <c r="BG48" i="1"/>
  <c r="BG47" i="1"/>
  <c r="BG46" i="1"/>
  <c r="BG45" i="1"/>
  <c r="BG44" i="1"/>
  <c r="BG43" i="1"/>
  <c r="BE101" i="1"/>
  <c r="BE100" i="1"/>
  <c r="BE99" i="1"/>
  <c r="BE98" i="1"/>
  <c r="BE97" i="1"/>
  <c r="BE96" i="1"/>
  <c r="BE95" i="1"/>
  <c r="BE94" i="1"/>
  <c r="BE93" i="1"/>
  <c r="BE92" i="1"/>
  <c r="BE91" i="1"/>
  <c r="BE90" i="1"/>
  <c r="BE89" i="1"/>
  <c r="BE88" i="1"/>
  <c r="BE87" i="1"/>
  <c r="BE86" i="1"/>
  <c r="BE85" i="1"/>
  <c r="BE84" i="1"/>
  <c r="BE83" i="1"/>
  <c r="BE82" i="1"/>
  <c r="BE81" i="1"/>
  <c r="BE80" i="1"/>
  <c r="BE79" i="1"/>
  <c r="BE78" i="1"/>
  <c r="BE77" i="1"/>
  <c r="BE76" i="1"/>
  <c r="BE75" i="1"/>
  <c r="BE74" i="1"/>
  <c r="BE73" i="1"/>
  <c r="BE72" i="1"/>
  <c r="BE71" i="1"/>
  <c r="BE70" i="1"/>
  <c r="BE69" i="1"/>
  <c r="BE68" i="1"/>
  <c r="BE67" i="1"/>
  <c r="BE66" i="1"/>
  <c r="BE65" i="1"/>
  <c r="BE64" i="1"/>
  <c r="BE63" i="1"/>
  <c r="BE62" i="1"/>
  <c r="BE61" i="1"/>
  <c r="BE60" i="1"/>
  <c r="BE59" i="1"/>
  <c r="BE58" i="1"/>
  <c r="BE57" i="1"/>
  <c r="BE56" i="1"/>
  <c r="BE55" i="1"/>
  <c r="BE54" i="1"/>
  <c r="BE53" i="1"/>
  <c r="BE52" i="1"/>
  <c r="BE51" i="1"/>
  <c r="BE50" i="1"/>
  <c r="BE49" i="1"/>
  <c r="BE48" i="1"/>
  <c r="BE47" i="1"/>
  <c r="BE46" i="1"/>
  <c r="BE44" i="1"/>
  <c r="BE43" i="1"/>
  <c r="BC101" i="1"/>
  <c r="BC100" i="1"/>
  <c r="BC99" i="1"/>
  <c r="BC98" i="1"/>
  <c r="BC97" i="1"/>
  <c r="BC96" i="1"/>
  <c r="BC95" i="1"/>
  <c r="BC94" i="1"/>
  <c r="BC93" i="1"/>
  <c r="BC92" i="1"/>
  <c r="BC91" i="1"/>
  <c r="BC90" i="1"/>
  <c r="BC89" i="1"/>
  <c r="BC88" i="1"/>
  <c r="BC87" i="1"/>
  <c r="BC86" i="1"/>
  <c r="BC85" i="1"/>
  <c r="BC84" i="1"/>
  <c r="BC83" i="1"/>
  <c r="BC82" i="1"/>
  <c r="BC81" i="1"/>
  <c r="BC80" i="1"/>
  <c r="BC79" i="1"/>
  <c r="BC78" i="1"/>
  <c r="BC77" i="1"/>
  <c r="BC76" i="1"/>
  <c r="BC75" i="1"/>
  <c r="BC74" i="1"/>
  <c r="BC73" i="1"/>
  <c r="BC72" i="1"/>
  <c r="BC71" i="1"/>
  <c r="BC70" i="1"/>
  <c r="BC69" i="1"/>
  <c r="BC68" i="1"/>
  <c r="BC67" i="1"/>
  <c r="BC66" i="1"/>
  <c r="BC65" i="1"/>
  <c r="BC64" i="1"/>
  <c r="BC63" i="1"/>
  <c r="BC62" i="1"/>
  <c r="BC61" i="1"/>
  <c r="BC60" i="1"/>
  <c r="BC59" i="1"/>
  <c r="BC58" i="1"/>
  <c r="BC57" i="1"/>
  <c r="BC56" i="1"/>
  <c r="BC55" i="1"/>
  <c r="BC54" i="1"/>
  <c r="BC53" i="1"/>
  <c r="BC52" i="1"/>
  <c r="BC51" i="1"/>
  <c r="BC50" i="1"/>
  <c r="BC49" i="1"/>
  <c r="BC48" i="1"/>
  <c r="BC47" i="1"/>
  <c r="BC45" i="1"/>
  <c r="BC44" i="1"/>
  <c r="BC43" i="1"/>
  <c r="BA101" i="1"/>
  <c r="BA100" i="1"/>
  <c r="BA99" i="1"/>
  <c r="BA98" i="1"/>
  <c r="BA97" i="1"/>
  <c r="BA96" i="1"/>
  <c r="BA95" i="1"/>
  <c r="BA94" i="1"/>
  <c r="BA93" i="1"/>
  <c r="BA92" i="1"/>
  <c r="BA91" i="1"/>
  <c r="BA90" i="1"/>
  <c r="BA89" i="1"/>
  <c r="BA88" i="1"/>
  <c r="BA87" i="1"/>
  <c r="BA86" i="1"/>
  <c r="BA85" i="1"/>
  <c r="BA84" i="1"/>
  <c r="BA83" i="1"/>
  <c r="BA82" i="1"/>
  <c r="BA81" i="1"/>
  <c r="BA80" i="1"/>
  <c r="BA79" i="1"/>
  <c r="BA78" i="1"/>
  <c r="BA77" i="1"/>
  <c r="BA76" i="1"/>
  <c r="BA75" i="1"/>
  <c r="BA74" i="1"/>
  <c r="BA73" i="1"/>
  <c r="BA72" i="1"/>
  <c r="BA71" i="1"/>
  <c r="BA70" i="1"/>
  <c r="BA69" i="1"/>
  <c r="BA68" i="1"/>
  <c r="BA67" i="1"/>
  <c r="BA66" i="1"/>
  <c r="BA65" i="1"/>
  <c r="BA64" i="1"/>
  <c r="BA63" i="1"/>
  <c r="BA62" i="1"/>
  <c r="BA61" i="1"/>
  <c r="BA60" i="1"/>
  <c r="BA59" i="1"/>
  <c r="BA58" i="1"/>
  <c r="BA57" i="1"/>
  <c r="BA56" i="1"/>
  <c r="BA55" i="1"/>
  <c r="BA54" i="1"/>
  <c r="BA53" i="1"/>
  <c r="BA52" i="1"/>
  <c r="BA51" i="1"/>
  <c r="BA50" i="1"/>
  <c r="BA49" i="1"/>
  <c r="BA48" i="1"/>
  <c r="BA47" i="1"/>
  <c r="BA43" i="1"/>
  <c r="AY101" i="1"/>
  <c r="AY100" i="1"/>
  <c r="AY99" i="1"/>
  <c r="AY98" i="1"/>
  <c r="AY97" i="1"/>
  <c r="AY96" i="1"/>
  <c r="AY95" i="1"/>
  <c r="AY94" i="1"/>
  <c r="AY93" i="1"/>
  <c r="AY92" i="1"/>
  <c r="AY91" i="1"/>
  <c r="AY90" i="1"/>
  <c r="AY89" i="1"/>
  <c r="AY88" i="1"/>
  <c r="AY87" i="1"/>
  <c r="AY86" i="1"/>
  <c r="AY85" i="1"/>
  <c r="AY84" i="1"/>
  <c r="AY83" i="1"/>
  <c r="AY82" i="1"/>
  <c r="AY81" i="1"/>
  <c r="AY80" i="1"/>
  <c r="AY79" i="1"/>
  <c r="AY78" i="1"/>
  <c r="AY77" i="1"/>
  <c r="AY76" i="1"/>
  <c r="AY75" i="1"/>
  <c r="AY74" i="1"/>
  <c r="AY73" i="1"/>
  <c r="AY72" i="1"/>
  <c r="AY71" i="1"/>
  <c r="AY70" i="1"/>
  <c r="AY69" i="1"/>
  <c r="AY68" i="1"/>
  <c r="AY67" i="1"/>
  <c r="AY66" i="1"/>
  <c r="AY65" i="1"/>
  <c r="AY64" i="1"/>
  <c r="AY63" i="1"/>
  <c r="AY62" i="1"/>
  <c r="AY61" i="1"/>
  <c r="AY60" i="1"/>
  <c r="AY59" i="1"/>
  <c r="AY58" i="1"/>
  <c r="AY57" i="1"/>
  <c r="AY56" i="1"/>
  <c r="AY55" i="1"/>
  <c r="AY54" i="1"/>
  <c r="AY53" i="1"/>
  <c r="AY52" i="1"/>
  <c r="AY51" i="1"/>
  <c r="AY50" i="1"/>
  <c r="AY49" i="1"/>
  <c r="AY48" i="1"/>
  <c r="AY47" i="1"/>
  <c r="AY44" i="1"/>
  <c r="AY43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3" i="1"/>
  <c r="AU101" i="1"/>
  <c r="AU100" i="1"/>
  <c r="AU99" i="1"/>
  <c r="AU98" i="1"/>
  <c r="AU97" i="1"/>
  <c r="AU96" i="1"/>
  <c r="AU95" i="1"/>
  <c r="AU94" i="1"/>
  <c r="AU93" i="1"/>
  <c r="AU92" i="1"/>
  <c r="AU91" i="1"/>
  <c r="AU90" i="1"/>
  <c r="AU89" i="1"/>
  <c r="AU88" i="1"/>
  <c r="AU87" i="1"/>
  <c r="AU86" i="1"/>
  <c r="AU85" i="1"/>
  <c r="AU84" i="1"/>
  <c r="AU83" i="1"/>
  <c r="AU82" i="1"/>
  <c r="AU81" i="1"/>
  <c r="AU80" i="1"/>
  <c r="AU79" i="1"/>
  <c r="AU78" i="1"/>
  <c r="AU77" i="1"/>
  <c r="AU76" i="1"/>
  <c r="AU75" i="1"/>
  <c r="AU74" i="1"/>
  <c r="AU73" i="1"/>
  <c r="AU72" i="1"/>
  <c r="AU71" i="1"/>
  <c r="AU70" i="1"/>
  <c r="AU69" i="1"/>
  <c r="AU68" i="1"/>
  <c r="AU67" i="1"/>
  <c r="AU66" i="1"/>
  <c r="AU65" i="1"/>
  <c r="AU64" i="1"/>
  <c r="AU63" i="1"/>
  <c r="AU62" i="1"/>
  <c r="AU61" i="1"/>
  <c r="AU60" i="1"/>
  <c r="AU59" i="1"/>
  <c r="AU58" i="1"/>
  <c r="AU57" i="1"/>
  <c r="AU56" i="1"/>
  <c r="AU55" i="1"/>
  <c r="AU54" i="1"/>
  <c r="AU53" i="1"/>
  <c r="AU52" i="1"/>
  <c r="AU51" i="1"/>
  <c r="AU50" i="1"/>
  <c r="AU49" i="1"/>
  <c r="AU48" i="1"/>
  <c r="AU47" i="1"/>
  <c r="AS101" i="1"/>
  <c r="AS100" i="1"/>
  <c r="AS99" i="1"/>
  <c r="AS98" i="1"/>
  <c r="AS97" i="1"/>
  <c r="AS96" i="1"/>
  <c r="AS95" i="1"/>
  <c r="AS94" i="1"/>
  <c r="AS93" i="1"/>
  <c r="AS92" i="1"/>
  <c r="AS91" i="1"/>
  <c r="AS90" i="1"/>
  <c r="AS89" i="1"/>
  <c r="AS88" i="1"/>
  <c r="AS87" i="1"/>
  <c r="AS86" i="1"/>
  <c r="AS85" i="1"/>
  <c r="AS84" i="1"/>
  <c r="AS83" i="1"/>
  <c r="AS82" i="1"/>
  <c r="AS81" i="1"/>
  <c r="AS80" i="1"/>
  <c r="AS79" i="1"/>
  <c r="AS78" i="1"/>
  <c r="AS77" i="1"/>
  <c r="AS76" i="1"/>
  <c r="AS75" i="1"/>
  <c r="AS74" i="1"/>
  <c r="AS73" i="1"/>
  <c r="AS72" i="1"/>
  <c r="AS71" i="1"/>
  <c r="AS70" i="1"/>
  <c r="AS69" i="1"/>
  <c r="AS68" i="1"/>
  <c r="AS67" i="1"/>
  <c r="AS66" i="1"/>
  <c r="AS65" i="1"/>
  <c r="AS64" i="1"/>
  <c r="AS63" i="1"/>
  <c r="AS6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AS48" i="1"/>
  <c r="AS47" i="1"/>
  <c r="AS45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BW44" i="1"/>
  <c r="BA44" i="1" s="1"/>
  <c r="BW45" i="1"/>
  <c r="BE45" i="1" s="1"/>
  <c r="BW46" i="1"/>
  <c r="AQ46" i="1" s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AS43" i="1"/>
  <c r="BT41" i="1"/>
  <c r="DL41" i="1" s="1"/>
  <c r="BR41" i="1"/>
  <c r="DJ41" i="1" s="1"/>
  <c r="BP41" i="1"/>
  <c r="DH41" i="1" s="1"/>
  <c r="BN41" i="1"/>
  <c r="DF41" i="1" s="1"/>
  <c r="BL41" i="1"/>
  <c r="DD41" i="1" s="1"/>
  <c r="BJ41" i="1"/>
  <c r="DB41" i="1" s="1"/>
  <c r="BH41" i="1"/>
  <c r="CZ41" i="1" s="1"/>
  <c r="BF41" i="1"/>
  <c r="CX41" i="1" s="1"/>
  <c r="BD41" i="1"/>
  <c r="CV41" i="1" s="1"/>
  <c r="BB41" i="1"/>
  <c r="CT41" i="1" s="1"/>
  <c r="AZ41" i="1"/>
  <c r="CR41" i="1" s="1"/>
  <c r="AX41" i="1"/>
  <c r="CP41" i="1" s="1"/>
  <c r="AV41" i="1"/>
  <c r="CN41" i="1" s="1"/>
  <c r="AT41" i="1"/>
  <c r="CL41" i="1" s="1"/>
  <c r="AR41" i="1"/>
  <c r="CJ41" i="1" s="1"/>
  <c r="HJ25" i="1" l="1"/>
  <c r="HF20" i="1"/>
  <c r="HF19" i="1"/>
  <c r="HF15" i="1"/>
  <c r="GK18" i="1"/>
  <c r="GK14" i="1"/>
  <c r="GK10" i="1"/>
  <c r="GK6" i="1"/>
  <c r="HF6" i="1" s="1"/>
  <c r="GI54" i="1"/>
  <c r="GK21" i="1"/>
  <c r="GK17" i="1"/>
  <c r="GK13" i="1"/>
  <c r="HF13" i="1" s="1"/>
  <c r="GK9" i="1"/>
  <c r="HF9" i="1" s="1"/>
  <c r="GK5" i="1"/>
  <c r="GK4" i="1"/>
  <c r="GK16" i="1"/>
  <c r="GK12" i="1"/>
  <c r="HF12" i="1" s="1"/>
  <c r="HF51" i="1" s="1"/>
  <c r="GK8" i="1"/>
  <c r="HF7" i="1"/>
  <c r="GK11" i="1"/>
  <c r="HF11" i="1" s="1"/>
  <c r="GK7" i="1"/>
  <c r="GI50" i="1"/>
  <c r="HF10" i="1"/>
  <c r="HF8" i="1"/>
  <c r="GI46" i="1"/>
  <c r="HF5" i="1"/>
  <c r="HF4" i="1"/>
  <c r="CY44" i="1"/>
  <c r="CM43" i="1"/>
  <c r="CQ43" i="1"/>
  <c r="CK43" i="1"/>
  <c r="CU44" i="1"/>
  <c r="BE219" i="1"/>
  <c r="BE211" i="1"/>
  <c r="BA219" i="1"/>
  <c r="BA211" i="1"/>
  <c r="AV218" i="1"/>
  <c r="BE215" i="1"/>
  <c r="BE207" i="1"/>
  <c r="BA215" i="1"/>
  <c r="BA207" i="1"/>
  <c r="AW207" i="1"/>
  <c r="AW211" i="1"/>
  <c r="AW215" i="1"/>
  <c r="AW206" i="1"/>
  <c r="AZ205" i="1"/>
  <c r="BD205" i="1"/>
  <c r="AW219" i="1"/>
  <c r="AY204" i="1"/>
  <c r="BC204" i="1"/>
  <c r="AV205" i="1"/>
  <c r="AX207" i="1"/>
  <c r="AX211" i="1"/>
  <c r="AX215" i="1"/>
  <c r="AX219" i="1"/>
  <c r="AX208" i="1"/>
  <c r="AX206" i="1"/>
  <c r="AX210" i="1"/>
  <c r="AX214" i="1"/>
  <c r="AX218" i="1"/>
  <c r="AX204" i="1"/>
  <c r="AX205" i="1"/>
  <c r="AX209" i="1"/>
  <c r="AX213" i="1"/>
  <c r="AX217" i="1"/>
  <c r="AX212" i="1"/>
  <c r="AX216" i="1"/>
  <c r="AY205" i="1"/>
  <c r="AY209" i="1"/>
  <c r="AY213" i="1"/>
  <c r="AY217" i="1"/>
  <c r="AZ210" i="1"/>
  <c r="AZ206" i="1"/>
  <c r="AZ214" i="1"/>
  <c r="BB207" i="1"/>
  <c r="BB211" i="1"/>
  <c r="BB215" i="1"/>
  <c r="BB219" i="1"/>
  <c r="BB204" i="1"/>
  <c r="BB208" i="1"/>
  <c r="BB206" i="1"/>
  <c r="BB210" i="1"/>
  <c r="BB214" i="1"/>
  <c r="BB218" i="1"/>
  <c r="BB205" i="1"/>
  <c r="BB209" i="1"/>
  <c r="BB213" i="1"/>
  <c r="BB217" i="1"/>
  <c r="BB212" i="1"/>
  <c r="BB216" i="1"/>
  <c r="BC205" i="1"/>
  <c r="BC209" i="1"/>
  <c r="BC213" i="1"/>
  <c r="BC217" i="1"/>
  <c r="BD210" i="1"/>
  <c r="BD206" i="1"/>
  <c r="BD214" i="1"/>
  <c r="BD218" i="1"/>
  <c r="AV206" i="1"/>
  <c r="AV210" i="1"/>
  <c r="AV214" i="1"/>
  <c r="AZ218" i="1"/>
  <c r="BD219" i="1"/>
  <c r="AZ219" i="1"/>
  <c r="AV219" i="1"/>
  <c r="BC218" i="1"/>
  <c r="AY218" i="1"/>
  <c r="BE216" i="1"/>
  <c r="BA216" i="1"/>
  <c r="AW216" i="1"/>
  <c r="BD215" i="1"/>
  <c r="AZ215" i="1"/>
  <c r="AV215" i="1"/>
  <c r="BC214" i="1"/>
  <c r="AY214" i="1"/>
  <c r="BE212" i="1"/>
  <c r="BA212" i="1"/>
  <c r="AW212" i="1"/>
  <c r="BD211" i="1"/>
  <c r="AZ211" i="1"/>
  <c r="AV211" i="1"/>
  <c r="BC210" i="1"/>
  <c r="AY210" i="1"/>
  <c r="BE208" i="1"/>
  <c r="BA208" i="1"/>
  <c r="AW208" i="1"/>
  <c r="BD207" i="1"/>
  <c r="AZ207" i="1"/>
  <c r="AV207" i="1"/>
  <c r="BC206" i="1"/>
  <c r="AY206" i="1"/>
  <c r="BE204" i="1"/>
  <c r="BA204" i="1"/>
  <c r="AW204" i="1"/>
  <c r="BC46" i="1"/>
  <c r="BC219" i="1"/>
  <c r="AY219" i="1"/>
  <c r="BE217" i="1"/>
  <c r="BA217" i="1"/>
  <c r="AW217" i="1"/>
  <c r="BD216" i="1"/>
  <c r="AZ216" i="1"/>
  <c r="AV216" i="1"/>
  <c r="BC215" i="1"/>
  <c r="AY215" i="1"/>
  <c r="BE213" i="1"/>
  <c r="BA213" i="1"/>
  <c r="AW213" i="1"/>
  <c r="BD212" i="1"/>
  <c r="AZ212" i="1"/>
  <c r="AV212" i="1"/>
  <c r="BC211" i="1"/>
  <c r="AY211" i="1"/>
  <c r="BE209" i="1"/>
  <c r="BA209" i="1"/>
  <c r="AW209" i="1"/>
  <c r="BD208" i="1"/>
  <c r="AZ208" i="1"/>
  <c r="AV208" i="1"/>
  <c r="BC207" i="1"/>
  <c r="AY207" i="1"/>
  <c r="BE205" i="1"/>
  <c r="BA205" i="1"/>
  <c r="AW205" i="1"/>
  <c r="BD204" i="1"/>
  <c r="AZ204" i="1"/>
  <c r="AV204" i="1"/>
  <c r="BE218" i="1"/>
  <c r="BA218" i="1"/>
  <c r="AW218" i="1"/>
  <c r="BD217" i="1"/>
  <c r="AZ217" i="1"/>
  <c r="AV217" i="1"/>
  <c r="BC216" i="1"/>
  <c r="AY216" i="1"/>
  <c r="BE214" i="1"/>
  <c r="BA214" i="1"/>
  <c r="AW214" i="1"/>
  <c r="BD213" i="1"/>
  <c r="AZ213" i="1"/>
  <c r="AV213" i="1"/>
  <c r="BC212" i="1"/>
  <c r="AY212" i="1"/>
  <c r="BE210" i="1"/>
  <c r="BA210" i="1"/>
  <c r="AW210" i="1"/>
  <c r="BD209" i="1"/>
  <c r="AZ209" i="1"/>
  <c r="AV209" i="1"/>
  <c r="BC208" i="1"/>
  <c r="AY208" i="1"/>
  <c r="AS46" i="1"/>
  <c r="AU46" i="1"/>
  <c r="AY46" i="1"/>
  <c r="BA46" i="1"/>
  <c r="BA45" i="1"/>
  <c r="AU204" i="1" s="1"/>
  <c r="AU45" i="1"/>
  <c r="AS44" i="1"/>
  <c r="AQ214" i="1" s="1"/>
  <c r="AQ44" i="1"/>
  <c r="AQ45" i="1"/>
  <c r="AQ43" i="1"/>
  <c r="AW44" i="1"/>
  <c r="AS210" i="1" s="1"/>
  <c r="AU43" i="1"/>
  <c r="AU44" i="1"/>
  <c r="AY45" i="1"/>
  <c r="AT207" i="1" s="1"/>
  <c r="BW41" i="1"/>
  <c r="AP41" i="1"/>
  <c r="CH41" i="1" s="1"/>
  <c r="GJ46" i="1" l="1"/>
  <c r="HF21" i="1"/>
  <c r="HF14" i="1"/>
  <c r="HF18" i="1"/>
  <c r="HF16" i="1"/>
  <c r="HF17" i="1"/>
  <c r="GK24" i="1"/>
  <c r="AQ206" i="1"/>
  <c r="AU208" i="1"/>
  <c r="AQ215" i="1"/>
  <c r="AQ216" i="1"/>
  <c r="AU219" i="1"/>
  <c r="AU210" i="1"/>
  <c r="AS208" i="1"/>
  <c r="AS213" i="1"/>
  <c r="AS207" i="1"/>
  <c r="AS206" i="1"/>
  <c r="AU209" i="1"/>
  <c r="AU205" i="1"/>
  <c r="AU213" i="1"/>
  <c r="AU217" i="1"/>
  <c r="AQ212" i="1"/>
  <c r="AU216" i="1"/>
  <c r="AT206" i="1"/>
  <c r="AQ211" i="1"/>
  <c r="AU215" i="1"/>
  <c r="AU206" i="1"/>
  <c r="AT213" i="1"/>
  <c r="AQ218" i="1"/>
  <c r="AQ204" i="1"/>
  <c r="AS204" i="1"/>
  <c r="AS209" i="1"/>
  <c r="AS218" i="1"/>
  <c r="AT208" i="1"/>
  <c r="AT204" i="1"/>
  <c r="AT212" i="1"/>
  <c r="AT216" i="1"/>
  <c r="AP205" i="1"/>
  <c r="AP209" i="1"/>
  <c r="AP213" i="1"/>
  <c r="AP217" i="1"/>
  <c r="AP206" i="1"/>
  <c r="AP210" i="1"/>
  <c r="AP214" i="1"/>
  <c r="AP218" i="1"/>
  <c r="AP207" i="1"/>
  <c r="AP211" i="1"/>
  <c r="AP215" i="1"/>
  <c r="AP219" i="1"/>
  <c r="AP216" i="1"/>
  <c r="AP204" i="1"/>
  <c r="AP208" i="1"/>
  <c r="AP212" i="1"/>
  <c r="AT211" i="1"/>
  <c r="AT217" i="1"/>
  <c r="AR205" i="1"/>
  <c r="AR209" i="1"/>
  <c r="AR213" i="1"/>
  <c r="AR217" i="1"/>
  <c r="AR206" i="1"/>
  <c r="AR210" i="1"/>
  <c r="AR204" i="1"/>
  <c r="AR208" i="1"/>
  <c r="AR212" i="1"/>
  <c r="AR216" i="1"/>
  <c r="AR207" i="1"/>
  <c r="AR211" i="1"/>
  <c r="AR215" i="1"/>
  <c r="AR219" i="1"/>
  <c r="AR214" i="1"/>
  <c r="AR218" i="1"/>
  <c r="AQ208" i="1"/>
  <c r="AU212" i="1"/>
  <c r="AT219" i="1"/>
  <c r="AQ207" i="1"/>
  <c r="AU211" i="1"/>
  <c r="AT218" i="1"/>
  <c r="AT209" i="1"/>
  <c r="AU218" i="1"/>
  <c r="AS219" i="1"/>
  <c r="AS216" i="1"/>
  <c r="AS211" i="1"/>
  <c r="AS205" i="1"/>
  <c r="AS214" i="1"/>
  <c r="AT210" i="1"/>
  <c r="AQ209" i="1"/>
  <c r="AQ205" i="1"/>
  <c r="AQ213" i="1"/>
  <c r="AQ217" i="1"/>
  <c r="AT215" i="1"/>
  <c r="AU207" i="1"/>
  <c r="AT214" i="1"/>
  <c r="AQ219" i="1"/>
  <c r="AT205" i="1"/>
  <c r="AQ210" i="1"/>
  <c r="AU214" i="1"/>
  <c r="AS212" i="1"/>
  <c r="AS217" i="1"/>
  <c r="AS215" i="1"/>
  <c r="T33" i="1"/>
  <c r="T34" i="1"/>
  <c r="T35" i="1"/>
  <c r="T36" i="1"/>
  <c r="T37" i="1"/>
  <c r="T38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U41" i="1"/>
  <c r="EW44" i="1"/>
  <c r="EP44" i="1"/>
  <c r="EQ44" i="1"/>
  <c r="ER44" i="1"/>
  <c r="ES44" i="1"/>
  <c r="ET44" i="1"/>
  <c r="EU44" i="1"/>
  <c r="EV44" i="1"/>
  <c r="EO44" i="1"/>
  <c r="GJ43" i="1" l="1"/>
  <c r="HG47" i="1"/>
  <c r="HG55" i="1"/>
  <c r="HG59" i="1"/>
  <c r="HG54" i="1"/>
  <c r="GJ44" i="1"/>
  <c r="HG44" i="1"/>
  <c r="HG48" i="1"/>
  <c r="HG52" i="1"/>
  <c r="HG56" i="1"/>
  <c r="HG60" i="1"/>
  <c r="HD60" i="1"/>
  <c r="HG46" i="1"/>
  <c r="HG58" i="1"/>
  <c r="GJ45" i="1"/>
  <c r="HG45" i="1"/>
  <c r="HG49" i="1"/>
  <c r="HG53" i="1"/>
  <c r="HG57" i="1"/>
  <c r="HG43" i="1"/>
  <c r="HG50" i="1"/>
  <c r="GJ51" i="1"/>
  <c r="HG51" i="1"/>
  <c r="HC59" i="1"/>
  <c r="HD58" i="1"/>
  <c r="HB60" i="1"/>
  <c r="HC55" i="1"/>
  <c r="HA57" i="1"/>
  <c r="GY59" i="1"/>
  <c r="HD54" i="1"/>
  <c r="GZ58" i="1"/>
  <c r="HB56" i="1"/>
  <c r="GX60" i="1"/>
  <c r="HC51" i="1"/>
  <c r="HA53" i="1"/>
  <c r="GY55" i="1"/>
  <c r="GW57" i="1"/>
  <c r="GU59" i="1"/>
  <c r="GZ54" i="1"/>
  <c r="GX56" i="1"/>
  <c r="GT60" i="1"/>
  <c r="HD50" i="1"/>
  <c r="GV58" i="1"/>
  <c r="HB52" i="1"/>
  <c r="HC47" i="1"/>
  <c r="HA49" i="1"/>
  <c r="GY51" i="1"/>
  <c r="GW53" i="1"/>
  <c r="GU55" i="1"/>
  <c r="GS57" i="1"/>
  <c r="GQ59" i="1"/>
  <c r="HB48" i="1"/>
  <c r="GT56" i="1"/>
  <c r="GZ50" i="1"/>
  <c r="GR58" i="1"/>
  <c r="GP60" i="1"/>
  <c r="GX52" i="1"/>
  <c r="HD46" i="1"/>
  <c r="GV54" i="1"/>
  <c r="HA45" i="1"/>
  <c r="GY47" i="1"/>
  <c r="GW49" i="1"/>
  <c r="GU51" i="1"/>
  <c r="GS53" i="1"/>
  <c r="GQ55" i="1"/>
  <c r="GO57" i="1"/>
  <c r="GM59" i="1"/>
  <c r="GV50" i="1"/>
  <c r="GN58" i="1"/>
  <c r="HC43" i="1"/>
  <c r="HB44" i="1"/>
  <c r="GT52" i="1"/>
  <c r="GL60" i="1"/>
  <c r="GP56" i="1"/>
  <c r="GZ46" i="1"/>
  <c r="GR54" i="1"/>
  <c r="GX48" i="1"/>
  <c r="GW45" i="1"/>
  <c r="GU47" i="1"/>
  <c r="GS49" i="1"/>
  <c r="GQ51" i="1"/>
  <c r="GO53" i="1"/>
  <c r="GM55" i="1"/>
  <c r="GX44" i="1"/>
  <c r="GP52" i="1"/>
  <c r="GV46" i="1"/>
  <c r="GN54" i="1"/>
  <c r="GR50" i="1"/>
  <c r="GT48" i="1"/>
  <c r="GL56" i="1"/>
  <c r="GY43" i="1"/>
  <c r="GS45" i="1"/>
  <c r="GQ47" i="1"/>
  <c r="GO49" i="1"/>
  <c r="GM51" i="1"/>
  <c r="GR46" i="1"/>
  <c r="GU43" i="1"/>
  <c r="GP48" i="1"/>
  <c r="GN50" i="1"/>
  <c r="GT44" i="1"/>
  <c r="GL52" i="1"/>
  <c r="GO45" i="1"/>
  <c r="GM47" i="1"/>
  <c r="GL48" i="1"/>
  <c r="GP44" i="1"/>
  <c r="GQ43" i="1"/>
  <c r="GN46" i="1"/>
  <c r="GL44" i="1"/>
  <c r="GM43" i="1"/>
  <c r="HD57" i="1"/>
  <c r="HC58" i="1"/>
  <c r="HA60" i="1"/>
  <c r="HB59" i="1"/>
  <c r="HD53" i="1"/>
  <c r="HB55" i="1"/>
  <c r="GZ57" i="1"/>
  <c r="HC54" i="1"/>
  <c r="HA56" i="1"/>
  <c r="GY58" i="1"/>
  <c r="GW60" i="1"/>
  <c r="GX59" i="1"/>
  <c r="HD49" i="1"/>
  <c r="HB51" i="1"/>
  <c r="GZ53" i="1"/>
  <c r="GX55" i="1"/>
  <c r="GV57" i="1"/>
  <c r="HC50" i="1"/>
  <c r="HA52" i="1"/>
  <c r="GY54" i="1"/>
  <c r="GW56" i="1"/>
  <c r="GU58" i="1"/>
  <c r="GS60" i="1"/>
  <c r="GT59" i="1"/>
  <c r="HD45" i="1"/>
  <c r="HB47" i="1"/>
  <c r="GZ49" i="1"/>
  <c r="GX51" i="1"/>
  <c r="GV53" i="1"/>
  <c r="GT55" i="1"/>
  <c r="GR57" i="1"/>
  <c r="HC46" i="1"/>
  <c r="HA48" i="1"/>
  <c r="GY50" i="1"/>
  <c r="GW52" i="1"/>
  <c r="GU54" i="1"/>
  <c r="GS56" i="1"/>
  <c r="GQ58" i="1"/>
  <c r="GO60" i="1"/>
  <c r="GP59" i="1"/>
  <c r="GZ45" i="1"/>
  <c r="GX47" i="1"/>
  <c r="GV49" i="1"/>
  <c r="GT51" i="1"/>
  <c r="GR53" i="1"/>
  <c r="GP55" i="1"/>
  <c r="GN57" i="1"/>
  <c r="GL59" i="1"/>
  <c r="HA44" i="1"/>
  <c r="GY46" i="1"/>
  <c r="GW48" i="1"/>
  <c r="GU50" i="1"/>
  <c r="GS52" i="1"/>
  <c r="GQ54" i="1"/>
  <c r="GO56" i="1"/>
  <c r="GM58" i="1"/>
  <c r="HB43" i="1"/>
  <c r="GV45" i="1"/>
  <c r="GT47" i="1"/>
  <c r="GR49" i="1"/>
  <c r="GP51" i="1"/>
  <c r="GN53" i="1"/>
  <c r="GL55" i="1"/>
  <c r="GW44" i="1"/>
  <c r="GU46" i="1"/>
  <c r="GS48" i="1"/>
  <c r="GQ50" i="1"/>
  <c r="GO52" i="1"/>
  <c r="GM54" i="1"/>
  <c r="GX43" i="1"/>
  <c r="GR45" i="1"/>
  <c r="GP47" i="1"/>
  <c r="GN49" i="1"/>
  <c r="GL51" i="1"/>
  <c r="GS44" i="1"/>
  <c r="GQ46" i="1"/>
  <c r="GO48" i="1"/>
  <c r="GM50" i="1"/>
  <c r="GT43" i="1"/>
  <c r="GN45" i="1"/>
  <c r="GL47" i="1"/>
  <c r="GO44" i="1"/>
  <c r="GM46" i="1"/>
  <c r="GP43" i="1"/>
  <c r="HD56" i="1"/>
  <c r="HB58" i="1"/>
  <c r="GZ60" i="1"/>
  <c r="HC57" i="1"/>
  <c r="HA59" i="1"/>
  <c r="HD52" i="1"/>
  <c r="HB54" i="1"/>
  <c r="GZ56" i="1"/>
  <c r="GX58" i="1"/>
  <c r="GV60" i="1"/>
  <c r="HC53" i="1"/>
  <c r="HA55" i="1"/>
  <c r="GW59" i="1"/>
  <c r="GY57" i="1"/>
  <c r="HD48" i="1"/>
  <c r="HB50" i="1"/>
  <c r="GZ52" i="1"/>
  <c r="GX54" i="1"/>
  <c r="GV56" i="1"/>
  <c r="GT58" i="1"/>
  <c r="GR60" i="1"/>
  <c r="GW55" i="1"/>
  <c r="HC49" i="1"/>
  <c r="GU57" i="1"/>
  <c r="HA51" i="1"/>
  <c r="GY53" i="1"/>
  <c r="GS59" i="1"/>
  <c r="HD44" i="1"/>
  <c r="HB46" i="1"/>
  <c r="GZ48" i="1"/>
  <c r="GX50" i="1"/>
  <c r="GV52" i="1"/>
  <c r="GT54" i="1"/>
  <c r="GR56" i="1"/>
  <c r="GP58" i="1"/>
  <c r="GN60" i="1"/>
  <c r="GY49" i="1"/>
  <c r="GQ57" i="1"/>
  <c r="GS55" i="1"/>
  <c r="GW51" i="1"/>
  <c r="GO59" i="1"/>
  <c r="HC45" i="1"/>
  <c r="GU53" i="1"/>
  <c r="HA47" i="1"/>
  <c r="GZ44" i="1"/>
  <c r="GX46" i="1"/>
  <c r="GV48" i="1"/>
  <c r="GT50" i="1"/>
  <c r="GR52" i="1"/>
  <c r="GP54" i="1"/>
  <c r="GN56" i="1"/>
  <c r="GL58" i="1"/>
  <c r="HA43" i="1"/>
  <c r="GS51" i="1"/>
  <c r="GY45" i="1"/>
  <c r="GQ53" i="1"/>
  <c r="GW47" i="1"/>
  <c r="GO55" i="1"/>
  <c r="GU49" i="1"/>
  <c r="GM57" i="1"/>
  <c r="GV44" i="1"/>
  <c r="GT46" i="1"/>
  <c r="GR48" i="1"/>
  <c r="GP50" i="1"/>
  <c r="GN52" i="1"/>
  <c r="GL54" i="1"/>
  <c r="GW43" i="1"/>
  <c r="GU45" i="1"/>
  <c r="GM53" i="1"/>
  <c r="GO51" i="1"/>
  <c r="GS47" i="1"/>
  <c r="GQ49" i="1"/>
  <c r="GR44" i="1"/>
  <c r="GP46" i="1"/>
  <c r="GN48" i="1"/>
  <c r="GL50" i="1"/>
  <c r="GS43" i="1"/>
  <c r="GO47" i="1"/>
  <c r="GM49" i="1"/>
  <c r="GQ45" i="1"/>
  <c r="GN44" i="1"/>
  <c r="GL46" i="1"/>
  <c r="GO43" i="1"/>
  <c r="GM45" i="1"/>
  <c r="HD59" i="1"/>
  <c r="HC60" i="1"/>
  <c r="HC56" i="1"/>
  <c r="HA58" i="1"/>
  <c r="HD55" i="1"/>
  <c r="HB57" i="1"/>
  <c r="GZ59" i="1"/>
  <c r="GY60" i="1"/>
  <c r="HC52" i="1"/>
  <c r="HA54" i="1"/>
  <c r="GY56" i="1"/>
  <c r="GW58" i="1"/>
  <c r="HD51" i="1"/>
  <c r="HB53" i="1"/>
  <c r="GZ55" i="1"/>
  <c r="GX57" i="1"/>
  <c r="GV59" i="1"/>
  <c r="GU60" i="1"/>
  <c r="HC48" i="1"/>
  <c r="HA50" i="1"/>
  <c r="GY52" i="1"/>
  <c r="GW54" i="1"/>
  <c r="GU56" i="1"/>
  <c r="GS58" i="1"/>
  <c r="HD47" i="1"/>
  <c r="HB49" i="1"/>
  <c r="GZ51" i="1"/>
  <c r="GX53" i="1"/>
  <c r="GV55" i="1"/>
  <c r="GT57" i="1"/>
  <c r="GR59" i="1"/>
  <c r="GQ60" i="1"/>
  <c r="HC44" i="1"/>
  <c r="HA46" i="1"/>
  <c r="GY48" i="1"/>
  <c r="GW50" i="1"/>
  <c r="GU52" i="1"/>
  <c r="GS54" i="1"/>
  <c r="GQ56" i="1"/>
  <c r="GO58" i="1"/>
  <c r="HB45" i="1"/>
  <c r="GZ47" i="1"/>
  <c r="GX49" i="1"/>
  <c r="GV51" i="1"/>
  <c r="GT53" i="1"/>
  <c r="GR55" i="1"/>
  <c r="GP57" i="1"/>
  <c r="GN59" i="1"/>
  <c r="HD43" i="1"/>
  <c r="GM60" i="1"/>
  <c r="GY44" i="1"/>
  <c r="GW46" i="1"/>
  <c r="GU48" i="1"/>
  <c r="GS50" i="1"/>
  <c r="GQ52" i="1"/>
  <c r="GO54" i="1"/>
  <c r="GM56" i="1"/>
  <c r="GX45" i="1"/>
  <c r="GV47" i="1"/>
  <c r="GT49" i="1"/>
  <c r="GR51" i="1"/>
  <c r="GP53" i="1"/>
  <c r="GN55" i="1"/>
  <c r="GL57" i="1"/>
  <c r="GZ43" i="1"/>
  <c r="GU44" i="1"/>
  <c r="GS46" i="1"/>
  <c r="GQ48" i="1"/>
  <c r="GO50" i="1"/>
  <c r="GM52" i="1"/>
  <c r="GT45" i="1"/>
  <c r="GR47" i="1"/>
  <c r="GP49" i="1"/>
  <c r="GN51" i="1"/>
  <c r="GL53" i="1"/>
  <c r="GV43" i="1"/>
  <c r="GQ44" i="1"/>
  <c r="GO46" i="1"/>
  <c r="GM48" i="1"/>
  <c r="GP45" i="1"/>
  <c r="GN47" i="1"/>
  <c r="GL49" i="1"/>
  <c r="GR43" i="1"/>
  <c r="GM44" i="1"/>
  <c r="GL45" i="1"/>
  <c r="GN43" i="1"/>
  <c r="HF24" i="1"/>
  <c r="GJ60" i="1"/>
  <c r="GJ49" i="1"/>
  <c r="GJ57" i="1"/>
  <c r="GJ50" i="1"/>
  <c r="GJ52" i="1"/>
  <c r="GJ59" i="1"/>
  <c r="GJ54" i="1"/>
  <c r="GJ58" i="1"/>
  <c r="GJ56" i="1"/>
  <c r="GJ55" i="1"/>
  <c r="GJ48" i="1"/>
  <c r="GJ53" i="1"/>
  <c r="GJ47" i="1"/>
  <c r="EJ61" i="1"/>
  <c r="EI61" i="1"/>
  <c r="EI60" i="1"/>
  <c r="EK60" i="1" s="1"/>
  <c r="EI59" i="1"/>
  <c r="EK59" i="1" s="1"/>
  <c r="EI58" i="1"/>
  <c r="EK58" i="1" s="1"/>
  <c r="EI57" i="1"/>
  <c r="EK57" i="1" s="1"/>
  <c r="EI56" i="1"/>
  <c r="EK56" i="1" s="1"/>
  <c r="EI55" i="1"/>
  <c r="EK55" i="1" s="1"/>
  <c r="EI54" i="1"/>
  <c r="EK54" i="1" s="1"/>
  <c r="EI53" i="1"/>
  <c r="EK53" i="1" s="1"/>
  <c r="EI52" i="1"/>
  <c r="EK52" i="1" s="1"/>
  <c r="EI51" i="1"/>
  <c r="EK51" i="1" s="1"/>
  <c r="EI50" i="1"/>
  <c r="EK50" i="1" s="1"/>
  <c r="EI49" i="1"/>
  <c r="EK49" i="1" s="1"/>
  <c r="EI48" i="1"/>
  <c r="EK48" i="1" s="1"/>
  <c r="EI47" i="1"/>
  <c r="EK47" i="1" s="1"/>
  <c r="EI46" i="1"/>
  <c r="EK46" i="1" s="1"/>
  <c r="EI45" i="1"/>
  <c r="EK45" i="1" s="1"/>
  <c r="EG61" i="1"/>
  <c r="EF61" i="1"/>
  <c r="ED61" i="1"/>
  <c r="EC61" i="1"/>
  <c r="EA61" i="1"/>
  <c r="DZ61" i="1"/>
  <c r="DX61" i="1"/>
  <c r="DW61" i="1"/>
  <c r="EH60" i="1"/>
  <c r="EE60" i="1"/>
  <c r="EB60" i="1"/>
  <c r="DY60" i="1"/>
  <c r="EH59" i="1"/>
  <c r="EE59" i="1"/>
  <c r="EB59" i="1"/>
  <c r="DY59" i="1"/>
  <c r="EH58" i="1"/>
  <c r="EE58" i="1"/>
  <c r="EB58" i="1"/>
  <c r="DY58" i="1"/>
  <c r="EH57" i="1"/>
  <c r="EE57" i="1"/>
  <c r="EB57" i="1"/>
  <c r="DY57" i="1"/>
  <c r="EH56" i="1"/>
  <c r="EE56" i="1"/>
  <c r="EB56" i="1"/>
  <c r="DY56" i="1"/>
  <c r="EH55" i="1"/>
  <c r="EE55" i="1"/>
  <c r="EB55" i="1"/>
  <c r="DY55" i="1"/>
  <c r="EH54" i="1"/>
  <c r="EE54" i="1"/>
  <c r="EB54" i="1"/>
  <c r="DY54" i="1"/>
  <c r="EH53" i="1"/>
  <c r="EE53" i="1"/>
  <c r="EB53" i="1"/>
  <c r="DY53" i="1"/>
  <c r="EH52" i="1"/>
  <c r="EE52" i="1"/>
  <c r="EB52" i="1"/>
  <c r="DY52" i="1"/>
  <c r="EH51" i="1"/>
  <c r="EE51" i="1"/>
  <c r="EB51" i="1"/>
  <c r="DY51" i="1"/>
  <c r="EH50" i="1"/>
  <c r="EE50" i="1"/>
  <c r="EB50" i="1"/>
  <c r="DY50" i="1"/>
  <c r="EH49" i="1"/>
  <c r="EE49" i="1"/>
  <c r="EB49" i="1"/>
  <c r="DY49" i="1"/>
  <c r="EH48" i="1"/>
  <c r="EE48" i="1"/>
  <c r="EB48" i="1"/>
  <c r="DY48" i="1"/>
  <c r="EH47" i="1"/>
  <c r="EE47" i="1"/>
  <c r="EB47" i="1"/>
  <c r="DY47" i="1"/>
  <c r="EH46" i="1"/>
  <c r="EE46" i="1"/>
  <c r="EB46" i="1"/>
  <c r="DY46" i="1"/>
  <c r="EH45" i="1"/>
  <c r="EE45" i="1"/>
  <c r="EB45" i="1"/>
  <c r="DY45" i="1"/>
  <c r="EF60" i="1"/>
  <c r="EC60" i="1"/>
  <c r="DZ60" i="1"/>
  <c r="DW60" i="1"/>
  <c r="DT60" i="1"/>
  <c r="DV60" i="1" s="1"/>
  <c r="EF59" i="1"/>
  <c r="EC59" i="1"/>
  <c r="DZ59" i="1"/>
  <c r="DW59" i="1"/>
  <c r="DT59" i="1"/>
  <c r="DV59" i="1" s="1"/>
  <c r="EF58" i="1"/>
  <c r="EC58" i="1"/>
  <c r="DZ58" i="1"/>
  <c r="DW58" i="1"/>
  <c r="DT58" i="1"/>
  <c r="DV58" i="1" s="1"/>
  <c r="EF57" i="1"/>
  <c r="EC57" i="1"/>
  <c r="DZ57" i="1"/>
  <c r="DW57" i="1"/>
  <c r="DT57" i="1"/>
  <c r="DV57" i="1" s="1"/>
  <c r="EF56" i="1"/>
  <c r="EC56" i="1"/>
  <c r="DZ56" i="1"/>
  <c r="DW56" i="1"/>
  <c r="DT56" i="1"/>
  <c r="DV56" i="1" s="1"/>
  <c r="EF55" i="1"/>
  <c r="EC55" i="1"/>
  <c r="DZ55" i="1"/>
  <c r="DW55" i="1"/>
  <c r="DT55" i="1"/>
  <c r="DV55" i="1" s="1"/>
  <c r="EF54" i="1"/>
  <c r="EC54" i="1"/>
  <c r="DZ54" i="1"/>
  <c r="DW54" i="1"/>
  <c r="DT54" i="1"/>
  <c r="DV54" i="1" s="1"/>
  <c r="EF53" i="1"/>
  <c r="EC53" i="1"/>
  <c r="DZ53" i="1"/>
  <c r="DW53" i="1"/>
  <c r="DT53" i="1"/>
  <c r="DV53" i="1" s="1"/>
  <c r="EF52" i="1"/>
  <c r="EC52" i="1"/>
  <c r="DZ52" i="1"/>
  <c r="DW52" i="1"/>
  <c r="DT52" i="1"/>
  <c r="DV52" i="1" s="1"/>
  <c r="EF51" i="1"/>
  <c r="EC51" i="1"/>
  <c r="DZ51" i="1"/>
  <c r="DW51" i="1"/>
  <c r="DT51" i="1"/>
  <c r="DV51" i="1" s="1"/>
  <c r="EF50" i="1"/>
  <c r="EC50" i="1"/>
  <c r="DZ50" i="1"/>
  <c r="DW50" i="1"/>
  <c r="DT50" i="1"/>
  <c r="DV50" i="1" s="1"/>
  <c r="EF49" i="1"/>
  <c r="EC49" i="1"/>
  <c r="DZ49" i="1"/>
  <c r="DW49" i="1"/>
  <c r="DT49" i="1"/>
  <c r="DV49" i="1" s="1"/>
  <c r="EF48" i="1"/>
  <c r="EC48" i="1"/>
  <c r="DZ48" i="1"/>
  <c r="DW48" i="1"/>
  <c r="DT48" i="1"/>
  <c r="DV48" i="1" s="1"/>
  <c r="EF47" i="1"/>
  <c r="EC47" i="1"/>
  <c r="DZ47" i="1"/>
  <c r="DW47" i="1"/>
  <c r="DT47" i="1"/>
  <c r="DV47" i="1" s="1"/>
  <c r="EF46" i="1"/>
  <c r="EC46" i="1"/>
  <c r="DZ46" i="1"/>
  <c r="DW46" i="1"/>
  <c r="DT46" i="1"/>
  <c r="DV46" i="1" s="1"/>
  <c r="EF45" i="1"/>
  <c r="EC45" i="1"/>
  <c r="DZ45" i="1"/>
  <c r="DW45" i="1"/>
  <c r="DT45" i="1"/>
  <c r="DS46" i="1"/>
  <c r="DS47" i="1"/>
  <c r="DS48" i="1"/>
  <c r="DS49" i="1"/>
  <c r="DS50" i="1"/>
  <c r="DS51" i="1"/>
  <c r="DS52" i="1"/>
  <c r="DS53" i="1"/>
  <c r="DS54" i="1"/>
  <c r="DS55" i="1"/>
  <c r="DS56" i="1"/>
  <c r="DS57" i="1"/>
  <c r="DS58" i="1"/>
  <c r="DS59" i="1"/>
  <c r="DS60" i="1"/>
  <c r="DS45" i="1"/>
  <c r="HE49" i="1" l="1"/>
  <c r="HE57" i="1"/>
  <c r="HE53" i="1"/>
  <c r="HE51" i="1"/>
  <c r="HE46" i="1"/>
  <c r="HE54" i="1"/>
  <c r="HE47" i="1"/>
  <c r="HE56" i="1"/>
  <c r="HE45" i="1"/>
  <c r="HE59" i="1"/>
  <c r="HE52" i="1"/>
  <c r="HE60" i="1"/>
  <c r="HE50" i="1"/>
  <c r="HE58" i="1"/>
  <c r="HE55" i="1"/>
  <c r="HE44" i="1"/>
  <c r="HE48" i="1"/>
  <c r="EP45" i="1"/>
  <c r="ET45" i="1"/>
  <c r="EO45" i="1"/>
  <c r="EQ45" i="1"/>
  <c r="EU45" i="1"/>
  <c r="FC45" i="1"/>
  <c r="ER45" i="1"/>
  <c r="ES45" i="1"/>
  <c r="EW45" i="1"/>
  <c r="EZ45" i="1"/>
  <c r="EV45" i="1"/>
  <c r="ES59" i="1"/>
  <c r="EW59" i="1"/>
  <c r="EV59" i="1"/>
  <c r="EP59" i="1"/>
  <c r="ET59" i="1"/>
  <c r="EO59" i="1"/>
  <c r="ER59" i="1"/>
  <c r="FC59" i="1"/>
  <c r="EZ59" i="1"/>
  <c r="EQ59" i="1"/>
  <c r="EU59" i="1"/>
  <c r="ES55" i="1"/>
  <c r="EW55" i="1"/>
  <c r="EP55" i="1"/>
  <c r="ET55" i="1"/>
  <c r="EO55" i="1"/>
  <c r="EV55" i="1"/>
  <c r="FC55" i="1"/>
  <c r="EZ55" i="1"/>
  <c r="EQ55" i="1"/>
  <c r="EU55" i="1"/>
  <c r="ER55" i="1"/>
  <c r="ES51" i="1"/>
  <c r="EW51" i="1"/>
  <c r="ER51" i="1"/>
  <c r="EP51" i="1"/>
  <c r="ET51" i="1"/>
  <c r="EO51" i="1"/>
  <c r="FC51" i="1"/>
  <c r="EZ51" i="1"/>
  <c r="EQ51" i="1"/>
  <c r="EU51" i="1"/>
  <c r="EV51" i="1"/>
  <c r="ES47" i="1"/>
  <c r="EW47" i="1"/>
  <c r="EP47" i="1"/>
  <c r="ET47" i="1"/>
  <c r="EO47" i="1"/>
  <c r="EV47" i="1"/>
  <c r="FC47" i="1"/>
  <c r="EZ47" i="1"/>
  <c r="EQ47" i="1"/>
  <c r="EU47" i="1"/>
  <c r="ER47" i="1"/>
  <c r="ES58" i="1"/>
  <c r="EW58" i="1"/>
  <c r="EO58" i="1"/>
  <c r="ER58" i="1"/>
  <c r="FC58" i="1"/>
  <c r="EZ58" i="1"/>
  <c r="EP58" i="1"/>
  <c r="ET58" i="1"/>
  <c r="EQ58" i="1"/>
  <c r="EU58" i="1"/>
  <c r="EV58" i="1"/>
  <c r="ES54" i="1"/>
  <c r="EW54" i="1"/>
  <c r="EO54" i="1"/>
  <c r="EV54" i="1"/>
  <c r="FC54" i="1"/>
  <c r="EZ54" i="1"/>
  <c r="EP54" i="1"/>
  <c r="ET54" i="1"/>
  <c r="ER54" i="1"/>
  <c r="EQ54" i="1"/>
  <c r="EU54" i="1"/>
  <c r="ES50" i="1"/>
  <c r="EW50" i="1"/>
  <c r="EO50" i="1"/>
  <c r="FC50" i="1"/>
  <c r="EZ50" i="1"/>
  <c r="EP50" i="1"/>
  <c r="ET50" i="1"/>
  <c r="EV50" i="1"/>
  <c r="EQ50" i="1"/>
  <c r="EU50" i="1"/>
  <c r="ER50" i="1"/>
  <c r="ES46" i="1"/>
  <c r="EW46" i="1"/>
  <c r="EV46" i="1"/>
  <c r="FC46" i="1"/>
  <c r="EZ46" i="1"/>
  <c r="EP46" i="1"/>
  <c r="ET46" i="1"/>
  <c r="ER46" i="1"/>
  <c r="EQ46" i="1"/>
  <c r="EU46" i="1"/>
  <c r="EO46" i="1"/>
  <c r="ES60" i="1"/>
  <c r="EW60" i="1"/>
  <c r="EP60" i="1"/>
  <c r="ET60" i="1"/>
  <c r="FC60" i="1"/>
  <c r="EV60" i="1"/>
  <c r="EQ60" i="1"/>
  <c r="EU60" i="1"/>
  <c r="EO60" i="1"/>
  <c r="EZ60" i="1"/>
  <c r="ER60" i="1"/>
  <c r="ES56" i="1"/>
  <c r="EW56" i="1"/>
  <c r="EZ56" i="1"/>
  <c r="EV56" i="1"/>
  <c r="EP56" i="1"/>
  <c r="ET56" i="1"/>
  <c r="EQ56" i="1"/>
  <c r="EU56" i="1"/>
  <c r="EO56" i="1"/>
  <c r="FC56" i="1"/>
  <c r="ER56" i="1"/>
  <c r="ES52" i="1"/>
  <c r="EW52" i="1"/>
  <c r="EP52" i="1"/>
  <c r="ET52" i="1"/>
  <c r="EZ52" i="1"/>
  <c r="ER52" i="1"/>
  <c r="EQ52" i="1"/>
  <c r="EU52" i="1"/>
  <c r="EO52" i="1"/>
  <c r="FC52" i="1"/>
  <c r="EV52" i="1"/>
  <c r="ES48" i="1"/>
  <c r="EW48" i="1"/>
  <c r="ER48" i="1"/>
  <c r="EP48" i="1"/>
  <c r="ET48" i="1"/>
  <c r="FC48" i="1"/>
  <c r="EQ48" i="1"/>
  <c r="EU48" i="1"/>
  <c r="EO48" i="1"/>
  <c r="EZ48" i="1"/>
  <c r="EV48" i="1"/>
  <c r="FC57" i="1"/>
  <c r="EZ57" i="1"/>
  <c r="ES57" i="1"/>
  <c r="EW57" i="1"/>
  <c r="EP57" i="1"/>
  <c r="ET57" i="1"/>
  <c r="EV57" i="1"/>
  <c r="EO57" i="1"/>
  <c r="EQ57" i="1"/>
  <c r="EU57" i="1"/>
  <c r="ER57" i="1"/>
  <c r="FC53" i="1"/>
  <c r="EZ53" i="1"/>
  <c r="ES53" i="1"/>
  <c r="EW53" i="1"/>
  <c r="ER53" i="1"/>
  <c r="EP53" i="1"/>
  <c r="ET53" i="1"/>
  <c r="EQ53" i="1"/>
  <c r="EU53" i="1"/>
  <c r="EV53" i="1"/>
  <c r="EO53" i="1"/>
  <c r="FC49" i="1"/>
  <c r="EZ49" i="1"/>
  <c r="ES49" i="1"/>
  <c r="EW49" i="1"/>
  <c r="EV49" i="1"/>
  <c r="EO49" i="1"/>
  <c r="EP49" i="1"/>
  <c r="ET49" i="1"/>
  <c r="ER49" i="1"/>
  <c r="EQ49" i="1"/>
  <c r="EU49" i="1"/>
  <c r="DV45" i="1"/>
  <c r="DS7" i="1"/>
  <c r="DS8" i="1"/>
  <c r="DS9" i="1"/>
  <c r="DS10" i="1"/>
  <c r="DS11" i="1"/>
  <c r="DS12" i="1"/>
  <c r="DS13" i="1"/>
  <c r="DS14" i="1"/>
  <c r="DS15" i="1"/>
  <c r="DS16" i="1"/>
  <c r="DS17" i="1"/>
  <c r="DS18" i="1"/>
  <c r="DS19" i="1"/>
  <c r="DS20" i="1"/>
  <c r="DS21" i="1"/>
  <c r="DS6" i="1"/>
  <c r="DV4" i="1"/>
  <c r="DX4" i="1"/>
  <c r="DZ4" i="1"/>
  <c r="EB4" i="1"/>
  <c r="ED4" i="1"/>
  <c r="EF4" i="1"/>
  <c r="EH4" i="1"/>
  <c r="EJ4" i="1"/>
  <c r="EL4" i="1"/>
  <c r="EN4" i="1"/>
  <c r="EP4" i="1"/>
  <c r="ER4" i="1"/>
  <c r="ET4" i="1"/>
  <c r="DT4" i="1"/>
  <c r="DT9" i="1" l="1"/>
  <c r="ER20" i="1"/>
  <c r="EF16" i="1"/>
  <c r="EX45" i="1"/>
  <c r="EX53" i="1"/>
  <c r="EX54" i="1"/>
  <c r="EX51" i="1"/>
  <c r="DZ16" i="1"/>
  <c r="EX46" i="1"/>
  <c r="EX50" i="1"/>
  <c r="EX47" i="1"/>
  <c r="EX55" i="1"/>
  <c r="EX59" i="1"/>
  <c r="EX49" i="1"/>
  <c r="EX52" i="1"/>
  <c r="EX60" i="1"/>
  <c r="EX57" i="1"/>
  <c r="EX48" i="1"/>
  <c r="EX56" i="1"/>
  <c r="EX58" i="1"/>
  <c r="ES18" i="1"/>
  <c r="EQ18" i="1"/>
  <c r="EU18" i="1"/>
  <c r="EO18" i="1"/>
  <c r="EG18" i="1"/>
  <c r="EM18" i="1"/>
  <c r="EK18" i="1"/>
  <c r="EC18" i="1"/>
  <c r="EI18" i="1"/>
  <c r="DY18" i="1"/>
  <c r="DU18" i="1"/>
  <c r="EE18" i="1"/>
  <c r="DW18" i="1"/>
  <c r="EA18" i="1"/>
  <c r="ES14" i="1"/>
  <c r="EQ14" i="1"/>
  <c r="EG14" i="1"/>
  <c r="EM14" i="1"/>
  <c r="EU14" i="1"/>
  <c r="EK14" i="1"/>
  <c r="EC14" i="1"/>
  <c r="DY14" i="1"/>
  <c r="DW14" i="1"/>
  <c r="DU14" i="1"/>
  <c r="EE14" i="1"/>
  <c r="EO14" i="1"/>
  <c r="EI14" i="1"/>
  <c r="EA14" i="1"/>
  <c r="ES10" i="1"/>
  <c r="EQ10" i="1"/>
  <c r="EU10" i="1"/>
  <c r="EG10" i="1"/>
  <c r="EM10" i="1"/>
  <c r="EO10" i="1"/>
  <c r="EK10" i="1"/>
  <c r="EC10" i="1"/>
  <c r="EI10" i="1"/>
  <c r="DY10" i="1"/>
  <c r="EE10" i="1"/>
  <c r="EA10" i="1"/>
  <c r="DW10" i="1"/>
  <c r="DT8" i="1"/>
  <c r="EN21" i="1"/>
  <c r="EU21" i="1"/>
  <c r="ES21" i="1"/>
  <c r="EI21" i="1"/>
  <c r="EO21" i="1"/>
  <c r="EM21" i="1"/>
  <c r="EE21" i="1"/>
  <c r="EC21" i="1"/>
  <c r="EA21" i="1"/>
  <c r="DU21" i="1"/>
  <c r="EQ21" i="1"/>
  <c r="EG21" i="1"/>
  <c r="DY21" i="1"/>
  <c r="EK21" i="1"/>
  <c r="DW21" i="1"/>
  <c r="DT17" i="1"/>
  <c r="EU17" i="1"/>
  <c r="ES17" i="1"/>
  <c r="EI17" i="1"/>
  <c r="EQ17" i="1"/>
  <c r="EO17" i="1"/>
  <c r="EM17" i="1"/>
  <c r="EE17" i="1"/>
  <c r="EK17" i="1"/>
  <c r="EA17" i="1"/>
  <c r="DU17" i="1"/>
  <c r="DY17" i="1"/>
  <c r="EG17" i="1"/>
  <c r="EC17" i="1"/>
  <c r="DW17" i="1"/>
  <c r="EU13" i="1"/>
  <c r="ES13" i="1"/>
  <c r="EO13" i="1"/>
  <c r="EI13" i="1"/>
  <c r="EM13" i="1"/>
  <c r="EE13" i="1"/>
  <c r="EQ13" i="1"/>
  <c r="EC13" i="1"/>
  <c r="EA13" i="1"/>
  <c r="DU13" i="1"/>
  <c r="DY13" i="1"/>
  <c r="EG13" i="1"/>
  <c r="EK13" i="1"/>
  <c r="DW13" i="1"/>
  <c r="EU9" i="1"/>
  <c r="ES9" i="1"/>
  <c r="EI9" i="1"/>
  <c r="EQ9" i="1"/>
  <c r="EM9" i="1"/>
  <c r="EE9" i="1"/>
  <c r="EK9" i="1"/>
  <c r="EA9" i="1"/>
  <c r="DU9" i="1"/>
  <c r="EG9" i="1"/>
  <c r="EO9" i="1"/>
  <c r="EC9" i="1"/>
  <c r="DW9" i="1"/>
  <c r="DX20" i="1"/>
  <c r="EU20" i="1"/>
  <c r="EQ20" i="1"/>
  <c r="EK20" i="1"/>
  <c r="EC20" i="1"/>
  <c r="EG20" i="1"/>
  <c r="EO20" i="1"/>
  <c r="EE20" i="1"/>
  <c r="DU20" i="1"/>
  <c r="EA20" i="1"/>
  <c r="ES20" i="1"/>
  <c r="EM20" i="1"/>
  <c r="DY20" i="1"/>
  <c r="EI20" i="1"/>
  <c r="DW20" i="1"/>
  <c r="EU16" i="1"/>
  <c r="EK16" i="1"/>
  <c r="EC16" i="1"/>
  <c r="ES16" i="1"/>
  <c r="EQ16" i="1"/>
  <c r="EO16" i="1"/>
  <c r="EG16" i="1"/>
  <c r="EM16" i="1"/>
  <c r="EA16" i="1"/>
  <c r="DW16" i="1"/>
  <c r="EI16" i="1"/>
  <c r="EE16" i="1"/>
  <c r="DY16" i="1"/>
  <c r="DU16" i="1"/>
  <c r="EU12" i="1"/>
  <c r="EQ12" i="1"/>
  <c r="EK12" i="1"/>
  <c r="EC12" i="1"/>
  <c r="EO12" i="1"/>
  <c r="EG12" i="1"/>
  <c r="ES12" i="1"/>
  <c r="EE12" i="1"/>
  <c r="EM12" i="1"/>
  <c r="EA12" i="1"/>
  <c r="EI12" i="1"/>
  <c r="DW12" i="1"/>
  <c r="DU12" i="1"/>
  <c r="DY12" i="1"/>
  <c r="EU8" i="1"/>
  <c r="EO8" i="1"/>
  <c r="EK8" i="1"/>
  <c r="EC8" i="1"/>
  <c r="ES8" i="1"/>
  <c r="EQ8" i="1"/>
  <c r="EG8" i="1"/>
  <c r="EA8" i="1"/>
  <c r="DU8" i="1"/>
  <c r="EI8" i="1"/>
  <c r="EM8" i="1"/>
  <c r="EE8" i="1"/>
  <c r="DY8" i="1"/>
  <c r="DW8" i="1"/>
  <c r="DX12" i="1"/>
  <c r="ER18" i="1"/>
  <c r="EJ16" i="1"/>
  <c r="EB20" i="1"/>
  <c r="ES6" i="1"/>
  <c r="EQ6" i="1"/>
  <c r="EG6" i="1"/>
  <c r="EO6" i="1"/>
  <c r="EM6" i="1"/>
  <c r="EU6" i="1"/>
  <c r="EK6" i="1"/>
  <c r="EC6" i="1"/>
  <c r="DY6" i="1"/>
  <c r="DW6" i="1"/>
  <c r="DT6" i="1"/>
  <c r="EE6" i="1"/>
  <c r="EA6" i="1"/>
  <c r="EI6" i="1"/>
  <c r="EQ19" i="1"/>
  <c r="EO19" i="1"/>
  <c r="ES19" i="1"/>
  <c r="EM19" i="1"/>
  <c r="EE19" i="1"/>
  <c r="EI19" i="1"/>
  <c r="EG19" i="1"/>
  <c r="DW19" i="1"/>
  <c r="EC19" i="1"/>
  <c r="DY19" i="1"/>
  <c r="EK19" i="1"/>
  <c r="EA19" i="1"/>
  <c r="DU19" i="1"/>
  <c r="EU19" i="1"/>
  <c r="DT15" i="1"/>
  <c r="EQ15" i="1"/>
  <c r="EO15" i="1"/>
  <c r="EM15" i="1"/>
  <c r="EE15" i="1"/>
  <c r="EU15" i="1"/>
  <c r="ES15" i="1"/>
  <c r="EI15" i="1"/>
  <c r="DW15" i="1"/>
  <c r="EK15" i="1"/>
  <c r="EC15" i="1"/>
  <c r="DY15" i="1"/>
  <c r="EG15" i="1"/>
  <c r="EA15" i="1"/>
  <c r="DU15" i="1"/>
  <c r="EQ11" i="1"/>
  <c r="EO11" i="1"/>
  <c r="ES11" i="1"/>
  <c r="EM11" i="1"/>
  <c r="EE11" i="1"/>
  <c r="EI11" i="1"/>
  <c r="EU11" i="1"/>
  <c r="EG11" i="1"/>
  <c r="DW11" i="1"/>
  <c r="EC11" i="1"/>
  <c r="EA11" i="1"/>
  <c r="DU11" i="1"/>
  <c r="EK11" i="1"/>
  <c r="DY11" i="1"/>
  <c r="DT7" i="1"/>
  <c r="EQ7" i="1"/>
  <c r="EO7" i="1"/>
  <c r="EM7" i="1"/>
  <c r="EE7" i="1"/>
  <c r="EU7" i="1"/>
  <c r="ES7" i="1"/>
  <c r="EI7" i="1"/>
  <c r="DY7" i="1"/>
  <c r="EK7" i="1"/>
  <c r="EG7" i="1"/>
  <c r="EA7" i="1"/>
  <c r="DU7" i="1"/>
  <c r="EC7" i="1"/>
  <c r="EB18" i="1"/>
  <c r="EB14" i="1"/>
  <c r="EB10" i="1"/>
  <c r="EJ14" i="1"/>
  <c r="ED13" i="1"/>
  <c r="EF18" i="1"/>
  <c r="ER10" i="1"/>
  <c r="EH20" i="1"/>
  <c r="EP16" i="1"/>
  <c r="DX19" i="1"/>
  <c r="EF19" i="1"/>
  <c r="EN19" i="1"/>
  <c r="ED19" i="1"/>
  <c r="EP19" i="1"/>
  <c r="DV19" i="1"/>
  <c r="EH19" i="1"/>
  <c r="ER19" i="1"/>
  <c r="DZ19" i="1"/>
  <c r="EJ19" i="1"/>
  <c r="ET19" i="1"/>
  <c r="EB15" i="1"/>
  <c r="EJ15" i="1"/>
  <c r="ER15" i="1"/>
  <c r="DV15" i="1"/>
  <c r="ED15" i="1"/>
  <c r="EL15" i="1"/>
  <c r="ET15" i="1"/>
  <c r="DX15" i="1"/>
  <c r="EF15" i="1"/>
  <c r="EN15" i="1"/>
  <c r="DZ15" i="1"/>
  <c r="EH15" i="1"/>
  <c r="EB11" i="1"/>
  <c r="EJ11" i="1"/>
  <c r="ER11" i="1"/>
  <c r="DV11" i="1"/>
  <c r="ED11" i="1"/>
  <c r="EL11" i="1"/>
  <c r="ET11" i="1"/>
  <c r="DX11" i="1"/>
  <c r="EF11" i="1"/>
  <c r="EN11" i="1"/>
  <c r="DZ11" i="1"/>
  <c r="EH11" i="1"/>
  <c r="EP11" i="1"/>
  <c r="EB7" i="1"/>
  <c r="EJ7" i="1"/>
  <c r="ER7" i="1"/>
  <c r="DV7" i="1"/>
  <c r="ED7" i="1"/>
  <c r="EL7" i="1"/>
  <c r="ET7" i="1"/>
  <c r="DX7" i="1"/>
  <c r="EF7" i="1"/>
  <c r="EN7" i="1"/>
  <c r="EH7" i="1"/>
  <c r="EP7" i="1"/>
  <c r="DZ7" i="1"/>
  <c r="DZ17" i="1"/>
  <c r="EB21" i="1"/>
  <c r="EJ21" i="1"/>
  <c r="ER21" i="1"/>
  <c r="DV21" i="1"/>
  <c r="EF21" i="1"/>
  <c r="EP21" i="1"/>
  <c r="DX21" i="1"/>
  <c r="EH21" i="1"/>
  <c r="ET21" i="1"/>
  <c r="DZ21" i="1"/>
  <c r="EL21" i="1"/>
  <c r="EB17" i="1"/>
  <c r="EJ17" i="1"/>
  <c r="ER17" i="1"/>
  <c r="ED17" i="1"/>
  <c r="EN17" i="1"/>
  <c r="DV17" i="1"/>
  <c r="EF17" i="1"/>
  <c r="EP17" i="1"/>
  <c r="DX17" i="1"/>
  <c r="EH17" i="1"/>
  <c r="ET17" i="1"/>
  <c r="DX13" i="1"/>
  <c r="EF13" i="1"/>
  <c r="EN13" i="1"/>
  <c r="DZ13" i="1"/>
  <c r="EH13" i="1"/>
  <c r="EP13" i="1"/>
  <c r="EB13" i="1"/>
  <c r="EJ13" i="1"/>
  <c r="ER13" i="1"/>
  <c r="EL13" i="1"/>
  <c r="ET13" i="1"/>
  <c r="DV13" i="1"/>
  <c r="DX9" i="1"/>
  <c r="EF9" i="1"/>
  <c r="EN9" i="1"/>
  <c r="DZ9" i="1"/>
  <c r="EH9" i="1"/>
  <c r="EP9" i="1"/>
  <c r="EB9" i="1"/>
  <c r="EJ9" i="1"/>
  <c r="ER9" i="1"/>
  <c r="ET9" i="1"/>
  <c r="DV9" i="1"/>
  <c r="ED9" i="1"/>
  <c r="EL9" i="1"/>
  <c r="DT21" i="1"/>
  <c r="DT13" i="1"/>
  <c r="ED21" i="1"/>
  <c r="EL19" i="1"/>
  <c r="DV18" i="1"/>
  <c r="DT19" i="1"/>
  <c r="DT11" i="1"/>
  <c r="EB19" i="1"/>
  <c r="EL17" i="1"/>
  <c r="EP15" i="1"/>
  <c r="EF8" i="1"/>
  <c r="DV6" i="1"/>
  <c r="ED6" i="1"/>
  <c r="EL6" i="1"/>
  <c r="ET6" i="1"/>
  <c r="DX6" i="1"/>
  <c r="EF6" i="1"/>
  <c r="EN6" i="1"/>
  <c r="DZ6" i="1"/>
  <c r="EH6" i="1"/>
  <c r="EP6" i="1"/>
  <c r="DV20" i="1"/>
  <c r="ED20" i="1"/>
  <c r="EL20" i="1"/>
  <c r="ET20" i="1"/>
  <c r="DV16" i="1"/>
  <c r="ED16" i="1"/>
  <c r="EL16" i="1"/>
  <c r="ET16" i="1"/>
  <c r="DZ12" i="1"/>
  <c r="EH12" i="1"/>
  <c r="EP12" i="1"/>
  <c r="EB12" i="1"/>
  <c r="EJ12" i="1"/>
  <c r="ER12" i="1"/>
  <c r="DV12" i="1"/>
  <c r="ED12" i="1"/>
  <c r="EL12" i="1"/>
  <c r="ET12" i="1"/>
  <c r="DZ8" i="1"/>
  <c r="EH8" i="1"/>
  <c r="EP8" i="1"/>
  <c r="EB8" i="1"/>
  <c r="EJ8" i="1"/>
  <c r="ER8" i="1"/>
  <c r="DV8" i="1"/>
  <c r="ED8" i="1"/>
  <c r="EL8" i="1"/>
  <c r="ET8" i="1"/>
  <c r="DT18" i="1"/>
  <c r="DT14" i="1"/>
  <c r="DT10" i="1"/>
  <c r="EP20" i="1"/>
  <c r="EF20" i="1"/>
  <c r="EN18" i="1"/>
  <c r="ED18" i="1"/>
  <c r="EN16" i="1"/>
  <c r="EB16" i="1"/>
  <c r="EJ10" i="1"/>
  <c r="DX8" i="1"/>
  <c r="ER6" i="1"/>
  <c r="EN20" i="1"/>
  <c r="EL18" i="1"/>
  <c r="EN12" i="1"/>
  <c r="EJ6" i="1"/>
  <c r="DZ18" i="1"/>
  <c r="EH18" i="1"/>
  <c r="EP18" i="1"/>
  <c r="DV14" i="1"/>
  <c r="ED14" i="1"/>
  <c r="EL14" i="1"/>
  <c r="ET14" i="1"/>
  <c r="DX14" i="1"/>
  <c r="EF14" i="1"/>
  <c r="EN14" i="1"/>
  <c r="DZ14" i="1"/>
  <c r="EH14" i="1"/>
  <c r="EP14" i="1"/>
  <c r="DV10" i="1"/>
  <c r="ED10" i="1"/>
  <c r="EL10" i="1"/>
  <c r="ET10" i="1"/>
  <c r="DX10" i="1"/>
  <c r="EF10" i="1"/>
  <c r="EN10" i="1"/>
  <c r="DZ10" i="1"/>
  <c r="EH10" i="1"/>
  <c r="EP10" i="1"/>
  <c r="DT20" i="1"/>
  <c r="DT16" i="1"/>
  <c r="DT12" i="1"/>
  <c r="EJ20" i="1"/>
  <c r="DZ20" i="1"/>
  <c r="ET18" i="1"/>
  <c r="EJ18" i="1"/>
  <c r="DX18" i="1"/>
  <c r="ER16" i="1"/>
  <c r="EH16" i="1"/>
  <c r="DX16" i="1"/>
  <c r="ER14" i="1"/>
  <c r="EF12" i="1"/>
  <c r="EN8" i="1"/>
  <c r="EB6" i="1"/>
  <c r="N3" i="1"/>
  <c r="N5" i="1"/>
  <c r="N6" i="1"/>
  <c r="N8" i="1"/>
  <c r="N9" i="1"/>
  <c r="N10" i="1"/>
  <c r="N11" i="1"/>
  <c r="N12" i="1"/>
  <c r="N13" i="1"/>
  <c r="N15" i="1"/>
  <c r="N16" i="1"/>
  <c r="N18" i="1"/>
  <c r="N20" i="1"/>
  <c r="N21" i="1"/>
  <c r="N22" i="1"/>
  <c r="N23" i="1"/>
  <c r="N24" i="1"/>
  <c r="N25" i="1"/>
  <c r="N26" i="1"/>
  <c r="N28" i="1"/>
  <c r="N30" i="1"/>
  <c r="N31" i="1"/>
  <c r="N32" i="1"/>
  <c r="N33" i="1"/>
  <c r="N34" i="1"/>
  <c r="N35" i="1"/>
  <c r="N36" i="1"/>
  <c r="N37" i="1"/>
  <c r="N38" i="1"/>
  <c r="N2" i="1"/>
  <c r="O32" i="1"/>
  <c r="O30" i="1"/>
  <c r="O28" i="1"/>
  <c r="O26" i="1"/>
  <c r="O25" i="1"/>
  <c r="O21" i="1"/>
  <c r="O19" i="1"/>
  <c r="O18" i="1"/>
  <c r="O16" i="1"/>
  <c r="O15" i="1"/>
  <c r="O13" i="1"/>
  <c r="O11" i="1"/>
  <c r="O10" i="1"/>
  <c r="O8" i="1"/>
  <c r="O6" i="1"/>
  <c r="O5" i="1"/>
  <c r="O3" i="1"/>
  <c r="O9" i="1"/>
  <c r="O22" i="1"/>
  <c r="O23" i="1"/>
  <c r="O24" i="1"/>
  <c r="O27" i="1"/>
  <c r="O29" i="1"/>
  <c r="O33" i="1"/>
  <c r="O34" i="1"/>
  <c r="O35" i="1"/>
  <c r="O36" i="1"/>
  <c r="O37" i="1"/>
  <c r="O38" i="1"/>
  <c r="M31" i="1"/>
  <c r="O31" i="1" s="1"/>
  <c r="M20" i="1"/>
  <c r="O20" i="1" s="1"/>
  <c r="M17" i="1"/>
  <c r="O17" i="1" s="1"/>
  <c r="M14" i="1"/>
  <c r="M12" i="1"/>
  <c r="O12" i="1" s="1"/>
  <c r="K44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I42" i="1"/>
  <c r="J42" i="1" s="1"/>
  <c r="K42" i="1" s="1"/>
  <c r="I43" i="1"/>
  <c r="J43" i="1" s="1"/>
  <c r="K43" i="1" s="1"/>
  <c r="I44" i="1"/>
  <c r="J44" i="1" s="1"/>
  <c r="I45" i="1"/>
  <c r="J45" i="1" s="1"/>
  <c r="K45" i="1" s="1"/>
  <c r="I46" i="1"/>
  <c r="J46" i="1" s="1"/>
  <c r="K46" i="1" s="1"/>
  <c r="I47" i="1"/>
  <c r="J47" i="1" s="1"/>
  <c r="K47" i="1" s="1"/>
  <c r="I48" i="1"/>
  <c r="J48" i="1" s="1"/>
  <c r="K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I175" i="1"/>
  <c r="J175" i="1" s="1"/>
  <c r="I176" i="1"/>
  <c r="J176" i="1" s="1"/>
  <c r="I177" i="1"/>
  <c r="J177" i="1" s="1"/>
  <c r="I178" i="1"/>
  <c r="J178" i="1" s="1"/>
  <c r="I179" i="1"/>
  <c r="J179" i="1" s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203" i="1"/>
  <c r="J203" i="1" s="1"/>
  <c r="I204" i="1"/>
  <c r="J204" i="1" s="1"/>
  <c r="I205" i="1"/>
  <c r="J205" i="1" s="1"/>
  <c r="I206" i="1"/>
  <c r="J206" i="1" s="1"/>
  <c r="I207" i="1"/>
  <c r="J207" i="1" s="1"/>
  <c r="I208" i="1"/>
  <c r="J208" i="1" s="1"/>
  <c r="I209" i="1"/>
  <c r="J209" i="1" s="1"/>
  <c r="I210" i="1"/>
  <c r="J210" i="1" s="1"/>
  <c r="I211" i="1"/>
  <c r="J211" i="1" s="1"/>
  <c r="I212" i="1"/>
  <c r="J212" i="1" s="1"/>
  <c r="I213" i="1"/>
  <c r="J213" i="1" s="1"/>
  <c r="I214" i="1"/>
  <c r="J214" i="1" s="1"/>
  <c r="I215" i="1"/>
  <c r="J215" i="1" s="1"/>
  <c r="I216" i="1"/>
  <c r="J216" i="1" s="1"/>
  <c r="I217" i="1"/>
  <c r="J217" i="1" s="1"/>
  <c r="I218" i="1"/>
  <c r="J218" i="1" s="1"/>
  <c r="I219" i="1"/>
  <c r="J219" i="1" s="1"/>
  <c r="I220" i="1"/>
  <c r="J220" i="1" s="1"/>
  <c r="I221" i="1"/>
  <c r="J221" i="1" s="1"/>
  <c r="I222" i="1"/>
  <c r="J222" i="1" s="1"/>
  <c r="I223" i="1"/>
  <c r="J223" i="1" s="1"/>
  <c r="I224" i="1"/>
  <c r="J224" i="1" s="1"/>
  <c r="I225" i="1"/>
  <c r="J225" i="1" s="1"/>
  <c r="I226" i="1"/>
  <c r="J226" i="1" s="1"/>
  <c r="I227" i="1"/>
  <c r="J227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37" i="1"/>
  <c r="J237" i="1" s="1"/>
  <c r="I238" i="1"/>
  <c r="J238" i="1" s="1"/>
  <c r="I239" i="1"/>
  <c r="J239" i="1" s="1"/>
  <c r="I240" i="1"/>
  <c r="J240" i="1" s="1"/>
  <c r="I241" i="1"/>
  <c r="J241" i="1" s="1"/>
  <c r="I242" i="1"/>
  <c r="J242" i="1" s="1"/>
  <c r="I243" i="1"/>
  <c r="J243" i="1" s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 s="1"/>
  <c r="I250" i="1"/>
  <c r="J250" i="1" s="1"/>
  <c r="I251" i="1"/>
  <c r="J251" i="1" s="1"/>
  <c r="I252" i="1"/>
  <c r="J252" i="1" s="1"/>
  <c r="I253" i="1"/>
  <c r="J253" i="1" s="1"/>
  <c r="I254" i="1"/>
  <c r="J254" i="1" s="1"/>
  <c r="I255" i="1"/>
  <c r="J255" i="1" s="1"/>
  <c r="I256" i="1"/>
  <c r="J256" i="1" s="1"/>
  <c r="I257" i="1"/>
  <c r="J257" i="1" s="1"/>
  <c r="I258" i="1"/>
  <c r="J258" i="1" s="1"/>
  <c r="I259" i="1"/>
  <c r="J259" i="1" s="1"/>
  <c r="I260" i="1"/>
  <c r="J260" i="1" s="1"/>
  <c r="I261" i="1"/>
  <c r="J261" i="1" s="1"/>
  <c r="I262" i="1"/>
  <c r="J262" i="1" s="1"/>
  <c r="I263" i="1"/>
  <c r="J263" i="1" s="1"/>
  <c r="I264" i="1"/>
  <c r="J264" i="1" s="1"/>
  <c r="I265" i="1"/>
  <c r="J265" i="1" s="1"/>
  <c r="I266" i="1"/>
  <c r="J266" i="1" s="1"/>
  <c r="I267" i="1"/>
  <c r="J267" i="1" s="1"/>
  <c r="I268" i="1"/>
  <c r="J268" i="1" s="1"/>
  <c r="I269" i="1"/>
  <c r="J269" i="1" s="1"/>
  <c r="I270" i="1"/>
  <c r="J270" i="1" s="1"/>
  <c r="I271" i="1"/>
  <c r="J271" i="1" s="1"/>
  <c r="I272" i="1"/>
  <c r="J272" i="1" s="1"/>
  <c r="I273" i="1"/>
  <c r="J273" i="1" s="1"/>
  <c r="I274" i="1"/>
  <c r="J274" i="1" s="1"/>
  <c r="I275" i="1"/>
  <c r="J275" i="1" s="1"/>
  <c r="I276" i="1"/>
  <c r="J276" i="1" s="1"/>
  <c r="I277" i="1"/>
  <c r="J277" i="1" s="1"/>
  <c r="I278" i="1"/>
  <c r="J278" i="1" s="1"/>
  <c r="I279" i="1"/>
  <c r="J279" i="1" s="1"/>
  <c r="I280" i="1"/>
  <c r="J280" i="1" s="1"/>
  <c r="I281" i="1"/>
  <c r="J281" i="1" s="1"/>
  <c r="I282" i="1"/>
  <c r="J282" i="1" s="1"/>
  <c r="I283" i="1"/>
  <c r="J283" i="1" s="1"/>
  <c r="I284" i="1"/>
  <c r="J284" i="1" s="1"/>
  <c r="I285" i="1"/>
  <c r="J285" i="1" s="1"/>
  <c r="I286" i="1"/>
  <c r="J286" i="1" s="1"/>
  <c r="I287" i="1"/>
  <c r="J287" i="1" s="1"/>
  <c r="I288" i="1"/>
  <c r="J288" i="1" s="1"/>
  <c r="I289" i="1"/>
  <c r="J289" i="1" s="1"/>
  <c r="I290" i="1"/>
  <c r="J290" i="1" s="1"/>
  <c r="I291" i="1"/>
  <c r="J291" i="1" s="1"/>
  <c r="I292" i="1"/>
  <c r="J292" i="1" s="1"/>
  <c r="I293" i="1"/>
  <c r="J293" i="1" s="1"/>
  <c r="I294" i="1"/>
  <c r="J294" i="1" s="1"/>
  <c r="I295" i="1"/>
  <c r="J295" i="1" s="1"/>
  <c r="I296" i="1"/>
  <c r="J296" i="1" s="1"/>
  <c r="I297" i="1"/>
  <c r="J297" i="1" s="1"/>
  <c r="I298" i="1"/>
  <c r="J298" i="1" s="1"/>
  <c r="I299" i="1"/>
  <c r="J299" i="1" s="1"/>
  <c r="I300" i="1"/>
  <c r="J300" i="1" s="1"/>
  <c r="I301" i="1"/>
  <c r="J301" i="1" s="1"/>
  <c r="I302" i="1"/>
  <c r="J302" i="1" s="1"/>
  <c r="I303" i="1"/>
  <c r="J303" i="1" s="1"/>
  <c r="I304" i="1"/>
  <c r="J304" i="1" s="1"/>
  <c r="I305" i="1"/>
  <c r="J305" i="1" s="1"/>
  <c r="I306" i="1"/>
  <c r="J306" i="1" s="1"/>
  <c r="I307" i="1"/>
  <c r="J307" i="1" s="1"/>
  <c r="I308" i="1"/>
  <c r="J308" i="1" s="1"/>
  <c r="I309" i="1"/>
  <c r="J309" i="1" s="1"/>
  <c r="I310" i="1"/>
  <c r="J310" i="1" s="1"/>
  <c r="I311" i="1"/>
  <c r="J311" i="1" s="1"/>
  <c r="I312" i="1"/>
  <c r="J312" i="1" s="1"/>
  <c r="I313" i="1"/>
  <c r="J313" i="1" s="1"/>
  <c r="I314" i="1"/>
  <c r="J314" i="1" s="1"/>
  <c r="I315" i="1"/>
  <c r="J315" i="1" s="1"/>
  <c r="I316" i="1"/>
  <c r="J316" i="1" s="1"/>
  <c r="I317" i="1"/>
  <c r="J317" i="1" s="1"/>
  <c r="I318" i="1"/>
  <c r="J318" i="1" s="1"/>
  <c r="I319" i="1"/>
  <c r="J319" i="1" s="1"/>
  <c r="I320" i="1"/>
  <c r="J320" i="1" s="1"/>
  <c r="I321" i="1"/>
  <c r="J321" i="1" s="1"/>
  <c r="I322" i="1"/>
  <c r="J322" i="1" s="1"/>
  <c r="I323" i="1"/>
  <c r="J323" i="1" s="1"/>
  <c r="I324" i="1"/>
  <c r="J324" i="1" s="1"/>
  <c r="I325" i="1"/>
  <c r="J325" i="1" s="1"/>
  <c r="I326" i="1"/>
  <c r="J326" i="1" s="1"/>
  <c r="I327" i="1"/>
  <c r="J327" i="1" s="1"/>
  <c r="I328" i="1"/>
  <c r="J328" i="1" s="1"/>
  <c r="I329" i="1"/>
  <c r="J329" i="1" s="1"/>
  <c r="I330" i="1"/>
  <c r="J330" i="1" s="1"/>
  <c r="I331" i="1"/>
  <c r="J331" i="1" s="1"/>
  <c r="I332" i="1"/>
  <c r="J332" i="1" s="1"/>
  <c r="I333" i="1"/>
  <c r="J333" i="1" s="1"/>
  <c r="I334" i="1"/>
  <c r="J334" i="1" s="1"/>
  <c r="I335" i="1"/>
  <c r="J335" i="1" s="1"/>
  <c r="I336" i="1"/>
  <c r="J336" i="1" s="1"/>
  <c r="I337" i="1"/>
  <c r="J337" i="1" s="1"/>
  <c r="I338" i="1"/>
  <c r="J338" i="1" s="1"/>
  <c r="I339" i="1"/>
  <c r="J339" i="1" s="1"/>
  <c r="I340" i="1"/>
  <c r="J340" i="1" s="1"/>
  <c r="I341" i="1"/>
  <c r="J341" i="1" s="1"/>
  <c r="I342" i="1"/>
  <c r="J342" i="1" s="1"/>
  <c r="I343" i="1"/>
  <c r="J343" i="1" s="1"/>
  <c r="I344" i="1"/>
  <c r="J344" i="1" s="1"/>
  <c r="I345" i="1"/>
  <c r="J345" i="1" s="1"/>
  <c r="I346" i="1"/>
  <c r="J346" i="1" s="1"/>
  <c r="I347" i="1"/>
  <c r="J347" i="1" s="1"/>
  <c r="I348" i="1"/>
  <c r="J348" i="1" s="1"/>
  <c r="I349" i="1"/>
  <c r="J349" i="1" s="1"/>
  <c r="I350" i="1"/>
  <c r="J350" i="1" s="1"/>
  <c r="I351" i="1"/>
  <c r="J351" i="1" s="1"/>
  <c r="I352" i="1"/>
  <c r="J352" i="1" s="1"/>
  <c r="I353" i="1"/>
  <c r="J353" i="1" s="1"/>
  <c r="I354" i="1"/>
  <c r="J354" i="1" s="1"/>
  <c r="I355" i="1"/>
  <c r="J355" i="1" s="1"/>
  <c r="I356" i="1"/>
  <c r="J356" i="1" s="1"/>
  <c r="I357" i="1"/>
  <c r="J357" i="1" s="1"/>
  <c r="I358" i="1"/>
  <c r="J358" i="1" s="1"/>
  <c r="I359" i="1"/>
  <c r="J359" i="1" s="1"/>
  <c r="I360" i="1"/>
  <c r="J360" i="1" s="1"/>
  <c r="I361" i="1"/>
  <c r="J361" i="1" s="1"/>
  <c r="I362" i="1"/>
  <c r="J362" i="1" s="1"/>
  <c r="I363" i="1"/>
  <c r="J363" i="1" s="1"/>
  <c r="I364" i="1"/>
  <c r="J364" i="1" s="1"/>
  <c r="I365" i="1"/>
  <c r="J365" i="1" s="1"/>
  <c r="I366" i="1"/>
  <c r="J366" i="1" s="1"/>
  <c r="I367" i="1"/>
  <c r="J367" i="1" s="1"/>
  <c r="I368" i="1"/>
  <c r="J368" i="1" s="1"/>
  <c r="I369" i="1"/>
  <c r="J369" i="1" s="1"/>
  <c r="I370" i="1"/>
  <c r="J370" i="1" s="1"/>
  <c r="I371" i="1"/>
  <c r="J371" i="1" s="1"/>
  <c r="I372" i="1"/>
  <c r="J372" i="1" s="1"/>
  <c r="I373" i="1"/>
  <c r="J373" i="1" s="1"/>
  <c r="I374" i="1"/>
  <c r="J374" i="1" s="1"/>
  <c r="I375" i="1"/>
  <c r="J375" i="1" s="1"/>
  <c r="I376" i="1"/>
  <c r="J376" i="1" s="1"/>
  <c r="I377" i="1"/>
  <c r="J377" i="1" s="1"/>
  <c r="I378" i="1"/>
  <c r="J378" i="1" s="1"/>
  <c r="I379" i="1"/>
  <c r="J379" i="1" s="1"/>
  <c r="I380" i="1"/>
  <c r="J380" i="1" s="1"/>
  <c r="I381" i="1"/>
  <c r="J381" i="1" s="1"/>
  <c r="I382" i="1"/>
  <c r="J382" i="1" s="1"/>
  <c r="I383" i="1"/>
  <c r="J383" i="1" s="1"/>
  <c r="I384" i="1"/>
  <c r="J384" i="1" s="1"/>
  <c r="I385" i="1"/>
  <c r="J385" i="1" s="1"/>
  <c r="I386" i="1"/>
  <c r="J386" i="1" s="1"/>
  <c r="I387" i="1"/>
  <c r="J387" i="1" s="1"/>
  <c r="I388" i="1"/>
  <c r="J388" i="1" s="1"/>
  <c r="I389" i="1"/>
  <c r="J389" i="1" s="1"/>
  <c r="I390" i="1"/>
  <c r="J390" i="1" s="1"/>
  <c r="I391" i="1"/>
  <c r="J391" i="1" s="1"/>
  <c r="I392" i="1"/>
  <c r="J392" i="1" s="1"/>
  <c r="I393" i="1"/>
  <c r="J393" i="1" s="1"/>
  <c r="I394" i="1"/>
  <c r="J394" i="1" s="1"/>
  <c r="I395" i="1"/>
  <c r="J395" i="1" s="1"/>
  <c r="I396" i="1"/>
  <c r="J396" i="1" s="1"/>
  <c r="I397" i="1"/>
  <c r="J397" i="1" s="1"/>
  <c r="I398" i="1"/>
  <c r="J398" i="1" s="1"/>
  <c r="I399" i="1"/>
  <c r="J399" i="1" s="1"/>
  <c r="I400" i="1"/>
  <c r="J400" i="1" s="1"/>
  <c r="I401" i="1"/>
  <c r="J401" i="1" s="1"/>
  <c r="I402" i="1"/>
  <c r="J402" i="1" s="1"/>
  <c r="I403" i="1"/>
  <c r="J403" i="1" s="1"/>
  <c r="I404" i="1"/>
  <c r="J404" i="1" s="1"/>
  <c r="I405" i="1"/>
  <c r="J405" i="1" s="1"/>
  <c r="I406" i="1"/>
  <c r="J406" i="1" s="1"/>
  <c r="I407" i="1"/>
  <c r="J407" i="1" s="1"/>
  <c r="I408" i="1"/>
  <c r="J408" i="1" s="1"/>
  <c r="I409" i="1"/>
  <c r="J409" i="1" s="1"/>
  <c r="I410" i="1"/>
  <c r="J410" i="1" s="1"/>
  <c r="I411" i="1"/>
  <c r="J411" i="1" s="1"/>
  <c r="I412" i="1"/>
  <c r="J412" i="1" s="1"/>
  <c r="I413" i="1"/>
  <c r="J413" i="1" s="1"/>
  <c r="I414" i="1"/>
  <c r="J414" i="1" s="1"/>
  <c r="I415" i="1"/>
  <c r="J415" i="1" s="1"/>
  <c r="I416" i="1"/>
  <c r="J416" i="1" s="1"/>
  <c r="I417" i="1"/>
  <c r="J417" i="1" s="1"/>
  <c r="I418" i="1"/>
  <c r="J418" i="1" s="1"/>
  <c r="I419" i="1"/>
  <c r="J419" i="1" s="1"/>
  <c r="I420" i="1"/>
  <c r="J420" i="1" s="1"/>
  <c r="I421" i="1"/>
  <c r="J421" i="1" s="1"/>
  <c r="I422" i="1"/>
  <c r="J422" i="1" s="1"/>
  <c r="I423" i="1"/>
  <c r="J423" i="1" s="1"/>
  <c r="I424" i="1"/>
  <c r="J424" i="1" s="1"/>
  <c r="I425" i="1"/>
  <c r="J425" i="1" s="1"/>
  <c r="I426" i="1"/>
  <c r="J426" i="1" s="1"/>
  <c r="I427" i="1"/>
  <c r="J427" i="1" s="1"/>
  <c r="I428" i="1"/>
  <c r="J428" i="1" s="1"/>
  <c r="I429" i="1"/>
  <c r="J429" i="1" s="1"/>
  <c r="I430" i="1"/>
  <c r="J430" i="1" s="1"/>
  <c r="I431" i="1"/>
  <c r="J431" i="1" s="1"/>
  <c r="I432" i="1"/>
  <c r="J432" i="1" s="1"/>
  <c r="I433" i="1"/>
  <c r="J433" i="1" s="1"/>
  <c r="I434" i="1"/>
  <c r="J434" i="1" s="1"/>
  <c r="I435" i="1"/>
  <c r="J435" i="1" s="1"/>
  <c r="I436" i="1"/>
  <c r="J436" i="1" s="1"/>
  <c r="I437" i="1"/>
  <c r="J437" i="1" s="1"/>
  <c r="I438" i="1"/>
  <c r="J438" i="1" s="1"/>
  <c r="I439" i="1"/>
  <c r="J439" i="1" s="1"/>
  <c r="I440" i="1"/>
  <c r="J440" i="1" s="1"/>
  <c r="I441" i="1"/>
  <c r="J441" i="1" s="1"/>
  <c r="I442" i="1"/>
  <c r="J442" i="1" s="1"/>
  <c r="I443" i="1"/>
  <c r="J443" i="1" s="1"/>
  <c r="I444" i="1"/>
  <c r="J444" i="1" s="1"/>
  <c r="I445" i="1"/>
  <c r="J445" i="1" s="1"/>
  <c r="I446" i="1"/>
  <c r="J446" i="1" s="1"/>
  <c r="I447" i="1"/>
  <c r="J447" i="1" s="1"/>
  <c r="I448" i="1"/>
  <c r="J448" i="1" s="1"/>
  <c r="I449" i="1"/>
  <c r="J449" i="1" s="1"/>
  <c r="I450" i="1"/>
  <c r="J450" i="1" s="1"/>
  <c r="I451" i="1"/>
  <c r="J451" i="1" s="1"/>
  <c r="I452" i="1"/>
  <c r="J452" i="1" s="1"/>
  <c r="I453" i="1"/>
  <c r="J453" i="1" s="1"/>
  <c r="I454" i="1"/>
  <c r="J454" i="1" s="1"/>
  <c r="I455" i="1"/>
  <c r="J455" i="1" s="1"/>
  <c r="I456" i="1"/>
  <c r="J456" i="1" s="1"/>
  <c r="I457" i="1"/>
  <c r="J457" i="1" s="1"/>
  <c r="I458" i="1"/>
  <c r="J458" i="1" s="1"/>
  <c r="I459" i="1"/>
  <c r="J459" i="1" s="1"/>
  <c r="I460" i="1"/>
  <c r="J460" i="1" s="1"/>
  <c r="I461" i="1"/>
  <c r="J461" i="1" s="1"/>
  <c r="I462" i="1"/>
  <c r="J462" i="1" s="1"/>
  <c r="I463" i="1"/>
  <c r="J463" i="1" s="1"/>
  <c r="I464" i="1"/>
  <c r="J464" i="1" s="1"/>
  <c r="I465" i="1"/>
  <c r="J465" i="1" s="1"/>
  <c r="I466" i="1"/>
  <c r="J466" i="1" s="1"/>
  <c r="I467" i="1"/>
  <c r="J467" i="1" s="1"/>
  <c r="I468" i="1"/>
  <c r="J468" i="1" s="1"/>
  <c r="I469" i="1"/>
  <c r="J469" i="1" s="1"/>
  <c r="I470" i="1"/>
  <c r="J470" i="1" s="1"/>
  <c r="I471" i="1"/>
  <c r="J471" i="1" s="1"/>
  <c r="I472" i="1"/>
  <c r="J472" i="1" s="1"/>
  <c r="I473" i="1"/>
  <c r="J473" i="1" s="1"/>
  <c r="I474" i="1"/>
  <c r="J474" i="1" s="1"/>
  <c r="I475" i="1"/>
  <c r="J475" i="1" s="1"/>
  <c r="I476" i="1"/>
  <c r="J476" i="1" s="1"/>
  <c r="I477" i="1"/>
  <c r="J477" i="1" s="1"/>
  <c r="I478" i="1"/>
  <c r="J478" i="1" s="1"/>
  <c r="I479" i="1"/>
  <c r="J479" i="1" s="1"/>
  <c r="I480" i="1"/>
  <c r="J480" i="1" s="1"/>
  <c r="I481" i="1"/>
  <c r="J481" i="1" s="1"/>
  <c r="I482" i="1"/>
  <c r="J482" i="1" s="1"/>
  <c r="I483" i="1"/>
  <c r="J483" i="1" s="1"/>
  <c r="I484" i="1"/>
  <c r="J484" i="1" s="1"/>
  <c r="I485" i="1"/>
  <c r="J485" i="1" s="1"/>
  <c r="I486" i="1"/>
  <c r="J486" i="1" s="1"/>
  <c r="I487" i="1"/>
  <c r="J487" i="1" s="1"/>
  <c r="I488" i="1"/>
  <c r="J488" i="1" s="1"/>
  <c r="I489" i="1"/>
  <c r="J489" i="1" s="1"/>
  <c r="I490" i="1"/>
  <c r="J490" i="1" s="1"/>
  <c r="I491" i="1"/>
  <c r="J491" i="1" s="1"/>
  <c r="I492" i="1"/>
  <c r="J492" i="1" s="1"/>
  <c r="I493" i="1"/>
  <c r="J493" i="1" s="1"/>
  <c r="I494" i="1"/>
  <c r="J494" i="1" s="1"/>
  <c r="I495" i="1"/>
  <c r="J495" i="1" s="1"/>
  <c r="I496" i="1"/>
  <c r="J496" i="1" s="1"/>
  <c r="I497" i="1"/>
  <c r="J497" i="1" s="1"/>
  <c r="I498" i="1"/>
  <c r="J498" i="1" s="1"/>
  <c r="I499" i="1"/>
  <c r="J499" i="1" s="1"/>
  <c r="I500" i="1"/>
  <c r="J500" i="1" s="1"/>
  <c r="I501" i="1"/>
  <c r="J501" i="1" s="1"/>
  <c r="I502" i="1"/>
  <c r="J502" i="1" s="1"/>
  <c r="I503" i="1"/>
  <c r="J503" i="1" s="1"/>
  <c r="I504" i="1"/>
  <c r="J504" i="1" s="1"/>
  <c r="I505" i="1"/>
  <c r="J505" i="1" s="1"/>
  <c r="I506" i="1"/>
  <c r="J506" i="1" s="1"/>
  <c r="I507" i="1"/>
  <c r="J507" i="1" s="1"/>
  <c r="I508" i="1"/>
  <c r="J508" i="1" s="1"/>
  <c r="I509" i="1"/>
  <c r="J509" i="1" s="1"/>
  <c r="I510" i="1"/>
  <c r="J510" i="1" s="1"/>
  <c r="I511" i="1"/>
  <c r="J511" i="1" s="1"/>
  <c r="I512" i="1"/>
  <c r="J512" i="1" s="1"/>
  <c r="I513" i="1"/>
  <c r="J513" i="1" s="1"/>
  <c r="I514" i="1"/>
  <c r="J514" i="1" s="1"/>
  <c r="I515" i="1"/>
  <c r="J515" i="1" s="1"/>
  <c r="I516" i="1"/>
  <c r="J516" i="1" s="1"/>
  <c r="I517" i="1"/>
  <c r="J517" i="1" s="1"/>
  <c r="I518" i="1"/>
  <c r="J518" i="1" s="1"/>
  <c r="I519" i="1"/>
  <c r="J519" i="1" s="1"/>
  <c r="I520" i="1"/>
  <c r="J520" i="1" s="1"/>
  <c r="I521" i="1"/>
  <c r="J521" i="1" s="1"/>
  <c r="I522" i="1"/>
  <c r="J522" i="1" s="1"/>
  <c r="I523" i="1"/>
  <c r="J523" i="1" s="1"/>
  <c r="I524" i="1"/>
  <c r="J524" i="1" s="1"/>
  <c r="I525" i="1"/>
  <c r="J525" i="1" s="1"/>
  <c r="I526" i="1"/>
  <c r="J526" i="1" s="1"/>
  <c r="I527" i="1"/>
  <c r="J527" i="1" s="1"/>
  <c r="I528" i="1"/>
  <c r="J528" i="1" s="1"/>
  <c r="I529" i="1"/>
  <c r="J529" i="1" s="1"/>
  <c r="I530" i="1"/>
  <c r="J530" i="1" s="1"/>
  <c r="I531" i="1"/>
  <c r="J531" i="1" s="1"/>
  <c r="I532" i="1"/>
  <c r="J532" i="1" s="1"/>
  <c r="I533" i="1"/>
  <c r="J533" i="1" s="1"/>
  <c r="I534" i="1"/>
  <c r="J534" i="1" s="1"/>
  <c r="I535" i="1"/>
  <c r="J535" i="1" s="1"/>
  <c r="I536" i="1"/>
  <c r="J536" i="1" s="1"/>
  <c r="I537" i="1"/>
  <c r="J537" i="1" s="1"/>
  <c r="I538" i="1"/>
  <c r="J538" i="1" s="1"/>
  <c r="I539" i="1"/>
  <c r="J539" i="1" s="1"/>
  <c r="I540" i="1"/>
  <c r="J540" i="1" s="1"/>
  <c r="I541" i="1"/>
  <c r="J541" i="1" s="1"/>
  <c r="I542" i="1"/>
  <c r="J542" i="1" s="1"/>
  <c r="I543" i="1"/>
  <c r="J543" i="1" s="1"/>
  <c r="I544" i="1"/>
  <c r="J544" i="1" s="1"/>
  <c r="I545" i="1"/>
  <c r="J545" i="1" s="1"/>
  <c r="I546" i="1"/>
  <c r="J546" i="1" s="1"/>
  <c r="I547" i="1"/>
  <c r="J547" i="1" s="1"/>
  <c r="I548" i="1"/>
  <c r="J548" i="1" s="1"/>
  <c r="I549" i="1"/>
  <c r="J549" i="1" s="1"/>
  <c r="I550" i="1"/>
  <c r="J550" i="1" s="1"/>
  <c r="I551" i="1"/>
  <c r="J551" i="1" s="1"/>
  <c r="I552" i="1"/>
  <c r="J552" i="1" s="1"/>
  <c r="I553" i="1"/>
  <c r="J553" i="1" s="1"/>
  <c r="I554" i="1"/>
  <c r="J554" i="1" s="1"/>
  <c r="I555" i="1"/>
  <c r="J555" i="1" s="1"/>
  <c r="I556" i="1"/>
  <c r="J556" i="1" s="1"/>
  <c r="I557" i="1"/>
  <c r="J557" i="1" s="1"/>
  <c r="I558" i="1"/>
  <c r="J558" i="1" s="1"/>
  <c r="I559" i="1"/>
  <c r="J559" i="1" s="1"/>
  <c r="I560" i="1"/>
  <c r="J560" i="1" s="1"/>
  <c r="I561" i="1"/>
  <c r="J561" i="1" s="1"/>
  <c r="I562" i="1"/>
  <c r="J562" i="1" s="1"/>
  <c r="I563" i="1"/>
  <c r="J563" i="1" s="1"/>
  <c r="I564" i="1"/>
  <c r="J564" i="1" s="1"/>
  <c r="I565" i="1"/>
  <c r="J565" i="1" s="1"/>
  <c r="I566" i="1"/>
  <c r="J566" i="1" s="1"/>
  <c r="I567" i="1"/>
  <c r="J567" i="1" s="1"/>
  <c r="I568" i="1"/>
  <c r="J568" i="1" s="1"/>
  <c r="I569" i="1"/>
  <c r="J569" i="1" s="1"/>
  <c r="I570" i="1"/>
  <c r="J570" i="1" s="1"/>
  <c r="I571" i="1"/>
  <c r="J571" i="1" s="1"/>
  <c r="I572" i="1"/>
  <c r="J572" i="1" s="1"/>
  <c r="I573" i="1"/>
  <c r="J573" i="1" s="1"/>
  <c r="I574" i="1"/>
  <c r="J574" i="1" s="1"/>
  <c r="I575" i="1"/>
  <c r="J575" i="1" s="1"/>
  <c r="I576" i="1"/>
  <c r="J576" i="1" s="1"/>
  <c r="I577" i="1"/>
  <c r="J577" i="1" s="1"/>
  <c r="I578" i="1"/>
  <c r="J578" i="1" s="1"/>
  <c r="I579" i="1"/>
  <c r="J579" i="1" s="1"/>
  <c r="I580" i="1"/>
  <c r="J580" i="1" s="1"/>
  <c r="I581" i="1"/>
  <c r="J581" i="1" s="1"/>
  <c r="I582" i="1"/>
  <c r="J582" i="1" s="1"/>
  <c r="I583" i="1"/>
  <c r="J583" i="1" s="1"/>
  <c r="I584" i="1"/>
  <c r="J584" i="1" s="1"/>
  <c r="I585" i="1"/>
  <c r="J585" i="1" s="1"/>
  <c r="I586" i="1"/>
  <c r="J586" i="1" s="1"/>
  <c r="I587" i="1"/>
  <c r="J587" i="1" s="1"/>
  <c r="I588" i="1"/>
  <c r="J588" i="1" s="1"/>
  <c r="I589" i="1"/>
  <c r="J589" i="1" s="1"/>
  <c r="I590" i="1"/>
  <c r="J590" i="1" s="1"/>
  <c r="I591" i="1"/>
  <c r="J591" i="1" s="1"/>
  <c r="I592" i="1"/>
  <c r="J592" i="1" s="1"/>
  <c r="I593" i="1"/>
  <c r="J593" i="1" s="1"/>
  <c r="I594" i="1"/>
  <c r="J594" i="1" s="1"/>
  <c r="I595" i="1"/>
  <c r="J595" i="1" s="1"/>
  <c r="I596" i="1"/>
  <c r="J596" i="1" s="1"/>
  <c r="I597" i="1"/>
  <c r="J597" i="1" s="1"/>
  <c r="I598" i="1"/>
  <c r="J598" i="1" s="1"/>
  <c r="I599" i="1"/>
  <c r="J599" i="1" s="1"/>
  <c r="I600" i="1"/>
  <c r="J600" i="1" s="1"/>
  <c r="I601" i="1"/>
  <c r="J601" i="1" s="1"/>
  <c r="I602" i="1"/>
  <c r="J602" i="1" s="1"/>
  <c r="I603" i="1"/>
  <c r="J603" i="1" s="1"/>
  <c r="I604" i="1"/>
  <c r="J604" i="1" s="1"/>
  <c r="I605" i="1"/>
  <c r="J605" i="1" s="1"/>
  <c r="I606" i="1"/>
  <c r="J606" i="1" s="1"/>
  <c r="I607" i="1"/>
  <c r="J607" i="1" s="1"/>
  <c r="I608" i="1"/>
  <c r="J608" i="1" s="1"/>
  <c r="I609" i="1"/>
  <c r="J609" i="1" s="1"/>
  <c r="I610" i="1"/>
  <c r="J610" i="1" s="1"/>
  <c r="I611" i="1"/>
  <c r="J611" i="1" s="1"/>
  <c r="I612" i="1"/>
  <c r="J612" i="1" s="1"/>
  <c r="I613" i="1"/>
  <c r="J613" i="1" s="1"/>
  <c r="I614" i="1"/>
  <c r="J614" i="1" s="1"/>
  <c r="I615" i="1"/>
  <c r="J615" i="1" s="1"/>
  <c r="I616" i="1"/>
  <c r="J616" i="1" s="1"/>
  <c r="I617" i="1"/>
  <c r="J617" i="1" s="1"/>
  <c r="I618" i="1"/>
  <c r="J618" i="1" s="1"/>
  <c r="I619" i="1"/>
  <c r="J619" i="1" s="1"/>
  <c r="I620" i="1"/>
  <c r="J620" i="1" s="1"/>
  <c r="I621" i="1"/>
  <c r="J621" i="1" s="1"/>
  <c r="I622" i="1"/>
  <c r="J622" i="1" s="1"/>
  <c r="I623" i="1"/>
  <c r="J623" i="1" s="1"/>
  <c r="I624" i="1"/>
  <c r="J624" i="1" s="1"/>
  <c r="I625" i="1"/>
  <c r="J625" i="1" s="1"/>
  <c r="I626" i="1"/>
  <c r="J626" i="1" s="1"/>
  <c r="I627" i="1"/>
  <c r="J627" i="1" s="1"/>
  <c r="I628" i="1"/>
  <c r="J628" i="1" s="1"/>
  <c r="I629" i="1"/>
  <c r="J629" i="1" s="1"/>
  <c r="I630" i="1"/>
  <c r="J630" i="1" s="1"/>
  <c r="I631" i="1"/>
  <c r="J631" i="1" s="1"/>
  <c r="I632" i="1"/>
  <c r="J632" i="1" s="1"/>
  <c r="I633" i="1"/>
  <c r="J633" i="1" s="1"/>
  <c r="I634" i="1"/>
  <c r="J634" i="1" s="1"/>
  <c r="I635" i="1"/>
  <c r="J635" i="1" s="1"/>
  <c r="I636" i="1"/>
  <c r="J636" i="1" s="1"/>
  <c r="I637" i="1"/>
  <c r="J637" i="1" s="1"/>
  <c r="I638" i="1"/>
  <c r="J638" i="1" s="1"/>
  <c r="I639" i="1"/>
  <c r="J639" i="1" s="1"/>
  <c r="I640" i="1"/>
  <c r="J640" i="1" s="1"/>
  <c r="I641" i="1"/>
  <c r="J641" i="1" s="1"/>
  <c r="I642" i="1"/>
  <c r="J642" i="1" s="1"/>
  <c r="I643" i="1"/>
  <c r="J643" i="1" s="1"/>
  <c r="I644" i="1"/>
  <c r="J644" i="1" s="1"/>
  <c r="I645" i="1"/>
  <c r="J645" i="1" s="1"/>
  <c r="I646" i="1"/>
  <c r="J646" i="1" s="1"/>
  <c r="I647" i="1"/>
  <c r="J647" i="1" s="1"/>
  <c r="I648" i="1"/>
  <c r="J648" i="1" s="1"/>
  <c r="I649" i="1"/>
  <c r="J649" i="1" s="1"/>
  <c r="I650" i="1"/>
  <c r="J650" i="1" s="1"/>
  <c r="I651" i="1"/>
  <c r="J651" i="1" s="1"/>
  <c r="I652" i="1"/>
  <c r="J652" i="1" s="1"/>
  <c r="I653" i="1"/>
  <c r="J653" i="1" s="1"/>
  <c r="I654" i="1"/>
  <c r="J654" i="1" s="1"/>
  <c r="I655" i="1"/>
  <c r="J655" i="1" s="1"/>
  <c r="I656" i="1"/>
  <c r="J656" i="1" s="1"/>
  <c r="I657" i="1"/>
  <c r="J657" i="1" s="1"/>
  <c r="I658" i="1"/>
  <c r="J658" i="1" s="1"/>
  <c r="I659" i="1"/>
  <c r="J659" i="1" s="1"/>
  <c r="I660" i="1"/>
  <c r="J660" i="1" s="1"/>
  <c r="I661" i="1"/>
  <c r="J661" i="1" s="1"/>
  <c r="I662" i="1"/>
  <c r="J662" i="1" s="1"/>
  <c r="I663" i="1"/>
  <c r="J663" i="1" s="1"/>
  <c r="I664" i="1"/>
  <c r="J664" i="1" s="1"/>
  <c r="I665" i="1"/>
  <c r="J665" i="1" s="1"/>
  <c r="I666" i="1"/>
  <c r="J666" i="1" s="1"/>
  <c r="I667" i="1"/>
  <c r="J667" i="1" s="1"/>
  <c r="I668" i="1"/>
  <c r="J668" i="1" s="1"/>
  <c r="I669" i="1"/>
  <c r="J669" i="1" s="1"/>
  <c r="I670" i="1"/>
  <c r="J670" i="1" s="1"/>
  <c r="I671" i="1"/>
  <c r="J671" i="1" s="1"/>
  <c r="I672" i="1"/>
  <c r="J672" i="1" s="1"/>
  <c r="I673" i="1"/>
  <c r="J673" i="1" s="1"/>
  <c r="I674" i="1"/>
  <c r="J674" i="1" s="1"/>
  <c r="I675" i="1"/>
  <c r="J675" i="1" s="1"/>
  <c r="I676" i="1"/>
  <c r="J676" i="1" s="1"/>
  <c r="I677" i="1"/>
  <c r="J677" i="1" s="1"/>
  <c r="I678" i="1"/>
  <c r="J678" i="1" s="1"/>
  <c r="I679" i="1"/>
  <c r="J679" i="1" s="1"/>
  <c r="I680" i="1"/>
  <c r="J680" i="1" s="1"/>
  <c r="I681" i="1"/>
  <c r="J681" i="1" s="1"/>
  <c r="I682" i="1"/>
  <c r="J682" i="1" s="1"/>
  <c r="I683" i="1"/>
  <c r="J683" i="1" s="1"/>
  <c r="I684" i="1"/>
  <c r="J684" i="1" s="1"/>
  <c r="I685" i="1"/>
  <c r="J685" i="1" s="1"/>
  <c r="I686" i="1"/>
  <c r="J686" i="1" s="1"/>
  <c r="I687" i="1"/>
  <c r="J687" i="1" s="1"/>
  <c r="I688" i="1"/>
  <c r="J688" i="1" s="1"/>
  <c r="I689" i="1"/>
  <c r="J689" i="1" s="1"/>
  <c r="I690" i="1"/>
  <c r="J690" i="1" s="1"/>
  <c r="I691" i="1"/>
  <c r="J691" i="1" s="1"/>
  <c r="I692" i="1"/>
  <c r="J692" i="1" s="1"/>
  <c r="I693" i="1"/>
  <c r="J693" i="1" s="1"/>
  <c r="I694" i="1"/>
  <c r="J694" i="1" s="1"/>
  <c r="I695" i="1"/>
  <c r="J695" i="1" s="1"/>
  <c r="I696" i="1"/>
  <c r="J696" i="1" s="1"/>
  <c r="I697" i="1"/>
  <c r="J697" i="1" s="1"/>
  <c r="I698" i="1"/>
  <c r="J698" i="1" s="1"/>
  <c r="I699" i="1"/>
  <c r="J699" i="1" s="1"/>
  <c r="I700" i="1"/>
  <c r="J700" i="1" s="1"/>
  <c r="I701" i="1"/>
  <c r="J701" i="1" s="1"/>
  <c r="I702" i="1"/>
  <c r="J702" i="1" s="1"/>
  <c r="I703" i="1"/>
  <c r="J703" i="1" s="1"/>
  <c r="I704" i="1"/>
  <c r="J704" i="1" s="1"/>
  <c r="I705" i="1"/>
  <c r="J705" i="1" s="1"/>
  <c r="I706" i="1"/>
  <c r="J706" i="1" s="1"/>
  <c r="I707" i="1"/>
  <c r="J707" i="1" s="1"/>
  <c r="I708" i="1"/>
  <c r="J708" i="1" s="1"/>
  <c r="I709" i="1"/>
  <c r="J709" i="1" s="1"/>
  <c r="I710" i="1"/>
  <c r="J710" i="1" s="1"/>
  <c r="I711" i="1"/>
  <c r="J711" i="1" s="1"/>
  <c r="I712" i="1"/>
  <c r="J712" i="1" s="1"/>
  <c r="I713" i="1"/>
  <c r="J713" i="1" s="1"/>
  <c r="I714" i="1"/>
  <c r="J714" i="1" s="1"/>
  <c r="I715" i="1"/>
  <c r="J715" i="1" s="1"/>
  <c r="I716" i="1"/>
  <c r="J716" i="1" s="1"/>
  <c r="I717" i="1"/>
  <c r="J717" i="1" s="1"/>
  <c r="I718" i="1"/>
  <c r="J718" i="1" s="1"/>
  <c r="I719" i="1"/>
  <c r="J719" i="1" s="1"/>
  <c r="I720" i="1"/>
  <c r="J720" i="1" s="1"/>
  <c r="I721" i="1"/>
  <c r="J721" i="1" s="1"/>
  <c r="I722" i="1"/>
  <c r="J722" i="1" s="1"/>
  <c r="I723" i="1"/>
  <c r="J723" i="1" s="1"/>
  <c r="I724" i="1"/>
  <c r="J724" i="1" s="1"/>
  <c r="I725" i="1"/>
  <c r="J725" i="1" s="1"/>
  <c r="I726" i="1"/>
  <c r="J726" i="1" s="1"/>
  <c r="I727" i="1"/>
  <c r="J727" i="1" s="1"/>
  <c r="I728" i="1"/>
  <c r="J728" i="1" s="1"/>
  <c r="I729" i="1"/>
  <c r="J729" i="1" s="1"/>
  <c r="I730" i="1"/>
  <c r="J730" i="1" s="1"/>
  <c r="I731" i="1"/>
  <c r="J731" i="1" s="1"/>
  <c r="I732" i="1"/>
  <c r="J732" i="1" s="1"/>
  <c r="I733" i="1"/>
  <c r="J733" i="1" s="1"/>
  <c r="I734" i="1"/>
  <c r="J734" i="1" s="1"/>
  <c r="I735" i="1"/>
  <c r="J735" i="1" s="1"/>
  <c r="I736" i="1"/>
  <c r="J736" i="1" s="1"/>
  <c r="I737" i="1"/>
  <c r="J737" i="1" s="1"/>
  <c r="I738" i="1"/>
  <c r="J738" i="1" s="1"/>
  <c r="I739" i="1"/>
  <c r="J739" i="1" s="1"/>
  <c r="I740" i="1"/>
  <c r="J740" i="1" s="1"/>
  <c r="I741" i="1"/>
  <c r="J741" i="1" s="1"/>
  <c r="I742" i="1"/>
  <c r="J742" i="1" s="1"/>
  <c r="I743" i="1"/>
  <c r="J743" i="1" s="1"/>
  <c r="I744" i="1"/>
  <c r="J744" i="1" s="1"/>
  <c r="I745" i="1"/>
  <c r="J745" i="1" s="1"/>
  <c r="I746" i="1"/>
  <c r="J746" i="1" s="1"/>
  <c r="I747" i="1"/>
  <c r="J747" i="1" s="1"/>
  <c r="I748" i="1"/>
  <c r="J748" i="1" s="1"/>
  <c r="I749" i="1"/>
  <c r="J749" i="1" s="1"/>
  <c r="I750" i="1"/>
  <c r="J750" i="1" s="1"/>
  <c r="I751" i="1"/>
  <c r="J751" i="1" s="1"/>
  <c r="I752" i="1"/>
  <c r="J752" i="1" s="1"/>
  <c r="I753" i="1"/>
  <c r="J753" i="1" s="1"/>
  <c r="I754" i="1"/>
  <c r="J754" i="1" s="1"/>
  <c r="I755" i="1"/>
  <c r="J755" i="1" s="1"/>
  <c r="I756" i="1"/>
  <c r="J756" i="1" s="1"/>
  <c r="I757" i="1"/>
  <c r="J757" i="1" s="1"/>
  <c r="I758" i="1"/>
  <c r="J758" i="1" s="1"/>
  <c r="I759" i="1"/>
  <c r="J759" i="1" s="1"/>
  <c r="I760" i="1"/>
  <c r="J760" i="1" s="1"/>
  <c r="I761" i="1"/>
  <c r="J761" i="1" s="1"/>
  <c r="I762" i="1"/>
  <c r="J762" i="1" s="1"/>
  <c r="I763" i="1"/>
  <c r="J763" i="1" s="1"/>
  <c r="I764" i="1"/>
  <c r="J764" i="1" s="1"/>
  <c r="I765" i="1"/>
  <c r="J765" i="1" s="1"/>
  <c r="I766" i="1"/>
  <c r="J766" i="1" s="1"/>
  <c r="I767" i="1"/>
  <c r="J767" i="1" s="1"/>
  <c r="I768" i="1"/>
  <c r="J768" i="1" s="1"/>
  <c r="I769" i="1"/>
  <c r="J769" i="1" s="1"/>
  <c r="I770" i="1"/>
  <c r="J770" i="1" s="1"/>
  <c r="I771" i="1"/>
  <c r="J771" i="1" s="1"/>
  <c r="I772" i="1"/>
  <c r="J772" i="1" s="1"/>
  <c r="I773" i="1"/>
  <c r="J773" i="1" s="1"/>
  <c r="I774" i="1"/>
  <c r="J774" i="1" s="1"/>
  <c r="I775" i="1"/>
  <c r="J775" i="1" s="1"/>
  <c r="I776" i="1"/>
  <c r="J776" i="1" s="1"/>
  <c r="I777" i="1"/>
  <c r="J777" i="1" s="1"/>
  <c r="I778" i="1"/>
  <c r="J778" i="1" s="1"/>
  <c r="I779" i="1"/>
  <c r="J779" i="1" s="1"/>
  <c r="I780" i="1"/>
  <c r="J780" i="1" s="1"/>
  <c r="I781" i="1"/>
  <c r="J781" i="1" s="1"/>
  <c r="I782" i="1"/>
  <c r="J782" i="1" s="1"/>
  <c r="I783" i="1"/>
  <c r="J783" i="1" s="1"/>
  <c r="I784" i="1"/>
  <c r="J784" i="1" s="1"/>
  <c r="I785" i="1"/>
  <c r="J785" i="1" s="1"/>
  <c r="I786" i="1"/>
  <c r="J786" i="1" s="1"/>
  <c r="I787" i="1"/>
  <c r="J787" i="1" s="1"/>
  <c r="I788" i="1"/>
  <c r="J788" i="1" s="1"/>
  <c r="I789" i="1"/>
  <c r="J789" i="1" s="1"/>
  <c r="I790" i="1"/>
  <c r="J790" i="1" s="1"/>
  <c r="I791" i="1"/>
  <c r="J791" i="1" s="1"/>
  <c r="I792" i="1"/>
  <c r="J792" i="1" s="1"/>
  <c r="I793" i="1"/>
  <c r="J793" i="1" s="1"/>
  <c r="I794" i="1"/>
  <c r="J794" i="1" s="1"/>
  <c r="I795" i="1"/>
  <c r="J795" i="1" s="1"/>
  <c r="I796" i="1"/>
  <c r="J796" i="1" s="1"/>
  <c r="I797" i="1"/>
  <c r="J797" i="1" s="1"/>
  <c r="I798" i="1"/>
  <c r="J798" i="1" s="1"/>
  <c r="I799" i="1"/>
  <c r="J799" i="1" s="1"/>
  <c r="I800" i="1"/>
  <c r="J800" i="1" s="1"/>
  <c r="I801" i="1"/>
  <c r="J801" i="1" s="1"/>
  <c r="I802" i="1"/>
  <c r="J802" i="1" s="1"/>
  <c r="I803" i="1"/>
  <c r="J803" i="1" s="1"/>
  <c r="I804" i="1"/>
  <c r="J804" i="1" s="1"/>
  <c r="I805" i="1"/>
  <c r="J805" i="1" s="1"/>
  <c r="I806" i="1"/>
  <c r="J806" i="1" s="1"/>
  <c r="I807" i="1"/>
  <c r="J807" i="1" s="1"/>
  <c r="I808" i="1"/>
  <c r="J808" i="1" s="1"/>
  <c r="I809" i="1"/>
  <c r="J809" i="1" s="1"/>
  <c r="I810" i="1"/>
  <c r="J810" i="1" s="1"/>
  <c r="I811" i="1"/>
  <c r="J811" i="1" s="1"/>
  <c r="I812" i="1"/>
  <c r="J812" i="1" s="1"/>
  <c r="I813" i="1"/>
  <c r="J813" i="1" s="1"/>
  <c r="I814" i="1"/>
  <c r="J814" i="1" s="1"/>
  <c r="I815" i="1"/>
  <c r="J815" i="1" s="1"/>
  <c r="I816" i="1"/>
  <c r="J816" i="1" s="1"/>
  <c r="I817" i="1"/>
  <c r="J817" i="1" s="1"/>
  <c r="I818" i="1"/>
  <c r="J818" i="1" s="1"/>
  <c r="I819" i="1"/>
  <c r="J819" i="1" s="1"/>
  <c r="I820" i="1"/>
  <c r="J820" i="1" s="1"/>
  <c r="I821" i="1"/>
  <c r="J821" i="1" s="1"/>
  <c r="I822" i="1"/>
  <c r="J822" i="1" s="1"/>
  <c r="I823" i="1"/>
  <c r="J823" i="1" s="1"/>
  <c r="I824" i="1"/>
  <c r="J824" i="1" s="1"/>
  <c r="I825" i="1"/>
  <c r="J825" i="1" s="1"/>
  <c r="I826" i="1"/>
  <c r="J826" i="1" s="1"/>
  <c r="I827" i="1"/>
  <c r="J827" i="1" s="1"/>
  <c r="I828" i="1"/>
  <c r="J828" i="1" s="1"/>
  <c r="I829" i="1"/>
  <c r="J829" i="1" s="1"/>
  <c r="I830" i="1"/>
  <c r="J830" i="1" s="1"/>
  <c r="I831" i="1"/>
  <c r="J831" i="1" s="1"/>
  <c r="I832" i="1"/>
  <c r="J832" i="1" s="1"/>
  <c r="I833" i="1"/>
  <c r="J833" i="1" s="1"/>
  <c r="I834" i="1"/>
  <c r="J834" i="1" s="1"/>
  <c r="I835" i="1"/>
  <c r="J835" i="1" s="1"/>
  <c r="I836" i="1"/>
  <c r="J836" i="1" s="1"/>
  <c r="I837" i="1"/>
  <c r="J837" i="1" s="1"/>
  <c r="I838" i="1"/>
  <c r="J838" i="1" s="1"/>
  <c r="I839" i="1"/>
  <c r="J839" i="1" s="1"/>
  <c r="I840" i="1"/>
  <c r="J840" i="1" s="1"/>
  <c r="I841" i="1"/>
  <c r="J841" i="1" s="1"/>
  <c r="I842" i="1"/>
  <c r="J842" i="1" s="1"/>
  <c r="I843" i="1"/>
  <c r="J843" i="1" s="1"/>
  <c r="I844" i="1"/>
  <c r="J844" i="1" s="1"/>
  <c r="I845" i="1"/>
  <c r="J845" i="1" s="1"/>
  <c r="I846" i="1"/>
  <c r="J846" i="1" s="1"/>
  <c r="I847" i="1"/>
  <c r="J847" i="1" s="1"/>
  <c r="I848" i="1"/>
  <c r="J848" i="1" s="1"/>
  <c r="I849" i="1"/>
  <c r="J849" i="1" s="1"/>
  <c r="I850" i="1"/>
  <c r="J850" i="1" s="1"/>
  <c r="I851" i="1"/>
  <c r="J851" i="1" s="1"/>
  <c r="I852" i="1"/>
  <c r="J852" i="1" s="1"/>
  <c r="I853" i="1"/>
  <c r="J853" i="1" s="1"/>
  <c r="I854" i="1"/>
  <c r="J854" i="1" s="1"/>
  <c r="I855" i="1"/>
  <c r="J855" i="1" s="1"/>
  <c r="I856" i="1"/>
  <c r="J856" i="1" s="1"/>
  <c r="I857" i="1"/>
  <c r="J857" i="1" s="1"/>
  <c r="I858" i="1"/>
  <c r="J858" i="1" s="1"/>
  <c r="I859" i="1"/>
  <c r="J859" i="1" s="1"/>
  <c r="I860" i="1"/>
  <c r="J860" i="1" s="1"/>
  <c r="I861" i="1"/>
  <c r="J861" i="1" s="1"/>
  <c r="I862" i="1"/>
  <c r="J862" i="1" s="1"/>
  <c r="I863" i="1"/>
  <c r="J863" i="1" s="1"/>
  <c r="I864" i="1"/>
  <c r="J864" i="1" s="1"/>
  <c r="I865" i="1"/>
  <c r="J865" i="1" s="1"/>
  <c r="I866" i="1"/>
  <c r="J866" i="1" s="1"/>
  <c r="I867" i="1"/>
  <c r="J867" i="1" s="1"/>
  <c r="I868" i="1"/>
  <c r="J868" i="1" s="1"/>
  <c r="I869" i="1"/>
  <c r="J869" i="1" s="1"/>
  <c r="I870" i="1"/>
  <c r="J870" i="1" s="1"/>
  <c r="I871" i="1"/>
  <c r="J871" i="1" s="1"/>
  <c r="I872" i="1"/>
  <c r="J872" i="1" s="1"/>
  <c r="I873" i="1"/>
  <c r="J873" i="1" s="1"/>
  <c r="I874" i="1"/>
  <c r="J874" i="1" s="1"/>
  <c r="I875" i="1"/>
  <c r="J875" i="1" s="1"/>
  <c r="I876" i="1"/>
  <c r="J876" i="1" s="1"/>
  <c r="I877" i="1"/>
  <c r="J877" i="1" s="1"/>
  <c r="I878" i="1"/>
  <c r="J878" i="1" s="1"/>
  <c r="I879" i="1"/>
  <c r="J879" i="1" s="1"/>
  <c r="I880" i="1"/>
  <c r="J880" i="1" s="1"/>
  <c r="I881" i="1"/>
  <c r="J881" i="1" s="1"/>
  <c r="I882" i="1"/>
  <c r="J882" i="1" s="1"/>
  <c r="I883" i="1"/>
  <c r="J883" i="1" s="1"/>
  <c r="I884" i="1"/>
  <c r="J884" i="1" s="1"/>
  <c r="I885" i="1"/>
  <c r="J885" i="1" s="1"/>
  <c r="I886" i="1"/>
  <c r="J886" i="1" s="1"/>
  <c r="I887" i="1"/>
  <c r="J887" i="1" s="1"/>
  <c r="I888" i="1"/>
  <c r="J888" i="1" s="1"/>
  <c r="I889" i="1"/>
  <c r="J889" i="1" s="1"/>
  <c r="I890" i="1"/>
  <c r="J890" i="1" s="1"/>
  <c r="I891" i="1"/>
  <c r="J891" i="1" s="1"/>
  <c r="I892" i="1"/>
  <c r="J892" i="1" s="1"/>
  <c r="I893" i="1"/>
  <c r="J893" i="1" s="1"/>
  <c r="I894" i="1"/>
  <c r="J894" i="1" s="1"/>
  <c r="I895" i="1"/>
  <c r="J895" i="1" s="1"/>
  <c r="I896" i="1"/>
  <c r="J896" i="1" s="1"/>
  <c r="I897" i="1"/>
  <c r="J897" i="1" s="1"/>
  <c r="I898" i="1"/>
  <c r="J898" i="1" s="1"/>
  <c r="I899" i="1"/>
  <c r="J899" i="1" s="1"/>
  <c r="I900" i="1"/>
  <c r="J900" i="1" s="1"/>
  <c r="I901" i="1"/>
  <c r="J901" i="1" s="1"/>
  <c r="I902" i="1"/>
  <c r="J902" i="1" s="1"/>
  <c r="I903" i="1"/>
  <c r="J903" i="1" s="1"/>
  <c r="I904" i="1"/>
  <c r="J904" i="1" s="1"/>
  <c r="I905" i="1"/>
  <c r="J905" i="1" s="1"/>
  <c r="I906" i="1"/>
  <c r="J906" i="1" s="1"/>
  <c r="I907" i="1"/>
  <c r="J907" i="1" s="1"/>
  <c r="I908" i="1"/>
  <c r="J908" i="1" s="1"/>
  <c r="I909" i="1"/>
  <c r="J909" i="1" s="1"/>
  <c r="I910" i="1"/>
  <c r="J910" i="1" s="1"/>
  <c r="I911" i="1"/>
  <c r="J911" i="1" s="1"/>
  <c r="I912" i="1"/>
  <c r="J912" i="1" s="1"/>
  <c r="I913" i="1"/>
  <c r="J913" i="1" s="1"/>
  <c r="I914" i="1"/>
  <c r="J914" i="1" s="1"/>
  <c r="I915" i="1"/>
  <c r="J915" i="1" s="1"/>
  <c r="I916" i="1"/>
  <c r="J916" i="1" s="1"/>
  <c r="I917" i="1"/>
  <c r="J917" i="1" s="1"/>
  <c r="I918" i="1"/>
  <c r="J918" i="1" s="1"/>
  <c r="I919" i="1"/>
  <c r="J919" i="1" s="1"/>
  <c r="I920" i="1"/>
  <c r="J920" i="1" s="1"/>
  <c r="I921" i="1"/>
  <c r="J921" i="1" s="1"/>
  <c r="I922" i="1"/>
  <c r="J922" i="1" s="1"/>
  <c r="I923" i="1"/>
  <c r="J923" i="1" s="1"/>
  <c r="I924" i="1"/>
  <c r="J924" i="1" s="1"/>
  <c r="I925" i="1"/>
  <c r="J925" i="1" s="1"/>
  <c r="I926" i="1"/>
  <c r="J926" i="1" s="1"/>
  <c r="I927" i="1"/>
  <c r="J927" i="1" s="1"/>
  <c r="I928" i="1"/>
  <c r="J928" i="1" s="1"/>
  <c r="I929" i="1"/>
  <c r="J929" i="1" s="1"/>
  <c r="I930" i="1"/>
  <c r="J930" i="1" s="1"/>
  <c r="I931" i="1"/>
  <c r="J931" i="1" s="1"/>
  <c r="I932" i="1"/>
  <c r="J932" i="1" s="1"/>
  <c r="I933" i="1"/>
  <c r="J933" i="1" s="1"/>
  <c r="I934" i="1"/>
  <c r="J934" i="1" s="1"/>
  <c r="I935" i="1"/>
  <c r="J935" i="1" s="1"/>
  <c r="I936" i="1"/>
  <c r="J936" i="1" s="1"/>
  <c r="I937" i="1"/>
  <c r="J937" i="1" s="1"/>
  <c r="I938" i="1"/>
  <c r="J938" i="1" s="1"/>
  <c r="I939" i="1"/>
  <c r="J939" i="1" s="1"/>
  <c r="I940" i="1"/>
  <c r="J940" i="1" s="1"/>
  <c r="I941" i="1"/>
  <c r="J941" i="1" s="1"/>
  <c r="I942" i="1"/>
  <c r="J942" i="1" s="1"/>
  <c r="I943" i="1"/>
  <c r="J943" i="1" s="1"/>
  <c r="I944" i="1"/>
  <c r="J944" i="1" s="1"/>
  <c r="I945" i="1"/>
  <c r="J945" i="1" s="1"/>
  <c r="I946" i="1"/>
  <c r="J946" i="1" s="1"/>
  <c r="I947" i="1"/>
  <c r="J947" i="1" s="1"/>
  <c r="I948" i="1"/>
  <c r="J948" i="1" s="1"/>
  <c r="I949" i="1"/>
  <c r="J949" i="1" s="1"/>
  <c r="I950" i="1"/>
  <c r="J950" i="1" s="1"/>
  <c r="I951" i="1"/>
  <c r="J951" i="1" s="1"/>
  <c r="I952" i="1"/>
  <c r="J952" i="1" s="1"/>
  <c r="I953" i="1"/>
  <c r="J953" i="1" s="1"/>
  <c r="I954" i="1"/>
  <c r="J954" i="1" s="1"/>
  <c r="I955" i="1"/>
  <c r="J955" i="1" s="1"/>
  <c r="I956" i="1"/>
  <c r="J956" i="1" s="1"/>
  <c r="I957" i="1"/>
  <c r="J957" i="1" s="1"/>
  <c r="I958" i="1"/>
  <c r="J958" i="1" s="1"/>
  <c r="I959" i="1"/>
  <c r="J959" i="1" s="1"/>
  <c r="I960" i="1"/>
  <c r="J960" i="1" s="1"/>
  <c r="I961" i="1"/>
  <c r="J961" i="1" s="1"/>
  <c r="I962" i="1"/>
  <c r="J962" i="1" s="1"/>
  <c r="I963" i="1"/>
  <c r="J963" i="1" s="1"/>
  <c r="I964" i="1"/>
  <c r="J964" i="1" s="1"/>
  <c r="I965" i="1"/>
  <c r="J965" i="1" s="1"/>
  <c r="I966" i="1"/>
  <c r="J966" i="1" s="1"/>
  <c r="I967" i="1"/>
  <c r="J967" i="1" s="1"/>
  <c r="I968" i="1"/>
  <c r="J968" i="1" s="1"/>
  <c r="I969" i="1"/>
  <c r="J969" i="1" s="1"/>
  <c r="I970" i="1"/>
  <c r="J970" i="1" s="1"/>
  <c r="I971" i="1"/>
  <c r="J971" i="1" s="1"/>
  <c r="I972" i="1"/>
  <c r="J972" i="1" s="1"/>
  <c r="I973" i="1"/>
  <c r="J973" i="1" s="1"/>
  <c r="I974" i="1"/>
  <c r="J974" i="1" s="1"/>
  <c r="I975" i="1"/>
  <c r="J975" i="1" s="1"/>
  <c r="I976" i="1"/>
  <c r="J976" i="1" s="1"/>
  <c r="I977" i="1"/>
  <c r="J977" i="1" s="1"/>
  <c r="I978" i="1"/>
  <c r="J978" i="1" s="1"/>
  <c r="I979" i="1"/>
  <c r="J979" i="1" s="1"/>
  <c r="I980" i="1"/>
  <c r="J980" i="1" s="1"/>
  <c r="I981" i="1"/>
  <c r="J981" i="1" s="1"/>
  <c r="I982" i="1"/>
  <c r="J982" i="1" s="1"/>
  <c r="I983" i="1"/>
  <c r="J983" i="1" s="1"/>
  <c r="I984" i="1"/>
  <c r="J984" i="1" s="1"/>
  <c r="I985" i="1"/>
  <c r="J985" i="1" s="1"/>
  <c r="I986" i="1"/>
  <c r="J986" i="1" s="1"/>
  <c r="I987" i="1"/>
  <c r="J987" i="1" s="1"/>
  <c r="I988" i="1"/>
  <c r="J988" i="1" s="1"/>
  <c r="I989" i="1"/>
  <c r="J989" i="1" s="1"/>
  <c r="I990" i="1"/>
  <c r="J990" i="1" s="1"/>
  <c r="I991" i="1"/>
  <c r="J991" i="1" s="1"/>
  <c r="I992" i="1"/>
  <c r="J992" i="1" s="1"/>
  <c r="I993" i="1"/>
  <c r="J993" i="1" s="1"/>
  <c r="I994" i="1"/>
  <c r="J994" i="1" s="1"/>
  <c r="I995" i="1"/>
  <c r="J995" i="1" s="1"/>
  <c r="I996" i="1"/>
  <c r="J996" i="1" s="1"/>
  <c r="I997" i="1"/>
  <c r="J997" i="1" s="1"/>
  <c r="I998" i="1"/>
  <c r="J998" i="1" s="1"/>
  <c r="I999" i="1"/>
  <c r="J999" i="1" s="1"/>
  <c r="I1000" i="1"/>
  <c r="J1000" i="1" s="1"/>
  <c r="I1001" i="1"/>
  <c r="J1001" i="1" s="1"/>
  <c r="I1002" i="1"/>
  <c r="J1002" i="1" s="1"/>
  <c r="I1003" i="1"/>
  <c r="J1003" i="1" s="1"/>
  <c r="I1004" i="1"/>
  <c r="J1004" i="1" s="1"/>
  <c r="I1005" i="1"/>
  <c r="J1005" i="1" s="1"/>
  <c r="I1006" i="1"/>
  <c r="J1006" i="1" s="1"/>
  <c r="I1007" i="1"/>
  <c r="J1007" i="1" s="1"/>
  <c r="I1008" i="1"/>
  <c r="J1008" i="1" s="1"/>
  <c r="I1009" i="1"/>
  <c r="J1009" i="1" s="1"/>
  <c r="I1010" i="1"/>
  <c r="J1010" i="1" s="1"/>
  <c r="I1011" i="1"/>
  <c r="J1011" i="1" s="1"/>
  <c r="I1012" i="1"/>
  <c r="J1012" i="1" s="1"/>
  <c r="I1013" i="1"/>
  <c r="J1013" i="1" s="1"/>
  <c r="I1014" i="1"/>
  <c r="J1014" i="1" s="1"/>
  <c r="I1015" i="1"/>
  <c r="J1015" i="1" s="1"/>
  <c r="I1016" i="1"/>
  <c r="J1016" i="1" s="1"/>
  <c r="I1017" i="1"/>
  <c r="J1017" i="1" s="1"/>
  <c r="I1018" i="1"/>
  <c r="J1018" i="1" s="1"/>
  <c r="I1019" i="1"/>
  <c r="J1019" i="1" s="1"/>
  <c r="I1020" i="1"/>
  <c r="J1020" i="1" s="1"/>
  <c r="I1021" i="1"/>
  <c r="J1021" i="1" s="1"/>
  <c r="I1022" i="1"/>
  <c r="J1022" i="1" s="1"/>
  <c r="I1023" i="1"/>
  <c r="J1023" i="1" s="1"/>
  <c r="I1024" i="1"/>
  <c r="J1024" i="1" s="1"/>
  <c r="I1025" i="1"/>
  <c r="J1025" i="1" s="1"/>
  <c r="I1026" i="1"/>
  <c r="J1026" i="1" s="1"/>
  <c r="I1027" i="1"/>
  <c r="J1027" i="1" s="1"/>
  <c r="I1028" i="1"/>
  <c r="J1028" i="1" s="1"/>
  <c r="I1029" i="1"/>
  <c r="J1029" i="1" s="1"/>
  <c r="I1030" i="1"/>
  <c r="J1030" i="1" s="1"/>
  <c r="I1031" i="1"/>
  <c r="J1031" i="1" s="1"/>
  <c r="I1032" i="1"/>
  <c r="J1032" i="1" s="1"/>
  <c r="I1033" i="1"/>
  <c r="J1033" i="1" s="1"/>
  <c r="I1034" i="1"/>
  <c r="J1034" i="1" s="1"/>
  <c r="I1035" i="1"/>
  <c r="J1035" i="1" s="1"/>
  <c r="I1036" i="1"/>
  <c r="J1036" i="1" s="1"/>
  <c r="I1037" i="1"/>
  <c r="J1037" i="1" s="1"/>
  <c r="I1038" i="1"/>
  <c r="J1038" i="1" s="1"/>
  <c r="I1039" i="1"/>
  <c r="J1039" i="1" s="1"/>
  <c r="I1040" i="1"/>
  <c r="J1040" i="1" s="1"/>
  <c r="I1041" i="1"/>
  <c r="J1041" i="1" s="1"/>
  <c r="I1042" i="1"/>
  <c r="J1042" i="1" s="1"/>
  <c r="I1043" i="1"/>
  <c r="J1043" i="1" s="1"/>
  <c r="I1044" i="1"/>
  <c r="J1044" i="1" s="1"/>
  <c r="I1045" i="1"/>
  <c r="J1045" i="1" s="1"/>
  <c r="I1046" i="1"/>
  <c r="J1046" i="1" s="1"/>
  <c r="I1047" i="1"/>
  <c r="J1047" i="1" s="1"/>
  <c r="I1048" i="1"/>
  <c r="J1048" i="1" s="1"/>
  <c r="I1049" i="1"/>
  <c r="J1049" i="1" s="1"/>
  <c r="I1050" i="1"/>
  <c r="J1050" i="1" s="1"/>
  <c r="I1051" i="1"/>
  <c r="J1051" i="1" s="1"/>
  <c r="I1052" i="1"/>
  <c r="J1052" i="1" s="1"/>
  <c r="I1053" i="1"/>
  <c r="J1053" i="1" s="1"/>
  <c r="I1054" i="1"/>
  <c r="J1054" i="1" s="1"/>
  <c r="I1055" i="1"/>
  <c r="J1055" i="1" s="1"/>
  <c r="I1056" i="1"/>
  <c r="J1056" i="1" s="1"/>
  <c r="I1057" i="1"/>
  <c r="J1057" i="1" s="1"/>
  <c r="I1058" i="1"/>
  <c r="J1058" i="1" s="1"/>
  <c r="I1059" i="1"/>
  <c r="J1059" i="1" s="1"/>
  <c r="I1060" i="1"/>
  <c r="J1060" i="1" s="1"/>
  <c r="I1061" i="1"/>
  <c r="J1061" i="1" s="1"/>
  <c r="I1062" i="1"/>
  <c r="J1062" i="1" s="1"/>
  <c r="I1063" i="1"/>
  <c r="J1063" i="1" s="1"/>
  <c r="I1064" i="1"/>
  <c r="J1064" i="1" s="1"/>
  <c r="I1065" i="1"/>
  <c r="J1065" i="1" s="1"/>
  <c r="I1066" i="1"/>
  <c r="J1066" i="1" s="1"/>
  <c r="I1067" i="1"/>
  <c r="J1067" i="1" s="1"/>
  <c r="I1068" i="1"/>
  <c r="J1068" i="1" s="1"/>
  <c r="I1069" i="1"/>
  <c r="J1069" i="1" s="1"/>
  <c r="I1070" i="1"/>
  <c r="J1070" i="1" s="1"/>
  <c r="I1071" i="1"/>
  <c r="J1071" i="1" s="1"/>
  <c r="I1072" i="1"/>
  <c r="J1072" i="1" s="1"/>
  <c r="I1073" i="1"/>
  <c r="J1073" i="1" s="1"/>
  <c r="I1074" i="1"/>
  <c r="J1074" i="1" s="1"/>
  <c r="I1075" i="1"/>
  <c r="J1075" i="1" s="1"/>
  <c r="I1076" i="1"/>
  <c r="J1076" i="1" s="1"/>
  <c r="I1077" i="1"/>
  <c r="J1077" i="1" s="1"/>
  <c r="I1078" i="1"/>
  <c r="J1078" i="1" s="1"/>
  <c r="I1079" i="1"/>
  <c r="J1079" i="1" s="1"/>
  <c r="I1080" i="1"/>
  <c r="J1080" i="1" s="1"/>
  <c r="I1081" i="1"/>
  <c r="J1081" i="1" s="1"/>
  <c r="I1082" i="1"/>
  <c r="J1082" i="1" s="1"/>
  <c r="I1083" i="1"/>
  <c r="J1083" i="1" s="1"/>
  <c r="I1084" i="1"/>
  <c r="J1084" i="1" s="1"/>
  <c r="I1085" i="1"/>
  <c r="J1085" i="1" s="1"/>
  <c r="I1086" i="1"/>
  <c r="J1086" i="1" s="1"/>
  <c r="I1087" i="1"/>
  <c r="J1087" i="1" s="1"/>
  <c r="I1088" i="1"/>
  <c r="J1088" i="1" s="1"/>
  <c r="I1089" i="1"/>
  <c r="J1089" i="1" s="1"/>
  <c r="I1090" i="1"/>
  <c r="J1090" i="1" s="1"/>
  <c r="I1091" i="1"/>
  <c r="J1091" i="1" s="1"/>
  <c r="I1092" i="1"/>
  <c r="J1092" i="1" s="1"/>
  <c r="I1093" i="1"/>
  <c r="J1093" i="1" s="1"/>
  <c r="I1094" i="1"/>
  <c r="J1094" i="1" s="1"/>
  <c r="I1095" i="1"/>
  <c r="J1095" i="1" s="1"/>
  <c r="I1096" i="1"/>
  <c r="J1096" i="1" s="1"/>
  <c r="I1097" i="1"/>
  <c r="J1097" i="1" s="1"/>
  <c r="I1098" i="1"/>
  <c r="J1098" i="1" s="1"/>
  <c r="I1099" i="1"/>
  <c r="J1099" i="1" s="1"/>
  <c r="I1100" i="1"/>
  <c r="J1100" i="1" s="1"/>
  <c r="I1101" i="1"/>
  <c r="J1101" i="1" s="1"/>
  <c r="I1102" i="1"/>
  <c r="J1102" i="1" s="1"/>
  <c r="I1103" i="1"/>
  <c r="J1103" i="1" s="1"/>
  <c r="I1104" i="1"/>
  <c r="J1104" i="1" s="1"/>
  <c r="I1105" i="1"/>
  <c r="J1105" i="1" s="1"/>
  <c r="I1106" i="1"/>
  <c r="J1106" i="1" s="1"/>
  <c r="I1107" i="1"/>
  <c r="J1107" i="1" s="1"/>
  <c r="I1108" i="1"/>
  <c r="J1108" i="1" s="1"/>
  <c r="I1109" i="1"/>
  <c r="J1109" i="1" s="1"/>
  <c r="I1110" i="1"/>
  <c r="J1110" i="1" s="1"/>
  <c r="I1111" i="1"/>
  <c r="J1111" i="1" s="1"/>
  <c r="I1112" i="1"/>
  <c r="J1112" i="1" s="1"/>
  <c r="I1113" i="1"/>
  <c r="J1113" i="1" s="1"/>
  <c r="I1114" i="1"/>
  <c r="J1114" i="1" s="1"/>
  <c r="I1115" i="1"/>
  <c r="J1115" i="1" s="1"/>
  <c r="I1116" i="1"/>
  <c r="J1116" i="1" s="1"/>
  <c r="I1117" i="1"/>
  <c r="J1117" i="1" s="1"/>
  <c r="I1118" i="1"/>
  <c r="J1118" i="1" s="1"/>
  <c r="I1119" i="1"/>
  <c r="J1119" i="1" s="1"/>
  <c r="I1120" i="1"/>
  <c r="J1120" i="1" s="1"/>
  <c r="I1121" i="1"/>
  <c r="J1121" i="1" s="1"/>
  <c r="I1122" i="1"/>
  <c r="J1122" i="1" s="1"/>
  <c r="I1123" i="1"/>
  <c r="J1123" i="1" s="1"/>
  <c r="I1124" i="1"/>
  <c r="J1124" i="1" s="1"/>
  <c r="I1125" i="1"/>
  <c r="J1125" i="1" s="1"/>
  <c r="I1126" i="1"/>
  <c r="J1126" i="1" s="1"/>
  <c r="I1127" i="1"/>
  <c r="J1127" i="1" s="1"/>
  <c r="I1128" i="1"/>
  <c r="J1128" i="1" s="1"/>
  <c r="I1129" i="1"/>
  <c r="J1129" i="1" s="1"/>
  <c r="I1130" i="1"/>
  <c r="J1130" i="1" s="1"/>
  <c r="I1131" i="1"/>
  <c r="J1131" i="1" s="1"/>
  <c r="I1132" i="1"/>
  <c r="J1132" i="1" s="1"/>
  <c r="I1133" i="1"/>
  <c r="J1133" i="1" s="1"/>
  <c r="I1134" i="1"/>
  <c r="J1134" i="1" s="1"/>
  <c r="I1135" i="1"/>
  <c r="J1135" i="1" s="1"/>
  <c r="I1136" i="1"/>
  <c r="J1136" i="1" s="1"/>
  <c r="I1137" i="1"/>
  <c r="J1137" i="1" s="1"/>
  <c r="I1138" i="1"/>
  <c r="J1138" i="1" s="1"/>
  <c r="I1139" i="1"/>
  <c r="J1139" i="1" s="1"/>
  <c r="I1140" i="1"/>
  <c r="J1140" i="1" s="1"/>
  <c r="I1141" i="1"/>
  <c r="J1141" i="1" s="1"/>
  <c r="I1142" i="1"/>
  <c r="J1142" i="1" s="1"/>
  <c r="I1143" i="1"/>
  <c r="J1143" i="1" s="1"/>
  <c r="I1144" i="1"/>
  <c r="J1144" i="1" s="1"/>
  <c r="I1145" i="1"/>
  <c r="J1145" i="1" s="1"/>
  <c r="I1146" i="1"/>
  <c r="J1146" i="1" s="1"/>
  <c r="I1147" i="1"/>
  <c r="J1147" i="1" s="1"/>
  <c r="I1148" i="1"/>
  <c r="J1148" i="1" s="1"/>
  <c r="I1149" i="1"/>
  <c r="J1149" i="1" s="1"/>
  <c r="I1150" i="1"/>
  <c r="J1150" i="1" s="1"/>
  <c r="I1151" i="1"/>
  <c r="J1151" i="1" s="1"/>
  <c r="I1152" i="1"/>
  <c r="J1152" i="1" s="1"/>
  <c r="I1153" i="1"/>
  <c r="J1153" i="1" s="1"/>
  <c r="I1154" i="1"/>
  <c r="J1154" i="1" s="1"/>
  <c r="I1155" i="1"/>
  <c r="J1155" i="1" s="1"/>
  <c r="I1156" i="1"/>
  <c r="J1156" i="1" s="1"/>
  <c r="I1157" i="1"/>
  <c r="J1157" i="1" s="1"/>
  <c r="I1158" i="1"/>
  <c r="J1158" i="1" s="1"/>
  <c r="I1159" i="1"/>
  <c r="J1159" i="1" s="1"/>
  <c r="I1160" i="1"/>
  <c r="J1160" i="1" s="1"/>
  <c r="I1161" i="1"/>
  <c r="J1161" i="1" s="1"/>
  <c r="I1162" i="1"/>
  <c r="J1162" i="1" s="1"/>
  <c r="I1163" i="1"/>
  <c r="J1163" i="1" s="1"/>
  <c r="I1164" i="1"/>
  <c r="J1164" i="1" s="1"/>
  <c r="I1165" i="1"/>
  <c r="J1165" i="1" s="1"/>
  <c r="I1166" i="1"/>
  <c r="J1166" i="1" s="1"/>
  <c r="I1167" i="1"/>
  <c r="J1167" i="1" s="1"/>
  <c r="I1168" i="1"/>
  <c r="J1168" i="1" s="1"/>
  <c r="I1169" i="1"/>
  <c r="J1169" i="1" s="1"/>
  <c r="I1170" i="1"/>
  <c r="J1170" i="1" s="1"/>
  <c r="I1171" i="1"/>
  <c r="J1171" i="1" s="1"/>
  <c r="I1172" i="1"/>
  <c r="J1172" i="1" s="1"/>
  <c r="I1173" i="1"/>
  <c r="J1173" i="1" s="1"/>
  <c r="I1174" i="1"/>
  <c r="J1174" i="1" s="1"/>
  <c r="I1175" i="1"/>
  <c r="J1175" i="1" s="1"/>
  <c r="I1176" i="1"/>
  <c r="J1176" i="1" s="1"/>
  <c r="I1177" i="1"/>
  <c r="J1177" i="1" s="1"/>
  <c r="I1178" i="1"/>
  <c r="J1178" i="1" s="1"/>
  <c r="I1179" i="1"/>
  <c r="J1179" i="1" s="1"/>
  <c r="I1180" i="1"/>
  <c r="J1180" i="1" s="1"/>
  <c r="I1181" i="1"/>
  <c r="J1181" i="1" s="1"/>
  <c r="I1182" i="1"/>
  <c r="J1182" i="1" s="1"/>
  <c r="I1183" i="1"/>
  <c r="J1183" i="1" s="1"/>
  <c r="I1184" i="1"/>
  <c r="J1184" i="1" s="1"/>
  <c r="I1185" i="1"/>
  <c r="J1185" i="1" s="1"/>
  <c r="I1186" i="1"/>
  <c r="J1186" i="1" s="1"/>
  <c r="I1187" i="1"/>
  <c r="J1187" i="1" s="1"/>
  <c r="I1188" i="1"/>
  <c r="J1188" i="1" s="1"/>
  <c r="I1189" i="1"/>
  <c r="J1189" i="1" s="1"/>
  <c r="I1190" i="1"/>
  <c r="J1190" i="1" s="1"/>
  <c r="I1191" i="1"/>
  <c r="J1191" i="1" s="1"/>
  <c r="I1192" i="1"/>
  <c r="J1192" i="1" s="1"/>
  <c r="I1193" i="1"/>
  <c r="J1193" i="1" s="1"/>
  <c r="I1194" i="1"/>
  <c r="J1194" i="1" s="1"/>
  <c r="I1195" i="1"/>
  <c r="J1195" i="1" s="1"/>
  <c r="I1196" i="1"/>
  <c r="J1196" i="1" s="1"/>
  <c r="I1197" i="1"/>
  <c r="J1197" i="1" s="1"/>
  <c r="I1198" i="1"/>
  <c r="J1198" i="1" s="1"/>
  <c r="I1199" i="1"/>
  <c r="J1199" i="1" s="1"/>
  <c r="I1200" i="1"/>
  <c r="J1200" i="1" s="1"/>
  <c r="I1201" i="1"/>
  <c r="J1201" i="1" s="1"/>
  <c r="I1202" i="1"/>
  <c r="J1202" i="1" s="1"/>
  <c r="I1203" i="1"/>
  <c r="J1203" i="1" s="1"/>
  <c r="I1204" i="1"/>
  <c r="J1204" i="1" s="1"/>
  <c r="I1205" i="1"/>
  <c r="J1205" i="1" s="1"/>
  <c r="I1206" i="1"/>
  <c r="J1206" i="1" s="1"/>
  <c r="I1207" i="1"/>
  <c r="J1207" i="1" s="1"/>
  <c r="I1208" i="1"/>
  <c r="J1208" i="1" s="1"/>
  <c r="I1209" i="1"/>
  <c r="J1209" i="1" s="1"/>
  <c r="I1210" i="1"/>
  <c r="J1210" i="1" s="1"/>
  <c r="I1211" i="1"/>
  <c r="J1211" i="1" s="1"/>
  <c r="I1212" i="1"/>
  <c r="J1212" i="1" s="1"/>
  <c r="I1213" i="1"/>
  <c r="J1213" i="1" s="1"/>
  <c r="I1214" i="1"/>
  <c r="J1214" i="1" s="1"/>
  <c r="I1215" i="1"/>
  <c r="J1215" i="1" s="1"/>
  <c r="I1216" i="1"/>
  <c r="J1216" i="1" s="1"/>
  <c r="I1217" i="1"/>
  <c r="J1217" i="1" s="1"/>
  <c r="I1218" i="1"/>
  <c r="J1218" i="1" s="1"/>
  <c r="I1219" i="1"/>
  <c r="J1219" i="1" s="1"/>
  <c r="I1220" i="1"/>
  <c r="J1220" i="1" s="1"/>
  <c r="I1221" i="1"/>
  <c r="J1221" i="1" s="1"/>
  <c r="I1222" i="1"/>
  <c r="J1222" i="1" s="1"/>
  <c r="I1223" i="1"/>
  <c r="J1223" i="1" s="1"/>
  <c r="I1224" i="1"/>
  <c r="J1224" i="1" s="1"/>
  <c r="I1225" i="1"/>
  <c r="J1225" i="1" s="1"/>
  <c r="I1226" i="1"/>
  <c r="J1226" i="1" s="1"/>
  <c r="I1227" i="1"/>
  <c r="J1227" i="1" s="1"/>
  <c r="I1228" i="1"/>
  <c r="J1228" i="1" s="1"/>
  <c r="I1229" i="1"/>
  <c r="J1229" i="1" s="1"/>
  <c r="I1230" i="1"/>
  <c r="J1230" i="1" s="1"/>
  <c r="I1231" i="1"/>
  <c r="J1231" i="1" s="1"/>
  <c r="I1232" i="1"/>
  <c r="J1232" i="1" s="1"/>
  <c r="I1233" i="1"/>
  <c r="J1233" i="1" s="1"/>
  <c r="I1234" i="1"/>
  <c r="J1234" i="1" s="1"/>
  <c r="I1235" i="1"/>
  <c r="J1235" i="1" s="1"/>
  <c r="I1236" i="1"/>
  <c r="J1236" i="1" s="1"/>
  <c r="I1237" i="1"/>
  <c r="J1237" i="1" s="1"/>
  <c r="I1238" i="1"/>
  <c r="J1238" i="1" s="1"/>
  <c r="I1239" i="1"/>
  <c r="J1239" i="1" s="1"/>
  <c r="I1240" i="1"/>
  <c r="J1240" i="1" s="1"/>
  <c r="I1241" i="1"/>
  <c r="J1241" i="1" s="1"/>
  <c r="I1242" i="1"/>
  <c r="J1242" i="1" s="1"/>
  <c r="I1243" i="1"/>
  <c r="J1243" i="1" s="1"/>
  <c r="I1244" i="1"/>
  <c r="J1244" i="1" s="1"/>
  <c r="I1245" i="1"/>
  <c r="J1245" i="1" s="1"/>
  <c r="I1246" i="1"/>
  <c r="J1246" i="1" s="1"/>
  <c r="I1247" i="1"/>
  <c r="J1247" i="1" s="1"/>
  <c r="I1248" i="1"/>
  <c r="J1248" i="1" s="1"/>
  <c r="I1249" i="1"/>
  <c r="J1249" i="1" s="1"/>
  <c r="I1250" i="1"/>
  <c r="J1250" i="1" s="1"/>
  <c r="I1251" i="1"/>
  <c r="J1251" i="1" s="1"/>
  <c r="I1252" i="1"/>
  <c r="J1252" i="1" s="1"/>
  <c r="I1253" i="1"/>
  <c r="J1253" i="1" s="1"/>
  <c r="I1254" i="1"/>
  <c r="J1254" i="1" s="1"/>
  <c r="I1255" i="1"/>
  <c r="J1255" i="1" s="1"/>
  <c r="I1256" i="1"/>
  <c r="J1256" i="1" s="1"/>
  <c r="I1257" i="1"/>
  <c r="J1257" i="1" s="1"/>
  <c r="I1258" i="1"/>
  <c r="J1258" i="1" s="1"/>
  <c r="I1259" i="1"/>
  <c r="J1259" i="1" s="1"/>
  <c r="I1260" i="1"/>
  <c r="J1260" i="1" s="1"/>
  <c r="I1261" i="1"/>
  <c r="J1261" i="1" s="1"/>
  <c r="I1262" i="1"/>
  <c r="J1262" i="1" s="1"/>
  <c r="I1263" i="1"/>
  <c r="J1263" i="1" s="1"/>
  <c r="I1264" i="1"/>
  <c r="J1264" i="1" s="1"/>
  <c r="I1265" i="1"/>
  <c r="J1265" i="1" s="1"/>
  <c r="I1266" i="1"/>
  <c r="J1266" i="1" s="1"/>
  <c r="I1267" i="1"/>
  <c r="J1267" i="1" s="1"/>
  <c r="I1268" i="1"/>
  <c r="J1268" i="1" s="1"/>
  <c r="I1269" i="1"/>
  <c r="J1269" i="1" s="1"/>
  <c r="I1270" i="1"/>
  <c r="J1270" i="1" s="1"/>
  <c r="I1271" i="1"/>
  <c r="J1271" i="1" s="1"/>
  <c r="I1272" i="1"/>
  <c r="J1272" i="1" s="1"/>
  <c r="I1273" i="1"/>
  <c r="J1273" i="1" s="1"/>
  <c r="I1274" i="1"/>
  <c r="J1274" i="1" s="1"/>
  <c r="I1275" i="1"/>
  <c r="J1275" i="1" s="1"/>
  <c r="I1276" i="1"/>
  <c r="J1276" i="1" s="1"/>
  <c r="I1277" i="1"/>
  <c r="J1277" i="1" s="1"/>
  <c r="I1278" i="1"/>
  <c r="J1278" i="1" s="1"/>
  <c r="I1279" i="1"/>
  <c r="J1279" i="1" s="1"/>
  <c r="I1280" i="1"/>
  <c r="J1280" i="1" s="1"/>
  <c r="I1281" i="1"/>
  <c r="J1281" i="1" s="1"/>
  <c r="I1282" i="1"/>
  <c r="J1282" i="1" s="1"/>
  <c r="I1283" i="1"/>
  <c r="J1283" i="1" s="1"/>
  <c r="I1284" i="1"/>
  <c r="J1284" i="1" s="1"/>
  <c r="I1285" i="1"/>
  <c r="J1285" i="1" s="1"/>
  <c r="I1286" i="1"/>
  <c r="J1286" i="1" s="1"/>
  <c r="I1287" i="1"/>
  <c r="J1287" i="1" s="1"/>
  <c r="I1288" i="1"/>
  <c r="J1288" i="1" s="1"/>
  <c r="I1289" i="1"/>
  <c r="J1289" i="1" s="1"/>
  <c r="I1290" i="1"/>
  <c r="J1290" i="1" s="1"/>
  <c r="I1291" i="1"/>
  <c r="J1291" i="1" s="1"/>
  <c r="I1292" i="1"/>
  <c r="J1292" i="1" s="1"/>
  <c r="I1293" i="1"/>
  <c r="J1293" i="1" s="1"/>
  <c r="I1294" i="1"/>
  <c r="J1294" i="1" s="1"/>
  <c r="I1295" i="1"/>
  <c r="J1295" i="1" s="1"/>
  <c r="I1296" i="1"/>
  <c r="J1296" i="1" s="1"/>
  <c r="I1297" i="1"/>
  <c r="J1297" i="1" s="1"/>
  <c r="I1298" i="1"/>
  <c r="J1298" i="1" s="1"/>
  <c r="I1299" i="1"/>
  <c r="J1299" i="1" s="1"/>
  <c r="I1300" i="1"/>
  <c r="J1300" i="1" s="1"/>
  <c r="I1301" i="1"/>
  <c r="J1301" i="1" s="1"/>
  <c r="I1302" i="1"/>
  <c r="J1302" i="1" s="1"/>
  <c r="I1303" i="1"/>
  <c r="J1303" i="1" s="1"/>
  <c r="I1304" i="1"/>
  <c r="J1304" i="1" s="1"/>
  <c r="I1305" i="1"/>
  <c r="J1305" i="1" s="1"/>
  <c r="I1306" i="1"/>
  <c r="J1306" i="1" s="1"/>
  <c r="I1307" i="1"/>
  <c r="J1307" i="1" s="1"/>
  <c r="I1308" i="1"/>
  <c r="J1308" i="1" s="1"/>
  <c r="I1309" i="1"/>
  <c r="J1309" i="1" s="1"/>
  <c r="I1310" i="1"/>
  <c r="J1310" i="1" s="1"/>
  <c r="I1311" i="1"/>
  <c r="J1311" i="1" s="1"/>
  <c r="I1312" i="1"/>
  <c r="J1312" i="1" s="1"/>
  <c r="I1313" i="1"/>
  <c r="J1313" i="1" s="1"/>
  <c r="I1314" i="1"/>
  <c r="J1314" i="1" s="1"/>
  <c r="I1315" i="1"/>
  <c r="J1315" i="1" s="1"/>
  <c r="I1316" i="1"/>
  <c r="J1316" i="1" s="1"/>
  <c r="I1317" i="1"/>
  <c r="J1317" i="1" s="1"/>
  <c r="I1318" i="1"/>
  <c r="J1318" i="1" s="1"/>
  <c r="I1319" i="1"/>
  <c r="J1319" i="1" s="1"/>
  <c r="I1320" i="1"/>
  <c r="J1320" i="1" s="1"/>
  <c r="I1321" i="1"/>
  <c r="J1321" i="1" s="1"/>
  <c r="I1322" i="1"/>
  <c r="J1322" i="1" s="1"/>
  <c r="I1323" i="1"/>
  <c r="J1323" i="1" s="1"/>
  <c r="I1324" i="1"/>
  <c r="J1324" i="1" s="1"/>
  <c r="I1325" i="1"/>
  <c r="J1325" i="1" s="1"/>
  <c r="I1326" i="1"/>
  <c r="J1326" i="1" s="1"/>
  <c r="I1327" i="1"/>
  <c r="J1327" i="1" s="1"/>
  <c r="I1328" i="1"/>
  <c r="J1328" i="1" s="1"/>
  <c r="I1329" i="1"/>
  <c r="J1329" i="1" s="1"/>
  <c r="I1330" i="1"/>
  <c r="J1330" i="1" s="1"/>
  <c r="I1331" i="1"/>
  <c r="J1331" i="1" s="1"/>
  <c r="I1332" i="1"/>
  <c r="J1332" i="1" s="1"/>
  <c r="I1333" i="1"/>
  <c r="J1333" i="1" s="1"/>
  <c r="I1334" i="1"/>
  <c r="J1334" i="1" s="1"/>
  <c r="I1335" i="1"/>
  <c r="J1335" i="1" s="1"/>
  <c r="I1336" i="1"/>
  <c r="J1336" i="1" s="1"/>
  <c r="I1337" i="1"/>
  <c r="J1337" i="1" s="1"/>
  <c r="I1338" i="1"/>
  <c r="J1338" i="1" s="1"/>
  <c r="I1339" i="1"/>
  <c r="J1339" i="1" s="1"/>
  <c r="I1340" i="1"/>
  <c r="J1340" i="1" s="1"/>
  <c r="I1341" i="1"/>
  <c r="J1341" i="1" s="1"/>
  <c r="I1342" i="1"/>
  <c r="J1342" i="1" s="1"/>
  <c r="I1343" i="1"/>
  <c r="J1343" i="1" s="1"/>
  <c r="I1344" i="1"/>
  <c r="J1344" i="1" s="1"/>
  <c r="I1345" i="1"/>
  <c r="J1345" i="1" s="1"/>
  <c r="I1346" i="1"/>
  <c r="J1346" i="1" s="1"/>
  <c r="I1347" i="1"/>
  <c r="J1347" i="1" s="1"/>
  <c r="I1348" i="1"/>
  <c r="J1348" i="1" s="1"/>
  <c r="I1349" i="1"/>
  <c r="J1349" i="1" s="1"/>
  <c r="I1350" i="1"/>
  <c r="J1350" i="1" s="1"/>
  <c r="I1351" i="1"/>
  <c r="J1351" i="1" s="1"/>
  <c r="I1352" i="1"/>
  <c r="J1352" i="1" s="1"/>
  <c r="I1353" i="1"/>
  <c r="J1353" i="1" s="1"/>
  <c r="I1354" i="1"/>
  <c r="J1354" i="1" s="1"/>
  <c r="I1355" i="1"/>
  <c r="J1355" i="1" s="1"/>
  <c r="I1356" i="1"/>
  <c r="J1356" i="1" s="1"/>
  <c r="I1357" i="1"/>
  <c r="J1357" i="1" s="1"/>
  <c r="I1358" i="1"/>
  <c r="J1358" i="1" s="1"/>
  <c r="I1359" i="1"/>
  <c r="J1359" i="1" s="1"/>
  <c r="I1360" i="1"/>
  <c r="J1360" i="1" s="1"/>
  <c r="I1361" i="1"/>
  <c r="J1361" i="1" s="1"/>
  <c r="I1362" i="1"/>
  <c r="J1362" i="1" s="1"/>
  <c r="I1363" i="1"/>
  <c r="J1363" i="1" s="1"/>
  <c r="I1364" i="1"/>
  <c r="J1364" i="1" s="1"/>
  <c r="I1365" i="1"/>
  <c r="J1365" i="1" s="1"/>
  <c r="I1366" i="1"/>
  <c r="J1366" i="1" s="1"/>
  <c r="I1367" i="1"/>
  <c r="J1367" i="1" s="1"/>
  <c r="I1368" i="1"/>
  <c r="J1368" i="1" s="1"/>
  <c r="I1369" i="1"/>
  <c r="J1369" i="1" s="1"/>
  <c r="I1370" i="1"/>
  <c r="J1370" i="1" s="1"/>
  <c r="I1371" i="1"/>
  <c r="J1371" i="1" s="1"/>
  <c r="I1372" i="1"/>
  <c r="J1372" i="1" s="1"/>
  <c r="I1373" i="1"/>
  <c r="J1373" i="1" s="1"/>
  <c r="I1374" i="1"/>
  <c r="J1374" i="1" s="1"/>
  <c r="I1375" i="1"/>
  <c r="J1375" i="1" s="1"/>
  <c r="I1376" i="1"/>
  <c r="J1376" i="1" s="1"/>
  <c r="I1377" i="1"/>
  <c r="J1377" i="1" s="1"/>
  <c r="I1378" i="1"/>
  <c r="J1378" i="1" s="1"/>
  <c r="I1379" i="1"/>
  <c r="J1379" i="1" s="1"/>
  <c r="I1380" i="1"/>
  <c r="J1380" i="1" s="1"/>
  <c r="I1381" i="1"/>
  <c r="J1381" i="1" s="1"/>
  <c r="I1382" i="1"/>
  <c r="J1382" i="1" s="1"/>
  <c r="I1383" i="1"/>
  <c r="J1383" i="1" s="1"/>
  <c r="I1384" i="1"/>
  <c r="J1384" i="1" s="1"/>
  <c r="I1385" i="1"/>
  <c r="J1385" i="1" s="1"/>
  <c r="I1386" i="1"/>
  <c r="J1386" i="1" s="1"/>
  <c r="I1387" i="1"/>
  <c r="J1387" i="1" s="1"/>
  <c r="I1388" i="1"/>
  <c r="J1388" i="1" s="1"/>
  <c r="I1389" i="1"/>
  <c r="J1389" i="1" s="1"/>
  <c r="I1390" i="1"/>
  <c r="J1390" i="1" s="1"/>
  <c r="I1391" i="1"/>
  <c r="J1391" i="1" s="1"/>
  <c r="I1392" i="1"/>
  <c r="J1392" i="1" s="1"/>
  <c r="I1393" i="1"/>
  <c r="J1393" i="1" s="1"/>
  <c r="I1394" i="1"/>
  <c r="J1394" i="1" s="1"/>
  <c r="I1395" i="1"/>
  <c r="J1395" i="1" s="1"/>
  <c r="I1396" i="1"/>
  <c r="J1396" i="1" s="1"/>
  <c r="I1397" i="1"/>
  <c r="J1397" i="1" s="1"/>
  <c r="I1398" i="1"/>
  <c r="J1398" i="1" s="1"/>
  <c r="I1399" i="1"/>
  <c r="J1399" i="1" s="1"/>
  <c r="I1400" i="1"/>
  <c r="J1400" i="1" s="1"/>
  <c r="I1401" i="1"/>
  <c r="J1401" i="1" s="1"/>
  <c r="I1402" i="1"/>
  <c r="J1402" i="1" s="1"/>
  <c r="I1403" i="1"/>
  <c r="J1403" i="1" s="1"/>
  <c r="I1404" i="1"/>
  <c r="J1404" i="1" s="1"/>
  <c r="I1405" i="1"/>
  <c r="J1405" i="1" s="1"/>
  <c r="I1406" i="1"/>
  <c r="J1406" i="1" s="1"/>
  <c r="I1407" i="1"/>
  <c r="J1407" i="1" s="1"/>
  <c r="I1408" i="1"/>
  <c r="J1408" i="1" s="1"/>
  <c r="I1409" i="1"/>
  <c r="J1409" i="1" s="1"/>
  <c r="I1410" i="1"/>
  <c r="J1410" i="1" s="1"/>
  <c r="I1411" i="1"/>
  <c r="J1411" i="1" s="1"/>
  <c r="I1412" i="1"/>
  <c r="J1412" i="1" s="1"/>
  <c r="I1413" i="1"/>
  <c r="J1413" i="1" s="1"/>
  <c r="I1414" i="1"/>
  <c r="J1414" i="1" s="1"/>
  <c r="I1415" i="1"/>
  <c r="J1415" i="1" s="1"/>
  <c r="I1416" i="1"/>
  <c r="J1416" i="1" s="1"/>
  <c r="I1417" i="1"/>
  <c r="J1417" i="1" s="1"/>
  <c r="I1418" i="1"/>
  <c r="J1418" i="1" s="1"/>
  <c r="I1419" i="1"/>
  <c r="J1419" i="1" s="1"/>
  <c r="I1420" i="1"/>
  <c r="J1420" i="1" s="1"/>
  <c r="I1421" i="1"/>
  <c r="J1421" i="1" s="1"/>
  <c r="I1422" i="1"/>
  <c r="J1422" i="1" s="1"/>
  <c r="I1423" i="1"/>
  <c r="J1423" i="1" s="1"/>
  <c r="I1424" i="1"/>
  <c r="J1424" i="1" s="1"/>
  <c r="I1425" i="1"/>
  <c r="J1425" i="1" s="1"/>
  <c r="I1426" i="1"/>
  <c r="J1426" i="1" s="1"/>
  <c r="I1427" i="1"/>
  <c r="J1427" i="1" s="1"/>
  <c r="I1428" i="1"/>
  <c r="J1428" i="1" s="1"/>
  <c r="I1429" i="1"/>
  <c r="J1429" i="1" s="1"/>
  <c r="I1430" i="1"/>
  <c r="J1430" i="1" s="1"/>
  <c r="I1431" i="1"/>
  <c r="J1431" i="1" s="1"/>
  <c r="I1432" i="1"/>
  <c r="J1432" i="1" s="1"/>
  <c r="I1433" i="1"/>
  <c r="J1433" i="1" s="1"/>
  <c r="I1434" i="1"/>
  <c r="J1434" i="1" s="1"/>
  <c r="I1435" i="1"/>
  <c r="J1435" i="1" s="1"/>
  <c r="I1436" i="1"/>
  <c r="J1436" i="1" s="1"/>
  <c r="I1437" i="1"/>
  <c r="J1437" i="1" s="1"/>
  <c r="I1438" i="1"/>
  <c r="J1438" i="1" s="1"/>
  <c r="I1439" i="1"/>
  <c r="J1439" i="1" s="1"/>
  <c r="I1440" i="1"/>
  <c r="J1440" i="1" s="1"/>
  <c r="I1441" i="1"/>
  <c r="J1441" i="1" s="1"/>
  <c r="I1442" i="1"/>
  <c r="J1442" i="1" s="1"/>
  <c r="I1443" i="1"/>
  <c r="J1443" i="1" s="1"/>
  <c r="I1444" i="1"/>
  <c r="J1444" i="1" s="1"/>
  <c r="I1445" i="1"/>
  <c r="J1445" i="1" s="1"/>
  <c r="I1446" i="1"/>
  <c r="J1446" i="1" s="1"/>
  <c r="I1447" i="1"/>
  <c r="J1447" i="1" s="1"/>
  <c r="I1448" i="1"/>
  <c r="J1448" i="1" s="1"/>
  <c r="I1449" i="1"/>
  <c r="J1449" i="1" s="1"/>
  <c r="I1450" i="1"/>
  <c r="J1450" i="1" s="1"/>
  <c r="I1451" i="1"/>
  <c r="J1451" i="1" s="1"/>
  <c r="I1452" i="1"/>
  <c r="J1452" i="1" s="1"/>
  <c r="I1453" i="1"/>
  <c r="J1453" i="1" s="1"/>
  <c r="I1454" i="1"/>
  <c r="J1454" i="1" s="1"/>
  <c r="I1455" i="1"/>
  <c r="J1455" i="1" s="1"/>
  <c r="I1456" i="1"/>
  <c r="J1456" i="1" s="1"/>
  <c r="I1457" i="1"/>
  <c r="J1457" i="1" s="1"/>
  <c r="I1458" i="1"/>
  <c r="J1458" i="1" s="1"/>
  <c r="I1459" i="1"/>
  <c r="J1459" i="1" s="1"/>
  <c r="I1460" i="1"/>
  <c r="J1460" i="1" s="1"/>
  <c r="I1461" i="1"/>
  <c r="J1461" i="1" s="1"/>
  <c r="I1462" i="1"/>
  <c r="J1462" i="1" s="1"/>
  <c r="I1463" i="1"/>
  <c r="J1463" i="1" s="1"/>
  <c r="I1464" i="1"/>
  <c r="J1464" i="1" s="1"/>
  <c r="I1465" i="1"/>
  <c r="J1465" i="1" s="1"/>
  <c r="I1466" i="1"/>
  <c r="J1466" i="1" s="1"/>
  <c r="I1467" i="1"/>
  <c r="J1467" i="1" s="1"/>
  <c r="I1468" i="1"/>
  <c r="J1468" i="1" s="1"/>
  <c r="I1469" i="1"/>
  <c r="J1469" i="1" s="1"/>
  <c r="I1470" i="1"/>
  <c r="J1470" i="1" s="1"/>
  <c r="I1471" i="1"/>
  <c r="J1471" i="1" s="1"/>
  <c r="I1472" i="1"/>
  <c r="J1472" i="1" s="1"/>
  <c r="I1473" i="1"/>
  <c r="J1473" i="1" s="1"/>
  <c r="I1474" i="1"/>
  <c r="J1474" i="1" s="1"/>
  <c r="I1475" i="1"/>
  <c r="J1475" i="1" s="1"/>
  <c r="I1476" i="1"/>
  <c r="J1476" i="1" s="1"/>
  <c r="I1477" i="1"/>
  <c r="J1477" i="1" s="1"/>
  <c r="I1478" i="1"/>
  <c r="J1478" i="1" s="1"/>
  <c r="I1479" i="1"/>
  <c r="J1479" i="1" s="1"/>
  <c r="I1480" i="1"/>
  <c r="J1480" i="1" s="1"/>
  <c r="I1481" i="1"/>
  <c r="J1481" i="1" s="1"/>
  <c r="I1482" i="1"/>
  <c r="J1482" i="1" s="1"/>
  <c r="I1483" i="1"/>
  <c r="J1483" i="1" s="1"/>
  <c r="I1484" i="1"/>
  <c r="J1484" i="1" s="1"/>
  <c r="I1485" i="1"/>
  <c r="J1485" i="1" s="1"/>
  <c r="I1486" i="1"/>
  <c r="J1486" i="1" s="1"/>
  <c r="I1487" i="1"/>
  <c r="J1487" i="1" s="1"/>
  <c r="I1488" i="1"/>
  <c r="J1488" i="1" s="1"/>
  <c r="I1489" i="1"/>
  <c r="J1489" i="1" s="1"/>
  <c r="I1490" i="1"/>
  <c r="J1490" i="1" s="1"/>
  <c r="I1491" i="1"/>
  <c r="J1491" i="1" s="1"/>
  <c r="I1492" i="1"/>
  <c r="J1492" i="1" s="1"/>
  <c r="I1493" i="1"/>
  <c r="J1493" i="1" s="1"/>
  <c r="I1494" i="1"/>
  <c r="J1494" i="1" s="1"/>
  <c r="I1495" i="1"/>
  <c r="J1495" i="1" s="1"/>
  <c r="I1496" i="1"/>
  <c r="J1496" i="1" s="1"/>
  <c r="I1497" i="1"/>
  <c r="J1497" i="1" s="1"/>
  <c r="I1498" i="1"/>
  <c r="J1498" i="1" s="1"/>
  <c r="I1499" i="1"/>
  <c r="J1499" i="1" s="1"/>
  <c r="I1500" i="1"/>
  <c r="J1500" i="1" s="1"/>
  <c r="I1501" i="1"/>
  <c r="J1501" i="1" s="1"/>
  <c r="I1502" i="1"/>
  <c r="J1502" i="1" s="1"/>
  <c r="I1503" i="1"/>
  <c r="J1503" i="1" s="1"/>
  <c r="I1504" i="1"/>
  <c r="J1504" i="1" s="1"/>
  <c r="I1505" i="1"/>
  <c r="J1505" i="1" s="1"/>
  <c r="I1506" i="1"/>
  <c r="J1506" i="1" s="1"/>
  <c r="I1507" i="1"/>
  <c r="J1507" i="1" s="1"/>
  <c r="I1508" i="1"/>
  <c r="J1508" i="1" s="1"/>
  <c r="I1509" i="1"/>
  <c r="J1509" i="1" s="1"/>
  <c r="I1510" i="1"/>
  <c r="J1510" i="1" s="1"/>
  <c r="I1511" i="1"/>
  <c r="J1511" i="1" s="1"/>
  <c r="I1512" i="1"/>
  <c r="J1512" i="1" s="1"/>
  <c r="I1513" i="1"/>
  <c r="J1513" i="1" s="1"/>
  <c r="I1514" i="1"/>
  <c r="J1514" i="1" s="1"/>
  <c r="I1515" i="1"/>
  <c r="J1515" i="1" s="1"/>
  <c r="I1516" i="1"/>
  <c r="J1516" i="1" s="1"/>
  <c r="I1517" i="1"/>
  <c r="J1517" i="1" s="1"/>
  <c r="I1518" i="1"/>
  <c r="J1518" i="1" s="1"/>
  <c r="I1519" i="1"/>
  <c r="J1519" i="1" s="1"/>
  <c r="I1520" i="1"/>
  <c r="J1520" i="1" s="1"/>
  <c r="I1521" i="1"/>
  <c r="J1521" i="1" s="1"/>
  <c r="I1522" i="1"/>
  <c r="J1522" i="1" s="1"/>
  <c r="I1523" i="1"/>
  <c r="J1523" i="1" s="1"/>
  <c r="I1524" i="1"/>
  <c r="J1524" i="1" s="1"/>
  <c r="I1525" i="1"/>
  <c r="J1525" i="1" s="1"/>
  <c r="I1526" i="1"/>
  <c r="J1526" i="1" s="1"/>
  <c r="I1527" i="1"/>
  <c r="J1527" i="1" s="1"/>
  <c r="I1528" i="1"/>
  <c r="J1528" i="1" s="1"/>
  <c r="I1529" i="1"/>
  <c r="J1529" i="1" s="1"/>
  <c r="I1530" i="1"/>
  <c r="J1530" i="1" s="1"/>
  <c r="I1531" i="1"/>
  <c r="J1531" i="1" s="1"/>
  <c r="I1532" i="1"/>
  <c r="J1532" i="1" s="1"/>
  <c r="I1533" i="1"/>
  <c r="J1533" i="1" s="1"/>
  <c r="I1534" i="1"/>
  <c r="J1534" i="1" s="1"/>
  <c r="I1535" i="1"/>
  <c r="J1535" i="1" s="1"/>
  <c r="I1536" i="1"/>
  <c r="J1536" i="1" s="1"/>
  <c r="I1537" i="1"/>
  <c r="J1537" i="1" s="1"/>
  <c r="I1538" i="1"/>
  <c r="J1538" i="1" s="1"/>
  <c r="I1539" i="1"/>
  <c r="J1539" i="1" s="1"/>
  <c r="I1540" i="1"/>
  <c r="J1540" i="1" s="1"/>
  <c r="I1541" i="1"/>
  <c r="J1541" i="1" s="1"/>
  <c r="I1542" i="1"/>
  <c r="J1542" i="1" s="1"/>
  <c r="I1543" i="1"/>
  <c r="J1543" i="1" s="1"/>
  <c r="I1544" i="1"/>
  <c r="J1544" i="1" s="1"/>
  <c r="I1545" i="1"/>
  <c r="J1545" i="1" s="1"/>
  <c r="I1546" i="1"/>
  <c r="J1546" i="1" s="1"/>
  <c r="I1547" i="1"/>
  <c r="J1547" i="1" s="1"/>
  <c r="I1548" i="1"/>
  <c r="J1548" i="1" s="1"/>
  <c r="I1549" i="1"/>
  <c r="J1549" i="1" s="1"/>
  <c r="I1550" i="1"/>
  <c r="J1550" i="1" s="1"/>
  <c r="I1551" i="1"/>
  <c r="J1551" i="1" s="1"/>
  <c r="I1552" i="1"/>
  <c r="J1552" i="1" s="1"/>
  <c r="I1553" i="1"/>
  <c r="J1553" i="1" s="1"/>
  <c r="I1554" i="1"/>
  <c r="J1554" i="1" s="1"/>
  <c r="I1555" i="1"/>
  <c r="J1555" i="1" s="1"/>
  <c r="I1556" i="1"/>
  <c r="J1556" i="1" s="1"/>
  <c r="I1557" i="1"/>
  <c r="J1557" i="1" s="1"/>
  <c r="I1558" i="1"/>
  <c r="J1558" i="1" s="1"/>
  <c r="I1559" i="1"/>
  <c r="J1559" i="1" s="1"/>
  <c r="I1560" i="1"/>
  <c r="J1560" i="1" s="1"/>
  <c r="I1561" i="1"/>
  <c r="J1561" i="1" s="1"/>
  <c r="I1562" i="1"/>
  <c r="J1562" i="1" s="1"/>
  <c r="I1563" i="1"/>
  <c r="J1563" i="1" s="1"/>
  <c r="I1564" i="1"/>
  <c r="J1564" i="1" s="1"/>
  <c r="I1565" i="1"/>
  <c r="J1565" i="1" s="1"/>
  <c r="I1566" i="1"/>
  <c r="J1566" i="1" s="1"/>
  <c r="I1567" i="1"/>
  <c r="J1567" i="1" s="1"/>
  <c r="I1568" i="1"/>
  <c r="J1568" i="1" s="1"/>
  <c r="I1569" i="1"/>
  <c r="J1569" i="1" s="1"/>
  <c r="I1570" i="1"/>
  <c r="J1570" i="1" s="1"/>
  <c r="I1571" i="1"/>
  <c r="J1571" i="1" s="1"/>
  <c r="I1572" i="1"/>
  <c r="J1572" i="1" s="1"/>
  <c r="I1573" i="1"/>
  <c r="J1573" i="1" s="1"/>
  <c r="I1574" i="1"/>
  <c r="J1574" i="1" s="1"/>
  <c r="I1575" i="1"/>
  <c r="J1575" i="1" s="1"/>
  <c r="I1576" i="1"/>
  <c r="J1576" i="1" s="1"/>
  <c r="I1577" i="1"/>
  <c r="J1577" i="1" s="1"/>
  <c r="I1578" i="1"/>
  <c r="J1578" i="1" s="1"/>
  <c r="I1579" i="1"/>
  <c r="J1579" i="1" s="1"/>
  <c r="I1580" i="1"/>
  <c r="J1580" i="1" s="1"/>
  <c r="I1581" i="1"/>
  <c r="J1581" i="1" s="1"/>
  <c r="I1582" i="1"/>
  <c r="J1582" i="1" s="1"/>
  <c r="I1583" i="1"/>
  <c r="J1583" i="1" s="1"/>
  <c r="I1584" i="1"/>
  <c r="J1584" i="1" s="1"/>
  <c r="I1585" i="1"/>
  <c r="J1585" i="1" s="1"/>
  <c r="I1586" i="1"/>
  <c r="J1586" i="1" s="1"/>
  <c r="I1587" i="1"/>
  <c r="J1587" i="1" s="1"/>
  <c r="I1588" i="1"/>
  <c r="J1588" i="1" s="1"/>
  <c r="I1589" i="1"/>
  <c r="J1589" i="1" s="1"/>
  <c r="I1590" i="1"/>
  <c r="J1590" i="1" s="1"/>
  <c r="I1591" i="1"/>
  <c r="J1591" i="1" s="1"/>
  <c r="I1592" i="1"/>
  <c r="J1592" i="1" s="1"/>
  <c r="I1593" i="1"/>
  <c r="J1593" i="1" s="1"/>
  <c r="I1594" i="1"/>
  <c r="J1594" i="1" s="1"/>
  <c r="I1595" i="1"/>
  <c r="J1595" i="1" s="1"/>
  <c r="I1596" i="1"/>
  <c r="J1596" i="1" s="1"/>
  <c r="I1597" i="1"/>
  <c r="J1597" i="1" s="1"/>
  <c r="I1598" i="1"/>
  <c r="J1598" i="1" s="1"/>
  <c r="I1599" i="1"/>
  <c r="J1599" i="1" s="1"/>
  <c r="I1600" i="1"/>
  <c r="J1600" i="1" s="1"/>
  <c r="I1601" i="1"/>
  <c r="J1601" i="1" s="1"/>
  <c r="I1602" i="1"/>
  <c r="J1602" i="1" s="1"/>
  <c r="I1603" i="1"/>
  <c r="J1603" i="1" s="1"/>
  <c r="I1604" i="1"/>
  <c r="J1604" i="1" s="1"/>
  <c r="I1605" i="1"/>
  <c r="J1605" i="1" s="1"/>
  <c r="I1606" i="1"/>
  <c r="J1606" i="1" s="1"/>
  <c r="I1607" i="1"/>
  <c r="J1607" i="1" s="1"/>
  <c r="I1608" i="1"/>
  <c r="J1608" i="1" s="1"/>
  <c r="I1609" i="1"/>
  <c r="J1609" i="1" s="1"/>
  <c r="I1610" i="1"/>
  <c r="J1610" i="1" s="1"/>
  <c r="I1611" i="1"/>
  <c r="J1611" i="1" s="1"/>
  <c r="I1612" i="1"/>
  <c r="J1612" i="1" s="1"/>
  <c r="I1613" i="1"/>
  <c r="J1613" i="1" s="1"/>
  <c r="I1614" i="1"/>
  <c r="J1614" i="1" s="1"/>
  <c r="I1615" i="1"/>
  <c r="J1615" i="1" s="1"/>
  <c r="I1616" i="1"/>
  <c r="J1616" i="1" s="1"/>
  <c r="I1617" i="1"/>
  <c r="J1617" i="1" s="1"/>
  <c r="I1618" i="1"/>
  <c r="J1618" i="1" s="1"/>
  <c r="I1619" i="1"/>
  <c r="J1619" i="1" s="1"/>
  <c r="I1620" i="1"/>
  <c r="J1620" i="1" s="1"/>
  <c r="I1621" i="1"/>
  <c r="J1621" i="1" s="1"/>
  <c r="I1622" i="1"/>
  <c r="J1622" i="1" s="1"/>
  <c r="I1623" i="1"/>
  <c r="J1623" i="1" s="1"/>
  <c r="I1624" i="1"/>
  <c r="J1624" i="1" s="1"/>
  <c r="I1625" i="1"/>
  <c r="J1625" i="1" s="1"/>
  <c r="I1626" i="1"/>
  <c r="J1626" i="1" s="1"/>
  <c r="I1627" i="1"/>
  <c r="J1627" i="1" s="1"/>
  <c r="I1628" i="1"/>
  <c r="J1628" i="1" s="1"/>
  <c r="I1629" i="1"/>
  <c r="J1629" i="1" s="1"/>
  <c r="I1630" i="1"/>
  <c r="J1630" i="1" s="1"/>
  <c r="I1631" i="1"/>
  <c r="J1631" i="1" s="1"/>
  <c r="I1632" i="1"/>
  <c r="J1632" i="1" s="1"/>
  <c r="I1633" i="1"/>
  <c r="J1633" i="1" s="1"/>
  <c r="I1634" i="1"/>
  <c r="J1634" i="1" s="1"/>
  <c r="I1635" i="1"/>
  <c r="J1635" i="1" s="1"/>
  <c r="I1636" i="1"/>
  <c r="J1636" i="1" s="1"/>
  <c r="I1637" i="1"/>
  <c r="J1637" i="1" s="1"/>
  <c r="I1638" i="1"/>
  <c r="J1638" i="1" s="1"/>
  <c r="I1639" i="1"/>
  <c r="J1639" i="1" s="1"/>
  <c r="I1640" i="1"/>
  <c r="J1640" i="1" s="1"/>
  <c r="I1641" i="1"/>
  <c r="J1641" i="1" s="1"/>
  <c r="I1642" i="1"/>
  <c r="J1642" i="1" s="1"/>
  <c r="I1643" i="1"/>
  <c r="J1643" i="1" s="1"/>
  <c r="I1644" i="1"/>
  <c r="J1644" i="1" s="1"/>
  <c r="I1645" i="1"/>
  <c r="J1645" i="1" s="1"/>
  <c r="I1646" i="1"/>
  <c r="J1646" i="1" s="1"/>
  <c r="I1647" i="1"/>
  <c r="J1647" i="1" s="1"/>
  <c r="I1648" i="1"/>
  <c r="J1648" i="1" s="1"/>
  <c r="I1649" i="1"/>
  <c r="J1649" i="1" s="1"/>
  <c r="I1650" i="1"/>
  <c r="J1650" i="1" s="1"/>
  <c r="I1651" i="1"/>
  <c r="J1651" i="1" s="1"/>
  <c r="I1652" i="1"/>
  <c r="J1652" i="1" s="1"/>
  <c r="I1653" i="1"/>
  <c r="J1653" i="1" s="1"/>
  <c r="I1654" i="1"/>
  <c r="J1654" i="1" s="1"/>
  <c r="I1655" i="1"/>
  <c r="J1655" i="1" s="1"/>
  <c r="I1656" i="1"/>
  <c r="J1656" i="1" s="1"/>
  <c r="I1657" i="1"/>
  <c r="J1657" i="1" s="1"/>
  <c r="I1658" i="1"/>
  <c r="J1658" i="1" s="1"/>
  <c r="I1659" i="1"/>
  <c r="J1659" i="1" s="1"/>
  <c r="I1660" i="1"/>
  <c r="J1660" i="1" s="1"/>
  <c r="I1661" i="1"/>
  <c r="J1661" i="1" s="1"/>
  <c r="I1662" i="1"/>
  <c r="J1662" i="1" s="1"/>
  <c r="I1663" i="1"/>
  <c r="J1663" i="1" s="1"/>
  <c r="I1664" i="1"/>
  <c r="J1664" i="1" s="1"/>
  <c r="I1665" i="1"/>
  <c r="J1665" i="1" s="1"/>
  <c r="I1666" i="1"/>
  <c r="J1666" i="1" s="1"/>
  <c r="I1667" i="1"/>
  <c r="J1667" i="1" s="1"/>
  <c r="I1668" i="1"/>
  <c r="J1668" i="1" s="1"/>
  <c r="I1669" i="1"/>
  <c r="J1669" i="1" s="1"/>
  <c r="I1670" i="1"/>
  <c r="J1670" i="1" s="1"/>
  <c r="I1671" i="1"/>
  <c r="J1671" i="1" s="1"/>
  <c r="I1672" i="1"/>
  <c r="J1672" i="1" s="1"/>
  <c r="I1673" i="1"/>
  <c r="J1673" i="1" s="1"/>
  <c r="I1674" i="1"/>
  <c r="J1674" i="1" s="1"/>
  <c r="I1675" i="1"/>
  <c r="J1675" i="1" s="1"/>
  <c r="I1676" i="1"/>
  <c r="J1676" i="1" s="1"/>
  <c r="I1677" i="1"/>
  <c r="J1677" i="1" s="1"/>
  <c r="I1678" i="1"/>
  <c r="J1678" i="1" s="1"/>
  <c r="I1679" i="1"/>
  <c r="J1679" i="1" s="1"/>
  <c r="I1680" i="1"/>
  <c r="J1680" i="1" s="1"/>
  <c r="I1681" i="1"/>
  <c r="J1681" i="1" s="1"/>
  <c r="I1682" i="1"/>
  <c r="J1682" i="1" s="1"/>
  <c r="I1683" i="1"/>
  <c r="J1683" i="1" s="1"/>
  <c r="I1684" i="1"/>
  <c r="J1684" i="1" s="1"/>
  <c r="I1685" i="1"/>
  <c r="J1685" i="1" s="1"/>
  <c r="I1686" i="1"/>
  <c r="J1686" i="1" s="1"/>
  <c r="I1687" i="1"/>
  <c r="J1687" i="1" s="1"/>
  <c r="I1688" i="1"/>
  <c r="J1688" i="1" s="1"/>
  <c r="I1689" i="1"/>
  <c r="J1689" i="1" s="1"/>
  <c r="I1690" i="1"/>
  <c r="J1690" i="1" s="1"/>
  <c r="I1691" i="1"/>
  <c r="J1691" i="1" s="1"/>
  <c r="I1692" i="1"/>
  <c r="J1692" i="1" s="1"/>
  <c r="I1693" i="1"/>
  <c r="J1693" i="1" s="1"/>
  <c r="I1694" i="1"/>
  <c r="J1694" i="1" s="1"/>
  <c r="I1695" i="1"/>
  <c r="J1695" i="1" s="1"/>
  <c r="I1696" i="1"/>
  <c r="J1696" i="1" s="1"/>
  <c r="I1697" i="1"/>
  <c r="J1697" i="1" s="1"/>
  <c r="I1698" i="1"/>
  <c r="J1698" i="1" s="1"/>
  <c r="I1699" i="1"/>
  <c r="J1699" i="1" s="1"/>
  <c r="I1700" i="1"/>
  <c r="J1700" i="1" s="1"/>
  <c r="I1701" i="1"/>
  <c r="J1701" i="1" s="1"/>
  <c r="I1702" i="1"/>
  <c r="J1702" i="1" s="1"/>
  <c r="I1703" i="1"/>
  <c r="J1703" i="1" s="1"/>
  <c r="I1704" i="1"/>
  <c r="J1704" i="1" s="1"/>
  <c r="I1705" i="1"/>
  <c r="J1705" i="1" s="1"/>
  <c r="I1706" i="1"/>
  <c r="J1706" i="1" s="1"/>
  <c r="I1707" i="1"/>
  <c r="J1707" i="1" s="1"/>
  <c r="I1708" i="1"/>
  <c r="J1708" i="1" s="1"/>
  <c r="I1709" i="1"/>
  <c r="J1709" i="1" s="1"/>
  <c r="I1710" i="1"/>
  <c r="J1710" i="1" s="1"/>
  <c r="I1711" i="1"/>
  <c r="J1711" i="1" s="1"/>
  <c r="I1712" i="1"/>
  <c r="J1712" i="1" s="1"/>
  <c r="I1713" i="1"/>
  <c r="J1713" i="1" s="1"/>
  <c r="I1714" i="1"/>
  <c r="J1714" i="1" s="1"/>
  <c r="I1715" i="1"/>
  <c r="J1715" i="1" s="1"/>
  <c r="I1716" i="1"/>
  <c r="J1716" i="1" s="1"/>
  <c r="I1717" i="1"/>
  <c r="J1717" i="1" s="1"/>
  <c r="I1718" i="1"/>
  <c r="J1718" i="1" s="1"/>
  <c r="I1719" i="1"/>
  <c r="J1719" i="1" s="1"/>
  <c r="I1720" i="1"/>
  <c r="J1720" i="1" s="1"/>
  <c r="I1721" i="1"/>
  <c r="J1721" i="1" s="1"/>
  <c r="I1722" i="1"/>
  <c r="J1722" i="1" s="1"/>
  <c r="I1723" i="1"/>
  <c r="J1723" i="1" s="1"/>
  <c r="I1724" i="1"/>
  <c r="J1724" i="1" s="1"/>
  <c r="I1725" i="1"/>
  <c r="J1725" i="1" s="1"/>
  <c r="I1726" i="1"/>
  <c r="J1726" i="1" s="1"/>
  <c r="I1727" i="1"/>
  <c r="J1727" i="1" s="1"/>
  <c r="I1728" i="1"/>
  <c r="J1728" i="1" s="1"/>
  <c r="I1729" i="1"/>
  <c r="J1729" i="1" s="1"/>
  <c r="I1730" i="1"/>
  <c r="J1730" i="1" s="1"/>
  <c r="I1731" i="1"/>
  <c r="J1731" i="1" s="1"/>
  <c r="I1732" i="1"/>
  <c r="J1732" i="1" s="1"/>
  <c r="I1733" i="1"/>
  <c r="J1733" i="1" s="1"/>
  <c r="I1734" i="1"/>
  <c r="J1734" i="1" s="1"/>
  <c r="I1735" i="1"/>
  <c r="J1735" i="1" s="1"/>
  <c r="I1736" i="1"/>
  <c r="J1736" i="1" s="1"/>
  <c r="I1737" i="1"/>
  <c r="J1737" i="1" s="1"/>
  <c r="I1738" i="1"/>
  <c r="J1738" i="1" s="1"/>
  <c r="I1739" i="1"/>
  <c r="J1739" i="1" s="1"/>
  <c r="I1740" i="1"/>
  <c r="J1740" i="1" s="1"/>
  <c r="I1741" i="1"/>
  <c r="J1741" i="1" s="1"/>
  <c r="I1742" i="1"/>
  <c r="J1742" i="1" s="1"/>
  <c r="I1743" i="1"/>
  <c r="J1743" i="1" s="1"/>
  <c r="I1744" i="1"/>
  <c r="J1744" i="1" s="1"/>
  <c r="I1745" i="1"/>
  <c r="J1745" i="1" s="1"/>
  <c r="I1746" i="1"/>
  <c r="J1746" i="1" s="1"/>
  <c r="I1747" i="1"/>
  <c r="J1747" i="1" s="1"/>
  <c r="I1748" i="1"/>
  <c r="J1748" i="1" s="1"/>
  <c r="I1749" i="1"/>
  <c r="J1749" i="1" s="1"/>
  <c r="I1750" i="1"/>
  <c r="J1750" i="1" s="1"/>
  <c r="I1751" i="1"/>
  <c r="J1751" i="1" s="1"/>
  <c r="I1752" i="1"/>
  <c r="J1752" i="1" s="1"/>
  <c r="I1753" i="1"/>
  <c r="J1753" i="1" s="1"/>
  <c r="I1754" i="1"/>
  <c r="J1754" i="1" s="1"/>
  <c r="I1755" i="1"/>
  <c r="J1755" i="1" s="1"/>
  <c r="I1756" i="1"/>
  <c r="J1756" i="1" s="1"/>
  <c r="I1757" i="1"/>
  <c r="J1757" i="1" s="1"/>
  <c r="I1758" i="1"/>
  <c r="J1758" i="1" s="1"/>
  <c r="I1759" i="1"/>
  <c r="J1759" i="1" s="1"/>
  <c r="I1760" i="1"/>
  <c r="J1760" i="1" s="1"/>
  <c r="I1761" i="1"/>
  <c r="J1761" i="1" s="1"/>
  <c r="I1762" i="1"/>
  <c r="J1762" i="1" s="1"/>
  <c r="I1763" i="1"/>
  <c r="J1763" i="1" s="1"/>
  <c r="I1764" i="1"/>
  <c r="J1764" i="1" s="1"/>
  <c r="I1765" i="1"/>
  <c r="J1765" i="1" s="1"/>
  <c r="I1766" i="1"/>
  <c r="J1766" i="1" s="1"/>
  <c r="I1767" i="1"/>
  <c r="J1767" i="1" s="1"/>
  <c r="I1768" i="1"/>
  <c r="J1768" i="1" s="1"/>
  <c r="I1769" i="1"/>
  <c r="J1769" i="1" s="1"/>
  <c r="I1770" i="1"/>
  <c r="J1770" i="1" s="1"/>
  <c r="I1771" i="1"/>
  <c r="J1771" i="1" s="1"/>
  <c r="I1772" i="1"/>
  <c r="J1772" i="1" s="1"/>
  <c r="I1773" i="1"/>
  <c r="J1773" i="1" s="1"/>
  <c r="I1774" i="1"/>
  <c r="J1774" i="1" s="1"/>
  <c r="I1775" i="1"/>
  <c r="J1775" i="1" s="1"/>
  <c r="I1776" i="1"/>
  <c r="J1776" i="1" s="1"/>
  <c r="I1777" i="1"/>
  <c r="J1777" i="1" s="1"/>
  <c r="I1778" i="1"/>
  <c r="J1778" i="1" s="1"/>
  <c r="I1779" i="1"/>
  <c r="J1779" i="1" s="1"/>
  <c r="I1780" i="1"/>
  <c r="J1780" i="1" s="1"/>
  <c r="I1781" i="1"/>
  <c r="J1781" i="1" s="1"/>
  <c r="I1782" i="1"/>
  <c r="J1782" i="1" s="1"/>
  <c r="I1783" i="1"/>
  <c r="J1783" i="1" s="1"/>
  <c r="I1784" i="1"/>
  <c r="J1784" i="1" s="1"/>
  <c r="I1785" i="1"/>
  <c r="J1785" i="1" s="1"/>
  <c r="I1786" i="1"/>
  <c r="J1786" i="1" s="1"/>
  <c r="I1787" i="1"/>
  <c r="J1787" i="1" s="1"/>
  <c r="I1788" i="1"/>
  <c r="J1788" i="1" s="1"/>
  <c r="I1789" i="1"/>
  <c r="J1789" i="1" s="1"/>
  <c r="I1790" i="1"/>
  <c r="J1790" i="1" s="1"/>
  <c r="I1791" i="1"/>
  <c r="J1791" i="1" s="1"/>
  <c r="I1792" i="1"/>
  <c r="J1792" i="1" s="1"/>
  <c r="I1793" i="1"/>
  <c r="J1793" i="1" s="1"/>
  <c r="I1794" i="1"/>
  <c r="J1794" i="1" s="1"/>
  <c r="I1795" i="1"/>
  <c r="J1795" i="1" s="1"/>
  <c r="I1796" i="1"/>
  <c r="J1796" i="1" s="1"/>
  <c r="I1797" i="1"/>
  <c r="J1797" i="1" s="1"/>
  <c r="I1798" i="1"/>
  <c r="J1798" i="1" s="1"/>
  <c r="I1799" i="1"/>
  <c r="J1799" i="1" s="1"/>
  <c r="I1800" i="1"/>
  <c r="J1800" i="1" s="1"/>
  <c r="I1801" i="1"/>
  <c r="J1801" i="1" s="1"/>
  <c r="I1802" i="1"/>
  <c r="J1802" i="1" s="1"/>
  <c r="I1803" i="1"/>
  <c r="J1803" i="1" s="1"/>
  <c r="I1804" i="1"/>
  <c r="J1804" i="1" s="1"/>
  <c r="I1805" i="1"/>
  <c r="J1805" i="1" s="1"/>
  <c r="I1806" i="1"/>
  <c r="J1806" i="1" s="1"/>
  <c r="I1807" i="1"/>
  <c r="J1807" i="1" s="1"/>
  <c r="I1808" i="1"/>
  <c r="J1808" i="1" s="1"/>
  <c r="I1809" i="1"/>
  <c r="J1809" i="1" s="1"/>
  <c r="I1810" i="1"/>
  <c r="J1810" i="1" s="1"/>
  <c r="I1811" i="1"/>
  <c r="J1811" i="1" s="1"/>
  <c r="I1812" i="1"/>
  <c r="J1812" i="1" s="1"/>
  <c r="I1813" i="1"/>
  <c r="J1813" i="1" s="1"/>
  <c r="I1814" i="1"/>
  <c r="J1814" i="1" s="1"/>
  <c r="I1815" i="1"/>
  <c r="J1815" i="1" s="1"/>
  <c r="I1816" i="1"/>
  <c r="J1816" i="1" s="1"/>
  <c r="I1817" i="1"/>
  <c r="J1817" i="1" s="1"/>
  <c r="I1818" i="1"/>
  <c r="J1818" i="1" s="1"/>
  <c r="I1819" i="1"/>
  <c r="J1819" i="1" s="1"/>
  <c r="I1820" i="1"/>
  <c r="J1820" i="1" s="1"/>
  <c r="I1821" i="1"/>
  <c r="J1821" i="1" s="1"/>
  <c r="I1822" i="1"/>
  <c r="J1822" i="1" s="1"/>
  <c r="I1823" i="1"/>
  <c r="J1823" i="1" s="1"/>
  <c r="I1824" i="1"/>
  <c r="J1824" i="1" s="1"/>
  <c r="I1825" i="1"/>
  <c r="J1825" i="1" s="1"/>
  <c r="I1826" i="1"/>
  <c r="J1826" i="1" s="1"/>
  <c r="I1827" i="1"/>
  <c r="J1827" i="1" s="1"/>
  <c r="I1828" i="1"/>
  <c r="J1828" i="1" s="1"/>
  <c r="I1829" i="1"/>
  <c r="J1829" i="1" s="1"/>
  <c r="I1830" i="1"/>
  <c r="J1830" i="1" s="1"/>
  <c r="I1831" i="1"/>
  <c r="J1831" i="1" s="1"/>
  <c r="I1832" i="1"/>
  <c r="J1832" i="1" s="1"/>
  <c r="I1833" i="1"/>
  <c r="J1833" i="1" s="1"/>
  <c r="I1834" i="1"/>
  <c r="J1834" i="1" s="1"/>
  <c r="I1835" i="1"/>
  <c r="J1835" i="1" s="1"/>
  <c r="I1836" i="1"/>
  <c r="J1836" i="1" s="1"/>
  <c r="I1837" i="1"/>
  <c r="J1837" i="1" s="1"/>
  <c r="I1838" i="1"/>
  <c r="J1838" i="1" s="1"/>
  <c r="I1839" i="1"/>
  <c r="J1839" i="1" s="1"/>
  <c r="I1840" i="1"/>
  <c r="J1840" i="1" s="1"/>
  <c r="I1841" i="1"/>
  <c r="J1841" i="1" s="1"/>
  <c r="I1842" i="1"/>
  <c r="J1842" i="1" s="1"/>
  <c r="I1843" i="1"/>
  <c r="J1843" i="1" s="1"/>
  <c r="I1844" i="1"/>
  <c r="J1844" i="1" s="1"/>
  <c r="I1845" i="1"/>
  <c r="J1845" i="1" s="1"/>
  <c r="I1846" i="1"/>
  <c r="J1846" i="1" s="1"/>
  <c r="I1847" i="1"/>
  <c r="J1847" i="1" s="1"/>
  <c r="I1848" i="1"/>
  <c r="J1848" i="1" s="1"/>
  <c r="I1849" i="1"/>
  <c r="J1849" i="1" s="1"/>
  <c r="I1850" i="1"/>
  <c r="J1850" i="1" s="1"/>
  <c r="I1851" i="1"/>
  <c r="J1851" i="1" s="1"/>
  <c r="I1852" i="1"/>
  <c r="J1852" i="1" s="1"/>
  <c r="I1853" i="1"/>
  <c r="J1853" i="1" s="1"/>
  <c r="I1854" i="1"/>
  <c r="J1854" i="1" s="1"/>
  <c r="I1855" i="1"/>
  <c r="J1855" i="1" s="1"/>
  <c r="I1856" i="1"/>
  <c r="J1856" i="1" s="1"/>
  <c r="I1857" i="1"/>
  <c r="J1857" i="1" s="1"/>
  <c r="I1858" i="1"/>
  <c r="J1858" i="1" s="1"/>
  <c r="I1859" i="1"/>
  <c r="J1859" i="1" s="1"/>
  <c r="I1860" i="1"/>
  <c r="J1860" i="1" s="1"/>
  <c r="I1861" i="1"/>
  <c r="J1861" i="1" s="1"/>
  <c r="I1862" i="1"/>
  <c r="J1862" i="1" s="1"/>
  <c r="I1863" i="1"/>
  <c r="J1863" i="1" s="1"/>
  <c r="I1864" i="1"/>
  <c r="J1864" i="1" s="1"/>
  <c r="I1865" i="1"/>
  <c r="J1865" i="1" s="1"/>
  <c r="I1866" i="1"/>
  <c r="J1866" i="1" s="1"/>
  <c r="I1867" i="1"/>
  <c r="J1867" i="1" s="1"/>
  <c r="I1868" i="1"/>
  <c r="J1868" i="1" s="1"/>
  <c r="I1869" i="1"/>
  <c r="J1869" i="1" s="1"/>
  <c r="I1870" i="1"/>
  <c r="J1870" i="1" s="1"/>
  <c r="I1871" i="1"/>
  <c r="J1871" i="1" s="1"/>
  <c r="I1872" i="1"/>
  <c r="J1872" i="1" s="1"/>
  <c r="I1873" i="1"/>
  <c r="J1873" i="1" s="1"/>
  <c r="I1874" i="1"/>
  <c r="J1874" i="1" s="1"/>
  <c r="I1875" i="1"/>
  <c r="J1875" i="1" s="1"/>
  <c r="I1876" i="1"/>
  <c r="J1876" i="1" s="1"/>
  <c r="I1877" i="1"/>
  <c r="J1877" i="1" s="1"/>
  <c r="I1878" i="1"/>
  <c r="J1878" i="1" s="1"/>
  <c r="I1879" i="1"/>
  <c r="J1879" i="1" s="1"/>
  <c r="I1880" i="1"/>
  <c r="J1880" i="1" s="1"/>
  <c r="I1881" i="1"/>
  <c r="J1881" i="1" s="1"/>
  <c r="I1882" i="1"/>
  <c r="J1882" i="1" s="1"/>
  <c r="I1883" i="1"/>
  <c r="J1883" i="1" s="1"/>
  <c r="I1884" i="1"/>
  <c r="J1884" i="1" s="1"/>
  <c r="I1885" i="1"/>
  <c r="J1885" i="1" s="1"/>
  <c r="I1886" i="1"/>
  <c r="J1886" i="1" s="1"/>
  <c r="I1887" i="1"/>
  <c r="J1887" i="1" s="1"/>
  <c r="I1888" i="1"/>
  <c r="J1888" i="1" s="1"/>
  <c r="I1889" i="1"/>
  <c r="J1889" i="1" s="1"/>
  <c r="I1890" i="1"/>
  <c r="J1890" i="1" s="1"/>
  <c r="I1891" i="1"/>
  <c r="J1891" i="1" s="1"/>
  <c r="I1892" i="1"/>
  <c r="J1892" i="1" s="1"/>
  <c r="I1893" i="1"/>
  <c r="J1893" i="1" s="1"/>
  <c r="I1894" i="1"/>
  <c r="J1894" i="1" s="1"/>
  <c r="I1895" i="1"/>
  <c r="J1895" i="1" s="1"/>
  <c r="I1896" i="1"/>
  <c r="J1896" i="1" s="1"/>
  <c r="I1897" i="1"/>
  <c r="J1897" i="1" s="1"/>
  <c r="I1898" i="1"/>
  <c r="J1898" i="1" s="1"/>
  <c r="I1899" i="1"/>
  <c r="J1899" i="1" s="1"/>
  <c r="I1900" i="1"/>
  <c r="J1900" i="1" s="1"/>
  <c r="I1901" i="1"/>
  <c r="J1901" i="1" s="1"/>
  <c r="I1902" i="1"/>
  <c r="J1902" i="1" s="1"/>
  <c r="I1903" i="1"/>
  <c r="J1903" i="1" s="1"/>
  <c r="I1904" i="1"/>
  <c r="J1904" i="1" s="1"/>
  <c r="I1905" i="1"/>
  <c r="J1905" i="1" s="1"/>
  <c r="I1906" i="1"/>
  <c r="J1906" i="1" s="1"/>
  <c r="I1907" i="1"/>
  <c r="J1907" i="1" s="1"/>
  <c r="I1908" i="1"/>
  <c r="J1908" i="1" s="1"/>
  <c r="I1909" i="1"/>
  <c r="J1909" i="1" s="1"/>
  <c r="I1910" i="1"/>
  <c r="J1910" i="1" s="1"/>
  <c r="I1911" i="1"/>
  <c r="J1911" i="1" s="1"/>
  <c r="I1912" i="1"/>
  <c r="J1912" i="1" s="1"/>
  <c r="I1913" i="1"/>
  <c r="J1913" i="1" s="1"/>
  <c r="I1914" i="1"/>
  <c r="J1914" i="1" s="1"/>
  <c r="I1915" i="1"/>
  <c r="J1915" i="1" s="1"/>
  <c r="I1916" i="1"/>
  <c r="J1916" i="1" s="1"/>
  <c r="I1917" i="1"/>
  <c r="J1917" i="1" s="1"/>
  <c r="I1918" i="1"/>
  <c r="J1918" i="1" s="1"/>
  <c r="I1919" i="1"/>
  <c r="J1919" i="1" s="1"/>
  <c r="I1920" i="1"/>
  <c r="J1920" i="1" s="1"/>
  <c r="I1921" i="1"/>
  <c r="J1921" i="1" s="1"/>
  <c r="I1922" i="1"/>
  <c r="J1922" i="1" s="1"/>
  <c r="I1923" i="1"/>
  <c r="J1923" i="1" s="1"/>
  <c r="I1924" i="1"/>
  <c r="J1924" i="1" s="1"/>
  <c r="I1925" i="1"/>
  <c r="J1925" i="1" s="1"/>
  <c r="I1926" i="1"/>
  <c r="J1926" i="1" s="1"/>
  <c r="I1927" i="1"/>
  <c r="J1927" i="1" s="1"/>
  <c r="I1928" i="1"/>
  <c r="J1928" i="1" s="1"/>
  <c r="I1929" i="1"/>
  <c r="J1929" i="1" s="1"/>
  <c r="I1930" i="1"/>
  <c r="J1930" i="1" s="1"/>
  <c r="I1931" i="1"/>
  <c r="J1931" i="1" s="1"/>
  <c r="I1932" i="1"/>
  <c r="J1932" i="1" s="1"/>
  <c r="I1933" i="1"/>
  <c r="J1933" i="1" s="1"/>
  <c r="I1934" i="1"/>
  <c r="J1934" i="1" s="1"/>
  <c r="I1935" i="1"/>
  <c r="J1935" i="1" s="1"/>
  <c r="I1936" i="1"/>
  <c r="J1936" i="1" s="1"/>
  <c r="I1937" i="1"/>
  <c r="J1937" i="1" s="1"/>
  <c r="I1938" i="1"/>
  <c r="J1938" i="1" s="1"/>
  <c r="I1939" i="1"/>
  <c r="J1939" i="1" s="1"/>
  <c r="I1940" i="1"/>
  <c r="J1940" i="1" s="1"/>
  <c r="I1941" i="1"/>
  <c r="J1941" i="1" s="1"/>
  <c r="I1942" i="1"/>
  <c r="J1942" i="1" s="1"/>
  <c r="I1943" i="1"/>
  <c r="J1943" i="1" s="1"/>
  <c r="I1944" i="1"/>
  <c r="J1944" i="1" s="1"/>
  <c r="I1945" i="1"/>
  <c r="J1945" i="1" s="1"/>
  <c r="I1946" i="1"/>
  <c r="J1946" i="1" s="1"/>
  <c r="I1947" i="1"/>
  <c r="J1947" i="1" s="1"/>
  <c r="I1948" i="1"/>
  <c r="J1948" i="1" s="1"/>
  <c r="I1949" i="1"/>
  <c r="J1949" i="1" s="1"/>
  <c r="I1950" i="1"/>
  <c r="J1950" i="1" s="1"/>
  <c r="I1951" i="1"/>
  <c r="J1951" i="1" s="1"/>
  <c r="I1952" i="1"/>
  <c r="J1952" i="1" s="1"/>
  <c r="I1953" i="1"/>
  <c r="J1953" i="1" s="1"/>
  <c r="I1954" i="1"/>
  <c r="J1954" i="1" s="1"/>
  <c r="I1955" i="1"/>
  <c r="J1955" i="1" s="1"/>
  <c r="I1956" i="1"/>
  <c r="J1956" i="1" s="1"/>
  <c r="I1957" i="1"/>
  <c r="J1957" i="1" s="1"/>
  <c r="I1958" i="1"/>
  <c r="J1958" i="1" s="1"/>
  <c r="I1959" i="1"/>
  <c r="J1959" i="1" s="1"/>
  <c r="I1960" i="1"/>
  <c r="J1960" i="1" s="1"/>
  <c r="I1961" i="1"/>
  <c r="J1961" i="1" s="1"/>
  <c r="I1962" i="1"/>
  <c r="J1962" i="1" s="1"/>
  <c r="I1963" i="1"/>
  <c r="J1963" i="1" s="1"/>
  <c r="I1964" i="1"/>
  <c r="J1964" i="1" s="1"/>
  <c r="I1965" i="1"/>
  <c r="J1965" i="1" s="1"/>
  <c r="I1966" i="1"/>
  <c r="J1966" i="1" s="1"/>
  <c r="I1967" i="1"/>
  <c r="J1967" i="1" s="1"/>
  <c r="I1968" i="1"/>
  <c r="J1968" i="1" s="1"/>
  <c r="I1969" i="1"/>
  <c r="J1969" i="1" s="1"/>
  <c r="I1970" i="1"/>
  <c r="J1970" i="1" s="1"/>
  <c r="I1971" i="1"/>
  <c r="J1971" i="1" s="1"/>
  <c r="I1972" i="1"/>
  <c r="J1972" i="1" s="1"/>
  <c r="I1973" i="1"/>
  <c r="J1973" i="1" s="1"/>
  <c r="I1974" i="1"/>
  <c r="J1974" i="1" s="1"/>
  <c r="I1975" i="1"/>
  <c r="J1975" i="1" s="1"/>
  <c r="I1976" i="1"/>
  <c r="J1976" i="1" s="1"/>
  <c r="I1977" i="1"/>
  <c r="J1977" i="1" s="1"/>
  <c r="I1978" i="1"/>
  <c r="J1978" i="1" s="1"/>
  <c r="I1979" i="1"/>
  <c r="J1979" i="1" s="1"/>
  <c r="I1980" i="1"/>
  <c r="J1980" i="1" s="1"/>
  <c r="I1981" i="1"/>
  <c r="J1981" i="1" s="1"/>
  <c r="I1982" i="1"/>
  <c r="J1982" i="1" s="1"/>
  <c r="I1983" i="1"/>
  <c r="J1983" i="1" s="1"/>
  <c r="I1984" i="1"/>
  <c r="J1984" i="1" s="1"/>
  <c r="I1985" i="1"/>
  <c r="J1985" i="1" s="1"/>
  <c r="I1986" i="1"/>
  <c r="J1986" i="1" s="1"/>
  <c r="I1987" i="1"/>
  <c r="J1987" i="1" s="1"/>
  <c r="I1988" i="1"/>
  <c r="J1988" i="1" s="1"/>
  <c r="I1989" i="1"/>
  <c r="J1989" i="1" s="1"/>
  <c r="I1990" i="1"/>
  <c r="J1990" i="1" s="1"/>
  <c r="I1991" i="1"/>
  <c r="J1991" i="1" s="1"/>
  <c r="I1992" i="1"/>
  <c r="J1992" i="1" s="1"/>
  <c r="I1993" i="1"/>
  <c r="J1993" i="1" s="1"/>
  <c r="I1994" i="1"/>
  <c r="J1994" i="1" s="1"/>
  <c r="I1995" i="1"/>
  <c r="J1995" i="1" s="1"/>
  <c r="I1996" i="1"/>
  <c r="J1996" i="1" s="1"/>
  <c r="I1997" i="1"/>
  <c r="J1997" i="1" s="1"/>
  <c r="I1998" i="1"/>
  <c r="J1998" i="1" s="1"/>
  <c r="I1999" i="1"/>
  <c r="J1999" i="1" s="1"/>
  <c r="I2000" i="1"/>
  <c r="J2000" i="1" s="1"/>
  <c r="I2001" i="1"/>
  <c r="J2001" i="1" s="1"/>
  <c r="I2002" i="1"/>
  <c r="J2002" i="1" s="1"/>
  <c r="I2003" i="1"/>
  <c r="J2003" i="1" s="1"/>
  <c r="I2004" i="1"/>
  <c r="J2004" i="1" s="1"/>
  <c r="I2005" i="1"/>
  <c r="J2005" i="1" s="1"/>
  <c r="I2006" i="1"/>
  <c r="J2006" i="1" s="1"/>
  <c r="I2007" i="1"/>
  <c r="J2007" i="1" s="1"/>
  <c r="I2008" i="1"/>
  <c r="J2008" i="1" s="1"/>
  <c r="I2009" i="1"/>
  <c r="J2009" i="1" s="1"/>
  <c r="I2010" i="1"/>
  <c r="J2010" i="1" s="1"/>
  <c r="I2011" i="1"/>
  <c r="J2011" i="1" s="1"/>
  <c r="I2012" i="1"/>
  <c r="J2012" i="1" s="1"/>
  <c r="I2013" i="1"/>
  <c r="J2013" i="1" s="1"/>
  <c r="I2014" i="1"/>
  <c r="J2014" i="1" s="1"/>
  <c r="I2015" i="1"/>
  <c r="J2015" i="1" s="1"/>
  <c r="I2016" i="1"/>
  <c r="J2016" i="1" s="1"/>
  <c r="I2017" i="1"/>
  <c r="J2017" i="1" s="1"/>
  <c r="I2018" i="1"/>
  <c r="J2018" i="1" s="1"/>
  <c r="I2019" i="1"/>
  <c r="J2019" i="1" s="1"/>
  <c r="I2020" i="1"/>
  <c r="J2020" i="1" s="1"/>
  <c r="I2021" i="1"/>
  <c r="J2021" i="1" s="1"/>
  <c r="I41" i="1"/>
  <c r="J41" i="1" s="1"/>
  <c r="K41" i="1" s="1"/>
  <c r="H41" i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H982" i="1" s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H1031" i="1" s="1"/>
  <c r="H1032" i="1" s="1"/>
  <c r="H1033" i="1" s="1"/>
  <c r="H1034" i="1" s="1"/>
  <c r="H1035" i="1" s="1"/>
  <c r="H1036" i="1" s="1"/>
  <c r="H1037" i="1" s="1"/>
  <c r="H1038" i="1" s="1"/>
  <c r="H1039" i="1" s="1"/>
  <c r="H1040" i="1" s="1"/>
  <c r="H1041" i="1" s="1"/>
  <c r="H1042" i="1" s="1"/>
  <c r="H1043" i="1" s="1"/>
  <c r="H1044" i="1" s="1"/>
  <c r="H1045" i="1" s="1"/>
  <c r="H1046" i="1" s="1"/>
  <c r="H1047" i="1" s="1"/>
  <c r="H1048" i="1" s="1"/>
  <c r="H1049" i="1" s="1"/>
  <c r="H1050" i="1" s="1"/>
  <c r="H1051" i="1" s="1"/>
  <c r="H1052" i="1" s="1"/>
  <c r="H1053" i="1" s="1"/>
  <c r="H1054" i="1" s="1"/>
  <c r="H1055" i="1" s="1"/>
  <c r="H1056" i="1" s="1"/>
  <c r="H1057" i="1" s="1"/>
  <c r="H1058" i="1" s="1"/>
  <c r="H1059" i="1" s="1"/>
  <c r="H1060" i="1" s="1"/>
  <c r="H1061" i="1" s="1"/>
  <c r="H1062" i="1" s="1"/>
  <c r="H1063" i="1" s="1"/>
  <c r="H1064" i="1" s="1"/>
  <c r="H1065" i="1" s="1"/>
  <c r="H1066" i="1" s="1"/>
  <c r="H1067" i="1" s="1"/>
  <c r="H1068" i="1" s="1"/>
  <c r="H1069" i="1" s="1"/>
  <c r="H1070" i="1" s="1"/>
  <c r="H1071" i="1" s="1"/>
  <c r="H1072" i="1" s="1"/>
  <c r="H1073" i="1" s="1"/>
  <c r="H1074" i="1" s="1"/>
  <c r="H1075" i="1" s="1"/>
  <c r="H1076" i="1" s="1"/>
  <c r="H1077" i="1" s="1"/>
  <c r="H1078" i="1" s="1"/>
  <c r="H1079" i="1" s="1"/>
  <c r="H1080" i="1" s="1"/>
  <c r="H1081" i="1" s="1"/>
  <c r="H1082" i="1" s="1"/>
  <c r="H1083" i="1" s="1"/>
  <c r="H1084" i="1" s="1"/>
  <c r="H1085" i="1" s="1"/>
  <c r="H1086" i="1" s="1"/>
  <c r="H1087" i="1" s="1"/>
  <c r="H1088" i="1" s="1"/>
  <c r="H1089" i="1" s="1"/>
  <c r="H1090" i="1" s="1"/>
  <c r="H1091" i="1" s="1"/>
  <c r="H1092" i="1" s="1"/>
  <c r="H1093" i="1" s="1"/>
  <c r="H1094" i="1" s="1"/>
  <c r="H1095" i="1" s="1"/>
  <c r="H1096" i="1" s="1"/>
  <c r="H1097" i="1" s="1"/>
  <c r="H1098" i="1" s="1"/>
  <c r="H1099" i="1" s="1"/>
  <c r="H1100" i="1" s="1"/>
  <c r="H1101" i="1" s="1"/>
  <c r="H1102" i="1" s="1"/>
  <c r="H1103" i="1" s="1"/>
  <c r="H1104" i="1" s="1"/>
  <c r="H1105" i="1" s="1"/>
  <c r="H1106" i="1" s="1"/>
  <c r="H1107" i="1" s="1"/>
  <c r="H1108" i="1" s="1"/>
  <c r="H1109" i="1" s="1"/>
  <c r="H1110" i="1" s="1"/>
  <c r="H1111" i="1" s="1"/>
  <c r="H1112" i="1" s="1"/>
  <c r="H1113" i="1" s="1"/>
  <c r="H1114" i="1" s="1"/>
  <c r="H1115" i="1" s="1"/>
  <c r="H1116" i="1" s="1"/>
  <c r="H1117" i="1" s="1"/>
  <c r="H1118" i="1" s="1"/>
  <c r="H1119" i="1" s="1"/>
  <c r="H1120" i="1" s="1"/>
  <c r="H1121" i="1" s="1"/>
  <c r="H1122" i="1" s="1"/>
  <c r="H1123" i="1" s="1"/>
  <c r="H1124" i="1" s="1"/>
  <c r="H1125" i="1" s="1"/>
  <c r="H1126" i="1" s="1"/>
  <c r="H1127" i="1" s="1"/>
  <c r="H1128" i="1" s="1"/>
  <c r="H1129" i="1" s="1"/>
  <c r="H1130" i="1" s="1"/>
  <c r="H1131" i="1" s="1"/>
  <c r="H1132" i="1" s="1"/>
  <c r="H1133" i="1" s="1"/>
  <c r="H1134" i="1" s="1"/>
  <c r="H1135" i="1" s="1"/>
  <c r="H1136" i="1" s="1"/>
  <c r="H1137" i="1" s="1"/>
  <c r="H1138" i="1" s="1"/>
  <c r="H1139" i="1" s="1"/>
  <c r="H1140" i="1" s="1"/>
  <c r="H1141" i="1" s="1"/>
  <c r="H1142" i="1" s="1"/>
  <c r="H1143" i="1" s="1"/>
  <c r="H1144" i="1" s="1"/>
  <c r="H1145" i="1" s="1"/>
  <c r="H1146" i="1" s="1"/>
  <c r="H1147" i="1" s="1"/>
  <c r="H1148" i="1" s="1"/>
  <c r="H1149" i="1" s="1"/>
  <c r="H1150" i="1" s="1"/>
  <c r="H1151" i="1" s="1"/>
  <c r="H1152" i="1" s="1"/>
  <c r="H1153" i="1" s="1"/>
  <c r="H1154" i="1" s="1"/>
  <c r="H1155" i="1" s="1"/>
  <c r="H1156" i="1" s="1"/>
  <c r="H1157" i="1" s="1"/>
  <c r="H1158" i="1" s="1"/>
  <c r="H1159" i="1" s="1"/>
  <c r="H1160" i="1" s="1"/>
  <c r="H1161" i="1" s="1"/>
  <c r="H1162" i="1" s="1"/>
  <c r="H1163" i="1" s="1"/>
  <c r="H1164" i="1" s="1"/>
  <c r="H1165" i="1" s="1"/>
  <c r="H1166" i="1" s="1"/>
  <c r="H1167" i="1" s="1"/>
  <c r="H1168" i="1" s="1"/>
  <c r="H1169" i="1" s="1"/>
  <c r="H1170" i="1" s="1"/>
  <c r="H1171" i="1" s="1"/>
  <c r="H1172" i="1" s="1"/>
  <c r="H1173" i="1" s="1"/>
  <c r="H1174" i="1" s="1"/>
  <c r="H1175" i="1" s="1"/>
  <c r="H1176" i="1" s="1"/>
  <c r="H1177" i="1" s="1"/>
  <c r="H1178" i="1" s="1"/>
  <c r="H1179" i="1" s="1"/>
  <c r="H1180" i="1" s="1"/>
  <c r="H1181" i="1" s="1"/>
  <c r="H1182" i="1" s="1"/>
  <c r="H1183" i="1" s="1"/>
  <c r="H1184" i="1" s="1"/>
  <c r="H1185" i="1" s="1"/>
  <c r="H1186" i="1" s="1"/>
  <c r="H1187" i="1" s="1"/>
  <c r="H1188" i="1" s="1"/>
  <c r="H1189" i="1" s="1"/>
  <c r="H1190" i="1" s="1"/>
  <c r="H1191" i="1" s="1"/>
  <c r="H1192" i="1" s="1"/>
  <c r="H1193" i="1" s="1"/>
  <c r="H1194" i="1" s="1"/>
  <c r="H1195" i="1" s="1"/>
  <c r="H1196" i="1" s="1"/>
  <c r="H1197" i="1" s="1"/>
  <c r="H1198" i="1" s="1"/>
  <c r="H1199" i="1" s="1"/>
  <c r="H1200" i="1" s="1"/>
  <c r="H1201" i="1" s="1"/>
  <c r="H1202" i="1" s="1"/>
  <c r="H1203" i="1" s="1"/>
  <c r="H1204" i="1" s="1"/>
  <c r="H1205" i="1" s="1"/>
  <c r="H1206" i="1" s="1"/>
  <c r="H1207" i="1" s="1"/>
  <c r="H1208" i="1" s="1"/>
  <c r="H1209" i="1" s="1"/>
  <c r="H1210" i="1" s="1"/>
  <c r="H1211" i="1" s="1"/>
  <c r="H1212" i="1" s="1"/>
  <c r="H1213" i="1" s="1"/>
  <c r="H1214" i="1" s="1"/>
  <c r="H1215" i="1" s="1"/>
  <c r="H1216" i="1" s="1"/>
  <c r="H1217" i="1" s="1"/>
  <c r="H1218" i="1" s="1"/>
  <c r="H1219" i="1" s="1"/>
  <c r="H1220" i="1" s="1"/>
  <c r="H1221" i="1" s="1"/>
  <c r="H1222" i="1" s="1"/>
  <c r="H1223" i="1" s="1"/>
  <c r="H1224" i="1" s="1"/>
  <c r="H1225" i="1" s="1"/>
  <c r="H1226" i="1" s="1"/>
  <c r="H1227" i="1" s="1"/>
  <c r="H1228" i="1" s="1"/>
  <c r="H1229" i="1" s="1"/>
  <c r="H1230" i="1" s="1"/>
  <c r="H1231" i="1" s="1"/>
  <c r="H1232" i="1" s="1"/>
  <c r="H1233" i="1" s="1"/>
  <c r="H1234" i="1" s="1"/>
  <c r="H1235" i="1" s="1"/>
  <c r="H1236" i="1" s="1"/>
  <c r="H1237" i="1" s="1"/>
  <c r="H1238" i="1" s="1"/>
  <c r="H1239" i="1" s="1"/>
  <c r="H1240" i="1" s="1"/>
  <c r="H1241" i="1" s="1"/>
  <c r="H1242" i="1" s="1"/>
  <c r="H1243" i="1" s="1"/>
  <c r="H1244" i="1" s="1"/>
  <c r="H1245" i="1" s="1"/>
  <c r="H1246" i="1" s="1"/>
  <c r="H1247" i="1" s="1"/>
  <c r="H1248" i="1" s="1"/>
  <c r="H1249" i="1" s="1"/>
  <c r="H1250" i="1" s="1"/>
  <c r="H1251" i="1" s="1"/>
  <c r="H1252" i="1" s="1"/>
  <c r="H1253" i="1" s="1"/>
  <c r="H1254" i="1" s="1"/>
  <c r="H1255" i="1" s="1"/>
  <c r="H1256" i="1" s="1"/>
  <c r="H1257" i="1" s="1"/>
  <c r="H1258" i="1" s="1"/>
  <c r="H1259" i="1" s="1"/>
  <c r="H1260" i="1" s="1"/>
  <c r="H1261" i="1" s="1"/>
  <c r="H1262" i="1" s="1"/>
  <c r="H1263" i="1" s="1"/>
  <c r="H1264" i="1" s="1"/>
  <c r="H1265" i="1" s="1"/>
  <c r="H1266" i="1" s="1"/>
  <c r="H1267" i="1" s="1"/>
  <c r="H1268" i="1" s="1"/>
  <c r="H1269" i="1" s="1"/>
  <c r="H1270" i="1" s="1"/>
  <c r="H1271" i="1" s="1"/>
  <c r="H1272" i="1" s="1"/>
  <c r="H1273" i="1" s="1"/>
  <c r="H1274" i="1" s="1"/>
  <c r="H1275" i="1" s="1"/>
  <c r="H1276" i="1" s="1"/>
  <c r="H1277" i="1" s="1"/>
  <c r="H1278" i="1" s="1"/>
  <c r="H1279" i="1" s="1"/>
  <c r="H1280" i="1" s="1"/>
  <c r="H1281" i="1" s="1"/>
  <c r="H1282" i="1" s="1"/>
  <c r="H1283" i="1" s="1"/>
  <c r="H1284" i="1" s="1"/>
  <c r="H1285" i="1" s="1"/>
  <c r="H1286" i="1" s="1"/>
  <c r="H1287" i="1" s="1"/>
  <c r="H1288" i="1" s="1"/>
  <c r="H1289" i="1" s="1"/>
  <c r="H1290" i="1" s="1"/>
  <c r="H1291" i="1" s="1"/>
  <c r="H1292" i="1" s="1"/>
  <c r="H1293" i="1" s="1"/>
  <c r="H1294" i="1" s="1"/>
  <c r="H1295" i="1" s="1"/>
  <c r="H1296" i="1" s="1"/>
  <c r="H1297" i="1" s="1"/>
  <c r="H1298" i="1" s="1"/>
  <c r="H1299" i="1" s="1"/>
  <c r="H1300" i="1" s="1"/>
  <c r="H1301" i="1" s="1"/>
  <c r="H1302" i="1" s="1"/>
  <c r="H1303" i="1" s="1"/>
  <c r="H1304" i="1" s="1"/>
  <c r="H1305" i="1" s="1"/>
  <c r="H1306" i="1" s="1"/>
  <c r="H1307" i="1" s="1"/>
  <c r="H1308" i="1" s="1"/>
  <c r="H1309" i="1" s="1"/>
  <c r="H1310" i="1" s="1"/>
  <c r="H1311" i="1" s="1"/>
  <c r="H1312" i="1" s="1"/>
  <c r="H1313" i="1" s="1"/>
  <c r="H1314" i="1" s="1"/>
  <c r="H1315" i="1" s="1"/>
  <c r="H1316" i="1" s="1"/>
  <c r="H1317" i="1" s="1"/>
  <c r="H1318" i="1" s="1"/>
  <c r="H1319" i="1" s="1"/>
  <c r="H1320" i="1" s="1"/>
  <c r="H1321" i="1" s="1"/>
  <c r="H1322" i="1" s="1"/>
  <c r="H1323" i="1" s="1"/>
  <c r="H1324" i="1" s="1"/>
  <c r="H1325" i="1" s="1"/>
  <c r="H1326" i="1" s="1"/>
  <c r="H1327" i="1" s="1"/>
  <c r="H1328" i="1" s="1"/>
  <c r="H1329" i="1" s="1"/>
  <c r="H1330" i="1" s="1"/>
  <c r="H1331" i="1" s="1"/>
  <c r="H1332" i="1" s="1"/>
  <c r="H1333" i="1" s="1"/>
  <c r="H1334" i="1" s="1"/>
  <c r="H1335" i="1" s="1"/>
  <c r="H1336" i="1" s="1"/>
  <c r="H1337" i="1" s="1"/>
  <c r="H1338" i="1" s="1"/>
  <c r="H1339" i="1" s="1"/>
  <c r="H1340" i="1" s="1"/>
  <c r="H1341" i="1" s="1"/>
  <c r="H1342" i="1" s="1"/>
  <c r="H1343" i="1" s="1"/>
  <c r="H1344" i="1" s="1"/>
  <c r="H1345" i="1" s="1"/>
  <c r="H1346" i="1" s="1"/>
  <c r="H1347" i="1" s="1"/>
  <c r="H1348" i="1" s="1"/>
  <c r="H1349" i="1" s="1"/>
  <c r="H1350" i="1" s="1"/>
  <c r="H1351" i="1" s="1"/>
  <c r="H1352" i="1" s="1"/>
  <c r="H1353" i="1" s="1"/>
  <c r="H1354" i="1" s="1"/>
  <c r="H1355" i="1" s="1"/>
  <c r="H1356" i="1" s="1"/>
  <c r="H1357" i="1" s="1"/>
  <c r="H1358" i="1" s="1"/>
  <c r="H1359" i="1" s="1"/>
  <c r="H1360" i="1" s="1"/>
  <c r="H1361" i="1" s="1"/>
  <c r="H1362" i="1" s="1"/>
  <c r="H1363" i="1" s="1"/>
  <c r="H1364" i="1" s="1"/>
  <c r="H1365" i="1" s="1"/>
  <c r="H1366" i="1" s="1"/>
  <c r="H1367" i="1" s="1"/>
  <c r="H1368" i="1" s="1"/>
  <c r="H1369" i="1" s="1"/>
  <c r="H1370" i="1" s="1"/>
  <c r="H1371" i="1" s="1"/>
  <c r="H1372" i="1" s="1"/>
  <c r="H1373" i="1" s="1"/>
  <c r="H1374" i="1" s="1"/>
  <c r="H1375" i="1" s="1"/>
  <c r="H1376" i="1" s="1"/>
  <c r="H1377" i="1" s="1"/>
  <c r="H1378" i="1" s="1"/>
  <c r="H1379" i="1" s="1"/>
  <c r="H1380" i="1" s="1"/>
  <c r="H1381" i="1" s="1"/>
  <c r="H1382" i="1" s="1"/>
  <c r="H1383" i="1" s="1"/>
  <c r="H1384" i="1" s="1"/>
  <c r="H1385" i="1" s="1"/>
  <c r="H1386" i="1" s="1"/>
  <c r="H1387" i="1" s="1"/>
  <c r="H1388" i="1" s="1"/>
  <c r="H1389" i="1" s="1"/>
  <c r="H1390" i="1" s="1"/>
  <c r="H1391" i="1" s="1"/>
  <c r="H1392" i="1" s="1"/>
  <c r="H1393" i="1" s="1"/>
  <c r="H1394" i="1" s="1"/>
  <c r="H1395" i="1" s="1"/>
  <c r="H1396" i="1" s="1"/>
  <c r="H1397" i="1" s="1"/>
  <c r="H1398" i="1" s="1"/>
  <c r="H1399" i="1" s="1"/>
  <c r="H1400" i="1" s="1"/>
  <c r="H1401" i="1" s="1"/>
  <c r="H1402" i="1" s="1"/>
  <c r="H1403" i="1" s="1"/>
  <c r="H1404" i="1" s="1"/>
  <c r="H1405" i="1" s="1"/>
  <c r="H1406" i="1" s="1"/>
  <c r="H1407" i="1" s="1"/>
  <c r="H1408" i="1" s="1"/>
  <c r="H1409" i="1" s="1"/>
  <c r="H1410" i="1" s="1"/>
  <c r="H1411" i="1" s="1"/>
  <c r="H1412" i="1" s="1"/>
  <c r="H1413" i="1" s="1"/>
  <c r="H1414" i="1" s="1"/>
  <c r="H1415" i="1" s="1"/>
  <c r="H1416" i="1" s="1"/>
  <c r="H1417" i="1" s="1"/>
  <c r="H1418" i="1" s="1"/>
  <c r="H1419" i="1" s="1"/>
  <c r="H1420" i="1" s="1"/>
  <c r="H1421" i="1" s="1"/>
  <c r="H1422" i="1" s="1"/>
  <c r="H1423" i="1" s="1"/>
  <c r="H1424" i="1" s="1"/>
  <c r="H1425" i="1" s="1"/>
  <c r="H1426" i="1" s="1"/>
  <c r="H1427" i="1" s="1"/>
  <c r="H1428" i="1" s="1"/>
  <c r="H1429" i="1" s="1"/>
  <c r="H1430" i="1" s="1"/>
  <c r="H1431" i="1" s="1"/>
  <c r="H1432" i="1" s="1"/>
  <c r="H1433" i="1" s="1"/>
  <c r="H1434" i="1" s="1"/>
  <c r="H1435" i="1" s="1"/>
  <c r="H1436" i="1" s="1"/>
  <c r="H1437" i="1" s="1"/>
  <c r="H1438" i="1" s="1"/>
  <c r="H1439" i="1" s="1"/>
  <c r="H1440" i="1" s="1"/>
  <c r="H1441" i="1" s="1"/>
  <c r="H1442" i="1" s="1"/>
  <c r="H1443" i="1" s="1"/>
  <c r="H1444" i="1" s="1"/>
  <c r="H1445" i="1" s="1"/>
  <c r="H1446" i="1" s="1"/>
  <c r="H1447" i="1" s="1"/>
  <c r="H1448" i="1" s="1"/>
  <c r="H1449" i="1" s="1"/>
  <c r="H1450" i="1" s="1"/>
  <c r="H1451" i="1" s="1"/>
  <c r="H1452" i="1" s="1"/>
  <c r="H1453" i="1" s="1"/>
  <c r="H1454" i="1" s="1"/>
  <c r="H1455" i="1" s="1"/>
  <c r="H1456" i="1" s="1"/>
  <c r="H1457" i="1" s="1"/>
  <c r="H1458" i="1" s="1"/>
  <c r="H1459" i="1" s="1"/>
  <c r="H1460" i="1" s="1"/>
  <c r="H1461" i="1" s="1"/>
  <c r="H1462" i="1" s="1"/>
  <c r="H1463" i="1" s="1"/>
  <c r="H1464" i="1" s="1"/>
  <c r="H1465" i="1" s="1"/>
  <c r="H1466" i="1" s="1"/>
  <c r="H1467" i="1" s="1"/>
  <c r="H1468" i="1" s="1"/>
  <c r="H1469" i="1" s="1"/>
  <c r="H1470" i="1" s="1"/>
  <c r="H1471" i="1" s="1"/>
  <c r="H1472" i="1" s="1"/>
  <c r="H1473" i="1" s="1"/>
  <c r="H1474" i="1" s="1"/>
  <c r="H1475" i="1" s="1"/>
  <c r="H1476" i="1" s="1"/>
  <c r="H1477" i="1" s="1"/>
  <c r="H1478" i="1" s="1"/>
  <c r="H1479" i="1" s="1"/>
  <c r="H1480" i="1" s="1"/>
  <c r="H1481" i="1" s="1"/>
  <c r="H1482" i="1" s="1"/>
  <c r="H1483" i="1" s="1"/>
  <c r="H1484" i="1" s="1"/>
  <c r="H1485" i="1" s="1"/>
  <c r="H1486" i="1" s="1"/>
  <c r="H1487" i="1" s="1"/>
  <c r="H1488" i="1" s="1"/>
  <c r="H1489" i="1" s="1"/>
  <c r="H1490" i="1" s="1"/>
  <c r="H1491" i="1" s="1"/>
  <c r="H1492" i="1" s="1"/>
  <c r="H1493" i="1" s="1"/>
  <c r="H1494" i="1" s="1"/>
  <c r="H1495" i="1" s="1"/>
  <c r="H1496" i="1" s="1"/>
  <c r="H1497" i="1" s="1"/>
  <c r="H1498" i="1" s="1"/>
  <c r="H1499" i="1" s="1"/>
  <c r="H1500" i="1" s="1"/>
  <c r="H1501" i="1" s="1"/>
  <c r="H1502" i="1" s="1"/>
  <c r="H1503" i="1" s="1"/>
  <c r="H1504" i="1" s="1"/>
  <c r="H1505" i="1" s="1"/>
  <c r="H1506" i="1" s="1"/>
  <c r="H1507" i="1" s="1"/>
  <c r="H1508" i="1" s="1"/>
  <c r="H1509" i="1" s="1"/>
  <c r="H1510" i="1" s="1"/>
  <c r="H1511" i="1" s="1"/>
  <c r="H1512" i="1" s="1"/>
  <c r="H1513" i="1" s="1"/>
  <c r="H1514" i="1" s="1"/>
  <c r="H1515" i="1" s="1"/>
  <c r="H1516" i="1" s="1"/>
  <c r="H1517" i="1" s="1"/>
  <c r="H1518" i="1" s="1"/>
  <c r="H1519" i="1" s="1"/>
  <c r="H1520" i="1" s="1"/>
  <c r="H1521" i="1" s="1"/>
  <c r="H1522" i="1" s="1"/>
  <c r="H1523" i="1" s="1"/>
  <c r="H1524" i="1" s="1"/>
  <c r="H1525" i="1" s="1"/>
  <c r="H1526" i="1" s="1"/>
  <c r="H1527" i="1" s="1"/>
  <c r="H1528" i="1" s="1"/>
  <c r="H1529" i="1" s="1"/>
  <c r="H1530" i="1" s="1"/>
  <c r="H1531" i="1" s="1"/>
  <c r="H1532" i="1" s="1"/>
  <c r="H1533" i="1" s="1"/>
  <c r="H1534" i="1" s="1"/>
  <c r="H1535" i="1" s="1"/>
  <c r="H1536" i="1" s="1"/>
  <c r="H1537" i="1" s="1"/>
  <c r="H1538" i="1" s="1"/>
  <c r="H1539" i="1" s="1"/>
  <c r="H1540" i="1" s="1"/>
  <c r="H1541" i="1" s="1"/>
  <c r="H1542" i="1" s="1"/>
  <c r="H1543" i="1" s="1"/>
  <c r="H1544" i="1" s="1"/>
  <c r="H1545" i="1" s="1"/>
  <c r="H1546" i="1" s="1"/>
  <c r="H1547" i="1" s="1"/>
  <c r="H1548" i="1" s="1"/>
  <c r="H1549" i="1" s="1"/>
  <c r="H1550" i="1" s="1"/>
  <c r="H1551" i="1" s="1"/>
  <c r="H1552" i="1" s="1"/>
  <c r="H1553" i="1" s="1"/>
  <c r="H1554" i="1" s="1"/>
  <c r="H1555" i="1" s="1"/>
  <c r="H1556" i="1" s="1"/>
  <c r="H1557" i="1" s="1"/>
  <c r="H1558" i="1" s="1"/>
  <c r="H1559" i="1" s="1"/>
  <c r="H1560" i="1" s="1"/>
  <c r="H1561" i="1" s="1"/>
  <c r="H1562" i="1" s="1"/>
  <c r="H1563" i="1" s="1"/>
  <c r="H1564" i="1" s="1"/>
  <c r="H1565" i="1" s="1"/>
  <c r="H1566" i="1" s="1"/>
  <c r="H1567" i="1" s="1"/>
  <c r="H1568" i="1" s="1"/>
  <c r="H1569" i="1" s="1"/>
  <c r="H1570" i="1" s="1"/>
  <c r="H1571" i="1" s="1"/>
  <c r="H1572" i="1" s="1"/>
  <c r="H1573" i="1" s="1"/>
  <c r="H1574" i="1" s="1"/>
  <c r="H1575" i="1" s="1"/>
  <c r="H1576" i="1" s="1"/>
  <c r="H1577" i="1" s="1"/>
  <c r="H1578" i="1" s="1"/>
  <c r="H1579" i="1" s="1"/>
  <c r="H1580" i="1" s="1"/>
  <c r="H1581" i="1" s="1"/>
  <c r="H1582" i="1" s="1"/>
  <c r="H1583" i="1" s="1"/>
  <c r="H1584" i="1" s="1"/>
  <c r="H1585" i="1" s="1"/>
  <c r="H1586" i="1" s="1"/>
  <c r="H1587" i="1" s="1"/>
  <c r="H1588" i="1" s="1"/>
  <c r="H1589" i="1" s="1"/>
  <c r="H1590" i="1" s="1"/>
  <c r="H1591" i="1" s="1"/>
  <c r="H1592" i="1" s="1"/>
  <c r="H1593" i="1" s="1"/>
  <c r="H1594" i="1" s="1"/>
  <c r="H1595" i="1" s="1"/>
  <c r="H1596" i="1" s="1"/>
  <c r="H1597" i="1" s="1"/>
  <c r="H1598" i="1" s="1"/>
  <c r="H1599" i="1" s="1"/>
  <c r="H1600" i="1" s="1"/>
  <c r="H1601" i="1" s="1"/>
  <c r="H1602" i="1" s="1"/>
  <c r="H1603" i="1" s="1"/>
  <c r="H1604" i="1" s="1"/>
  <c r="H1605" i="1" s="1"/>
  <c r="H1606" i="1" s="1"/>
  <c r="H1607" i="1" s="1"/>
  <c r="H1608" i="1" s="1"/>
  <c r="H1609" i="1" s="1"/>
  <c r="H1610" i="1" s="1"/>
  <c r="H1611" i="1" s="1"/>
  <c r="H1612" i="1" s="1"/>
  <c r="H1613" i="1" s="1"/>
  <c r="H1614" i="1" s="1"/>
  <c r="H1615" i="1" s="1"/>
  <c r="H1616" i="1" s="1"/>
  <c r="H1617" i="1" s="1"/>
  <c r="H1618" i="1" s="1"/>
  <c r="H1619" i="1" s="1"/>
  <c r="H1620" i="1" s="1"/>
  <c r="H1621" i="1" s="1"/>
  <c r="H1622" i="1" s="1"/>
  <c r="H1623" i="1" s="1"/>
  <c r="H1624" i="1" s="1"/>
  <c r="H1625" i="1" s="1"/>
  <c r="H1626" i="1" s="1"/>
  <c r="H1627" i="1" s="1"/>
  <c r="H1628" i="1" s="1"/>
  <c r="H1629" i="1" s="1"/>
  <c r="H1630" i="1" s="1"/>
  <c r="H1631" i="1" s="1"/>
  <c r="H1632" i="1" s="1"/>
  <c r="H1633" i="1" s="1"/>
  <c r="H1634" i="1" s="1"/>
  <c r="H1635" i="1" s="1"/>
  <c r="H1636" i="1" s="1"/>
  <c r="H1637" i="1" s="1"/>
  <c r="H1638" i="1" s="1"/>
  <c r="H1639" i="1" s="1"/>
  <c r="H1640" i="1" s="1"/>
  <c r="H1641" i="1" s="1"/>
  <c r="H1642" i="1" s="1"/>
  <c r="H1643" i="1" s="1"/>
  <c r="H1644" i="1" s="1"/>
  <c r="H1645" i="1" s="1"/>
  <c r="H1646" i="1" s="1"/>
  <c r="H1647" i="1" s="1"/>
  <c r="H1648" i="1" s="1"/>
  <c r="H1649" i="1" s="1"/>
  <c r="H1650" i="1" s="1"/>
  <c r="H1651" i="1" s="1"/>
  <c r="H1652" i="1" s="1"/>
  <c r="H1653" i="1" s="1"/>
  <c r="H1654" i="1" s="1"/>
  <c r="H1655" i="1" s="1"/>
  <c r="H1656" i="1" s="1"/>
  <c r="H1657" i="1" s="1"/>
  <c r="H1658" i="1" s="1"/>
  <c r="H1659" i="1" s="1"/>
  <c r="H1660" i="1" s="1"/>
  <c r="H1661" i="1" s="1"/>
  <c r="H1662" i="1" s="1"/>
  <c r="H1663" i="1" s="1"/>
  <c r="H1664" i="1" s="1"/>
  <c r="H1665" i="1" s="1"/>
  <c r="H1666" i="1" s="1"/>
  <c r="H1667" i="1" s="1"/>
  <c r="H1668" i="1" s="1"/>
  <c r="H1669" i="1" s="1"/>
  <c r="H1670" i="1" s="1"/>
  <c r="H1671" i="1" s="1"/>
  <c r="H1672" i="1" s="1"/>
  <c r="H1673" i="1" s="1"/>
  <c r="H1674" i="1" s="1"/>
  <c r="H1675" i="1" s="1"/>
  <c r="H1676" i="1" s="1"/>
  <c r="H1677" i="1" s="1"/>
  <c r="H1678" i="1" s="1"/>
  <c r="H1679" i="1" s="1"/>
  <c r="H1680" i="1" s="1"/>
  <c r="H1681" i="1" s="1"/>
  <c r="H1682" i="1" s="1"/>
  <c r="H1683" i="1" s="1"/>
  <c r="H1684" i="1" s="1"/>
  <c r="H1685" i="1" s="1"/>
  <c r="H1686" i="1" s="1"/>
  <c r="H1687" i="1" s="1"/>
  <c r="H1688" i="1" s="1"/>
  <c r="H1689" i="1" s="1"/>
  <c r="H1690" i="1" s="1"/>
  <c r="H1691" i="1" s="1"/>
  <c r="H1692" i="1" s="1"/>
  <c r="H1693" i="1" s="1"/>
  <c r="H1694" i="1" s="1"/>
  <c r="H1695" i="1" s="1"/>
  <c r="H1696" i="1" s="1"/>
  <c r="H1697" i="1" s="1"/>
  <c r="H1698" i="1" s="1"/>
  <c r="H1699" i="1" s="1"/>
  <c r="H1700" i="1" s="1"/>
  <c r="H1701" i="1" s="1"/>
  <c r="H1702" i="1" s="1"/>
  <c r="H1703" i="1" s="1"/>
  <c r="H1704" i="1" s="1"/>
  <c r="H1705" i="1" s="1"/>
  <c r="H1706" i="1" s="1"/>
  <c r="H1707" i="1" s="1"/>
  <c r="H1708" i="1" s="1"/>
  <c r="H1709" i="1" s="1"/>
  <c r="H1710" i="1" s="1"/>
  <c r="H1711" i="1" s="1"/>
  <c r="H1712" i="1" s="1"/>
  <c r="H1713" i="1" s="1"/>
  <c r="H1714" i="1" s="1"/>
  <c r="H1715" i="1" s="1"/>
  <c r="H1716" i="1" s="1"/>
  <c r="H1717" i="1" s="1"/>
  <c r="H1718" i="1" s="1"/>
  <c r="H1719" i="1" s="1"/>
  <c r="H1720" i="1" s="1"/>
  <c r="H1721" i="1" s="1"/>
  <c r="H1722" i="1" s="1"/>
  <c r="H1723" i="1" s="1"/>
  <c r="H1724" i="1" s="1"/>
  <c r="H1725" i="1" s="1"/>
  <c r="H1726" i="1" s="1"/>
  <c r="H1727" i="1" s="1"/>
  <c r="H1728" i="1" s="1"/>
  <c r="H1729" i="1" s="1"/>
  <c r="H1730" i="1" s="1"/>
  <c r="H1731" i="1" s="1"/>
  <c r="H1732" i="1" s="1"/>
  <c r="H1733" i="1" s="1"/>
  <c r="H1734" i="1" s="1"/>
  <c r="H1735" i="1" s="1"/>
  <c r="H1736" i="1" s="1"/>
  <c r="H1737" i="1" s="1"/>
  <c r="H1738" i="1" s="1"/>
  <c r="H1739" i="1" s="1"/>
  <c r="H1740" i="1" s="1"/>
  <c r="H1741" i="1" s="1"/>
  <c r="H1742" i="1" s="1"/>
  <c r="H1743" i="1" s="1"/>
  <c r="H1744" i="1" s="1"/>
  <c r="H1745" i="1" s="1"/>
  <c r="H1746" i="1" s="1"/>
  <c r="H1747" i="1" s="1"/>
  <c r="H1748" i="1" s="1"/>
  <c r="H1749" i="1" s="1"/>
  <c r="H1750" i="1" s="1"/>
  <c r="H1751" i="1" s="1"/>
  <c r="H1752" i="1" s="1"/>
  <c r="H1753" i="1" s="1"/>
  <c r="H1754" i="1" s="1"/>
  <c r="H1755" i="1" s="1"/>
  <c r="H1756" i="1" s="1"/>
  <c r="H1757" i="1" s="1"/>
  <c r="H1758" i="1" s="1"/>
  <c r="H1759" i="1" s="1"/>
  <c r="H1760" i="1" s="1"/>
  <c r="H1761" i="1" s="1"/>
  <c r="H1762" i="1" s="1"/>
  <c r="H1763" i="1" s="1"/>
  <c r="H1764" i="1" s="1"/>
  <c r="H1765" i="1" s="1"/>
  <c r="H1766" i="1" s="1"/>
  <c r="H1767" i="1" s="1"/>
  <c r="H1768" i="1" s="1"/>
  <c r="H1769" i="1" s="1"/>
  <c r="H1770" i="1" s="1"/>
  <c r="H1771" i="1" s="1"/>
  <c r="H1772" i="1" s="1"/>
  <c r="H1773" i="1" s="1"/>
  <c r="H1774" i="1" s="1"/>
  <c r="H1775" i="1" s="1"/>
  <c r="H1776" i="1" s="1"/>
  <c r="H1777" i="1" s="1"/>
  <c r="H1778" i="1" s="1"/>
  <c r="H1779" i="1" s="1"/>
  <c r="H1780" i="1" s="1"/>
  <c r="H1781" i="1" s="1"/>
  <c r="H1782" i="1" s="1"/>
  <c r="H1783" i="1" s="1"/>
  <c r="H1784" i="1" s="1"/>
  <c r="H1785" i="1" s="1"/>
  <c r="H1786" i="1" s="1"/>
  <c r="H1787" i="1" s="1"/>
  <c r="H1788" i="1" s="1"/>
  <c r="H1789" i="1" s="1"/>
  <c r="H1790" i="1" s="1"/>
  <c r="H1791" i="1" s="1"/>
  <c r="H1792" i="1" s="1"/>
  <c r="H1793" i="1" s="1"/>
  <c r="H1794" i="1" s="1"/>
  <c r="H1795" i="1" s="1"/>
  <c r="H1796" i="1" s="1"/>
  <c r="H1797" i="1" s="1"/>
  <c r="H1798" i="1" s="1"/>
  <c r="H1799" i="1" s="1"/>
  <c r="H1800" i="1" s="1"/>
  <c r="H1801" i="1" s="1"/>
  <c r="H1802" i="1" s="1"/>
  <c r="H1803" i="1" s="1"/>
  <c r="H1804" i="1" s="1"/>
  <c r="H1805" i="1" s="1"/>
  <c r="H1806" i="1" s="1"/>
  <c r="H1807" i="1" s="1"/>
  <c r="H1808" i="1" s="1"/>
  <c r="H1809" i="1" s="1"/>
  <c r="H1810" i="1" s="1"/>
  <c r="H1811" i="1" s="1"/>
  <c r="H1812" i="1" s="1"/>
  <c r="H1813" i="1" s="1"/>
  <c r="H1814" i="1" s="1"/>
  <c r="H1815" i="1" s="1"/>
  <c r="H1816" i="1" s="1"/>
  <c r="H1817" i="1" s="1"/>
  <c r="H1818" i="1" s="1"/>
  <c r="H1819" i="1" s="1"/>
  <c r="H1820" i="1" s="1"/>
  <c r="H1821" i="1" s="1"/>
  <c r="H1822" i="1" s="1"/>
  <c r="H1823" i="1" s="1"/>
  <c r="H1824" i="1" s="1"/>
  <c r="H1825" i="1" s="1"/>
  <c r="H1826" i="1" s="1"/>
  <c r="H1827" i="1" s="1"/>
  <c r="H1828" i="1" s="1"/>
  <c r="H1829" i="1" s="1"/>
  <c r="H1830" i="1" s="1"/>
  <c r="H1831" i="1" s="1"/>
  <c r="H1832" i="1" s="1"/>
  <c r="H1833" i="1" s="1"/>
  <c r="H1834" i="1" s="1"/>
  <c r="H1835" i="1" s="1"/>
  <c r="H1836" i="1" s="1"/>
  <c r="H1837" i="1" s="1"/>
  <c r="H1838" i="1" s="1"/>
  <c r="H1839" i="1" s="1"/>
  <c r="H1840" i="1" s="1"/>
  <c r="H1841" i="1" s="1"/>
  <c r="H1842" i="1" s="1"/>
  <c r="H1843" i="1" s="1"/>
  <c r="H1844" i="1" s="1"/>
  <c r="H1845" i="1" s="1"/>
  <c r="H1846" i="1" s="1"/>
  <c r="H1847" i="1" s="1"/>
  <c r="H1848" i="1" s="1"/>
  <c r="H1849" i="1" s="1"/>
  <c r="H1850" i="1" s="1"/>
  <c r="H1851" i="1" s="1"/>
  <c r="H1852" i="1" s="1"/>
  <c r="H1853" i="1" s="1"/>
  <c r="H1854" i="1" s="1"/>
  <c r="H1855" i="1" s="1"/>
  <c r="H1856" i="1" s="1"/>
  <c r="H1857" i="1" s="1"/>
  <c r="H1858" i="1" s="1"/>
  <c r="H1859" i="1" s="1"/>
  <c r="H1860" i="1" s="1"/>
  <c r="H1861" i="1" s="1"/>
  <c r="H1862" i="1" s="1"/>
  <c r="H1863" i="1" s="1"/>
  <c r="H1864" i="1" s="1"/>
  <c r="H1865" i="1" s="1"/>
  <c r="H1866" i="1" s="1"/>
  <c r="H1867" i="1" s="1"/>
  <c r="H1868" i="1" s="1"/>
  <c r="H1869" i="1" s="1"/>
  <c r="H1870" i="1" s="1"/>
  <c r="H1871" i="1" s="1"/>
  <c r="H1872" i="1" s="1"/>
  <c r="H1873" i="1" s="1"/>
  <c r="H1874" i="1" s="1"/>
  <c r="H1875" i="1" s="1"/>
  <c r="H1876" i="1" s="1"/>
  <c r="H1877" i="1" s="1"/>
  <c r="H1878" i="1" s="1"/>
  <c r="H1879" i="1" s="1"/>
  <c r="H1880" i="1" s="1"/>
  <c r="H1881" i="1" s="1"/>
  <c r="H1882" i="1" s="1"/>
  <c r="H1883" i="1" s="1"/>
  <c r="H1884" i="1" s="1"/>
  <c r="H1885" i="1" s="1"/>
  <c r="H1886" i="1" s="1"/>
  <c r="H1887" i="1" s="1"/>
  <c r="H1888" i="1" s="1"/>
  <c r="H1889" i="1" s="1"/>
  <c r="H1890" i="1" s="1"/>
  <c r="H1891" i="1" s="1"/>
  <c r="H1892" i="1" s="1"/>
  <c r="H1893" i="1" s="1"/>
  <c r="H1894" i="1" s="1"/>
  <c r="H1895" i="1" s="1"/>
  <c r="H1896" i="1" s="1"/>
  <c r="H1897" i="1" s="1"/>
  <c r="H1898" i="1" s="1"/>
  <c r="H1899" i="1" s="1"/>
  <c r="H1900" i="1" s="1"/>
  <c r="H1901" i="1" s="1"/>
  <c r="H1902" i="1" s="1"/>
  <c r="H1903" i="1" s="1"/>
  <c r="H1904" i="1" s="1"/>
  <c r="H1905" i="1" s="1"/>
  <c r="H1906" i="1" s="1"/>
  <c r="H1907" i="1" s="1"/>
  <c r="H1908" i="1" s="1"/>
  <c r="H1909" i="1" s="1"/>
  <c r="H1910" i="1" s="1"/>
  <c r="H1911" i="1" s="1"/>
  <c r="H1912" i="1" s="1"/>
  <c r="H1913" i="1" s="1"/>
  <c r="H1914" i="1" s="1"/>
  <c r="H1915" i="1" s="1"/>
  <c r="H1916" i="1" s="1"/>
  <c r="H1917" i="1" s="1"/>
  <c r="H1918" i="1" s="1"/>
  <c r="H1919" i="1" s="1"/>
  <c r="H1920" i="1" s="1"/>
  <c r="H1921" i="1" s="1"/>
  <c r="H1922" i="1" s="1"/>
  <c r="H1923" i="1" s="1"/>
  <c r="H1924" i="1" s="1"/>
  <c r="H1925" i="1" s="1"/>
  <c r="H1926" i="1" s="1"/>
  <c r="H1927" i="1" s="1"/>
  <c r="H1928" i="1" s="1"/>
  <c r="H1929" i="1" s="1"/>
  <c r="H1930" i="1" s="1"/>
  <c r="H1931" i="1" s="1"/>
  <c r="H1932" i="1" s="1"/>
  <c r="H1933" i="1" s="1"/>
  <c r="H1934" i="1" s="1"/>
  <c r="H1935" i="1" s="1"/>
  <c r="H1936" i="1" s="1"/>
  <c r="H1937" i="1" s="1"/>
  <c r="H1938" i="1" s="1"/>
  <c r="H1939" i="1" s="1"/>
  <c r="H1940" i="1" s="1"/>
  <c r="H1941" i="1" s="1"/>
  <c r="H1942" i="1" s="1"/>
  <c r="H1943" i="1" s="1"/>
  <c r="H1944" i="1" s="1"/>
  <c r="H1945" i="1" s="1"/>
  <c r="H1946" i="1" s="1"/>
  <c r="H1947" i="1" s="1"/>
  <c r="H1948" i="1" s="1"/>
  <c r="H1949" i="1" s="1"/>
  <c r="H1950" i="1" s="1"/>
  <c r="H1951" i="1" s="1"/>
  <c r="H1952" i="1" s="1"/>
  <c r="H1953" i="1" s="1"/>
  <c r="H1954" i="1" s="1"/>
  <c r="H1955" i="1" s="1"/>
  <c r="H1956" i="1" s="1"/>
  <c r="H1957" i="1" s="1"/>
  <c r="H1958" i="1" s="1"/>
  <c r="H1959" i="1" s="1"/>
  <c r="H1960" i="1" s="1"/>
  <c r="H1961" i="1" s="1"/>
  <c r="H1962" i="1" s="1"/>
  <c r="H1963" i="1" s="1"/>
  <c r="H1964" i="1" s="1"/>
  <c r="H1965" i="1" s="1"/>
  <c r="H1966" i="1" s="1"/>
  <c r="H1967" i="1" s="1"/>
  <c r="H1968" i="1" s="1"/>
  <c r="H1969" i="1" s="1"/>
  <c r="H1970" i="1" s="1"/>
  <c r="H1971" i="1" s="1"/>
  <c r="H1972" i="1" s="1"/>
  <c r="H1973" i="1" s="1"/>
  <c r="H1974" i="1" s="1"/>
  <c r="H1975" i="1" s="1"/>
  <c r="H1976" i="1" s="1"/>
  <c r="H1977" i="1" s="1"/>
  <c r="H1978" i="1" s="1"/>
  <c r="H1979" i="1" s="1"/>
  <c r="H1980" i="1" s="1"/>
  <c r="H1981" i="1" s="1"/>
  <c r="H1982" i="1" s="1"/>
  <c r="H1983" i="1" s="1"/>
  <c r="H1984" i="1" s="1"/>
  <c r="H1985" i="1" s="1"/>
  <c r="H1986" i="1" s="1"/>
  <c r="H1987" i="1" s="1"/>
  <c r="H1988" i="1" s="1"/>
  <c r="H1989" i="1" s="1"/>
  <c r="H1990" i="1" s="1"/>
  <c r="H1991" i="1" s="1"/>
  <c r="H1992" i="1" s="1"/>
  <c r="H1993" i="1" s="1"/>
  <c r="H1994" i="1" s="1"/>
  <c r="H1995" i="1" s="1"/>
  <c r="H1996" i="1" s="1"/>
  <c r="H1997" i="1" s="1"/>
  <c r="H1998" i="1" s="1"/>
  <c r="H1999" i="1" s="1"/>
  <c r="H2000" i="1" s="1"/>
  <c r="H2001" i="1" s="1"/>
  <c r="H2002" i="1" s="1"/>
  <c r="H2003" i="1" s="1"/>
  <c r="H2004" i="1" s="1"/>
  <c r="H2005" i="1" s="1"/>
  <c r="H2006" i="1" s="1"/>
  <c r="H2007" i="1" s="1"/>
  <c r="H2008" i="1" s="1"/>
  <c r="H2009" i="1" s="1"/>
  <c r="H2010" i="1" s="1"/>
  <c r="H2011" i="1" s="1"/>
  <c r="H2012" i="1" s="1"/>
  <c r="H2013" i="1" s="1"/>
  <c r="H2014" i="1" s="1"/>
  <c r="H2015" i="1" s="1"/>
  <c r="H2016" i="1" s="1"/>
  <c r="H2017" i="1" s="1"/>
  <c r="H2018" i="1" s="1"/>
  <c r="H2019" i="1" s="1"/>
  <c r="H2020" i="1" s="1"/>
  <c r="H2021" i="1" s="1"/>
  <c r="AB41" i="1"/>
  <c r="CG62" i="1"/>
  <c r="CG63" i="1"/>
  <c r="CG64" i="1"/>
  <c r="CG65" i="1"/>
  <c r="CG66" i="1"/>
  <c r="CG67" i="1"/>
  <c r="CG68" i="1"/>
  <c r="CG69" i="1"/>
  <c r="T3" i="1" s="1"/>
  <c r="CG70" i="1"/>
  <c r="T5" i="1" s="1"/>
  <c r="CG71" i="1"/>
  <c r="T6" i="1" s="1"/>
  <c r="CG72" i="1"/>
  <c r="CG73" i="1"/>
  <c r="T8" i="1" s="1"/>
  <c r="CG74" i="1"/>
  <c r="CG75" i="1"/>
  <c r="T10" i="1" s="1"/>
  <c r="CG76" i="1"/>
  <c r="T11" i="1" s="1"/>
  <c r="CG77" i="1"/>
  <c r="T12" i="1" s="1"/>
  <c r="CG78" i="1"/>
  <c r="T13" i="1" s="1"/>
  <c r="CG79" i="1"/>
  <c r="T15" i="1" s="1"/>
  <c r="CG80" i="1"/>
  <c r="CG81" i="1"/>
  <c r="T18" i="1" s="1"/>
  <c r="CG82" i="1"/>
  <c r="CG83" i="1"/>
  <c r="T20" i="1" s="1"/>
  <c r="CG84" i="1"/>
  <c r="T21" i="1" s="1"/>
  <c r="CG85" i="1"/>
  <c r="T22" i="1" s="1"/>
  <c r="CG86" i="1"/>
  <c r="T23" i="1" s="1"/>
  <c r="CG87" i="1"/>
  <c r="T24" i="1" s="1"/>
  <c r="CG88" i="1"/>
  <c r="T25" i="1" s="1"/>
  <c r="CG89" i="1"/>
  <c r="T26" i="1" s="1"/>
  <c r="CG90" i="1"/>
  <c r="T28" i="1" s="1"/>
  <c r="CG91" i="1"/>
  <c r="T30" i="1" s="1"/>
  <c r="CG92" i="1"/>
  <c r="T31" i="1" s="1"/>
  <c r="CG93" i="1"/>
  <c r="T32" i="1" s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39" i="1"/>
  <c r="CG140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8" i="1"/>
  <c r="CG169" i="1"/>
  <c r="CG170" i="1"/>
  <c r="CG171" i="1"/>
  <c r="CG172" i="1"/>
  <c r="CG173" i="1"/>
  <c r="CG174" i="1"/>
  <c r="CG175" i="1"/>
  <c r="CG176" i="1"/>
  <c r="CG177" i="1"/>
  <c r="CG178" i="1"/>
  <c r="CG179" i="1"/>
  <c r="CG180" i="1"/>
  <c r="CG181" i="1"/>
  <c r="CG182" i="1"/>
  <c r="CG183" i="1"/>
  <c r="CG184" i="1"/>
  <c r="CG185" i="1"/>
  <c r="CG186" i="1"/>
  <c r="CG187" i="1"/>
  <c r="CG188" i="1"/>
  <c r="CG189" i="1"/>
  <c r="CG190" i="1"/>
  <c r="CG191" i="1"/>
  <c r="CG192" i="1"/>
  <c r="CG193" i="1"/>
  <c r="CG194" i="1"/>
  <c r="CG195" i="1"/>
  <c r="CG196" i="1"/>
  <c r="CG197" i="1"/>
  <c r="CG198" i="1"/>
  <c r="CG199" i="1"/>
  <c r="CG200" i="1"/>
  <c r="CG201" i="1"/>
  <c r="CG202" i="1"/>
  <c r="CG203" i="1"/>
  <c r="CG204" i="1"/>
  <c r="CG205" i="1"/>
  <c r="CG206" i="1"/>
  <c r="CG207" i="1"/>
  <c r="CG208" i="1"/>
  <c r="CG209" i="1"/>
  <c r="CG210" i="1"/>
  <c r="CG211" i="1"/>
  <c r="CG212" i="1"/>
  <c r="CG213" i="1"/>
  <c r="CG214" i="1"/>
  <c r="CG215" i="1"/>
  <c r="CG216" i="1"/>
  <c r="CG217" i="1"/>
  <c r="CG218" i="1"/>
  <c r="CG219" i="1"/>
  <c r="CG220" i="1"/>
  <c r="CG221" i="1"/>
  <c r="CG222" i="1"/>
  <c r="CG223" i="1"/>
  <c r="CG224" i="1"/>
  <c r="CG225" i="1"/>
  <c r="CG226" i="1"/>
  <c r="CG227" i="1"/>
  <c r="CG228" i="1"/>
  <c r="CG229" i="1"/>
  <c r="CG230" i="1"/>
  <c r="CG231" i="1"/>
  <c r="CG232" i="1"/>
  <c r="CG233" i="1"/>
  <c r="CG234" i="1"/>
  <c r="CG235" i="1"/>
  <c r="CG236" i="1"/>
  <c r="CG237" i="1"/>
  <c r="CG238" i="1"/>
  <c r="CG239" i="1"/>
  <c r="CG240" i="1"/>
  <c r="CG241" i="1"/>
  <c r="CG242" i="1"/>
  <c r="CG243" i="1"/>
  <c r="CG244" i="1"/>
  <c r="CG245" i="1"/>
  <c r="CG246" i="1"/>
  <c r="CG247" i="1"/>
  <c r="CG248" i="1"/>
  <c r="CG249" i="1"/>
  <c r="CG250" i="1"/>
  <c r="CG251" i="1"/>
  <c r="CG252" i="1"/>
  <c r="CG253" i="1"/>
  <c r="CG254" i="1"/>
  <c r="CG255" i="1"/>
  <c r="CG256" i="1"/>
  <c r="CG257" i="1"/>
  <c r="CG258" i="1"/>
  <c r="CG259" i="1"/>
  <c r="CG260" i="1"/>
  <c r="CG261" i="1"/>
  <c r="CG262" i="1"/>
  <c r="CG263" i="1"/>
  <c r="CG264" i="1"/>
  <c r="CG265" i="1"/>
  <c r="CG266" i="1"/>
  <c r="CG267" i="1"/>
  <c r="CG268" i="1"/>
  <c r="CG269" i="1"/>
  <c r="CG270" i="1"/>
  <c r="CG271" i="1"/>
  <c r="CG272" i="1"/>
  <c r="CG273" i="1"/>
  <c r="CG274" i="1"/>
  <c r="CG275" i="1"/>
  <c r="CG276" i="1"/>
  <c r="CG277" i="1"/>
  <c r="CG278" i="1"/>
  <c r="CG279" i="1"/>
  <c r="CG280" i="1"/>
  <c r="CG281" i="1"/>
  <c r="CG282" i="1"/>
  <c r="CG283" i="1"/>
  <c r="CG284" i="1"/>
  <c r="CG285" i="1"/>
  <c r="CG286" i="1"/>
  <c r="CG287" i="1"/>
  <c r="CG288" i="1"/>
  <c r="CG289" i="1"/>
  <c r="CG290" i="1"/>
  <c r="CG291" i="1"/>
  <c r="CG292" i="1"/>
  <c r="CG293" i="1"/>
  <c r="CG294" i="1"/>
  <c r="CG295" i="1"/>
  <c r="CG296" i="1"/>
  <c r="CG297" i="1"/>
  <c r="CG298" i="1"/>
  <c r="CG299" i="1"/>
  <c r="CG300" i="1"/>
  <c r="CG301" i="1"/>
  <c r="CG302" i="1"/>
  <c r="CG303" i="1"/>
  <c r="CG304" i="1"/>
  <c r="CG305" i="1"/>
  <c r="CG306" i="1"/>
  <c r="CG307" i="1"/>
  <c r="CG308" i="1"/>
  <c r="CG309" i="1"/>
  <c r="CG310" i="1"/>
  <c r="CG311" i="1"/>
  <c r="CG312" i="1"/>
  <c r="CG313" i="1"/>
  <c r="CG314" i="1"/>
  <c r="CG315" i="1"/>
  <c r="CG316" i="1"/>
  <c r="CG317" i="1"/>
  <c r="CG318" i="1"/>
  <c r="CG319" i="1"/>
  <c r="CG320" i="1"/>
  <c r="CG321" i="1"/>
  <c r="CG322" i="1"/>
  <c r="CG323" i="1"/>
  <c r="CG324" i="1"/>
  <c r="CG325" i="1"/>
  <c r="CG326" i="1"/>
  <c r="CG327" i="1"/>
  <c r="CG328" i="1"/>
  <c r="CG329" i="1"/>
  <c r="CG330" i="1"/>
  <c r="CG331" i="1"/>
  <c r="CG332" i="1"/>
  <c r="CG333" i="1"/>
  <c r="CG334" i="1"/>
  <c r="CG335" i="1"/>
  <c r="CG336" i="1"/>
  <c r="CG337" i="1"/>
  <c r="CG338" i="1"/>
  <c r="CG339" i="1"/>
  <c r="CG340" i="1"/>
  <c r="CG341" i="1"/>
  <c r="CG342" i="1"/>
  <c r="CG343" i="1"/>
  <c r="CG344" i="1"/>
  <c r="CG345" i="1"/>
  <c r="CG346" i="1"/>
  <c r="CG347" i="1"/>
  <c r="CG348" i="1"/>
  <c r="CG349" i="1"/>
  <c r="CG350" i="1"/>
  <c r="CG351" i="1"/>
  <c r="CG352" i="1"/>
  <c r="CG353" i="1"/>
  <c r="CG354" i="1"/>
  <c r="CG355" i="1"/>
  <c r="CG356" i="1"/>
  <c r="CG357" i="1"/>
  <c r="CG358" i="1"/>
  <c r="CG359" i="1"/>
  <c r="CG360" i="1"/>
  <c r="CG361" i="1"/>
  <c r="CG362" i="1"/>
  <c r="CG363" i="1"/>
  <c r="CG364" i="1"/>
  <c r="CG365" i="1"/>
  <c r="CG366" i="1"/>
  <c r="CG367" i="1"/>
  <c r="CG368" i="1"/>
  <c r="CG369" i="1"/>
  <c r="CG370" i="1"/>
  <c r="CG371" i="1"/>
  <c r="CG372" i="1"/>
  <c r="CG373" i="1"/>
  <c r="CG374" i="1"/>
  <c r="CG375" i="1"/>
  <c r="CG376" i="1"/>
  <c r="CG377" i="1"/>
  <c r="CG378" i="1"/>
  <c r="CG379" i="1"/>
  <c r="CG380" i="1"/>
  <c r="CG381" i="1"/>
  <c r="CG382" i="1"/>
  <c r="CG383" i="1"/>
  <c r="CG384" i="1"/>
  <c r="CG385" i="1"/>
  <c r="CG386" i="1"/>
  <c r="CG387" i="1"/>
  <c r="CG388" i="1"/>
  <c r="CG389" i="1"/>
  <c r="CG390" i="1"/>
  <c r="CG391" i="1"/>
  <c r="CG392" i="1"/>
  <c r="CG393" i="1"/>
  <c r="CG394" i="1"/>
  <c r="CG395" i="1"/>
  <c r="CG396" i="1"/>
  <c r="CG397" i="1"/>
  <c r="CG398" i="1"/>
  <c r="CG399" i="1"/>
  <c r="CG400" i="1"/>
  <c r="CG401" i="1"/>
  <c r="CG402" i="1"/>
  <c r="CG403" i="1"/>
  <c r="CG404" i="1"/>
  <c r="CG405" i="1"/>
  <c r="CG406" i="1"/>
  <c r="CG407" i="1"/>
  <c r="CG408" i="1"/>
  <c r="CG409" i="1"/>
  <c r="CG410" i="1"/>
  <c r="CG411" i="1"/>
  <c r="CG412" i="1"/>
  <c r="CG413" i="1"/>
  <c r="CG414" i="1"/>
  <c r="CG415" i="1"/>
  <c r="CG416" i="1"/>
  <c r="CG417" i="1"/>
  <c r="CG418" i="1"/>
  <c r="CG419" i="1"/>
  <c r="CG420" i="1"/>
  <c r="CG421" i="1"/>
  <c r="CG422" i="1"/>
  <c r="CG423" i="1"/>
  <c r="CG424" i="1"/>
  <c r="CG425" i="1"/>
  <c r="CG426" i="1"/>
  <c r="CG427" i="1"/>
  <c r="CG428" i="1"/>
  <c r="CG429" i="1"/>
  <c r="CG430" i="1"/>
  <c r="CG431" i="1"/>
  <c r="CG432" i="1"/>
  <c r="CG433" i="1"/>
  <c r="CG434" i="1"/>
  <c r="CG435" i="1"/>
  <c r="CG436" i="1"/>
  <c r="CG437" i="1"/>
  <c r="CG438" i="1"/>
  <c r="CG439" i="1"/>
  <c r="CG440" i="1"/>
  <c r="CG441" i="1"/>
  <c r="CG442" i="1"/>
  <c r="CG443" i="1"/>
  <c r="CG444" i="1"/>
  <c r="CG445" i="1"/>
  <c r="CG446" i="1"/>
  <c r="CG447" i="1"/>
  <c r="CG448" i="1"/>
  <c r="CG449" i="1"/>
  <c r="CG450" i="1"/>
  <c r="CG451" i="1"/>
  <c r="CG452" i="1"/>
  <c r="CG453" i="1"/>
  <c r="CG454" i="1"/>
  <c r="CG455" i="1"/>
  <c r="CG456" i="1"/>
  <c r="CG457" i="1"/>
  <c r="CG458" i="1"/>
  <c r="CG459" i="1"/>
  <c r="CG460" i="1"/>
  <c r="CG461" i="1"/>
  <c r="CG462" i="1"/>
  <c r="CG463" i="1"/>
  <c r="CG464" i="1"/>
  <c r="CG465" i="1"/>
  <c r="CG466" i="1"/>
  <c r="CG467" i="1"/>
  <c r="CG468" i="1"/>
  <c r="CG469" i="1"/>
  <c r="CG470" i="1"/>
  <c r="CG471" i="1"/>
  <c r="CG472" i="1"/>
  <c r="CG473" i="1"/>
  <c r="CG474" i="1"/>
  <c r="CG475" i="1"/>
  <c r="CG476" i="1"/>
  <c r="CG477" i="1"/>
  <c r="CG478" i="1"/>
  <c r="CG479" i="1"/>
  <c r="CG480" i="1"/>
  <c r="CG481" i="1"/>
  <c r="CG482" i="1"/>
  <c r="CG483" i="1"/>
  <c r="CG484" i="1"/>
  <c r="CG485" i="1"/>
  <c r="CG486" i="1"/>
  <c r="CG487" i="1"/>
  <c r="CG488" i="1"/>
  <c r="CG489" i="1"/>
  <c r="CG490" i="1"/>
  <c r="CG491" i="1"/>
  <c r="CG492" i="1"/>
  <c r="CG493" i="1"/>
  <c r="CG494" i="1"/>
  <c r="CG495" i="1"/>
  <c r="CG496" i="1"/>
  <c r="CG497" i="1"/>
  <c r="CG498" i="1"/>
  <c r="CG499" i="1"/>
  <c r="CG500" i="1"/>
  <c r="CG501" i="1"/>
  <c r="CG502" i="1"/>
  <c r="CG503" i="1"/>
  <c r="CG504" i="1"/>
  <c r="CG505" i="1"/>
  <c r="CG506" i="1"/>
  <c r="CG507" i="1"/>
  <c r="CG508" i="1"/>
  <c r="CG509" i="1"/>
  <c r="CG510" i="1"/>
  <c r="CG511" i="1"/>
  <c r="CG512" i="1"/>
  <c r="CG513" i="1"/>
  <c r="CG514" i="1"/>
  <c r="CG515" i="1"/>
  <c r="CG516" i="1"/>
  <c r="CG517" i="1"/>
  <c r="CG518" i="1"/>
  <c r="CG519" i="1"/>
  <c r="CG520" i="1"/>
  <c r="CG521" i="1"/>
  <c r="CG522" i="1"/>
  <c r="CG523" i="1"/>
  <c r="CG524" i="1"/>
  <c r="CG525" i="1"/>
  <c r="CG526" i="1"/>
  <c r="CG527" i="1"/>
  <c r="CG528" i="1"/>
  <c r="CG529" i="1"/>
  <c r="CG530" i="1"/>
  <c r="CG531" i="1"/>
  <c r="CG532" i="1"/>
  <c r="CG533" i="1"/>
  <c r="CG534" i="1"/>
  <c r="CG535" i="1"/>
  <c r="CG536" i="1"/>
  <c r="CG537" i="1"/>
  <c r="CG538" i="1"/>
  <c r="CG539" i="1"/>
  <c r="CG540" i="1"/>
  <c r="CG541" i="1"/>
  <c r="CG542" i="1"/>
  <c r="CG543" i="1"/>
  <c r="CG544" i="1"/>
  <c r="CG545" i="1"/>
  <c r="CG546" i="1"/>
  <c r="CG547" i="1"/>
  <c r="CG548" i="1"/>
  <c r="CG549" i="1"/>
  <c r="CG550" i="1"/>
  <c r="CG551" i="1"/>
  <c r="CG552" i="1"/>
  <c r="CG553" i="1"/>
  <c r="CG554" i="1"/>
  <c r="CG555" i="1"/>
  <c r="CG556" i="1"/>
  <c r="CG557" i="1"/>
  <c r="CG558" i="1"/>
  <c r="CG559" i="1"/>
  <c r="CG560" i="1"/>
  <c r="CG561" i="1"/>
  <c r="CG562" i="1"/>
  <c r="CG563" i="1"/>
  <c r="CG564" i="1"/>
  <c r="CG565" i="1"/>
  <c r="CG566" i="1"/>
  <c r="CG567" i="1"/>
  <c r="CG568" i="1"/>
  <c r="CG569" i="1"/>
  <c r="CG570" i="1"/>
  <c r="CG571" i="1"/>
  <c r="CG572" i="1"/>
  <c r="CG573" i="1"/>
  <c r="CG574" i="1"/>
  <c r="CG575" i="1"/>
  <c r="CG576" i="1"/>
  <c r="CG577" i="1"/>
  <c r="CG578" i="1"/>
  <c r="CG579" i="1"/>
  <c r="CG580" i="1"/>
  <c r="CG581" i="1"/>
  <c r="CG582" i="1"/>
  <c r="CG583" i="1"/>
  <c r="CG584" i="1"/>
  <c r="CG585" i="1"/>
  <c r="CG586" i="1"/>
  <c r="CG587" i="1"/>
  <c r="CG588" i="1"/>
  <c r="CG589" i="1"/>
  <c r="CG590" i="1"/>
  <c r="CG591" i="1"/>
  <c r="CG592" i="1"/>
  <c r="CG593" i="1"/>
  <c r="CG594" i="1"/>
  <c r="CG595" i="1"/>
  <c r="CG596" i="1"/>
  <c r="CG597" i="1"/>
  <c r="CG598" i="1"/>
  <c r="CG599" i="1"/>
  <c r="CG600" i="1"/>
  <c r="CG61" i="1"/>
  <c r="BE109" i="1"/>
  <c r="BE110" i="1"/>
  <c r="AN3" i="1" s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108" i="1"/>
  <c r="AF400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129" i="1"/>
  <c r="AK2" i="1" s="1"/>
  <c r="Y130" i="1"/>
  <c r="AF3" i="1" s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129" i="1"/>
  <c r="AF2" i="1" s="1"/>
  <c r="DU10" i="1" l="1"/>
  <c r="EW10" i="1" s="1"/>
  <c r="DU77" i="1" s="1"/>
  <c r="DW7" i="1"/>
  <c r="EW7" i="1" s="1"/>
  <c r="DU74" i="1" s="1"/>
  <c r="DY9" i="1"/>
  <c r="EW9" i="1" s="1"/>
  <c r="GK47" i="1"/>
  <c r="HI47" i="1" s="1"/>
  <c r="FG49" i="1" s="1"/>
  <c r="GK54" i="1"/>
  <c r="HI54" i="1" s="1"/>
  <c r="GK44" i="1"/>
  <c r="HI44" i="1" s="1"/>
  <c r="FG46" i="1" s="1"/>
  <c r="GK60" i="1"/>
  <c r="HI60" i="1" s="1"/>
  <c r="GK53" i="1"/>
  <c r="HI53" i="1" s="1"/>
  <c r="GK46" i="1"/>
  <c r="HI46" i="1" s="1"/>
  <c r="FG48" i="1" s="1"/>
  <c r="GK55" i="1"/>
  <c r="HI55" i="1" s="1"/>
  <c r="GK48" i="1"/>
  <c r="HI48" i="1" s="1"/>
  <c r="FG50" i="1" s="1"/>
  <c r="GK57" i="1"/>
  <c r="HI57" i="1" s="1"/>
  <c r="GK58" i="1"/>
  <c r="HI58" i="1" s="1"/>
  <c r="GK59" i="1"/>
  <c r="HI59" i="1" s="1"/>
  <c r="GK52" i="1"/>
  <c r="HI52" i="1" s="1"/>
  <c r="FG54" i="1" s="1"/>
  <c r="GK45" i="1"/>
  <c r="HI45" i="1" s="1"/>
  <c r="FG47" i="1" s="1"/>
  <c r="GK43" i="1"/>
  <c r="GK56" i="1"/>
  <c r="HI56" i="1" s="1"/>
  <c r="GK50" i="1"/>
  <c r="HI50" i="1" s="1"/>
  <c r="FG52" i="1" s="1"/>
  <c r="GK49" i="1"/>
  <c r="HI49" i="1" s="1"/>
  <c r="FG51" i="1" s="1"/>
  <c r="GK51" i="1"/>
  <c r="HI51" i="1" s="1"/>
  <c r="FG53" i="1" s="1"/>
  <c r="GL43" i="1"/>
  <c r="HE43" i="1" s="1"/>
  <c r="HI43" i="1" s="1"/>
  <c r="FE57" i="1"/>
  <c r="FE45" i="1"/>
  <c r="FE46" i="1"/>
  <c r="FE50" i="1"/>
  <c r="FE53" i="1"/>
  <c r="FE49" i="1"/>
  <c r="FE54" i="1"/>
  <c r="FE52" i="1"/>
  <c r="FE55" i="1"/>
  <c r="FE48" i="1"/>
  <c r="FE56" i="1"/>
  <c r="FE60" i="1"/>
  <c r="FE58" i="1"/>
  <c r="FE51" i="1"/>
  <c r="FE59" i="1"/>
  <c r="FE47" i="1"/>
  <c r="T16" i="1"/>
  <c r="T19" i="1"/>
  <c r="O14" i="1"/>
  <c r="P9" i="1" s="1"/>
  <c r="T4" i="1"/>
  <c r="T29" i="1"/>
  <c r="T7" i="1"/>
  <c r="T27" i="1"/>
  <c r="T2" i="1"/>
  <c r="EL45" i="1" s="1"/>
  <c r="T9" i="1"/>
  <c r="T17" i="1"/>
  <c r="T14" i="1"/>
  <c r="FB58" i="1"/>
  <c r="FD58" i="1" s="1"/>
  <c r="FB54" i="1"/>
  <c r="FB50" i="1"/>
  <c r="FD50" i="1" s="1"/>
  <c r="FB46" i="1"/>
  <c r="FD46" i="1" s="1"/>
  <c r="FB49" i="1"/>
  <c r="FD49" i="1" s="1"/>
  <c r="FB45" i="1"/>
  <c r="FB60" i="1"/>
  <c r="FD60" i="1" s="1"/>
  <c r="FB56" i="1"/>
  <c r="FD56" i="1" s="1"/>
  <c r="FB52" i="1"/>
  <c r="FD52" i="1" s="1"/>
  <c r="FB48" i="1"/>
  <c r="FB59" i="1"/>
  <c r="FD59" i="1" s="1"/>
  <c r="FB55" i="1"/>
  <c r="FD55" i="1" s="1"/>
  <c r="FB51" i="1"/>
  <c r="FD51" i="1" s="1"/>
  <c r="FB47" i="1"/>
  <c r="FD47" i="1" s="1"/>
  <c r="FB57" i="1"/>
  <c r="FD57" i="1" s="1"/>
  <c r="FB53" i="1"/>
  <c r="FD53" i="1" s="1"/>
  <c r="FD48" i="1"/>
  <c r="FD54" i="1"/>
  <c r="EY46" i="1"/>
  <c r="FA46" i="1" s="1"/>
  <c r="EY57" i="1"/>
  <c r="FA57" i="1" s="1"/>
  <c r="EY48" i="1"/>
  <c r="FA48" i="1" s="1"/>
  <c r="EY55" i="1"/>
  <c r="FA55" i="1" s="1"/>
  <c r="EY53" i="1"/>
  <c r="FA53" i="1" s="1"/>
  <c r="EY60" i="1"/>
  <c r="FA60" i="1" s="1"/>
  <c r="EY51" i="1"/>
  <c r="FA51" i="1" s="1"/>
  <c r="EY56" i="1"/>
  <c r="FA56" i="1" s="1"/>
  <c r="EY49" i="1"/>
  <c r="FA49" i="1" s="1"/>
  <c r="EY47" i="1"/>
  <c r="FA47" i="1" s="1"/>
  <c r="EY52" i="1"/>
  <c r="FA52" i="1" s="1"/>
  <c r="EY59" i="1"/>
  <c r="FA59" i="1" s="1"/>
  <c r="EY58" i="1"/>
  <c r="FA58" i="1" s="1"/>
  <c r="EV11" i="1"/>
  <c r="DT78" i="1" s="1"/>
  <c r="EV16" i="1"/>
  <c r="DT83" i="1" s="1"/>
  <c r="EV9" i="1"/>
  <c r="DT76" i="1" s="1"/>
  <c r="DU6" i="1"/>
  <c r="EW6" i="1" s="1"/>
  <c r="DU73" i="1" s="1"/>
  <c r="EV13" i="1"/>
  <c r="DT80" i="1" s="1"/>
  <c r="EW12" i="1"/>
  <c r="DU79" i="1" s="1"/>
  <c r="EV19" i="1"/>
  <c r="DT86" i="1" s="1"/>
  <c r="EW21" i="1"/>
  <c r="EW19" i="1"/>
  <c r="DU86" i="1" s="1"/>
  <c r="P34" i="1"/>
  <c r="EV12" i="1"/>
  <c r="DT79" i="1" s="1"/>
  <c r="EV10" i="1"/>
  <c r="DT77" i="1" s="1"/>
  <c r="EY12" i="1"/>
  <c r="DV79" i="1" s="1"/>
  <c r="EV21" i="1"/>
  <c r="DT88" i="1" s="1"/>
  <c r="EY9" i="1"/>
  <c r="EY11" i="1"/>
  <c r="DV78" i="1" s="1"/>
  <c r="EY15" i="1"/>
  <c r="DV82" i="1" s="1"/>
  <c r="EY19" i="1"/>
  <c r="DV86" i="1" s="1"/>
  <c r="EY13" i="1"/>
  <c r="DV80" i="1" s="1"/>
  <c r="EZ11" i="1"/>
  <c r="EV6" i="1"/>
  <c r="DT73" i="1" s="1"/>
  <c r="EZ12" i="1"/>
  <c r="DW79" i="1" s="1"/>
  <c r="EW16" i="1"/>
  <c r="EW20" i="1"/>
  <c r="DU87" i="1" s="1"/>
  <c r="EZ17" i="1"/>
  <c r="DW84" i="1" s="1"/>
  <c r="EZ21" i="1"/>
  <c r="DW88" i="1" s="1"/>
  <c r="EY14" i="1"/>
  <c r="DV81" i="1" s="1"/>
  <c r="EY18" i="1"/>
  <c r="DV85" i="1" s="1"/>
  <c r="EV14" i="1"/>
  <c r="DT81" i="1" s="1"/>
  <c r="EY6" i="1"/>
  <c r="DV73" i="1" s="1"/>
  <c r="EW11" i="1"/>
  <c r="EW15" i="1"/>
  <c r="DU82" i="1" s="1"/>
  <c r="EZ19" i="1"/>
  <c r="EW8" i="1"/>
  <c r="DU75" i="1" s="1"/>
  <c r="EZ20" i="1"/>
  <c r="EZ9" i="1"/>
  <c r="DW76" i="1" s="1"/>
  <c r="EW17" i="1"/>
  <c r="DU84" i="1" s="1"/>
  <c r="EV8" i="1"/>
  <c r="DT75" i="1" s="1"/>
  <c r="EZ14" i="1"/>
  <c r="EV20" i="1"/>
  <c r="DT87" i="1" s="1"/>
  <c r="EV18" i="1"/>
  <c r="DT85" i="1" s="1"/>
  <c r="EY8" i="1"/>
  <c r="DV75" i="1" s="1"/>
  <c r="EY16" i="1"/>
  <c r="DV83" i="1" s="1"/>
  <c r="EY20" i="1"/>
  <c r="DV87" i="1" s="1"/>
  <c r="EY21" i="1"/>
  <c r="DV88" i="1" s="1"/>
  <c r="EZ7" i="1"/>
  <c r="DW74" i="1" s="1"/>
  <c r="EV7" i="1"/>
  <c r="DT74" i="1" s="1"/>
  <c r="EZ8" i="1"/>
  <c r="DW75" i="1" s="1"/>
  <c r="EZ16" i="1"/>
  <c r="DW83" i="1" s="1"/>
  <c r="EW14" i="1"/>
  <c r="DU81" i="1" s="1"/>
  <c r="EZ18" i="1"/>
  <c r="EY10" i="1"/>
  <c r="DV77" i="1" s="1"/>
  <c r="EY17" i="1"/>
  <c r="DV84" i="1" s="1"/>
  <c r="EY7" i="1"/>
  <c r="DV74" i="1" s="1"/>
  <c r="EZ15" i="1"/>
  <c r="EV15" i="1"/>
  <c r="DT82" i="1" s="1"/>
  <c r="EZ6" i="1"/>
  <c r="DW73" i="1" s="1"/>
  <c r="EW13" i="1"/>
  <c r="EZ13" i="1"/>
  <c r="DW80" i="1" s="1"/>
  <c r="EV17" i="1"/>
  <c r="DT84" i="1" s="1"/>
  <c r="EZ10" i="1"/>
  <c r="EW18" i="1"/>
  <c r="P16" i="1"/>
  <c r="P35" i="1"/>
  <c r="P31" i="1"/>
  <c r="P15" i="1"/>
  <c r="P30" i="1"/>
  <c r="P3" i="1"/>
  <c r="P23" i="1"/>
  <c r="P18" i="1"/>
  <c r="P38" i="1"/>
  <c r="P26" i="1"/>
  <c r="P22" i="1"/>
  <c r="P10" i="1"/>
  <c r="P6" i="1"/>
  <c r="P37" i="1"/>
  <c r="P33" i="1"/>
  <c r="P25" i="1"/>
  <c r="P21" i="1"/>
  <c r="P13" i="1"/>
  <c r="P5" i="1"/>
  <c r="P11" i="1"/>
  <c r="P36" i="1"/>
  <c r="P32" i="1"/>
  <c r="P28" i="1"/>
  <c r="P24" i="1"/>
  <c r="P20" i="1"/>
  <c r="P12" i="1"/>
  <c r="P8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43" i="1"/>
  <c r="FA18" i="1" l="1"/>
  <c r="DW85" i="1"/>
  <c r="FA10" i="1"/>
  <c r="DW77" i="1"/>
  <c r="EX9" i="1"/>
  <c r="DU76" i="1"/>
  <c r="EX16" i="1"/>
  <c r="DU83" i="1"/>
  <c r="FB9" i="1"/>
  <c r="DX76" i="1" s="1"/>
  <c r="DV76" i="1"/>
  <c r="EX21" i="1"/>
  <c r="DU88" i="1"/>
  <c r="FA19" i="1"/>
  <c r="DW86" i="1"/>
  <c r="FA15" i="1"/>
  <c r="DW82" i="1"/>
  <c r="EX18" i="1"/>
  <c r="DU85" i="1"/>
  <c r="EX13" i="1"/>
  <c r="DU80" i="1"/>
  <c r="FA14" i="1"/>
  <c r="DW81" i="1"/>
  <c r="FA20" i="1"/>
  <c r="DW87" i="1"/>
  <c r="EX11" i="1"/>
  <c r="DU78" i="1"/>
  <c r="FA11" i="1"/>
  <c r="DW78" i="1"/>
  <c r="FG45" i="1"/>
  <c r="HI61" i="1"/>
  <c r="EX20" i="1"/>
  <c r="EM56" i="1"/>
  <c r="EX19" i="1"/>
  <c r="FE61" i="1"/>
  <c r="FA12" i="1"/>
  <c r="FA7" i="1"/>
  <c r="EX10" i="1"/>
  <c r="FA16" i="1"/>
  <c r="EX17" i="1"/>
  <c r="FA21" i="1"/>
  <c r="FA6" i="1"/>
  <c r="EZ22" i="1"/>
  <c r="EX8" i="1"/>
  <c r="FA13" i="1"/>
  <c r="FA8" i="1"/>
  <c r="FA9" i="1"/>
  <c r="EX15" i="1"/>
  <c r="FA17" i="1"/>
  <c r="EV22" i="1"/>
  <c r="EX12" i="1"/>
  <c r="EY22" i="1"/>
  <c r="EW22" i="1"/>
  <c r="EX6" i="1"/>
  <c r="FC14" i="1"/>
  <c r="EX14" i="1"/>
  <c r="EX7" i="1"/>
  <c r="FC12" i="1"/>
  <c r="FF46" i="1"/>
  <c r="FF50" i="1"/>
  <c r="FF54" i="1"/>
  <c r="FF58" i="1"/>
  <c r="FF57" i="1"/>
  <c r="FF47" i="1"/>
  <c r="FF51" i="1"/>
  <c r="FF55" i="1"/>
  <c r="FF59" i="1"/>
  <c r="FF53" i="1"/>
  <c r="FF48" i="1"/>
  <c r="FF52" i="1"/>
  <c r="FF56" i="1"/>
  <c r="FF60" i="1"/>
  <c r="FF49" i="1"/>
  <c r="FF45" i="1"/>
  <c r="EM52" i="1"/>
  <c r="EM47" i="1"/>
  <c r="EM53" i="1"/>
  <c r="EM55" i="1"/>
  <c r="EM57" i="1"/>
  <c r="EM45" i="1"/>
  <c r="EM60" i="1"/>
  <c r="EM59" i="1"/>
  <c r="EM46" i="1"/>
  <c r="EM58" i="1"/>
  <c r="EM50" i="1"/>
  <c r="EM49" i="1"/>
  <c r="EM51" i="1"/>
  <c r="EM48" i="1"/>
  <c r="EM54" i="1"/>
  <c r="FD45" i="1"/>
  <c r="FB11" i="1"/>
  <c r="DX78" i="1" s="1"/>
  <c r="FC19" i="1"/>
  <c r="FB16" i="1"/>
  <c r="DX83" i="1" s="1"/>
  <c r="FC11" i="1"/>
  <c r="FC18" i="1"/>
  <c r="FB13" i="1"/>
  <c r="DX80" i="1" s="1"/>
  <c r="FC7" i="1"/>
  <c r="FB15" i="1"/>
  <c r="DX82" i="1" s="1"/>
  <c r="FC17" i="1"/>
  <c r="FC21" i="1"/>
  <c r="FB19" i="1"/>
  <c r="DX86" i="1" s="1"/>
  <c r="FB20" i="1"/>
  <c r="DX87" i="1" s="1"/>
  <c r="FB8" i="1"/>
  <c r="DX75" i="1" s="1"/>
  <c r="FB18" i="1"/>
  <c r="DX85" i="1" s="1"/>
  <c r="FC8" i="1"/>
  <c r="FC16" i="1"/>
  <c r="FB21" i="1"/>
  <c r="DX88" i="1" s="1"/>
  <c r="FB10" i="1"/>
  <c r="DX77" i="1" s="1"/>
  <c r="FC13" i="1"/>
  <c r="FC15" i="1"/>
  <c r="FB14" i="1"/>
  <c r="DX81" i="1" s="1"/>
  <c r="FB6" i="1"/>
  <c r="DX73" i="1" s="1"/>
  <c r="FB12" i="1"/>
  <c r="DX79" i="1" s="1"/>
  <c r="FB17" i="1"/>
  <c r="DX84" i="1" s="1"/>
  <c r="FC9" i="1"/>
  <c r="FB7" i="1"/>
  <c r="DX74" i="1" s="1"/>
  <c r="FC10" i="1"/>
  <c r="FC20" i="1"/>
  <c r="FC6" i="1"/>
  <c r="AE41" i="1"/>
  <c r="AA41" i="1"/>
  <c r="X41" i="1"/>
  <c r="W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FD20" i="1" l="1"/>
  <c r="DY87" i="1"/>
  <c r="FD15" i="1"/>
  <c r="DY82" i="1"/>
  <c r="DY83" i="1"/>
  <c r="DY78" i="1"/>
  <c r="DY79" i="1"/>
  <c r="FD10" i="1"/>
  <c r="DY77" i="1"/>
  <c r="FD13" i="1"/>
  <c r="DY80" i="1"/>
  <c r="FD8" i="1"/>
  <c r="DY75" i="1"/>
  <c r="FD7" i="1"/>
  <c r="DY74" i="1"/>
  <c r="DY88" i="1"/>
  <c r="DY86" i="1"/>
  <c r="DY73" i="1"/>
  <c r="FD9" i="1"/>
  <c r="DY76" i="1"/>
  <c r="DY84" i="1"/>
  <c r="DY85" i="1"/>
  <c r="DY81" i="1"/>
  <c r="FG61" i="1"/>
  <c r="FD17" i="1"/>
  <c r="FD21" i="1"/>
  <c r="EX22" i="1"/>
  <c r="FD14" i="1"/>
  <c r="FD19" i="1"/>
  <c r="FD6" i="1"/>
  <c r="FD18" i="1"/>
  <c r="FD16" i="1"/>
  <c r="FD11" i="1"/>
  <c r="FD12" i="1"/>
  <c r="FA22" i="1"/>
  <c r="FC22" i="1"/>
  <c r="FB22" i="1"/>
  <c r="FF6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41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41" i="1"/>
  <c r="EY45" i="1" s="1"/>
  <c r="FA45" i="1" s="1"/>
  <c r="Y42" i="1"/>
  <c r="EY50" i="1" s="1"/>
  <c r="FA50" i="1" s="1"/>
  <c r="Y43" i="1"/>
  <c r="EY54" i="1" s="1"/>
  <c r="FA54" i="1" s="1"/>
  <c r="Y44" i="1"/>
  <c r="Y45" i="1"/>
  <c r="Y46" i="1"/>
  <c r="Y47" i="1"/>
  <c r="Y48" i="1"/>
  <c r="FD22" i="1" l="1"/>
  <c r="K2022" i="1"/>
  <c r="M7" i="1"/>
  <c r="O7" i="1" s="1"/>
  <c r="M4" i="1"/>
  <c r="O4" i="1" s="1"/>
  <c r="M2" i="1"/>
  <c r="O2" i="1" l="1"/>
  <c r="EL59" i="1"/>
  <c r="EN59" i="1" s="1"/>
  <c r="EL51" i="1"/>
  <c r="EN51" i="1" s="1"/>
  <c r="EL56" i="1"/>
  <c r="EN56" i="1" s="1"/>
  <c r="EL48" i="1"/>
  <c r="EN48" i="1" s="1"/>
  <c r="EL57" i="1"/>
  <c r="EN57" i="1" s="1"/>
  <c r="EL46" i="1"/>
  <c r="EN46" i="1" s="1"/>
  <c r="EL60" i="1"/>
  <c r="EN60" i="1" s="1"/>
  <c r="EL52" i="1"/>
  <c r="EN52" i="1" s="1"/>
  <c r="EL54" i="1"/>
  <c r="EN54" i="1" s="1"/>
  <c r="EL49" i="1"/>
  <c r="EN49" i="1" s="1"/>
  <c r="EL53" i="1"/>
  <c r="EN53" i="1" s="1"/>
  <c r="EL58" i="1"/>
  <c r="EN58" i="1" s="1"/>
  <c r="EL55" i="1"/>
  <c r="EN55" i="1" s="1"/>
  <c r="EL47" i="1"/>
  <c r="EN47" i="1" s="1"/>
  <c r="EL50" i="1"/>
  <c r="EN50" i="1" s="1"/>
  <c r="P2" i="1"/>
  <c r="I2022" i="1"/>
  <c r="EF78" i="1" l="1"/>
  <c r="FH50" i="1"/>
  <c r="EF81" i="1"/>
  <c r="FH53" i="1"/>
  <c r="EF88" i="1"/>
  <c r="FH60" i="1"/>
  <c r="EF84" i="1"/>
  <c r="FH56" i="1"/>
  <c r="EF77" i="1"/>
  <c r="FH49" i="1"/>
  <c r="EF74" i="1"/>
  <c r="FH46" i="1"/>
  <c r="EF79" i="1"/>
  <c r="FH51" i="1"/>
  <c r="EF75" i="1"/>
  <c r="FH47" i="1"/>
  <c r="EF82" i="1"/>
  <c r="FH54" i="1"/>
  <c r="EF85" i="1"/>
  <c r="FH57" i="1"/>
  <c r="EF87" i="1"/>
  <c r="FH59" i="1"/>
  <c r="EF83" i="1"/>
  <c r="FH55" i="1"/>
  <c r="EF86" i="1"/>
  <c r="FH58" i="1"/>
  <c r="EF80" i="1"/>
  <c r="FH52" i="1"/>
  <c r="EF76" i="1"/>
  <c r="FH48" i="1"/>
  <c r="EN45" i="1"/>
  <c r="J2022" i="1"/>
  <c r="H2022" i="1"/>
  <c r="D36" i="1"/>
  <c r="E36" i="1"/>
  <c r="DT61" i="1"/>
  <c r="DU61" i="1"/>
  <c r="EF73" i="1" l="1"/>
  <c r="FH45" i="1"/>
  <c r="FH61" i="1" s="1"/>
  <c r="EM89" i="1" s="1"/>
  <c r="EM76" i="1"/>
  <c r="FF9" i="1"/>
  <c r="EN76" i="1" s="1"/>
  <c r="EM86" i="1"/>
  <c r="FF19" i="1"/>
  <c r="EN86" i="1" s="1"/>
  <c r="EM87" i="1"/>
  <c r="FF20" i="1"/>
  <c r="EN87" i="1" s="1"/>
  <c r="EM82" i="1"/>
  <c r="FF15" i="1"/>
  <c r="EN82" i="1" s="1"/>
  <c r="EM79" i="1"/>
  <c r="FF12" i="1"/>
  <c r="EN79" i="1" s="1"/>
  <c r="EM77" i="1"/>
  <c r="FF10" i="1"/>
  <c r="EN77" i="1" s="1"/>
  <c r="EM88" i="1"/>
  <c r="FF21" i="1"/>
  <c r="EN88" i="1" s="1"/>
  <c r="EM78" i="1"/>
  <c r="FF11" i="1"/>
  <c r="EN78" i="1" s="1"/>
  <c r="EM80" i="1"/>
  <c r="FF13" i="1"/>
  <c r="EN80" i="1" s="1"/>
  <c r="EM83" i="1"/>
  <c r="FF16" i="1"/>
  <c r="EN83" i="1" s="1"/>
  <c r="EM85" i="1"/>
  <c r="FF18" i="1"/>
  <c r="EN85" i="1" s="1"/>
  <c r="EM75" i="1"/>
  <c r="FF8" i="1"/>
  <c r="EN75" i="1" s="1"/>
  <c r="EM74" i="1"/>
  <c r="FF7" i="1"/>
  <c r="EN74" i="1" s="1"/>
  <c r="EM84" i="1"/>
  <c r="FF17" i="1"/>
  <c r="EN84" i="1" s="1"/>
  <c r="EM81" i="1"/>
  <c r="FF14" i="1"/>
  <c r="EN81" i="1" s="1"/>
  <c r="EM73" i="1" l="1"/>
  <c r="FF6" i="1"/>
  <c r="EN73" i="1" l="1"/>
  <c r="FF22" i="1"/>
  <c r="EN89" i="1" s="1"/>
  <c r="FB61" i="1" l="1"/>
  <c r="EF89" i="1"/>
  <c r="EN61" i="1"/>
  <c r="EY61" i="1"/>
  <c r="ET61" i="1"/>
  <c r="EQ61" i="1"/>
  <c r="EZ61" i="1"/>
  <c r="EV61" i="1"/>
  <c r="ES61" i="1"/>
  <c r="EM61" i="1"/>
  <c r="EW61" i="1"/>
  <c r="FC61" i="1"/>
  <c r="EI89" i="1"/>
  <c r="FD61" i="1"/>
  <c r="EO61" i="1"/>
  <c r="EX61" i="1"/>
  <c r="EG89" i="1"/>
  <c r="EP61" i="1"/>
  <c r="EL61" i="1"/>
  <c r="FA61" i="1"/>
  <c r="EH89" i="1"/>
  <c r="EU61" i="1"/>
  <c r="ER61" i="1"/>
</calcChain>
</file>

<file path=xl/sharedStrings.xml><?xml version="1.0" encoding="utf-8"?>
<sst xmlns="http://schemas.openxmlformats.org/spreadsheetml/2006/main" count="512" uniqueCount="287">
  <si>
    <t>Parcelle</t>
  </si>
  <si>
    <t>Surfaces (m²)</t>
  </si>
  <si>
    <t>Nombre de Plants</t>
  </si>
  <si>
    <t>Variété</t>
  </si>
  <si>
    <t>Emballage</t>
  </si>
  <si>
    <t>Retenus Kg</t>
  </si>
  <si>
    <t>Retenus €</t>
  </si>
  <si>
    <t>Revalorisation</t>
  </si>
  <si>
    <t>Normaux</t>
  </si>
  <si>
    <t>Marmandise 500gr</t>
  </si>
  <si>
    <t>C 10x500nu</t>
  </si>
  <si>
    <t>Garriguette LC</t>
  </si>
  <si>
    <t>Marmandise 400gr</t>
  </si>
  <si>
    <t>C 10x400co</t>
  </si>
  <si>
    <t>Ciflorette</t>
  </si>
  <si>
    <t>C 16x250nu</t>
  </si>
  <si>
    <t>Gariguette</t>
  </si>
  <si>
    <t>Griffe Saveur triangle</t>
  </si>
  <si>
    <t>C 12x250Co</t>
  </si>
  <si>
    <t>Gariguette SF</t>
  </si>
  <si>
    <t>Panier 500gr</t>
  </si>
  <si>
    <t>500x9panie</t>
  </si>
  <si>
    <t>Mara des Bois</t>
  </si>
  <si>
    <t>Spéciaux</t>
  </si>
  <si>
    <t>Plates (Label Rouge)</t>
  </si>
  <si>
    <t>C 2,5kg BP</t>
  </si>
  <si>
    <t>Charlotte</t>
  </si>
  <si>
    <t>NRT</t>
  </si>
  <si>
    <t>Cart64 10x</t>
  </si>
  <si>
    <t>Litée 2kg</t>
  </si>
  <si>
    <t>PLX. 43</t>
  </si>
  <si>
    <t>Gariguette Alt</t>
  </si>
  <si>
    <t>Litée 1kg</t>
  </si>
  <si>
    <t>CART32x1kg</t>
  </si>
  <si>
    <t>Litée 800gr</t>
  </si>
  <si>
    <t>CART32x800</t>
  </si>
  <si>
    <t>Migros</t>
  </si>
  <si>
    <t>10x250 mig</t>
  </si>
  <si>
    <t>Prosol 500gr</t>
  </si>
  <si>
    <t>C 10x500ca</t>
  </si>
  <si>
    <t>Prosol 250gr</t>
  </si>
  <si>
    <t>C 10x250ca</t>
  </si>
  <si>
    <t>Checkers</t>
  </si>
  <si>
    <t>Car 12x125</t>
  </si>
  <si>
    <t>Date</t>
  </si>
  <si>
    <t>Tonnage Livré</t>
  </si>
  <si>
    <t>N° Bon</t>
  </si>
  <si>
    <t>Prix de Vente</t>
  </si>
  <si>
    <t>Tonnage Total</t>
  </si>
  <si>
    <t>Retenues</t>
  </si>
  <si>
    <t>Chiffre D’affaire</t>
  </si>
  <si>
    <t>Prix Producteur</t>
  </si>
  <si>
    <t>Rendement Total</t>
  </si>
  <si>
    <t>Retenues Totales</t>
  </si>
  <si>
    <t>Chiffre D’affaire Total</t>
  </si>
  <si>
    <t>Prix Moyen Producteur</t>
  </si>
  <si>
    <t>Main D’oeuvre</t>
  </si>
  <si>
    <t>Coût horaire</t>
  </si>
  <si>
    <t>PEDRO</t>
  </si>
  <si>
    <t>ANNE-MARIE</t>
  </si>
  <si>
    <t>AUTRES</t>
  </si>
  <si>
    <t>STAGIAIRES</t>
  </si>
  <si>
    <t>Tâches</t>
  </si>
  <si>
    <t>Peignage</t>
  </si>
  <si>
    <t>Plantation</t>
  </si>
  <si>
    <t>Nettoyage</t>
  </si>
  <si>
    <t>MEP GàG</t>
  </si>
  <si>
    <t>MEP Sacs</t>
  </si>
  <si>
    <t>Récolte</t>
  </si>
  <si>
    <t>Arrachage</t>
  </si>
  <si>
    <t>Balayage</t>
  </si>
  <si>
    <t>Autres</t>
  </si>
  <si>
    <t>Heures</t>
  </si>
  <si>
    <t>Main d'Œuvre</t>
  </si>
  <si>
    <t>Matière Active</t>
  </si>
  <si>
    <t>Dose / ha</t>
  </si>
  <si>
    <t>Quantité</t>
  </si>
  <si>
    <t>DAR</t>
  </si>
  <si>
    <t>DRE</t>
  </si>
  <si>
    <t>Heure fin de traitement</t>
  </si>
  <si>
    <t>Justificatif</t>
  </si>
  <si>
    <t>Cible</t>
  </si>
  <si>
    <t>Opérateur</t>
  </si>
  <si>
    <t>Temps</t>
  </si>
  <si>
    <t>Produit</t>
  </si>
  <si>
    <t>Surface (m²)</t>
  </si>
  <si>
    <t>Nom Commercial</t>
  </si>
  <si>
    <t>Matière active</t>
  </si>
  <si>
    <t>Floramite 240 sc</t>
  </si>
  <si>
    <t>Luna Sensation</t>
  </si>
  <si>
    <t>Cidely Top</t>
  </si>
  <si>
    <t>Calypso</t>
  </si>
  <si>
    <t>Essen’ciel</t>
  </si>
  <si>
    <t>Nissorun</t>
  </si>
  <si>
    <t>Pirimor G</t>
  </si>
  <si>
    <t>Success 4</t>
  </si>
  <si>
    <t>Larvasoil</t>
  </si>
  <si>
    <t>Admiral</t>
  </si>
  <si>
    <t>Dipel</t>
  </si>
  <si>
    <t>Delegate</t>
  </si>
  <si>
    <t>Karate Zeon</t>
  </si>
  <si>
    <t>Heliosol</t>
  </si>
  <si>
    <t>Vertimec</t>
  </si>
  <si>
    <t>Orytis</t>
  </si>
  <si>
    <t>Movento</t>
  </si>
  <si>
    <t>Nimrod</t>
  </si>
  <si>
    <t>Thiovit Jet</t>
  </si>
  <si>
    <t>Xentari</t>
  </si>
  <si>
    <t>Squad</t>
  </si>
  <si>
    <t>Armicarb</t>
  </si>
  <si>
    <t>Bifénazate</t>
  </si>
  <si>
    <t>Fluopyram + Trifloxystrobine</t>
  </si>
  <si>
    <t>Difénoconazole + Cyflufenamid</t>
  </si>
  <si>
    <t>Thiaclopride</t>
  </si>
  <si>
    <t>Huile essentielle d’oranges douces</t>
  </si>
  <si>
    <t>Héxythiazox</t>
  </si>
  <si>
    <t>Pyrimicarbe</t>
  </si>
  <si>
    <t>Spinosad</t>
  </si>
  <si>
    <t>Pyriproxyfène</t>
  </si>
  <si>
    <t>Bacillus thuringiensis</t>
  </si>
  <si>
    <t>Cyazypyr</t>
  </si>
  <si>
    <t>Lambdacyhalotrine</t>
  </si>
  <si>
    <t>Alcools terpeniques</t>
  </si>
  <si>
    <t>Abamectine</t>
  </si>
  <si>
    <t>Acrinathrine</t>
  </si>
  <si>
    <t>Spirotetramat</t>
  </si>
  <si>
    <t>Bupirimate</t>
  </si>
  <si>
    <t>Soufre</t>
  </si>
  <si>
    <t>Alkylpolyglucoside</t>
  </si>
  <si>
    <t>Hydrogénocarbonate de potassium</t>
  </si>
  <si>
    <t>BBCH 13 à 56</t>
  </si>
  <si>
    <t>-</t>
  </si>
  <si>
    <t>6h/8h</t>
  </si>
  <si>
    <t>8h</t>
  </si>
  <si>
    <t>Acariens / Tarsonèmes</t>
  </si>
  <si>
    <t>Oïdium</t>
  </si>
  <si>
    <t>Pucerons</t>
  </si>
  <si>
    <t>Thrips</t>
  </si>
  <si>
    <t>Aleurodes</t>
  </si>
  <si>
    <t>Noctuelles / Chenilles / Phytophages</t>
  </si>
  <si>
    <t>Drosophila Suzukii</t>
  </si>
  <si>
    <t>Adjuvant</t>
  </si>
  <si>
    <t>Pourriture Grise</t>
  </si>
  <si>
    <t>Duponchelia</t>
  </si>
  <si>
    <t/>
  </si>
  <si>
    <t>Phéromone Duponchelia</t>
  </si>
  <si>
    <t>Thripex 250 000</t>
  </si>
  <si>
    <t>Thripex 100 000</t>
  </si>
  <si>
    <t>Thripex 500</t>
  </si>
  <si>
    <t>Thripex 100</t>
  </si>
  <si>
    <t>Swirski Mites 50000</t>
  </si>
  <si>
    <t>Swirski Mites 500 Sac</t>
  </si>
  <si>
    <t>Swirski Mites 100 Sac</t>
  </si>
  <si>
    <t>Chrysolis</t>
  </si>
  <si>
    <t>Spidex 10.000</t>
  </si>
  <si>
    <t>Spical 500Sac</t>
  </si>
  <si>
    <t>Spidend</t>
  </si>
  <si>
    <t>Chrysopa 10 000</t>
  </si>
  <si>
    <t>Chrysopa 1 000</t>
  </si>
  <si>
    <t>Ervipar 500</t>
  </si>
  <si>
    <t>Panneau Bleu</t>
  </si>
  <si>
    <t>Panneau Jaune</t>
  </si>
  <si>
    <t>Suzzii</t>
  </si>
  <si>
    <t>Ruches Koppert</t>
  </si>
  <si>
    <t>Ruches Agrobio</t>
  </si>
  <si>
    <t>Amblysachet</t>
  </si>
  <si>
    <t>Aphiscout</t>
  </si>
  <si>
    <t>Lurem TR</t>
  </si>
  <si>
    <t>Swirski Ultimite +500</t>
  </si>
  <si>
    <t>Limonica 12500</t>
  </si>
  <si>
    <t>Aphipar 500</t>
  </si>
  <si>
    <t>Produits</t>
  </si>
  <si>
    <t>Parcelles</t>
  </si>
  <si>
    <t>Nom de la Solution</t>
  </si>
  <si>
    <t>Solution</t>
  </si>
  <si>
    <t>Nitrate de Potasse</t>
  </si>
  <si>
    <t>Nitrate de Chaux</t>
  </si>
  <si>
    <t>Phosphate Monopotassique</t>
  </si>
  <si>
    <t>Chléate de Fer</t>
  </si>
  <si>
    <t>Oligo-éléments</t>
  </si>
  <si>
    <t>Engrais</t>
  </si>
  <si>
    <t>Quantité acheté (kg ou L)</t>
  </si>
  <si>
    <t>Prix Unitaire</t>
  </si>
  <si>
    <t>Quantité utilisé</t>
  </si>
  <si>
    <t>Prix Hélicoptère</t>
  </si>
  <si>
    <t>Prix Total</t>
  </si>
  <si>
    <t xml:space="preserve">Prix Unitaire </t>
  </si>
  <si>
    <t>Montant Total</t>
  </si>
  <si>
    <t>Quantité (kg ou L)</t>
  </si>
  <si>
    <t>Nom Engrais</t>
  </si>
  <si>
    <t>Sulfatede Magnésie</t>
  </si>
  <si>
    <t>Nitrate D'ammoniaque</t>
  </si>
  <si>
    <t>Végétative</t>
  </si>
  <si>
    <t>N°Bon</t>
  </si>
  <si>
    <t xml:space="preserve"> Nom Emballage</t>
  </si>
  <si>
    <t>Code</t>
  </si>
  <si>
    <t>Liste Emballage</t>
  </si>
  <si>
    <t>CARTMARM60</t>
  </si>
  <si>
    <t>BARQ500COUS</t>
  </si>
  <si>
    <t>BARQVAGUE</t>
  </si>
  <si>
    <t>COUVVAGUE</t>
  </si>
  <si>
    <t>BARQ250COUS</t>
  </si>
  <si>
    <t>CARTBARQPLAT</t>
  </si>
  <si>
    <t>BARQCIFLO</t>
  </si>
  <si>
    <t>COUVCIFLO</t>
  </si>
  <si>
    <t>BARQ250PLAT</t>
  </si>
  <si>
    <t>COUV250PLAT</t>
  </si>
  <si>
    <t>BARQNOIRE</t>
  </si>
  <si>
    <t>CARTGSLITEE</t>
  </si>
  <si>
    <t>BULL28X48</t>
  </si>
  <si>
    <t>CART30x24</t>
  </si>
  <si>
    <t>CART30x20</t>
  </si>
  <si>
    <t>CARTPLATMIG</t>
  </si>
  <si>
    <t>BARQ250MIG</t>
  </si>
  <si>
    <t>COUVPLATMIG</t>
  </si>
  <si>
    <t>BARQ500CART</t>
  </si>
  <si>
    <t>BARQ250CART</t>
  </si>
  <si>
    <t>CARTMARM40</t>
  </si>
  <si>
    <t>BARQSHAKERFR</t>
  </si>
  <si>
    <t>CART60 40 14N</t>
  </si>
  <si>
    <t>BARQ500BOISRE</t>
  </si>
  <si>
    <t>Stock Actuel</t>
  </si>
  <si>
    <t>Marmandise ou Griffe Saveur 250gr</t>
  </si>
  <si>
    <t>Emballage / kg</t>
  </si>
  <si>
    <t>Emballage Acheté</t>
  </si>
  <si>
    <t>Emballage Utilisé</t>
  </si>
  <si>
    <t>Racourcis</t>
  </si>
  <si>
    <t>Synthèse</t>
  </si>
  <si>
    <t>Normales</t>
  </si>
  <si>
    <t>Spécialités</t>
  </si>
  <si>
    <t>Tonnage</t>
  </si>
  <si>
    <t>Chiffre d'Affaire</t>
  </si>
  <si>
    <t>Total</t>
  </si>
  <si>
    <t>TOTAL EXPLOITATION</t>
  </si>
  <si>
    <t>Charges</t>
  </si>
  <si>
    <t>Eau</t>
  </si>
  <si>
    <t>Gaz</t>
  </si>
  <si>
    <t>Electricité</t>
  </si>
  <si>
    <t>CO2</t>
  </si>
  <si>
    <t>Carburants</t>
  </si>
  <si>
    <t>Mode de Répartition</t>
  </si>
  <si>
    <t>Valeur Total :</t>
  </si>
  <si>
    <t>Montant</t>
  </si>
  <si>
    <t>% si FAUX</t>
  </si>
  <si>
    <t>% si VRAI</t>
  </si>
  <si>
    <t>Somme</t>
  </si>
  <si>
    <t>Erreurs</t>
  </si>
  <si>
    <t>Sacs de Terreaux</t>
  </si>
  <si>
    <t>Prix moyen Emballage</t>
  </si>
  <si>
    <t>Prix Unitaire Produit</t>
  </si>
  <si>
    <t>Prix Unitaire Engrais (€/Kg)</t>
  </si>
  <si>
    <t>Quantité (Kg)</t>
  </si>
  <si>
    <t>Prix Unitaire (€/Kg)</t>
  </si>
  <si>
    <t>Produits Phytosanitaires</t>
  </si>
  <si>
    <t>Contrôle PBI</t>
  </si>
  <si>
    <t>Lutte Intégrée</t>
  </si>
  <si>
    <t>Production</t>
  </si>
  <si>
    <t>Blanchiement / Déblanchiement</t>
  </si>
  <si>
    <t>TOTAL CHARGES</t>
  </si>
  <si>
    <t>Prix Moyen</t>
  </si>
  <si>
    <t>Pépinière</t>
  </si>
  <si>
    <t>Liste des tâches</t>
  </si>
  <si>
    <t>Transport plaques</t>
  </si>
  <si>
    <t>Rempli &amp; dispo plaques</t>
  </si>
  <si>
    <t>Repiquage stolon</t>
  </si>
  <si>
    <t>Mise en caisse</t>
  </si>
  <si>
    <t>Ramassage plaques</t>
  </si>
  <si>
    <t>Arroseurs</t>
  </si>
  <si>
    <t>Lavage Plaques</t>
  </si>
  <si>
    <t>Stolons</t>
  </si>
  <si>
    <t xml:space="preserve"> Quantité </t>
  </si>
  <si>
    <t xml:space="preserve">Montant </t>
  </si>
  <si>
    <t>Quantité (m³)</t>
  </si>
  <si>
    <t>Variétés</t>
  </si>
  <si>
    <t>Traitements</t>
  </si>
  <si>
    <t>Terreaux</t>
  </si>
  <si>
    <t>Congélation</t>
  </si>
  <si>
    <t>Acheté ou Produit</t>
  </si>
  <si>
    <t>Montant si Acheté</t>
  </si>
  <si>
    <t>Résumé Pépinière</t>
  </si>
  <si>
    <t>Terreau</t>
  </si>
  <si>
    <t>EBE</t>
  </si>
  <si>
    <t>TOTAL</t>
  </si>
  <si>
    <t>Standard</t>
  </si>
  <si>
    <t>Spécialité</t>
  </si>
  <si>
    <t>Rendement</t>
  </si>
  <si>
    <t>Phytos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</si>
</sst>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dd/mm"/>
    <numFmt numFmtId="165" formatCode="0.0"/>
    <numFmt numFmtId="166" formatCode="_-* #,##0\ _€_-;\-* #,##0\ _€_-;_-* &quot;-&quot;??\ _€_-;_-@_-"/>
    <numFmt numFmtId="167" formatCode="dd/mm/yy;@"/>
  </numFmts>
  <fonts count="26" x14ac:knownFonts="1">
    <font>
      <sz val="11"/>
      <color theme="1"/>
      <name val="Liberation Sans"/>
      <family val="2"/>
    </font>
    <font>
      <sz val="11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sz val="15"/>
      <color theme="1"/>
      <name val="Liberation Sans"/>
      <family val="2"/>
    </font>
    <font>
      <b/>
      <sz val="11"/>
      <color theme="1"/>
      <name val="Liberation Sans"/>
      <family val="2"/>
    </font>
    <font>
      <b/>
      <sz val="12"/>
      <color theme="1"/>
      <name val="Liberation Sans"/>
      <family val="2"/>
    </font>
    <font>
      <b/>
      <sz val="16"/>
      <color rgb="FF000000"/>
      <name val="Liberation Sans"/>
      <family val="2"/>
    </font>
    <font>
      <sz val="11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6"/>
      <color theme="1"/>
      <name val="Liberation Sans"/>
      <family val="2"/>
    </font>
    <font>
      <b/>
      <sz val="20"/>
      <color theme="1"/>
      <name val="Liberation Sans"/>
      <family val="2"/>
    </font>
    <font>
      <b/>
      <sz val="11"/>
      <color rgb="FF000000"/>
      <name val="Liberation Sans"/>
      <family val="2"/>
    </font>
    <font>
      <b/>
      <sz val="18"/>
      <color theme="1"/>
      <name val="Liberation Sans"/>
      <family val="2"/>
    </font>
    <font>
      <sz val="8"/>
      <color rgb="FF000000"/>
      <name val="Segoe UI"/>
      <family val="2"/>
    </font>
    <font>
      <b/>
      <sz val="7"/>
      <color theme="1"/>
      <name val="Liberation Sans"/>
      <family val="2"/>
    </font>
    <font>
      <b/>
      <sz val="36"/>
      <color theme="1"/>
      <name val="Liberation Sans"/>
      <family val="2"/>
    </font>
  </fonts>
  <fills count="3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009900"/>
        <bgColor rgb="FF009900"/>
      </patternFill>
    </fill>
    <fill>
      <patternFill patternType="solid">
        <fgColor rgb="FF7DA647"/>
        <bgColor rgb="FF7DA647"/>
      </patternFill>
    </fill>
    <fill>
      <patternFill patternType="solid">
        <fgColor theme="2"/>
        <bgColor rgb="FF7DA647"/>
      </patternFill>
    </fill>
    <fill>
      <patternFill patternType="solid">
        <fgColor theme="2"/>
        <bgColor rgb="FFDDDDDD"/>
      </patternFill>
    </fill>
    <fill>
      <patternFill patternType="solid">
        <fgColor theme="8"/>
        <bgColor rgb="FF0099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rgb="FF0099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00FF"/>
        <bgColor rgb="FF009900"/>
      </patternFill>
    </fill>
    <fill>
      <patternFill patternType="solid">
        <fgColor rgb="FFFFCCFF"/>
        <bgColor indexed="64"/>
      </patternFill>
    </fill>
    <fill>
      <patternFill patternType="solid">
        <fgColor theme="7"/>
        <bgColor rgb="FF0099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</borders>
  <cellStyleXfs count="19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2">
    <xf numFmtId="0" fontId="0" fillId="0" borderId="0" xfId="0"/>
    <xf numFmtId="0" fontId="0" fillId="0" borderId="2" xfId="0" applyBorder="1"/>
    <xf numFmtId="0" fontId="0" fillId="0" borderId="2" xfId="0" applyFill="1" applyBorder="1"/>
    <xf numFmtId="3" fontId="0" fillId="0" borderId="2" xfId="0" applyNumberFormat="1" applyBorder="1"/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" fontId="13" fillId="9" borderId="2" xfId="0" applyNumberFormat="1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164" fontId="0" fillId="10" borderId="2" xfId="0" applyNumberFormat="1" applyFill="1" applyBorder="1" applyAlignment="1">
      <alignment horizontal="center"/>
    </xf>
    <xf numFmtId="2" fontId="0" fillId="10" borderId="2" xfId="0" applyNumberFormat="1" applyFill="1" applyBorder="1" applyAlignment="1">
      <alignment horizontal="center"/>
    </xf>
    <xf numFmtId="1" fontId="0" fillId="10" borderId="2" xfId="0" applyNumberFormat="1" applyFill="1" applyBorder="1" applyAlignment="1">
      <alignment horizontal="center"/>
    </xf>
    <xf numFmtId="0" fontId="0" fillId="0" borderId="0" xfId="0" applyFill="1"/>
    <xf numFmtId="2" fontId="14" fillId="11" borderId="2" xfId="0" applyNumberFormat="1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0" fillId="10" borderId="2" xfId="0" applyNumberFormat="1" applyFill="1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14" fillId="0" borderId="3" xfId="0" applyFont="1" applyBorder="1" applyAlignment="1">
      <alignment horizontal="center" vertical="center"/>
    </xf>
    <xf numFmtId="2" fontId="13" fillId="13" borderId="4" xfId="0" applyNumberFormat="1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0" fillId="14" borderId="3" xfId="0" applyFill="1" applyBorder="1"/>
    <xf numFmtId="0" fontId="0" fillId="14" borderId="3" xfId="0" applyNumberFormat="1" applyFill="1" applyBorder="1"/>
    <xf numFmtId="0" fontId="0" fillId="0" borderId="0" xfId="0" applyFill="1" applyBorder="1"/>
    <xf numFmtId="0" fontId="13" fillId="0" borderId="0" xfId="0" applyFont="1" applyFill="1" applyBorder="1" applyAlignment="1">
      <alignment horizontal="center"/>
    </xf>
    <xf numFmtId="2" fontId="13" fillId="15" borderId="4" xfId="0" applyNumberFormat="1" applyFont="1" applyFill="1" applyBorder="1" applyAlignment="1">
      <alignment horizontal="center"/>
    </xf>
    <xf numFmtId="0" fontId="13" fillId="15" borderId="4" xfId="0" applyFont="1" applyFill="1" applyBorder="1" applyAlignment="1">
      <alignment horizontal="center"/>
    </xf>
    <xf numFmtId="0" fontId="0" fillId="16" borderId="3" xfId="0" applyFill="1" applyBorder="1"/>
    <xf numFmtId="0" fontId="1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16" borderId="3" xfId="0" applyNumberFormat="1" applyFill="1" applyBorder="1"/>
    <xf numFmtId="1" fontId="0" fillId="16" borderId="3" xfId="0" applyNumberFormat="1" applyFill="1" applyBorder="1"/>
    <xf numFmtId="165" fontId="0" fillId="16" borderId="3" xfId="0" applyNumberFormat="1" applyFill="1" applyBorder="1"/>
    <xf numFmtId="1" fontId="0" fillId="0" borderId="2" xfId="0" applyNumberFormat="1" applyBorder="1" applyAlignment="1">
      <alignment horizontal="center"/>
    </xf>
    <xf numFmtId="0" fontId="14" fillId="0" borderId="3" xfId="0" applyFont="1" applyFill="1" applyBorder="1" applyAlignment="1">
      <alignment horizontal="center" vertical="center"/>
    </xf>
    <xf numFmtId="2" fontId="13" fillId="17" borderId="4" xfId="0" applyNumberFormat="1" applyFont="1" applyFill="1" applyBorder="1" applyAlignment="1">
      <alignment horizontal="center"/>
    </xf>
    <xf numFmtId="0" fontId="13" fillId="17" borderId="4" xfId="0" applyFont="1" applyFill="1" applyBorder="1" applyAlignment="1">
      <alignment horizontal="center"/>
    </xf>
    <xf numFmtId="0" fontId="0" fillId="18" borderId="3" xfId="0" applyFill="1" applyBorder="1"/>
    <xf numFmtId="0" fontId="14" fillId="0" borderId="3" xfId="0" applyFont="1" applyBorder="1" applyAlignment="1">
      <alignment horizontal="center" vertical="center"/>
    </xf>
    <xf numFmtId="2" fontId="13" fillId="0" borderId="0" xfId="0" applyNumberFormat="1" applyFont="1" applyFill="1" applyBorder="1" applyAlignment="1">
      <alignment vertical="center"/>
    </xf>
    <xf numFmtId="2" fontId="13" fillId="19" borderId="3" xfId="0" applyNumberFormat="1" applyFont="1" applyFill="1" applyBorder="1" applyAlignment="1">
      <alignment horizontal="center" vertical="center"/>
    </xf>
    <xf numFmtId="0" fontId="0" fillId="20" borderId="3" xfId="0" applyFill="1" applyBorder="1"/>
    <xf numFmtId="0" fontId="14" fillId="21" borderId="3" xfId="0" applyFont="1" applyFill="1" applyBorder="1" applyAlignment="1">
      <alignment horizontal="center" vertical="center"/>
    </xf>
    <xf numFmtId="0" fontId="14" fillId="22" borderId="3" xfId="0" applyFont="1" applyFill="1" applyBorder="1" applyAlignment="1">
      <alignment horizontal="center" vertical="center"/>
    </xf>
    <xf numFmtId="0" fontId="0" fillId="23" borderId="3" xfId="0" applyFill="1" applyBorder="1"/>
    <xf numFmtId="0" fontId="0" fillId="23" borderId="3" xfId="0" applyFill="1" applyBorder="1" applyAlignment="1">
      <alignment horizontal="center" vertical="center"/>
    </xf>
    <xf numFmtId="0" fontId="14" fillId="24" borderId="3" xfId="0" applyFont="1" applyFill="1" applyBorder="1" applyAlignment="1">
      <alignment horizontal="center" vertical="center"/>
    </xf>
    <xf numFmtId="0" fontId="14" fillId="25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20" borderId="3" xfId="0" applyFill="1" applyBorder="1" applyAlignment="1">
      <alignment horizontal="center" vertical="center"/>
    </xf>
    <xf numFmtId="0" fontId="14" fillId="26" borderId="3" xfId="0" applyFont="1" applyFill="1" applyBorder="1" applyAlignment="1">
      <alignment horizontal="center" vertical="center"/>
    </xf>
    <xf numFmtId="0" fontId="0" fillId="27" borderId="3" xfId="0" applyFill="1" applyBorder="1"/>
    <xf numFmtId="0" fontId="0" fillId="0" borderId="5" xfId="0" applyBorder="1" applyAlignment="1">
      <alignment horizontal="center"/>
    </xf>
    <xf numFmtId="2" fontId="0" fillId="0" borderId="3" xfId="0" applyNumberFormat="1" applyBorder="1"/>
    <xf numFmtId="0" fontId="0" fillId="28" borderId="3" xfId="0" applyFill="1" applyBorder="1"/>
    <xf numFmtId="0" fontId="0" fillId="0" borderId="3" xfId="0" applyFill="1" applyBorder="1"/>
    <xf numFmtId="0" fontId="0" fillId="0" borderId="3" xfId="0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1" fontId="0" fillId="0" borderId="24" xfId="0" applyNumberFormat="1" applyBorder="1"/>
    <xf numFmtId="0" fontId="0" fillId="0" borderId="13" xfId="0" applyBorder="1"/>
    <xf numFmtId="0" fontId="0" fillId="0" borderId="15" xfId="0" applyBorder="1"/>
    <xf numFmtId="0" fontId="0" fillId="0" borderId="32" xfId="0" applyBorder="1"/>
    <xf numFmtId="0" fontId="0" fillId="0" borderId="16" xfId="0" applyBorder="1" applyAlignment="1">
      <alignment horizontal="center" vertical="center"/>
    </xf>
    <xf numFmtId="0" fontId="14" fillId="0" borderId="21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1" fontId="0" fillId="0" borderId="30" xfId="0" applyNumberFormat="1" applyBorder="1"/>
    <xf numFmtId="1" fontId="0" fillId="0" borderId="46" xfId="0" applyNumberFormat="1" applyBorder="1"/>
    <xf numFmtId="0" fontId="14" fillId="0" borderId="7" xfId="0" applyFont="1" applyBorder="1"/>
    <xf numFmtId="0" fontId="0" fillId="0" borderId="39" xfId="0" applyBorder="1" applyAlignment="1">
      <alignment horizontal="center" vertical="center"/>
    </xf>
    <xf numFmtId="0" fontId="14" fillId="0" borderId="35" xfId="0" applyFont="1" applyBorder="1"/>
    <xf numFmtId="0" fontId="0" fillId="0" borderId="37" xfId="0" applyBorder="1"/>
    <xf numFmtId="0" fontId="0" fillId="0" borderId="31" xfId="0" applyBorder="1"/>
    <xf numFmtId="0" fontId="0" fillId="0" borderId="23" xfId="0" applyBorder="1"/>
    <xf numFmtId="1" fontId="0" fillId="0" borderId="4" xfId="0" applyNumberFormat="1" applyBorder="1" applyAlignment="1">
      <alignment horizontal="center"/>
    </xf>
    <xf numFmtId="0" fontId="0" fillId="0" borderId="4" xfId="0" applyFill="1" applyBorder="1"/>
    <xf numFmtId="3" fontId="0" fillId="0" borderId="4" xfId="0" applyNumberFormat="1" applyBorder="1"/>
    <xf numFmtId="0" fontId="0" fillId="0" borderId="4" xfId="0" applyBorder="1"/>
    <xf numFmtId="1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0" fillId="0" borderId="0" xfId="0" applyAlignment="1">
      <alignment horizontal="left" vertical="center" wrapText="1"/>
    </xf>
    <xf numFmtId="1" fontId="0" fillId="0" borderId="8" xfId="0" applyNumberFormat="1" applyBorder="1" applyAlignment="1">
      <alignment horizontal="center"/>
    </xf>
    <xf numFmtId="0" fontId="0" fillId="0" borderId="8" xfId="0" applyFill="1" applyBorder="1"/>
    <xf numFmtId="3" fontId="0" fillId="0" borderId="8" xfId="0" applyNumberFormat="1" applyBorder="1"/>
    <xf numFmtId="1" fontId="14" fillId="0" borderId="26" xfId="0" applyNumberFormat="1" applyFont="1" applyBorder="1" applyAlignment="1">
      <alignment horizontal="center"/>
    </xf>
    <xf numFmtId="166" fontId="0" fillId="0" borderId="27" xfId="17" applyNumberFormat="1" applyFont="1" applyFill="1" applyBorder="1" applyAlignment="1">
      <alignment horizontal="left" vertical="center"/>
    </xf>
    <xf numFmtId="1" fontId="0" fillId="0" borderId="40" xfId="0" applyNumberFormat="1" applyBorder="1"/>
    <xf numFmtId="9" fontId="0" fillId="0" borderId="3" xfId="18" applyFont="1" applyBorder="1"/>
    <xf numFmtId="1" fontId="0" fillId="0" borderId="33" xfId="0" applyNumberFormat="1" applyBorder="1"/>
    <xf numFmtId="9" fontId="0" fillId="0" borderId="8" xfId="18" applyFont="1" applyBorder="1"/>
    <xf numFmtId="0" fontId="0" fillId="0" borderId="42" xfId="0" applyBorder="1"/>
    <xf numFmtId="9" fontId="0" fillId="0" borderId="27" xfId="18" applyFont="1" applyFill="1" applyBorder="1"/>
    <xf numFmtId="9" fontId="0" fillId="0" borderId="16" xfId="18" applyFont="1" applyBorder="1"/>
    <xf numFmtId="9" fontId="0" fillId="0" borderId="31" xfId="18" applyFont="1" applyBorder="1"/>
    <xf numFmtId="9" fontId="0" fillId="0" borderId="26" xfId="18" applyFont="1" applyFill="1" applyBorder="1" applyAlignment="1">
      <alignment horizontal="center" vertical="center"/>
    </xf>
    <xf numFmtId="43" fontId="0" fillId="28" borderId="28" xfId="17" applyFont="1" applyFill="1" applyBorder="1"/>
    <xf numFmtId="0" fontId="0" fillId="0" borderId="3" xfId="0" applyBorder="1" applyAlignment="1">
      <alignment horizontal="center" vertical="center"/>
    </xf>
    <xf numFmtId="43" fontId="0" fillId="28" borderId="38" xfId="17" applyFont="1" applyFill="1" applyBorder="1"/>
    <xf numFmtId="0" fontId="0" fillId="0" borderId="14" xfId="0" applyBorder="1"/>
    <xf numFmtId="0" fontId="0" fillId="0" borderId="8" xfId="0" applyBorder="1"/>
    <xf numFmtId="0" fontId="14" fillId="0" borderId="26" xfId="0" applyFont="1" applyBorder="1"/>
    <xf numFmtId="0" fontId="0" fillId="0" borderId="53" xfId="0" applyFill="1" applyBorder="1" applyAlignment="1">
      <alignment horizontal="center" vertical="center"/>
    </xf>
    <xf numFmtId="9" fontId="0" fillId="0" borderId="56" xfId="18" applyFont="1" applyBorder="1"/>
    <xf numFmtId="9" fontId="0" fillId="0" borderId="9" xfId="18" applyFont="1" applyBorder="1"/>
    <xf numFmtId="0" fontId="0" fillId="0" borderId="57" xfId="0" applyBorder="1"/>
    <xf numFmtId="0" fontId="0" fillId="0" borderId="58" xfId="0" applyBorder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14" fillId="0" borderId="38" xfId="0" applyFont="1" applyBorder="1"/>
    <xf numFmtId="0" fontId="0" fillId="0" borderId="64" xfId="0" applyFill="1" applyBorder="1" applyAlignment="1">
      <alignment horizontal="center" vertical="center"/>
    </xf>
    <xf numFmtId="0" fontId="0" fillId="0" borderId="52" xfId="0" applyBorder="1"/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65" xfId="0" applyBorder="1"/>
    <xf numFmtId="0" fontId="14" fillId="0" borderId="40" xfId="0" applyFont="1" applyBorder="1"/>
    <xf numFmtId="0" fontId="14" fillId="0" borderId="24" xfId="0" applyFont="1" applyBorder="1"/>
    <xf numFmtId="0" fontId="0" fillId="0" borderId="16" xfId="0" applyFill="1" applyBorder="1"/>
    <xf numFmtId="0" fontId="0" fillId="0" borderId="56" xfId="0" applyFill="1" applyBorder="1"/>
    <xf numFmtId="0" fontId="0" fillId="0" borderId="26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/>
    </xf>
    <xf numFmtId="0" fontId="14" fillId="0" borderId="51" xfId="0" applyFont="1" applyBorder="1" applyAlignment="1">
      <alignment horizontal="center"/>
    </xf>
    <xf numFmtId="0" fontId="0" fillId="0" borderId="13" xfId="0" applyFill="1" applyBorder="1"/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4" fillId="0" borderId="0" xfId="0" applyFont="1" applyAlignment="1"/>
    <xf numFmtId="0" fontId="0" fillId="20" borderId="3" xfId="0" applyFill="1" applyBorder="1" applyAlignment="1"/>
    <xf numFmtId="0" fontId="2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6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/>
    <xf numFmtId="0" fontId="13" fillId="0" borderId="69" xfId="0" applyFont="1" applyFill="1" applyBorder="1" applyAlignment="1">
      <alignment vertical="center"/>
    </xf>
    <xf numFmtId="0" fontId="24" fillId="0" borderId="69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0" fillId="0" borderId="69" xfId="0" applyFill="1" applyBorder="1"/>
    <xf numFmtId="165" fontId="0" fillId="20" borderId="3" xfId="0" applyNumberFormat="1" applyFill="1" applyBorder="1"/>
    <xf numFmtId="0" fontId="14" fillId="0" borderId="42" xfId="0" applyFont="1" applyBorder="1" applyAlignment="1">
      <alignment horizontal="center"/>
    </xf>
    <xf numFmtId="1" fontId="0" fillId="0" borderId="26" xfId="18" applyNumberFormat="1" applyFont="1" applyFill="1" applyBorder="1" applyAlignment="1">
      <alignment horizontal="center" vertical="center"/>
    </xf>
    <xf numFmtId="1" fontId="0" fillId="0" borderId="27" xfId="18" applyNumberFormat="1" applyFont="1" applyFill="1" applyBorder="1"/>
    <xf numFmtId="0" fontId="14" fillId="0" borderId="0" xfId="0" applyFont="1" applyBorder="1"/>
    <xf numFmtId="1" fontId="0" fillId="0" borderId="0" xfId="0" applyNumberFormat="1" applyBorder="1"/>
    <xf numFmtId="9" fontId="0" fillId="0" borderId="0" xfId="18" applyFont="1" applyBorder="1"/>
    <xf numFmtId="0" fontId="14" fillId="0" borderId="33" xfId="0" applyFont="1" applyBorder="1"/>
    <xf numFmtId="0" fontId="0" fillId="0" borderId="31" xfId="0" applyFill="1" applyBorder="1"/>
    <xf numFmtId="0" fontId="0" fillId="0" borderId="73" xfId="0" applyBorder="1"/>
    <xf numFmtId="0" fontId="14" fillId="0" borderId="42" xfId="0" applyFont="1" applyBorder="1"/>
    <xf numFmtId="0" fontId="14" fillId="0" borderId="43" xfId="0" applyFont="1" applyBorder="1"/>
    <xf numFmtId="0" fontId="14" fillId="0" borderId="38" xfId="0" applyFont="1" applyFill="1" applyBorder="1"/>
    <xf numFmtId="0" fontId="14" fillId="0" borderId="51" xfId="0" applyFont="1" applyFill="1" applyBorder="1"/>
    <xf numFmtId="0" fontId="14" fillId="0" borderId="51" xfId="0" applyFont="1" applyFill="1" applyBorder="1" applyAlignment="1">
      <alignment horizontal="center" vertical="center"/>
    </xf>
    <xf numFmtId="0" fontId="14" fillId="0" borderId="29" xfId="0" applyFont="1" applyBorder="1"/>
    <xf numFmtId="0" fontId="14" fillId="0" borderId="30" xfId="0" applyFont="1" applyBorder="1"/>
    <xf numFmtId="0" fontId="14" fillId="0" borderId="72" xfId="0" applyFont="1" applyBorder="1"/>
    <xf numFmtId="0" fontId="14" fillId="0" borderId="51" xfId="0" applyFont="1" applyBorder="1"/>
    <xf numFmtId="0" fontId="14" fillId="0" borderId="66" xfId="0" applyFont="1" applyBorder="1"/>
    <xf numFmtId="0" fontId="14" fillId="0" borderId="70" xfId="0" applyFont="1" applyBorder="1"/>
    <xf numFmtId="0" fontId="14" fillId="0" borderId="66" xfId="0" applyFont="1" applyFill="1" applyBorder="1"/>
    <xf numFmtId="0" fontId="14" fillId="0" borderId="30" xfId="0" applyFont="1" applyFill="1" applyBorder="1"/>
    <xf numFmtId="0" fontId="14" fillId="0" borderId="72" xfId="0" applyFont="1" applyFill="1" applyBorder="1"/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/>
    <xf numFmtId="0" fontId="0" fillId="0" borderId="69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4" fillId="0" borderId="42" xfId="0" applyFont="1" applyFill="1" applyBorder="1"/>
    <xf numFmtId="0" fontId="14" fillId="0" borderId="0" xfId="0" applyFont="1" applyFill="1" applyBorder="1" applyAlignment="1">
      <alignment wrapText="1"/>
    </xf>
    <xf numFmtId="0" fontId="0" fillId="0" borderId="0" xfId="0" applyBorder="1" applyAlignment="1"/>
    <xf numFmtId="2" fontId="14" fillId="0" borderId="70" xfId="0" applyNumberFormat="1" applyFont="1" applyFill="1" applyBorder="1" applyAlignment="1">
      <alignment wrapText="1"/>
    </xf>
    <xf numFmtId="0" fontId="14" fillId="0" borderId="74" xfId="0" applyFont="1" applyBorder="1"/>
    <xf numFmtId="0" fontId="0" fillId="0" borderId="56" xfId="0" applyBorder="1"/>
    <xf numFmtId="0" fontId="0" fillId="0" borderId="9" xfId="0" applyBorder="1"/>
    <xf numFmtId="0" fontId="0" fillId="0" borderId="52" xfId="0" applyBorder="1" applyAlignment="1">
      <alignment horizontal="center" vertical="center"/>
    </xf>
    <xf numFmtId="0" fontId="14" fillId="0" borderId="14" xfId="0" applyFont="1" applyBorder="1" applyAlignment="1">
      <alignment horizontal="center"/>
    </xf>
    <xf numFmtId="0" fontId="0" fillId="0" borderId="7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4" fillId="0" borderId="3" xfId="0" applyFont="1" applyBorder="1"/>
    <xf numFmtId="0" fontId="14" fillId="0" borderId="14" xfId="0" applyFont="1" applyBorder="1"/>
    <xf numFmtId="0" fontId="14" fillId="0" borderId="52" xfId="0" applyFont="1" applyBorder="1"/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63" xfId="0" applyBorder="1"/>
    <xf numFmtId="0" fontId="0" fillId="30" borderId="29" xfId="0" applyFill="1" applyBorder="1"/>
    <xf numFmtId="0" fontId="0" fillId="30" borderId="30" xfId="0" applyFill="1" applyBorder="1"/>
    <xf numFmtId="0" fontId="0" fillId="30" borderId="46" xfId="0" applyFill="1" applyBorder="1"/>
    <xf numFmtId="0" fontId="0" fillId="30" borderId="68" xfId="0" applyFont="1" applyFill="1" applyBorder="1"/>
    <xf numFmtId="0" fontId="0" fillId="30" borderId="9" xfId="0" applyFont="1" applyFill="1" applyBorder="1"/>
    <xf numFmtId="0" fontId="0" fillId="30" borderId="7" xfId="0" applyFont="1" applyFill="1" applyBorder="1"/>
    <xf numFmtId="0" fontId="0" fillId="30" borderId="3" xfId="0" applyFont="1" applyFill="1" applyBorder="1"/>
    <xf numFmtId="0" fontId="0" fillId="30" borderId="3" xfId="0" applyFont="1" applyFill="1" applyBorder="1" applyAlignment="1"/>
    <xf numFmtId="0" fontId="0" fillId="30" borderId="3" xfId="0" applyFont="1" applyFill="1" applyBorder="1" applyAlignment="1">
      <alignment wrapText="1"/>
    </xf>
    <xf numFmtId="0" fontId="13" fillId="29" borderId="61" xfId="0" applyFont="1" applyFill="1" applyBorder="1" applyAlignment="1">
      <alignment horizontal="center" vertical="center"/>
    </xf>
    <xf numFmtId="0" fontId="13" fillId="29" borderId="34" xfId="0" applyFont="1" applyFill="1" applyBorder="1" applyAlignment="1">
      <alignment horizontal="center" vertical="center"/>
    </xf>
    <xf numFmtId="0" fontId="13" fillId="29" borderId="27" xfId="0" applyFont="1" applyFill="1" applyBorder="1" applyAlignment="1">
      <alignment horizontal="center" vertical="center"/>
    </xf>
    <xf numFmtId="0" fontId="13" fillId="29" borderId="28" xfId="0" applyFont="1" applyFill="1" applyBorder="1" applyAlignment="1">
      <alignment horizontal="center" vertical="center"/>
    </xf>
    <xf numFmtId="0" fontId="0" fillId="20" borderId="15" xfId="0" applyFill="1" applyBorder="1"/>
    <xf numFmtId="0" fontId="0" fillId="20" borderId="17" xfId="0" applyFill="1" applyBorder="1"/>
    <xf numFmtId="0" fontId="0" fillId="20" borderId="19" xfId="0" applyFill="1" applyBorder="1"/>
    <xf numFmtId="0" fontId="13" fillId="21" borderId="45" xfId="0" applyFont="1" applyFill="1" applyBorder="1" applyAlignment="1">
      <alignment horizontal="center" vertical="center"/>
    </xf>
    <xf numFmtId="0" fontId="13" fillId="21" borderId="39" xfId="0" applyFont="1" applyFill="1" applyBorder="1" applyAlignment="1">
      <alignment horizontal="center" vertical="center"/>
    </xf>
    <xf numFmtId="167" fontId="0" fillId="20" borderId="13" xfId="0" applyNumberFormat="1" applyFill="1" applyBorder="1"/>
    <xf numFmtId="167" fontId="0" fillId="20" borderId="16" xfId="0" applyNumberFormat="1" applyFill="1" applyBorder="1"/>
    <xf numFmtId="167" fontId="0" fillId="20" borderId="18" xfId="0" applyNumberFormat="1" applyFill="1" applyBorder="1"/>
    <xf numFmtId="0" fontId="0" fillId="31" borderId="3" xfId="0" applyFill="1" applyBorder="1"/>
    <xf numFmtId="0" fontId="0" fillId="31" borderId="14" xfId="0" applyFill="1" applyBorder="1"/>
    <xf numFmtId="0" fontId="0" fillId="31" borderId="15" xfId="0" applyFill="1" applyBorder="1"/>
    <xf numFmtId="0" fontId="0" fillId="31" borderId="17" xfId="0" applyFill="1" applyBorder="1"/>
    <xf numFmtId="0" fontId="0" fillId="31" borderId="52" xfId="0" applyFill="1" applyBorder="1"/>
    <xf numFmtId="0" fontId="0" fillId="31" borderId="19" xfId="0" applyFill="1" applyBorder="1"/>
    <xf numFmtId="0" fontId="14" fillId="0" borderId="42" xfId="0" applyFont="1" applyBorder="1" applyAlignment="1">
      <alignment horizontal="right"/>
    </xf>
    <xf numFmtId="0" fontId="13" fillId="32" borderId="45" xfId="0" applyFont="1" applyFill="1" applyBorder="1"/>
    <xf numFmtId="0" fontId="13" fillId="32" borderId="44" xfId="0" applyFont="1" applyFill="1" applyBorder="1"/>
    <xf numFmtId="0" fontId="13" fillId="32" borderId="39" xfId="0" applyFont="1" applyFill="1" applyBorder="1"/>
    <xf numFmtId="0" fontId="0" fillId="33" borderId="13" xfId="0" applyFill="1" applyBorder="1"/>
    <xf numFmtId="0" fontId="0" fillId="33" borderId="14" xfId="0" applyFill="1" applyBorder="1"/>
    <xf numFmtId="0" fontId="0" fillId="33" borderId="15" xfId="0" applyFill="1" applyBorder="1"/>
    <xf numFmtId="0" fontId="0" fillId="33" borderId="16" xfId="0" applyFill="1" applyBorder="1"/>
    <xf numFmtId="0" fontId="0" fillId="33" borderId="3" xfId="0" applyFill="1" applyBorder="1"/>
    <xf numFmtId="0" fontId="0" fillId="33" borderId="17" xfId="0" applyFill="1" applyBorder="1"/>
    <xf numFmtId="0" fontId="0" fillId="33" borderId="18" xfId="0" applyFill="1" applyBorder="1"/>
    <xf numFmtId="0" fontId="0" fillId="33" borderId="52" xfId="0" applyFill="1" applyBorder="1"/>
    <xf numFmtId="0" fontId="0" fillId="33" borderId="19" xfId="0" applyFill="1" applyBorder="1"/>
    <xf numFmtId="0" fontId="14" fillId="33" borderId="55" xfId="0" applyFont="1" applyFill="1" applyBorder="1"/>
    <xf numFmtId="0" fontId="14" fillId="33" borderId="53" xfId="0" applyFont="1" applyFill="1" applyBorder="1" applyAlignment="1">
      <alignment horizontal="right"/>
    </xf>
    <xf numFmtId="0" fontId="14" fillId="31" borderId="55" xfId="0" applyFont="1" applyFill="1" applyBorder="1"/>
    <xf numFmtId="0" fontId="14" fillId="31" borderId="53" xfId="0" applyFont="1" applyFill="1" applyBorder="1" applyAlignment="1">
      <alignment horizontal="right"/>
    </xf>
    <xf numFmtId="0" fontId="0" fillId="31" borderId="40" xfId="0" applyFill="1" applyBorder="1"/>
    <xf numFmtId="0" fontId="0" fillId="31" borderId="24" xfId="0" applyFill="1" applyBorder="1"/>
    <xf numFmtId="0" fontId="0" fillId="31" borderId="25" xfId="0" applyFill="1" applyBorder="1"/>
    <xf numFmtId="3" fontId="14" fillId="31" borderId="63" xfId="0" applyNumberFormat="1" applyFont="1" applyFill="1" applyBorder="1"/>
    <xf numFmtId="0" fontId="0" fillId="0" borderId="77" xfId="0" applyBorder="1"/>
    <xf numFmtId="0" fontId="0" fillId="0" borderId="11" xfId="0" applyBorder="1"/>
    <xf numFmtId="0" fontId="14" fillId="0" borderId="79" xfId="0" applyFont="1" applyBorder="1" applyAlignment="1">
      <alignment horizontal="center"/>
    </xf>
    <xf numFmtId="0" fontId="14" fillId="0" borderId="80" xfId="0" applyFont="1" applyBorder="1" applyAlignment="1">
      <alignment horizontal="center"/>
    </xf>
    <xf numFmtId="0" fontId="14" fillId="0" borderId="4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top" wrapText="1"/>
    </xf>
    <xf numFmtId="3" fontId="0" fillId="31" borderId="13" xfId="0" applyNumberFormat="1" applyFill="1" applyBorder="1" applyAlignment="1">
      <alignment horizontal="right"/>
    </xf>
    <xf numFmtId="3" fontId="0" fillId="31" borderId="16" xfId="0" applyNumberFormat="1" applyFill="1" applyBorder="1" applyAlignment="1">
      <alignment horizontal="right"/>
    </xf>
    <xf numFmtId="3" fontId="0" fillId="31" borderId="18" xfId="0" applyNumberFormat="1" applyFill="1" applyBorder="1" applyAlignment="1">
      <alignment horizontal="right"/>
    </xf>
    <xf numFmtId="2" fontId="0" fillId="0" borderId="52" xfId="0" applyNumberFormat="1" applyBorder="1"/>
    <xf numFmtId="0" fontId="13" fillId="0" borderId="45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/>
    </xf>
    <xf numFmtId="2" fontId="0" fillId="0" borderId="14" xfId="0" applyNumberFormat="1" applyBorder="1"/>
    <xf numFmtId="2" fontId="0" fillId="0" borderId="29" xfId="0" applyNumberFormat="1" applyBorder="1"/>
    <xf numFmtId="2" fontId="0" fillId="0" borderId="30" xfId="0" applyNumberFormat="1" applyBorder="1"/>
    <xf numFmtId="2" fontId="0" fillId="0" borderId="46" xfId="0" applyNumberFormat="1" applyBorder="1"/>
    <xf numFmtId="2" fontId="14" fillId="0" borderId="51" xfId="0" applyNumberFormat="1" applyFont="1" applyBorder="1"/>
    <xf numFmtId="0" fontId="13" fillId="0" borderId="4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26" borderId="71" xfId="0" applyFont="1" applyFill="1" applyBorder="1" applyAlignment="1">
      <alignment horizontal="center" vertical="center"/>
    </xf>
    <xf numFmtId="0" fontId="13" fillId="26" borderId="10" xfId="0" applyFont="1" applyFill="1" applyBorder="1" applyAlignment="1">
      <alignment horizontal="center" vertical="center"/>
    </xf>
    <xf numFmtId="0" fontId="13" fillId="26" borderId="73" xfId="0" applyFont="1" applyFill="1" applyBorder="1" applyAlignment="1">
      <alignment horizontal="center" vertical="center"/>
    </xf>
    <xf numFmtId="0" fontId="0" fillId="0" borderId="40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2" fontId="0" fillId="0" borderId="63" xfId="0" applyNumberFormat="1" applyFont="1" applyFill="1" applyBorder="1" applyAlignment="1">
      <alignment wrapText="1"/>
    </xf>
    <xf numFmtId="2" fontId="0" fillId="0" borderId="29" xfId="0" applyNumberFormat="1" applyFont="1" applyFill="1" applyBorder="1" applyAlignment="1">
      <alignment wrapText="1"/>
    </xf>
    <xf numFmtId="2" fontId="0" fillId="0" borderId="30" xfId="0" applyNumberFormat="1" applyFont="1" applyFill="1" applyBorder="1" applyAlignment="1">
      <alignment wrapText="1"/>
    </xf>
    <xf numFmtId="2" fontId="0" fillId="0" borderId="46" xfId="0" applyNumberFormat="1" applyFont="1" applyFill="1" applyBorder="1" applyAlignment="1">
      <alignment wrapText="1"/>
    </xf>
    <xf numFmtId="0" fontId="13" fillId="0" borderId="0" xfId="0" applyFont="1" applyBorder="1" applyAlignment="1">
      <alignment vertical="center"/>
    </xf>
    <xf numFmtId="0" fontId="19" fillId="0" borderId="0" xfId="0" applyFont="1" applyBorder="1" applyAlignment="1"/>
    <xf numFmtId="0" fontId="25" fillId="0" borderId="0" xfId="0" applyFont="1" applyBorder="1" applyAlignment="1">
      <alignment vertical="center"/>
    </xf>
    <xf numFmtId="0" fontId="14" fillId="0" borderId="32" xfId="0" applyFont="1" applyBorder="1"/>
    <xf numFmtId="0" fontId="14" fillId="0" borderId="5" xfId="0" applyFont="1" applyBorder="1"/>
    <xf numFmtId="0" fontId="14" fillId="0" borderId="65" xfId="0" applyFont="1" applyBorder="1"/>
    <xf numFmtId="1" fontId="0" fillId="0" borderId="16" xfId="0" applyNumberFormat="1" applyBorder="1"/>
    <xf numFmtId="2" fontId="0" fillId="0" borderId="17" xfId="0" applyNumberFormat="1" applyBorder="1"/>
    <xf numFmtId="1" fontId="0" fillId="0" borderId="18" xfId="0" applyNumberFormat="1" applyBorder="1"/>
    <xf numFmtId="2" fontId="0" fillId="0" borderId="19" xfId="0" applyNumberFormat="1" applyBorder="1"/>
    <xf numFmtId="0" fontId="0" fillId="0" borderId="0" xfId="0" applyAlignment="1"/>
    <xf numFmtId="9" fontId="0" fillId="0" borderId="18" xfId="18" applyFont="1" applyBorder="1" applyAlignment="1">
      <alignment horizontal="center" vertical="center"/>
    </xf>
    <xf numFmtId="9" fontId="0" fillId="0" borderId="19" xfId="18" applyFont="1" applyBorder="1" applyAlignment="1">
      <alignment horizontal="center" vertical="center"/>
    </xf>
    <xf numFmtId="1" fontId="0" fillId="0" borderId="25" xfId="0" applyNumberFormat="1" applyBorder="1"/>
    <xf numFmtId="2" fontId="0" fillId="0" borderId="13" xfId="18" applyNumberFormat="1" applyFont="1" applyBorder="1"/>
    <xf numFmtId="2" fontId="0" fillId="0" borderId="32" xfId="18" applyNumberFormat="1" applyFont="1" applyBorder="1"/>
    <xf numFmtId="2" fontId="0" fillId="0" borderId="13" xfId="0" applyNumberFormat="1" applyBorder="1"/>
    <xf numFmtId="2" fontId="0" fillId="0" borderId="15" xfId="18" applyNumberFormat="1" applyFont="1" applyBorder="1"/>
    <xf numFmtId="2" fontId="0" fillId="0" borderId="35" xfId="18" applyNumberFormat="1" applyFont="1" applyBorder="1"/>
    <xf numFmtId="2" fontId="0" fillId="0" borderId="16" xfId="18" applyNumberFormat="1" applyFont="1" applyBorder="1"/>
    <xf numFmtId="2" fontId="0" fillId="0" borderId="5" xfId="18" applyNumberFormat="1" applyFont="1" applyBorder="1"/>
    <xf numFmtId="2" fontId="0" fillId="0" borderId="16" xfId="0" applyNumberFormat="1" applyBorder="1"/>
    <xf numFmtId="2" fontId="0" fillId="0" borderId="17" xfId="18" applyNumberFormat="1" applyFont="1" applyBorder="1"/>
    <xf numFmtId="2" fontId="0" fillId="0" borderId="7" xfId="18" applyNumberFormat="1" applyFont="1" applyBorder="1"/>
    <xf numFmtId="2" fontId="0" fillId="0" borderId="5" xfId="0" applyNumberFormat="1" applyBorder="1"/>
    <xf numFmtId="2" fontId="0" fillId="0" borderId="3" xfId="18" applyNumberFormat="1" applyFont="1" applyBorder="1"/>
    <xf numFmtId="9" fontId="0" fillId="0" borderId="65" xfId="18" applyFont="1" applyBorder="1" applyAlignment="1">
      <alignment horizontal="center" vertical="center"/>
    </xf>
    <xf numFmtId="9" fontId="0" fillId="0" borderId="74" xfId="18" applyFont="1" applyBorder="1" applyAlignment="1">
      <alignment horizontal="center" vertical="center"/>
    </xf>
    <xf numFmtId="2" fontId="0" fillId="0" borderId="18" xfId="18" applyNumberFormat="1" applyFont="1" applyBorder="1"/>
    <xf numFmtId="2" fontId="0" fillId="0" borderId="65" xfId="18" applyNumberFormat="1" applyFont="1" applyBorder="1"/>
    <xf numFmtId="2" fontId="0" fillId="0" borderId="18" xfId="0" applyNumberFormat="1" applyBorder="1"/>
    <xf numFmtId="2" fontId="0" fillId="0" borderId="19" xfId="18" applyNumberFormat="1" applyFont="1" applyBorder="1"/>
    <xf numFmtId="2" fontId="0" fillId="0" borderId="74" xfId="18" applyNumberFormat="1" applyFont="1" applyBorder="1"/>
    <xf numFmtId="2" fontId="0" fillId="0" borderId="32" xfId="0" applyNumberFormat="1" applyBorder="1"/>
    <xf numFmtId="2" fontId="0" fillId="0" borderId="65" xfId="0" applyNumberFormat="1" applyBorder="1"/>
    <xf numFmtId="2" fontId="0" fillId="0" borderId="14" xfId="18" applyNumberFormat="1" applyFont="1" applyBorder="1"/>
    <xf numFmtId="2" fontId="0" fillId="0" borderId="52" xfId="18" applyNumberFormat="1" applyFont="1" applyBorder="1"/>
    <xf numFmtId="2" fontId="14" fillId="0" borderId="40" xfId="0" applyNumberFormat="1" applyFont="1" applyBorder="1"/>
    <xf numFmtId="2" fontId="14" fillId="0" borderId="24" xfId="0" applyNumberFormat="1" applyFont="1" applyBorder="1"/>
    <xf numFmtId="2" fontId="14" fillId="0" borderId="25" xfId="0" applyNumberFormat="1" applyFont="1" applyBorder="1"/>
    <xf numFmtId="43" fontId="0" fillId="0" borderId="29" xfId="0" applyNumberFormat="1" applyBorder="1"/>
    <xf numFmtId="43" fontId="0" fillId="0" borderId="30" xfId="0" applyNumberFormat="1" applyBorder="1"/>
    <xf numFmtId="43" fontId="0" fillId="0" borderId="46" xfId="0" applyNumberFormat="1" applyBorder="1"/>
    <xf numFmtId="0" fontId="0" fillId="0" borderId="0" xfId="0" applyAlignment="1">
      <alignment horizontal="center"/>
    </xf>
    <xf numFmtId="0" fontId="0" fillId="20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/>
    </xf>
    <xf numFmtId="0" fontId="14" fillId="0" borderId="0" xfId="0" applyFont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2" xfId="0" applyBorder="1" applyAlignment="1">
      <alignment horizontal="center"/>
    </xf>
    <xf numFmtId="2" fontId="14" fillId="0" borderId="32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5" xfId="0" applyFont="1" applyBorder="1" applyAlignment="1">
      <alignment horizontal="center"/>
    </xf>
    <xf numFmtId="43" fontId="0" fillId="0" borderId="66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6" xfId="0" applyBorder="1" applyAlignment="1">
      <alignment horizontal="center"/>
    </xf>
    <xf numFmtId="0" fontId="14" fillId="21" borderId="3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5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20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4" xfId="0" applyBorder="1" applyAlignment="1">
      <alignment horizontal="center"/>
    </xf>
    <xf numFmtId="9" fontId="14" fillId="0" borderId="61" xfId="18" applyFont="1" applyBorder="1" applyAlignment="1">
      <alignment horizontal="center" vertical="center"/>
    </xf>
    <xf numFmtId="9" fontId="14" fillId="0" borderId="62" xfId="18" applyFont="1" applyBorder="1" applyAlignment="1">
      <alignment horizontal="center" vertical="center"/>
    </xf>
    <xf numFmtId="9" fontId="14" fillId="0" borderId="61" xfId="18" applyFont="1" applyBorder="1" applyAlignment="1">
      <alignment horizontal="center" vertical="center" wrapText="1"/>
    </xf>
    <xf numFmtId="9" fontId="14" fillId="0" borderId="62" xfId="18" applyFont="1" applyBorder="1" applyAlignment="1">
      <alignment horizontal="center" vertical="center" wrapText="1"/>
    </xf>
    <xf numFmtId="9" fontId="14" fillId="0" borderId="20" xfId="18" applyFont="1" applyBorder="1" applyAlignment="1">
      <alignment horizontal="center" vertical="center"/>
    </xf>
    <xf numFmtId="9" fontId="14" fillId="0" borderId="59" xfId="18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9" fontId="22" fillId="0" borderId="20" xfId="18" applyFont="1" applyBorder="1" applyAlignment="1">
      <alignment horizontal="center" vertical="center"/>
    </xf>
    <xf numFmtId="9" fontId="22" fillId="0" borderId="21" xfId="18" applyFont="1" applyBorder="1" applyAlignment="1">
      <alignment horizontal="center" vertical="center"/>
    </xf>
    <xf numFmtId="9" fontId="22" fillId="0" borderId="22" xfId="18" applyFont="1" applyBorder="1" applyAlignment="1">
      <alignment horizontal="center" vertical="center"/>
    </xf>
    <xf numFmtId="9" fontId="22" fillId="0" borderId="50" xfId="18" applyFont="1" applyBorder="1" applyAlignment="1">
      <alignment horizontal="center" vertical="center"/>
    </xf>
    <xf numFmtId="9" fontId="22" fillId="0" borderId="47" xfId="18" applyFont="1" applyBorder="1" applyAlignment="1">
      <alignment horizontal="center" vertical="center"/>
    </xf>
    <xf numFmtId="9" fontId="22" fillId="0" borderId="48" xfId="18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9" fontId="14" fillId="0" borderId="13" xfId="18" applyFont="1" applyBorder="1" applyAlignment="1">
      <alignment horizontal="center"/>
    </xf>
    <xf numFmtId="9" fontId="14" fillId="0" borderId="32" xfId="18" applyFont="1" applyBorder="1" applyAlignment="1">
      <alignment horizontal="center"/>
    </xf>
    <xf numFmtId="9" fontId="14" fillId="0" borderId="15" xfId="18" applyFont="1" applyBorder="1" applyAlignment="1">
      <alignment horizontal="center"/>
    </xf>
    <xf numFmtId="9" fontId="14" fillId="0" borderId="35" xfId="18" applyFont="1" applyBorder="1" applyAlignment="1">
      <alignment horizontal="center"/>
    </xf>
    <xf numFmtId="0" fontId="14" fillId="22" borderId="3" xfId="0" applyFont="1" applyFill="1" applyBorder="1" applyAlignment="1">
      <alignment horizontal="center" vertical="center"/>
    </xf>
    <xf numFmtId="0" fontId="14" fillId="21" borderId="5" xfId="0" applyFont="1" applyFill="1" applyBorder="1" applyAlignment="1">
      <alignment horizontal="center" vertical="center"/>
    </xf>
    <xf numFmtId="0" fontId="14" fillId="21" borderId="6" xfId="0" applyFont="1" applyFill="1" applyBorder="1" applyAlignment="1">
      <alignment horizontal="center" vertical="center"/>
    </xf>
    <xf numFmtId="0" fontId="14" fillId="21" borderId="7" xfId="0" applyFont="1" applyFill="1" applyBorder="1" applyAlignment="1">
      <alignment horizontal="center" vertical="center"/>
    </xf>
    <xf numFmtId="0" fontId="22" fillId="0" borderId="61" xfId="0" applyFont="1" applyBorder="1" applyAlignment="1">
      <alignment horizontal="center" vertical="center" wrapText="1"/>
    </xf>
    <xf numFmtId="0" fontId="22" fillId="0" borderId="6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61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4" fillId="21" borderId="5" xfId="0" applyFont="1" applyFill="1" applyBorder="1" applyAlignment="1">
      <alignment horizontal="center" vertical="center"/>
    </xf>
    <xf numFmtId="0" fontId="24" fillId="21" borderId="7" xfId="0" applyFont="1" applyFill="1" applyBorder="1" applyAlignment="1">
      <alignment horizontal="center" vertical="center"/>
    </xf>
    <xf numFmtId="0" fontId="24" fillId="21" borderId="6" xfId="0" applyFont="1" applyFill="1" applyBorder="1" applyAlignment="1">
      <alignment horizontal="center" vertical="center"/>
    </xf>
    <xf numFmtId="0" fontId="13" fillId="19" borderId="5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4" fillId="22" borderId="3" xfId="0" applyFont="1" applyFill="1" applyBorder="1" applyAlignment="1">
      <alignment horizontal="center"/>
    </xf>
    <xf numFmtId="0" fontId="19" fillId="0" borderId="42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19" fillId="0" borderId="75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2" fontId="14" fillId="0" borderId="60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/>
    </xf>
    <xf numFmtId="0" fontId="14" fillId="0" borderId="5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/>
    </xf>
    <xf numFmtId="0" fontId="14" fillId="0" borderId="69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0" fillId="0" borderId="36" xfId="0" applyFill="1" applyBorder="1" applyAlignment="1">
      <alignment horizontal="center" vertical="center"/>
    </xf>
    <xf numFmtId="0" fontId="0" fillId="0" borderId="78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14" fillId="0" borderId="75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center"/>
    </xf>
    <xf numFmtId="0" fontId="22" fillId="0" borderId="75" xfId="0" applyFont="1" applyBorder="1" applyAlignment="1">
      <alignment horizont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66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69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14" fillId="0" borderId="44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/>
    </xf>
    <xf numFmtId="0" fontId="20" fillId="0" borderId="43" xfId="0" applyFont="1" applyBorder="1" applyAlignment="1">
      <alignment horizontal="center"/>
    </xf>
    <xf numFmtId="0" fontId="25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4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7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/>
    </xf>
    <xf numFmtId="0" fontId="14" fillId="0" borderId="68" xfId="0" applyFont="1" applyBorder="1" applyAlignment="1">
      <alignment horizontal="center"/>
    </xf>
  </cellXfs>
  <cellStyles count="1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Milliers" xfId="17" builtinId="3"/>
    <cellStyle name="Neutral" xfId="13" xr:uid="{00000000-0005-0000-0000-00000B000000}"/>
    <cellStyle name="Normal" xfId="0" builtinId="0" customBuiltin="1"/>
    <cellStyle name="Note" xfId="1" builtinId="10" customBuiltin="1"/>
    <cellStyle name="Pourcentage" xfId="18" builtinId="5"/>
    <cellStyle name="Status" xfId="14" xr:uid="{00000000-0005-0000-0000-00000E000000}"/>
    <cellStyle name="Text" xfId="15" xr:uid="{00000000-0005-0000-0000-00000F000000}"/>
    <cellStyle name="Warning" xfId="16" xr:uid="{00000000-0005-0000-0000-000010000000}"/>
  </cellStyles>
  <dxfs count="0"/>
  <tableStyles count="0" defaultTableStyle="TableStyleMedium2" defaultPivotStyle="PivotStyleLight16"/>
  <colors>
    <mruColors>
      <color rgb="FFFFCCFF"/>
      <color rgb="FFCC00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CheckBox" fmlaLink="$DT$39" lockText="1" noThreeD="1"/>
</file>

<file path=xl/ctrlProps/ctrlProp34.xml><?xml version="1.0" encoding="utf-8"?>
<formControlPr xmlns="http://schemas.microsoft.com/office/spreadsheetml/2009/9/main" objectType="CheckBox" fmlaLink="$DW$39" lockText="1" noThreeD="1"/>
</file>

<file path=xl/ctrlProps/ctrlProp35.xml><?xml version="1.0" encoding="utf-8"?>
<formControlPr xmlns="http://schemas.microsoft.com/office/spreadsheetml/2009/9/main" objectType="CheckBox" fmlaLink="$DZ$39" lockText="1" noThreeD="1"/>
</file>

<file path=xl/ctrlProps/ctrlProp36.xml><?xml version="1.0" encoding="utf-8"?>
<formControlPr xmlns="http://schemas.microsoft.com/office/spreadsheetml/2009/9/main" objectType="CheckBox" fmlaLink="$EC$39" lockText="1" noThreeD="1"/>
</file>

<file path=xl/ctrlProps/ctrlProp37.xml><?xml version="1.0" encoding="utf-8"?>
<formControlPr xmlns="http://schemas.microsoft.com/office/spreadsheetml/2009/9/main" objectType="CheckBox" fmlaLink="$EF$39" lockText="1" noThreeD="1"/>
</file>

<file path=xl/ctrlProps/ctrlProp38.xml><?xml version="1.0" encoding="utf-8"?>
<formControlPr xmlns="http://schemas.microsoft.com/office/spreadsheetml/2009/9/main" objectType="CheckBox" fmlaLink="$EI$39" lockText="1" noThreeD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38</xdr:row>
          <xdr:rowOff>104775</xdr:rowOff>
        </xdr:from>
        <xdr:to>
          <xdr:col>6</xdr:col>
          <xdr:colOff>752475</xdr:colOff>
          <xdr:row>38</xdr:row>
          <xdr:rowOff>723900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des Récoltes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428625</xdr:colOff>
          <xdr:row>38</xdr:row>
          <xdr:rowOff>285750</xdr:rowOff>
        </xdr:from>
        <xdr:to>
          <xdr:col>15</xdr:col>
          <xdr:colOff>657225</xdr:colOff>
          <xdr:row>38</xdr:row>
          <xdr:rowOff>695325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 la Main d'Œuvre</a:t>
              </a:r>
              <a:endParaRPr lang="fr-FR" sz="1100" b="0" i="0" u="none" strike="noStrike" baseline="0">
                <a:solidFill>
                  <a:srgbClr val="000000"/>
                </a:solidFill>
                <a:latin typeface="Liberation Sans"/>
                <a:ea typeface="Liberation Sans"/>
                <a:cs typeface="Liberation Sans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Liberation Sans"/>
                <a:ea typeface="Liberation Sans"/>
                <a:cs typeface="Liberation Sans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66675</xdr:colOff>
          <xdr:row>38</xdr:row>
          <xdr:rowOff>142875</xdr:rowOff>
        </xdr:from>
        <xdr:to>
          <xdr:col>28</xdr:col>
          <xdr:colOff>962025</xdr:colOff>
          <xdr:row>38</xdr:row>
          <xdr:rowOff>752475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des Traitements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304800</xdr:colOff>
          <xdr:row>38</xdr:row>
          <xdr:rowOff>314325</xdr:rowOff>
        </xdr:from>
        <xdr:to>
          <xdr:col>36</xdr:col>
          <xdr:colOff>561975</xdr:colOff>
          <xdr:row>38</xdr:row>
          <xdr:rowOff>771525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Lutte Intégrée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38</xdr:row>
          <xdr:rowOff>114300</xdr:rowOff>
        </xdr:from>
        <xdr:to>
          <xdr:col>60</xdr:col>
          <xdr:colOff>247650</xdr:colOff>
          <xdr:row>38</xdr:row>
          <xdr:rowOff>733425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Bac Engrais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86</xdr:col>
          <xdr:colOff>85725</xdr:colOff>
          <xdr:row>38</xdr:row>
          <xdr:rowOff>9525</xdr:rowOff>
        </xdr:from>
        <xdr:to>
          <xdr:col>98</xdr:col>
          <xdr:colOff>133350</xdr:colOff>
          <xdr:row>38</xdr:row>
          <xdr:rowOff>809625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Blanchiement / Déblanchiement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885825</xdr:colOff>
          <xdr:row>122</xdr:row>
          <xdr:rowOff>28575</xdr:rowOff>
        </xdr:from>
        <xdr:to>
          <xdr:col>23</xdr:col>
          <xdr:colOff>342900</xdr:colOff>
          <xdr:row>126</xdr:row>
          <xdr:rowOff>9525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 PPP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1181100</xdr:colOff>
          <xdr:row>121</xdr:row>
          <xdr:rowOff>123825</xdr:rowOff>
        </xdr:from>
        <xdr:to>
          <xdr:col>30</xdr:col>
          <xdr:colOff>419100</xdr:colOff>
          <xdr:row>126</xdr:row>
          <xdr:rowOff>19050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 PBI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238125</xdr:colOff>
          <xdr:row>101</xdr:row>
          <xdr:rowOff>133350</xdr:rowOff>
        </xdr:from>
        <xdr:to>
          <xdr:col>53</xdr:col>
          <xdr:colOff>104775</xdr:colOff>
          <xdr:row>104</xdr:row>
          <xdr:rowOff>171450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Achats Engrais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80</xdr:col>
          <xdr:colOff>876300</xdr:colOff>
          <xdr:row>55</xdr:row>
          <xdr:rowOff>85725</xdr:rowOff>
        </xdr:from>
        <xdr:to>
          <xdr:col>82</xdr:col>
          <xdr:colOff>619125</xdr:colOff>
          <xdr:row>58</xdr:row>
          <xdr:rowOff>123825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 Emballage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</xdr:row>
          <xdr:rowOff>95250</xdr:rowOff>
        </xdr:from>
        <xdr:to>
          <xdr:col>0</xdr:col>
          <xdr:colOff>1714500</xdr:colOff>
          <xdr:row>5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des Récoltes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11</xdr:row>
          <xdr:rowOff>57150</xdr:rowOff>
        </xdr:from>
        <xdr:to>
          <xdr:col>0</xdr:col>
          <xdr:colOff>1714500</xdr:colOff>
          <xdr:row>13</xdr:row>
          <xdr:rowOff>123825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 la Lutte Intégrée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5</xdr:row>
          <xdr:rowOff>38100</xdr:rowOff>
        </xdr:from>
        <xdr:to>
          <xdr:col>0</xdr:col>
          <xdr:colOff>1714500</xdr:colOff>
          <xdr:row>7</xdr:row>
          <xdr:rowOff>104775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 la Main d'Œuvre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Liberation Sans"/>
                <a:ea typeface="Liberation Sans"/>
                <a:cs typeface="Liberation Sans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8</xdr:row>
          <xdr:rowOff>47625</xdr:rowOff>
        </xdr:from>
        <xdr:to>
          <xdr:col>0</xdr:col>
          <xdr:colOff>1714500</xdr:colOff>
          <xdr:row>10</xdr:row>
          <xdr:rowOff>114300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des Traitements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14</xdr:row>
          <xdr:rowOff>57150</xdr:rowOff>
        </xdr:from>
        <xdr:to>
          <xdr:col>0</xdr:col>
          <xdr:colOff>1724025</xdr:colOff>
          <xdr:row>16</xdr:row>
          <xdr:rowOff>123825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des Bacs d'Engrais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17</xdr:row>
          <xdr:rowOff>47625</xdr:rowOff>
        </xdr:from>
        <xdr:to>
          <xdr:col>0</xdr:col>
          <xdr:colOff>1724025</xdr:colOff>
          <xdr:row>19</xdr:row>
          <xdr:rowOff>114300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Blanchiement / Déblanchiement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20</xdr:row>
          <xdr:rowOff>47625</xdr:rowOff>
        </xdr:from>
        <xdr:to>
          <xdr:col>0</xdr:col>
          <xdr:colOff>1733550</xdr:colOff>
          <xdr:row>22</xdr:row>
          <xdr:rowOff>114300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Achats Produits Phytosanitaires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23</xdr:row>
          <xdr:rowOff>57150</xdr:rowOff>
        </xdr:from>
        <xdr:to>
          <xdr:col>0</xdr:col>
          <xdr:colOff>1743075</xdr:colOff>
          <xdr:row>26</xdr:row>
          <xdr:rowOff>66675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Achats Lutte Intégrée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26</xdr:row>
          <xdr:rowOff>104775</xdr:rowOff>
        </xdr:from>
        <xdr:to>
          <xdr:col>0</xdr:col>
          <xdr:colOff>1743075</xdr:colOff>
          <xdr:row>28</xdr:row>
          <xdr:rowOff>152400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Achats Engrais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29</xdr:row>
          <xdr:rowOff>47625</xdr:rowOff>
        </xdr:from>
        <xdr:to>
          <xdr:col>0</xdr:col>
          <xdr:colOff>1752600</xdr:colOff>
          <xdr:row>31</xdr:row>
          <xdr:rowOff>114300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Achats Emballage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38</xdr:row>
          <xdr:rowOff>238125</xdr:rowOff>
        </xdr:from>
        <xdr:to>
          <xdr:col>7</xdr:col>
          <xdr:colOff>971550</xdr:colOff>
          <xdr:row>38</xdr:row>
          <xdr:rowOff>676275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247650</xdr:colOff>
          <xdr:row>38</xdr:row>
          <xdr:rowOff>276225</xdr:rowOff>
        </xdr:from>
        <xdr:to>
          <xdr:col>16</xdr:col>
          <xdr:colOff>923925</xdr:colOff>
          <xdr:row>38</xdr:row>
          <xdr:rowOff>714375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295275</xdr:colOff>
          <xdr:row>38</xdr:row>
          <xdr:rowOff>238125</xdr:rowOff>
        </xdr:from>
        <xdr:to>
          <xdr:col>29</xdr:col>
          <xdr:colOff>971550</xdr:colOff>
          <xdr:row>38</xdr:row>
          <xdr:rowOff>676275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76200</xdr:colOff>
          <xdr:row>38</xdr:row>
          <xdr:rowOff>323850</xdr:rowOff>
        </xdr:from>
        <xdr:to>
          <xdr:col>37</xdr:col>
          <xdr:colOff>752475</xdr:colOff>
          <xdr:row>38</xdr:row>
          <xdr:rowOff>762000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95250</xdr:colOff>
          <xdr:row>38</xdr:row>
          <xdr:rowOff>238125</xdr:rowOff>
        </xdr:from>
        <xdr:to>
          <xdr:col>65</xdr:col>
          <xdr:colOff>180975</xdr:colOff>
          <xdr:row>38</xdr:row>
          <xdr:rowOff>676275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85725</xdr:colOff>
          <xdr:row>38</xdr:row>
          <xdr:rowOff>200025</xdr:rowOff>
        </xdr:from>
        <xdr:to>
          <xdr:col>102</xdr:col>
          <xdr:colOff>171450</xdr:colOff>
          <xdr:row>38</xdr:row>
          <xdr:rowOff>638175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83</xdr:col>
          <xdr:colOff>200025</xdr:colOff>
          <xdr:row>56</xdr:row>
          <xdr:rowOff>0</xdr:rowOff>
        </xdr:from>
        <xdr:to>
          <xdr:col>83</xdr:col>
          <xdr:colOff>876300</xdr:colOff>
          <xdr:row>58</xdr:row>
          <xdr:rowOff>76200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1085850</xdr:colOff>
          <xdr:row>123</xdr:row>
          <xdr:rowOff>9525</xdr:rowOff>
        </xdr:from>
        <xdr:to>
          <xdr:col>31</xdr:col>
          <xdr:colOff>361950</xdr:colOff>
          <xdr:row>125</xdr:row>
          <xdr:rowOff>85725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876300</xdr:colOff>
          <xdr:row>122</xdr:row>
          <xdr:rowOff>171450</xdr:rowOff>
        </xdr:from>
        <xdr:to>
          <xdr:col>24</xdr:col>
          <xdr:colOff>352425</xdr:colOff>
          <xdr:row>125</xdr:row>
          <xdr:rowOff>66675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38100</xdr:colOff>
          <xdr:row>101</xdr:row>
          <xdr:rowOff>142875</xdr:rowOff>
        </xdr:from>
        <xdr:to>
          <xdr:col>58</xdr:col>
          <xdr:colOff>123825</xdr:colOff>
          <xdr:row>104</xdr:row>
          <xdr:rowOff>38100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121</xdr:col>
          <xdr:colOff>47625</xdr:colOff>
          <xdr:row>0</xdr:row>
          <xdr:rowOff>95250</xdr:rowOff>
        </xdr:from>
        <xdr:to>
          <xdr:col>121</xdr:col>
          <xdr:colOff>723900</xdr:colOff>
          <xdr:row>1</xdr:row>
          <xdr:rowOff>161925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32</xdr:row>
          <xdr:rowOff>38100</xdr:rowOff>
        </xdr:from>
        <xdr:to>
          <xdr:col>0</xdr:col>
          <xdr:colOff>1752600</xdr:colOff>
          <xdr:row>34</xdr:row>
          <xdr:rowOff>104775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123</xdr:col>
          <xdr:colOff>66675</xdr:colOff>
          <xdr:row>38</xdr:row>
          <xdr:rowOff>200025</xdr:rowOff>
        </xdr:from>
        <xdr:to>
          <xdr:col>123</xdr:col>
          <xdr:colOff>952500</xdr:colOff>
          <xdr:row>38</xdr:row>
          <xdr:rowOff>714375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126</xdr:col>
          <xdr:colOff>47625</xdr:colOff>
          <xdr:row>38</xdr:row>
          <xdr:rowOff>200025</xdr:rowOff>
        </xdr:from>
        <xdr:to>
          <xdr:col>127</xdr:col>
          <xdr:colOff>38100</xdr:colOff>
          <xdr:row>38</xdr:row>
          <xdr:rowOff>714375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Répartition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129</xdr:col>
          <xdr:colOff>66675</xdr:colOff>
          <xdr:row>38</xdr:row>
          <xdr:rowOff>228600</xdr:rowOff>
        </xdr:from>
        <xdr:to>
          <xdr:col>130</xdr:col>
          <xdr:colOff>57150</xdr:colOff>
          <xdr:row>38</xdr:row>
          <xdr:rowOff>742950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Répartition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132</xdr:col>
          <xdr:colOff>38100</xdr:colOff>
          <xdr:row>38</xdr:row>
          <xdr:rowOff>180975</xdr:rowOff>
        </xdr:from>
        <xdr:to>
          <xdr:col>133</xdr:col>
          <xdr:colOff>28575</xdr:colOff>
          <xdr:row>38</xdr:row>
          <xdr:rowOff>695325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Répartition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</xdr:col>
          <xdr:colOff>47625</xdr:colOff>
          <xdr:row>38</xdr:row>
          <xdr:rowOff>152400</xdr:rowOff>
        </xdr:from>
        <xdr:to>
          <xdr:col>136</xdr:col>
          <xdr:colOff>38100</xdr:colOff>
          <xdr:row>38</xdr:row>
          <xdr:rowOff>666750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Répartition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</xdr:col>
          <xdr:colOff>0</xdr:colOff>
          <xdr:row>38</xdr:row>
          <xdr:rowOff>95250</xdr:rowOff>
        </xdr:from>
        <xdr:to>
          <xdr:col>138</xdr:col>
          <xdr:colOff>1028700</xdr:colOff>
          <xdr:row>38</xdr:row>
          <xdr:rowOff>609600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Répartition par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121</xdr:col>
          <xdr:colOff>85725</xdr:colOff>
          <xdr:row>38</xdr:row>
          <xdr:rowOff>257175</xdr:rowOff>
        </xdr:from>
        <xdr:to>
          <xdr:col>121</xdr:col>
          <xdr:colOff>762000</xdr:colOff>
          <xdr:row>38</xdr:row>
          <xdr:rowOff>695325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183</xdr:col>
          <xdr:colOff>695325</xdr:colOff>
          <xdr:row>0</xdr:row>
          <xdr:rowOff>104775</xdr:rowOff>
        </xdr:from>
        <xdr:to>
          <xdr:col>183</xdr:col>
          <xdr:colOff>1371600</xdr:colOff>
          <xdr:row>1</xdr:row>
          <xdr:rowOff>171450</xdr:rowOff>
        </xdr:to>
        <xdr:sp macro="" textlink="">
          <xdr:nvSpPr>
            <xdr:cNvPr id="1502" name="Button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1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171</xdr:col>
          <xdr:colOff>600075</xdr:colOff>
          <xdr:row>0</xdr:row>
          <xdr:rowOff>85725</xdr:rowOff>
        </xdr:from>
        <xdr:to>
          <xdr:col>171</xdr:col>
          <xdr:colOff>1276350</xdr:colOff>
          <xdr:row>1</xdr:row>
          <xdr:rowOff>152400</xdr:rowOff>
        </xdr:to>
        <xdr:sp macro="" textlink="">
          <xdr:nvSpPr>
            <xdr:cNvPr id="1504" name="Button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1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177</xdr:col>
          <xdr:colOff>533400</xdr:colOff>
          <xdr:row>0</xdr:row>
          <xdr:rowOff>76200</xdr:rowOff>
        </xdr:from>
        <xdr:to>
          <xdr:col>180</xdr:col>
          <xdr:colOff>314325</xdr:colOff>
          <xdr:row>1</xdr:row>
          <xdr:rowOff>200025</xdr:rowOff>
        </xdr:to>
        <xdr:sp macro="" textlink="">
          <xdr:nvSpPr>
            <xdr:cNvPr id="1508" name="Button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1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Traitements Pépnières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168</xdr:col>
          <xdr:colOff>57150</xdr:colOff>
          <xdr:row>0</xdr:row>
          <xdr:rowOff>47625</xdr:rowOff>
        </xdr:from>
        <xdr:to>
          <xdr:col>170</xdr:col>
          <xdr:colOff>828675</xdr:colOff>
          <xdr:row>1</xdr:row>
          <xdr:rowOff>171450</xdr:rowOff>
        </xdr:to>
        <xdr:sp macro="" textlink="">
          <xdr:nvSpPr>
            <xdr:cNvPr id="1516" name="Button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1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Saisie Main d'Oeuvre Pépnières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35</xdr:row>
          <xdr:rowOff>47625</xdr:rowOff>
        </xdr:from>
        <xdr:to>
          <xdr:col>0</xdr:col>
          <xdr:colOff>1752600</xdr:colOff>
          <xdr:row>37</xdr:row>
          <xdr:rowOff>114300</xdr:rowOff>
        </xdr:to>
        <xdr:sp macro="" textlink="">
          <xdr:nvSpPr>
            <xdr:cNvPr id="1531" name="Button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1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iberation Sans"/>
                  <a:ea typeface="Liberation Sans"/>
                  <a:cs typeface="Liberation Sans"/>
                </a:rPr>
                <a:t>Pépinière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J2023"/>
  <sheetViews>
    <sheetView tabSelected="1" zoomScaleNormal="100" workbookViewId="0">
      <selection activeCell="E45" sqref="E45"/>
    </sheetView>
  </sheetViews>
  <sheetFormatPr baseColWidth="10" defaultRowHeight="14.25" x14ac:dyDescent="0.2"/>
  <cols>
    <col min="1" max="1" width="24.375" customWidth="1"/>
    <col min="2" max="2" width="11.375" customWidth="1"/>
    <col min="3" max="3" width="10.625" customWidth="1"/>
    <col min="4" max="4" width="18.875" customWidth="1"/>
    <col min="5" max="5" width="18.25" bestFit="1" customWidth="1"/>
    <col min="6" max="6" width="12.75" bestFit="1" customWidth="1"/>
    <col min="7" max="7" width="16.75" customWidth="1"/>
    <col min="8" max="8" width="18.75" customWidth="1"/>
    <col min="9" max="9" width="18.375" customWidth="1"/>
    <col min="10" max="10" width="21.875" customWidth="1"/>
    <col min="11" max="11" width="23.25" bestFit="1" customWidth="1"/>
    <col min="12" max="12" width="14.375" bestFit="1" customWidth="1"/>
    <col min="13" max="13" width="16.75" bestFit="1" customWidth="1"/>
    <col min="14" max="14" width="16.25" bestFit="1" customWidth="1"/>
    <col min="15" max="15" width="17.5" bestFit="1" customWidth="1"/>
    <col min="16" max="16" width="13.75" bestFit="1" customWidth="1"/>
    <col min="17" max="17" width="16.25" bestFit="1" customWidth="1"/>
    <col min="18" max="20" width="13.875" bestFit="1" customWidth="1"/>
    <col min="21" max="22" width="15.75" bestFit="1" customWidth="1"/>
    <col min="23" max="23" width="29.625" bestFit="1" customWidth="1"/>
    <col min="24" max="25" width="15.75" bestFit="1" customWidth="1"/>
    <col min="26" max="26" width="9.125" bestFit="1" customWidth="1"/>
    <col min="27" max="28" width="7.625" customWidth="1"/>
    <col min="29" max="29" width="30.875" bestFit="1" customWidth="1"/>
    <col min="30" max="30" width="23.25" customWidth="1"/>
    <col min="31" max="31" width="18.375" customWidth="1"/>
    <col min="32" max="32" width="19" bestFit="1" customWidth="1"/>
    <col min="36" max="36" width="21.25" bestFit="1" customWidth="1"/>
    <col min="37" max="37" width="19" bestFit="1" customWidth="1"/>
    <col min="39" max="39" width="26" bestFit="1" customWidth="1"/>
    <col min="40" max="40" width="25.125" bestFit="1" customWidth="1"/>
    <col min="41" max="41" width="23.625" bestFit="1" customWidth="1"/>
    <col min="42" max="42" width="4.125" customWidth="1"/>
    <col min="43" max="74" width="3.875" customWidth="1"/>
    <col min="75" max="75" width="9.625" bestFit="1" customWidth="1"/>
    <col min="76" max="77" width="3.875" customWidth="1"/>
    <col min="78" max="80" width="23.625" bestFit="1" customWidth="1"/>
    <col min="81" max="81" width="23.5" bestFit="1" customWidth="1"/>
    <col min="82" max="82" width="15.625" bestFit="1" customWidth="1"/>
    <col min="83" max="83" width="14.375" bestFit="1" customWidth="1"/>
    <col min="84" max="84" width="15.25" bestFit="1" customWidth="1"/>
    <col min="85" max="85" width="13.125" bestFit="1" customWidth="1"/>
    <col min="86" max="117" width="3.875" customWidth="1"/>
    <col min="118" max="118" width="6.875" customWidth="1"/>
    <col min="119" max="121" width="3.875" customWidth="1"/>
    <col min="124" max="140" width="13.625" customWidth="1"/>
    <col min="141" max="141" width="16" customWidth="1"/>
    <col min="142" max="150" width="13.625" customWidth="1"/>
    <col min="151" max="151" width="15.625" customWidth="1"/>
    <col min="152" max="154" width="13.625" customWidth="1"/>
    <col min="155" max="155" width="16.625" customWidth="1"/>
    <col min="156" max="157" width="13.625" customWidth="1"/>
    <col min="159" max="159" width="13.25" bestFit="1" customWidth="1"/>
    <col min="162" max="162" width="15.125" customWidth="1"/>
    <col min="163" max="163" width="15" customWidth="1"/>
    <col min="164" max="164" width="16.75" customWidth="1"/>
    <col min="165" max="165" width="17.75" customWidth="1"/>
    <col min="168" max="168" width="23.75" customWidth="1"/>
    <col min="170" max="170" width="17.5" bestFit="1" customWidth="1"/>
    <col min="172" max="172" width="21.75" customWidth="1"/>
    <col min="173" max="173" width="11" customWidth="1"/>
    <col min="174" max="174" width="9.375" customWidth="1"/>
    <col min="175" max="175" width="10.5" hidden="1" customWidth="1"/>
    <col min="176" max="176" width="15.75" hidden="1" customWidth="1"/>
    <col min="177" max="177" width="17.5" customWidth="1"/>
    <col min="178" max="178" width="18" bestFit="1" customWidth="1"/>
    <col min="179" max="179" width="12.25" bestFit="1" customWidth="1"/>
    <col min="180" max="180" width="11.25" bestFit="1" customWidth="1"/>
    <col min="181" max="181" width="9.125" bestFit="1" customWidth="1"/>
    <col min="182" max="183" width="6.25" bestFit="1" customWidth="1"/>
    <col min="184" max="184" width="28.625" bestFit="1" customWidth="1"/>
    <col min="185" max="185" width="13.5" bestFit="1" customWidth="1"/>
    <col min="186" max="186" width="23.375" customWidth="1"/>
    <col min="187" max="187" width="13.125" bestFit="1" customWidth="1"/>
    <col min="189" max="189" width="12.75" bestFit="1" customWidth="1"/>
    <col min="190" max="192" width="17.5" bestFit="1" customWidth="1"/>
    <col min="193" max="193" width="15.25" bestFit="1" customWidth="1"/>
    <col min="194" max="194" width="15.625" hidden="1" customWidth="1"/>
    <col min="195" max="195" width="15.25" hidden="1" customWidth="1"/>
    <col min="196" max="196" width="21.125" hidden="1" customWidth="1"/>
    <col min="197" max="197" width="16.875" hidden="1" customWidth="1"/>
    <col min="198" max="198" width="15.625" hidden="1" customWidth="1"/>
    <col min="199" max="199" width="13.125" hidden="1" customWidth="1"/>
    <col min="200" max="210" width="11" hidden="1" customWidth="1"/>
    <col min="211" max="211" width="0.125" hidden="1" customWidth="1"/>
    <col min="212" max="212" width="11" hidden="1" customWidth="1"/>
    <col min="213" max="213" width="15.625" bestFit="1" customWidth="1"/>
    <col min="214" max="214" width="11.625" bestFit="1" customWidth="1"/>
    <col min="215" max="215" width="11.75" bestFit="1" customWidth="1"/>
    <col min="216" max="216" width="16.875" bestFit="1" customWidth="1"/>
    <col min="217" max="217" width="21.125" bestFit="1" customWidth="1"/>
  </cols>
  <sheetData>
    <row r="1" spans="1:218" ht="29.25" customHeight="1" thickBot="1" x14ac:dyDescent="0.4">
      <c r="A1" s="469" t="s">
        <v>226</v>
      </c>
      <c r="C1" s="470" t="s">
        <v>0</v>
      </c>
      <c r="D1" s="471" t="s">
        <v>1</v>
      </c>
      <c r="E1" s="471" t="s">
        <v>2</v>
      </c>
      <c r="F1" s="473" t="s">
        <v>3</v>
      </c>
      <c r="G1" s="475" t="s">
        <v>277</v>
      </c>
      <c r="H1" s="461" t="s">
        <v>278</v>
      </c>
      <c r="I1" s="64"/>
      <c r="J1" s="238" t="s">
        <v>194</v>
      </c>
      <c r="K1" s="239" t="s">
        <v>195</v>
      </c>
      <c r="L1" s="240" t="s">
        <v>196</v>
      </c>
      <c r="M1" s="179" t="s">
        <v>223</v>
      </c>
      <c r="N1" s="179" t="s">
        <v>224</v>
      </c>
      <c r="O1" s="179" t="s">
        <v>225</v>
      </c>
      <c r="P1" s="241" t="s">
        <v>221</v>
      </c>
      <c r="Q1" s="179" t="s">
        <v>5</v>
      </c>
      <c r="R1" s="179" t="s">
        <v>6</v>
      </c>
      <c r="S1" s="179" t="s">
        <v>7</v>
      </c>
      <c r="T1" s="242" t="s">
        <v>248</v>
      </c>
      <c r="U1" s="18" t="s">
        <v>56</v>
      </c>
      <c r="V1" s="38" t="s">
        <v>57</v>
      </c>
      <c r="W1" s="38" t="s">
        <v>62</v>
      </c>
      <c r="X1" s="28"/>
      <c r="Y1" s="34" t="s">
        <v>86</v>
      </c>
      <c r="Z1" s="34" t="s">
        <v>87</v>
      </c>
      <c r="AA1" s="34" t="s">
        <v>75</v>
      </c>
      <c r="AB1" s="34" t="s">
        <v>77</v>
      </c>
      <c r="AC1" s="34" t="s">
        <v>78</v>
      </c>
      <c r="AD1" s="34" t="s">
        <v>81</v>
      </c>
      <c r="AE1" s="34"/>
      <c r="AF1" s="34" t="s">
        <v>249</v>
      </c>
      <c r="AJ1" s="18" t="s">
        <v>171</v>
      </c>
      <c r="AK1" s="34" t="s">
        <v>249</v>
      </c>
      <c r="AO1" s="480" t="s">
        <v>173</v>
      </c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1"/>
      <c r="CD1" s="17"/>
      <c r="DS1" s="462" t="s">
        <v>227</v>
      </c>
      <c r="DT1" s="463"/>
      <c r="DU1" s="463"/>
      <c r="DV1" s="463"/>
      <c r="DW1" s="463"/>
      <c r="DX1" s="463"/>
      <c r="DY1" s="463"/>
      <c r="DZ1" s="463"/>
      <c r="EA1" s="463"/>
      <c r="EB1" s="463"/>
      <c r="EC1" s="463"/>
      <c r="ED1" s="463"/>
      <c r="EE1" s="463"/>
      <c r="EF1" s="463"/>
      <c r="EG1" s="463"/>
      <c r="EH1" s="463"/>
      <c r="EI1" s="463"/>
      <c r="EJ1" s="463"/>
      <c r="EK1" s="463"/>
      <c r="EL1" s="463"/>
      <c r="EM1" s="463"/>
      <c r="EN1" s="463"/>
      <c r="EO1" s="463"/>
      <c r="EP1" s="463"/>
      <c r="EQ1" s="463"/>
      <c r="ER1" s="463"/>
      <c r="ES1" s="463"/>
      <c r="ET1" s="463"/>
      <c r="EU1" s="463"/>
      <c r="EV1" s="463"/>
      <c r="EW1" s="463"/>
      <c r="EX1" s="463"/>
      <c r="EY1" s="463"/>
      <c r="EZ1" s="463"/>
      <c r="FA1" s="463"/>
      <c r="FB1" s="463"/>
      <c r="FC1" s="463"/>
      <c r="FD1" s="463"/>
      <c r="FE1" s="464" t="s">
        <v>281</v>
      </c>
      <c r="FF1" s="465"/>
      <c r="FG1" s="269"/>
    </row>
    <row r="2" spans="1:218" ht="20.25" customHeight="1" thickBot="1" x14ac:dyDescent="0.35">
      <c r="A2" s="313"/>
      <c r="C2" s="470"/>
      <c r="D2" s="472"/>
      <c r="E2" s="472"/>
      <c r="F2" s="474"/>
      <c r="G2" s="476"/>
      <c r="H2" s="414"/>
      <c r="I2" s="468" t="s">
        <v>8</v>
      </c>
      <c r="J2" s="131" t="s">
        <v>9</v>
      </c>
      <c r="K2" s="131" t="s">
        <v>10</v>
      </c>
      <c r="L2" s="16" t="s">
        <v>197</v>
      </c>
      <c r="M2" s="16">
        <f>1/5</f>
        <v>0.2</v>
      </c>
      <c r="N2" s="16">
        <f>SUMPRODUCT(($CD$61:$CD$600=L2)*($CE$61:$CE$600))</f>
        <v>0</v>
      </c>
      <c r="O2" s="16">
        <f>SUMPRODUCT(($D$41:$D$2021=K2)*($E$41:$E$2021)*M2)</f>
        <v>0</v>
      </c>
      <c r="P2" s="16">
        <f>N2-(O2+O4+O7+O29+O27)</f>
        <v>0</v>
      </c>
      <c r="Q2" s="16">
        <v>0.08</v>
      </c>
      <c r="R2" s="16">
        <v>0.04</v>
      </c>
      <c r="S2" s="16"/>
      <c r="T2" s="61" t="str">
        <f t="shared" ref="T2:T38" si="0">IF(ISERROR(SUMIF($CD$61:$CD$600,$L2,$CG$61:$CG$600)/SUMIF($CD$61:$CD$600,$L2,$CE$61:$CE$600)),"0",SUMIF($CD$61:$CD$600,$L2,$CG$61:$CG$600)/SUMIF($CD$61:$CD$600,$L2,$CE$61:$CE$600))</f>
        <v>0</v>
      </c>
      <c r="U2" s="16" t="s">
        <v>58</v>
      </c>
      <c r="V2" s="16">
        <v>13.5</v>
      </c>
      <c r="W2" s="16" t="s">
        <v>64</v>
      </c>
      <c r="X2" s="17"/>
      <c r="Y2" s="16" t="s">
        <v>88</v>
      </c>
      <c r="Z2" s="16" t="s">
        <v>110</v>
      </c>
      <c r="AA2" s="16">
        <v>0.4</v>
      </c>
      <c r="AB2" s="29">
        <v>3</v>
      </c>
      <c r="AC2" s="29">
        <v>48</v>
      </c>
      <c r="AD2" s="53" t="s">
        <v>134</v>
      </c>
      <c r="AE2" s="57"/>
      <c r="AF2" s="16" t="str">
        <f>IF(ISERROR(SUMIF($V$129:$V$200,$Y2,$Y$129:$Y$200)/SUMIF($V$129:$V$200,$Y2,$W$129:$W$200)),"0",SUMIF($V$129:$V$200,$Y2,$Y$129:$Y$200)/SUMIF($V$129:$V$200,$Y2,$W$129:$W$200))</f>
        <v>0</v>
      </c>
      <c r="AJ2" s="16" t="s">
        <v>145</v>
      </c>
      <c r="AK2" s="16" t="str">
        <f>IF(ISERROR(SUMIF($AC$129:$AC$400,$AJ2,$AF$129:$AF$400)/SUMIF($AC$129:$AC$400,$AJ2,$AD$129:$AD$400)),"0",SUMIF($AC$129:$AC$400,$AJ2,$AF$129:$AF$400)/SUMIF($AC$129:$AC$400,$AJ2,$AD$129:$AD$400))</f>
        <v>0</v>
      </c>
      <c r="AM2" s="38" t="s">
        <v>189</v>
      </c>
      <c r="AN2" s="38" t="s">
        <v>250</v>
      </c>
      <c r="AO2" s="58" t="s">
        <v>192</v>
      </c>
      <c r="AP2" s="477" t="s">
        <v>256</v>
      </c>
      <c r="AQ2" s="478"/>
      <c r="AR2" s="478"/>
      <c r="AS2" s="478"/>
      <c r="AT2" s="479"/>
      <c r="AU2" s="477"/>
      <c r="AV2" s="478"/>
      <c r="AW2" s="478"/>
      <c r="AX2" s="478"/>
      <c r="AY2" s="479"/>
      <c r="AZ2" s="477"/>
      <c r="BA2" s="478"/>
      <c r="BB2" s="478"/>
      <c r="BC2" s="478"/>
      <c r="BD2" s="478"/>
      <c r="BE2" s="478"/>
      <c r="BF2" s="479"/>
      <c r="BG2" s="477"/>
      <c r="BH2" s="478"/>
      <c r="BI2" s="478"/>
      <c r="BJ2" s="478"/>
      <c r="BK2" s="479"/>
      <c r="BL2" s="477"/>
      <c r="BM2" s="478"/>
      <c r="BN2" s="478"/>
      <c r="BO2" s="478"/>
      <c r="BP2" s="479"/>
      <c r="BQ2" s="477"/>
      <c r="BR2" s="478"/>
      <c r="BS2" s="478"/>
      <c r="BT2" s="478"/>
      <c r="BU2" s="479"/>
      <c r="BV2" s="477"/>
      <c r="BW2" s="478"/>
      <c r="BX2" s="478"/>
      <c r="BY2" s="479"/>
      <c r="BZ2" s="58"/>
      <c r="CA2" s="48"/>
      <c r="CB2" s="48"/>
      <c r="CC2" s="48"/>
      <c r="CD2" s="49"/>
      <c r="DS2" s="453" t="s">
        <v>172</v>
      </c>
      <c r="DT2" s="454" t="s">
        <v>171</v>
      </c>
      <c r="DU2" s="455"/>
      <c r="DV2" s="455"/>
      <c r="DW2" s="455"/>
      <c r="DX2" s="455"/>
      <c r="DY2" s="455"/>
      <c r="DZ2" s="455"/>
      <c r="EA2" s="455"/>
      <c r="EB2" s="455"/>
      <c r="EC2" s="455"/>
      <c r="ED2" s="455"/>
      <c r="EE2" s="455"/>
      <c r="EF2" s="455"/>
      <c r="EG2" s="455"/>
      <c r="EH2" s="455"/>
      <c r="EI2" s="455"/>
      <c r="EJ2" s="455"/>
      <c r="EK2" s="455"/>
      <c r="EL2" s="455"/>
      <c r="EM2" s="455"/>
      <c r="EN2" s="455"/>
      <c r="EO2" s="455"/>
      <c r="EP2" s="455"/>
      <c r="EQ2" s="455"/>
      <c r="ER2" s="455"/>
      <c r="ES2" s="455"/>
      <c r="ET2" s="455"/>
      <c r="EU2" s="456"/>
      <c r="EV2" s="401" t="s">
        <v>232</v>
      </c>
      <c r="EW2" s="402"/>
      <c r="EX2" s="402"/>
      <c r="EY2" s="402"/>
      <c r="EZ2" s="402"/>
      <c r="FA2" s="402"/>
      <c r="FB2" s="402"/>
      <c r="FC2" s="402"/>
      <c r="FD2" s="402"/>
      <c r="FE2" s="466"/>
      <c r="FF2" s="467"/>
      <c r="FG2" s="269"/>
      <c r="GG2" s="447" t="s">
        <v>180</v>
      </c>
      <c r="GH2" s="449"/>
      <c r="GI2" s="267"/>
      <c r="GJ2" s="444" t="s">
        <v>269</v>
      </c>
      <c r="GK2" s="445"/>
      <c r="GL2" s="445"/>
      <c r="GM2" s="445"/>
      <c r="GN2" s="445"/>
      <c r="GO2" s="445"/>
      <c r="GP2" s="445"/>
      <c r="GQ2" s="445"/>
      <c r="GR2" s="445"/>
      <c r="GS2" s="445"/>
      <c r="GT2" s="445"/>
      <c r="GU2" s="445"/>
      <c r="GV2" s="445"/>
      <c r="GW2" s="445"/>
      <c r="GX2" s="445"/>
      <c r="GY2" s="445"/>
      <c r="GZ2" s="445"/>
      <c r="HA2" s="445"/>
      <c r="HB2" s="445"/>
      <c r="HC2" s="445"/>
      <c r="HD2" s="445"/>
      <c r="HE2" s="445"/>
      <c r="HF2" s="446"/>
      <c r="HH2" s="447" t="s">
        <v>280</v>
      </c>
      <c r="HI2" s="448"/>
      <c r="HJ2" s="449"/>
    </row>
    <row r="3" spans="1:218" ht="19.5" customHeight="1" thickBot="1" x14ac:dyDescent="0.3">
      <c r="C3" s="33">
        <v>1</v>
      </c>
      <c r="D3" s="2">
        <v>9000</v>
      </c>
      <c r="E3" s="3">
        <v>95760</v>
      </c>
      <c r="F3" s="1" t="s">
        <v>11</v>
      </c>
      <c r="G3" s="236" t="s">
        <v>84</v>
      </c>
      <c r="H3" s="16"/>
      <c r="I3" s="468"/>
      <c r="J3" s="131"/>
      <c r="K3" s="131"/>
      <c r="L3" s="16" t="s">
        <v>198</v>
      </c>
      <c r="M3" s="16">
        <v>2</v>
      </c>
      <c r="N3" s="16">
        <f t="shared" ref="N3:N38" si="1">SUMPRODUCT(($CD$61:$CD$600=L3)*($CE$61:$CE$600))</f>
        <v>0</v>
      </c>
      <c r="O3" s="16">
        <f>SUMPRODUCT(($D$41:$D$2021=K2)*($E$41:$E$2021)*M3)</f>
        <v>0</v>
      </c>
      <c r="P3" s="16">
        <f t="shared" ref="P3:P38" si="2">N3-O3</f>
        <v>0</v>
      </c>
      <c r="Q3" s="16">
        <v>0.08</v>
      </c>
      <c r="R3" s="16">
        <v>0.04</v>
      </c>
      <c r="S3" s="16"/>
      <c r="T3" s="61" t="str">
        <f t="shared" si="0"/>
        <v>0</v>
      </c>
      <c r="U3" s="16" t="s">
        <v>59</v>
      </c>
      <c r="V3" s="16">
        <v>12.87</v>
      </c>
      <c r="W3" s="16" t="s">
        <v>66</v>
      </c>
      <c r="X3" s="17"/>
      <c r="Y3" s="16" t="s">
        <v>89</v>
      </c>
      <c r="Z3" s="16" t="s">
        <v>111</v>
      </c>
      <c r="AA3" s="16">
        <v>0.8</v>
      </c>
      <c r="AB3" s="29">
        <v>3</v>
      </c>
      <c r="AC3" s="29">
        <v>24</v>
      </c>
      <c r="AD3" s="53" t="s">
        <v>135</v>
      </c>
      <c r="AE3" s="16" t="s">
        <v>142</v>
      </c>
      <c r="AF3" s="16" t="str">
        <f t="shared" ref="AF3:AF38" si="3">IF(ISERROR(SUMIF($V$129:$V$200,$Y3,$Y$129:$Y$200)/SUMIF($V$129:$V$200,$Y3,$W$129:$W$200)),"0",SUMIF($V$129:$V$200,$Y3,$Y$129:$Y$200)/SUMIF($V$129:$V$200,$Y3,$W$129:$W$200))</f>
        <v>0</v>
      </c>
      <c r="AJ3" s="16" t="s">
        <v>146</v>
      </c>
      <c r="AK3" s="16" t="str">
        <f t="shared" ref="AK3:AK38" si="4">IF(ISERROR(SUMIF($AC$129:$AC$400,$AJ3,$AF$129:$AF$400)/SUMIF($AC$129:$AC$400,$AJ3,$AD$129:$AD$400)),"0",SUMIF($AC$129:$AC$400,$AJ3,$AF$129:$AF$400)/SUMIF($AC$129:$AC$400,$AJ3,$AD$129:$AD$400))</f>
        <v>0</v>
      </c>
      <c r="AM3" s="16" t="s">
        <v>175</v>
      </c>
      <c r="AN3" s="16" t="str">
        <f>IF(ISERROR(SUMIF($AP$108:$AT$200,$AM3,$BE$108:$BI$200)/SUMIF($AP$108:$AT$200,$AM3,$AU$108:$AY$200)),"0",SUMIF($AP$108:$AT$200,$AM3,$BE$108:$BI$200)/SUMIF($AP$108:$AT$200,$AM3,$AU$108:$AY$200))</f>
        <v>0</v>
      </c>
      <c r="AO3" s="103">
        <v>100</v>
      </c>
      <c r="AP3" s="409">
        <v>150</v>
      </c>
      <c r="AQ3" s="410"/>
      <c r="AR3" s="410"/>
      <c r="AS3" s="410"/>
      <c r="AT3" s="411"/>
      <c r="AU3" s="409"/>
      <c r="AV3" s="410"/>
      <c r="AW3" s="410"/>
      <c r="AX3" s="410"/>
      <c r="AY3" s="411"/>
      <c r="AZ3" s="409"/>
      <c r="BA3" s="410"/>
      <c r="BB3" s="410"/>
      <c r="BC3" s="410"/>
      <c r="BD3" s="410"/>
      <c r="BE3" s="410"/>
      <c r="BF3" s="411"/>
      <c r="BG3" s="409"/>
      <c r="BH3" s="410"/>
      <c r="BI3" s="410"/>
      <c r="BJ3" s="410"/>
      <c r="BK3" s="411"/>
      <c r="BL3" s="409"/>
      <c r="BM3" s="410"/>
      <c r="BN3" s="410"/>
      <c r="BO3" s="410"/>
      <c r="BP3" s="411"/>
      <c r="BQ3" s="409"/>
      <c r="BR3" s="410"/>
      <c r="BS3" s="410"/>
      <c r="BT3" s="410"/>
      <c r="BU3" s="411"/>
      <c r="BV3" s="409"/>
      <c r="BW3" s="410"/>
      <c r="BX3" s="410"/>
      <c r="BY3" s="411"/>
      <c r="BZ3" s="103"/>
      <c r="CA3" s="103"/>
      <c r="CB3" s="103"/>
      <c r="CC3" s="103"/>
      <c r="CD3" s="17"/>
      <c r="DS3" s="349"/>
      <c r="DT3" s="450" t="s">
        <v>228</v>
      </c>
      <c r="DU3" s="451"/>
      <c r="DV3" s="451"/>
      <c r="DW3" s="451"/>
      <c r="DX3" s="451"/>
      <c r="DY3" s="451"/>
      <c r="DZ3" s="451"/>
      <c r="EA3" s="451"/>
      <c r="EB3" s="451"/>
      <c r="EC3" s="452"/>
      <c r="ED3" s="457" t="s">
        <v>229</v>
      </c>
      <c r="EE3" s="458"/>
      <c r="EF3" s="458"/>
      <c r="EG3" s="458"/>
      <c r="EH3" s="458"/>
      <c r="EI3" s="458"/>
      <c r="EJ3" s="458"/>
      <c r="EK3" s="458"/>
      <c r="EL3" s="458"/>
      <c r="EM3" s="458"/>
      <c r="EN3" s="458"/>
      <c r="EO3" s="458"/>
      <c r="EP3" s="458"/>
      <c r="EQ3" s="458"/>
      <c r="ER3" s="458"/>
      <c r="ES3" s="458"/>
      <c r="ET3" s="458"/>
      <c r="EU3" s="426"/>
      <c r="EV3" s="404"/>
      <c r="EW3" s="405"/>
      <c r="EX3" s="405"/>
      <c r="EY3" s="405"/>
      <c r="EZ3" s="405"/>
      <c r="FA3" s="405"/>
      <c r="FB3" s="405"/>
      <c r="FC3" s="405"/>
      <c r="FD3" s="405"/>
      <c r="FE3" s="466"/>
      <c r="FF3" s="467"/>
      <c r="FG3" s="269"/>
      <c r="FL3" s="197" t="s">
        <v>261</v>
      </c>
      <c r="FM3" s="198" t="s">
        <v>44</v>
      </c>
      <c r="FN3" s="199" t="s">
        <v>73</v>
      </c>
      <c r="FO3" s="199" t="s">
        <v>72</v>
      </c>
      <c r="FP3" s="200" t="s">
        <v>62</v>
      </c>
      <c r="FR3" s="25" t="s">
        <v>44</v>
      </c>
      <c r="FS3" s="25" t="s">
        <v>0</v>
      </c>
      <c r="FT3" s="26" t="s">
        <v>85</v>
      </c>
      <c r="FU3" s="26" t="s">
        <v>84</v>
      </c>
      <c r="FV3" s="26" t="s">
        <v>74</v>
      </c>
      <c r="FW3" s="25" t="s">
        <v>75</v>
      </c>
      <c r="FX3" s="25" t="s">
        <v>76</v>
      </c>
      <c r="FY3" s="26" t="s">
        <v>83</v>
      </c>
      <c r="FZ3" s="26" t="s">
        <v>77</v>
      </c>
      <c r="GA3" s="26" t="s">
        <v>78</v>
      </c>
      <c r="GB3" s="26" t="s">
        <v>79</v>
      </c>
      <c r="GC3" s="25" t="s">
        <v>80</v>
      </c>
      <c r="GD3" s="25" t="s">
        <v>81</v>
      </c>
      <c r="GE3" s="26" t="s">
        <v>82</v>
      </c>
      <c r="GG3" s="204" t="s">
        <v>44</v>
      </c>
      <c r="GH3" s="205" t="s">
        <v>174</v>
      </c>
      <c r="GJ3" s="257" t="s">
        <v>273</v>
      </c>
      <c r="GK3" s="258" t="s">
        <v>270</v>
      </c>
      <c r="HE3" s="258" t="s">
        <v>182</v>
      </c>
      <c r="HF3" s="259" t="s">
        <v>271</v>
      </c>
      <c r="HH3" s="216" t="s">
        <v>272</v>
      </c>
      <c r="HI3" s="217" t="s">
        <v>182</v>
      </c>
      <c r="HJ3" s="218" t="s">
        <v>242</v>
      </c>
    </row>
    <row r="4" spans="1:218" ht="15" thickBot="1" x14ac:dyDescent="0.25">
      <c r="C4" s="33">
        <v>2</v>
      </c>
      <c r="D4" s="2">
        <v>4800</v>
      </c>
      <c r="E4" s="3">
        <v>48888</v>
      </c>
      <c r="F4" s="1" t="s">
        <v>14</v>
      </c>
      <c r="G4" s="236" t="s">
        <v>84</v>
      </c>
      <c r="H4" s="16"/>
      <c r="I4" s="468"/>
      <c r="J4" s="131" t="s">
        <v>12</v>
      </c>
      <c r="K4" s="131" t="s">
        <v>13</v>
      </c>
      <c r="L4" s="16" t="s">
        <v>197</v>
      </c>
      <c r="M4" s="16">
        <f>1/4</f>
        <v>0.25</v>
      </c>
      <c r="N4" s="55"/>
      <c r="O4" s="16">
        <f t="shared" ref="O4:O38" si="5">SUMPRODUCT(($D$41:$D$2021=K4)*($E$41:$E$2021)*M4)</f>
        <v>0</v>
      </c>
      <c r="P4" s="55"/>
      <c r="Q4" s="16">
        <v>0.08</v>
      </c>
      <c r="R4" s="16">
        <v>0.04</v>
      </c>
      <c r="S4" s="16"/>
      <c r="T4" s="61" t="str">
        <f t="shared" si="0"/>
        <v>0</v>
      </c>
      <c r="U4" s="16" t="s">
        <v>60</v>
      </c>
      <c r="V4" s="16">
        <v>11.8</v>
      </c>
      <c r="W4" s="16" t="s">
        <v>67</v>
      </c>
      <c r="X4" s="17"/>
      <c r="Y4" s="16" t="s">
        <v>90</v>
      </c>
      <c r="Z4" s="16" t="s">
        <v>112</v>
      </c>
      <c r="AA4" s="16">
        <v>1</v>
      </c>
      <c r="AB4" s="29">
        <v>3</v>
      </c>
      <c r="AC4" s="29">
        <v>24</v>
      </c>
      <c r="AD4" s="53" t="s">
        <v>135</v>
      </c>
      <c r="AE4" s="57"/>
      <c r="AF4" s="16" t="str">
        <f t="shared" si="3"/>
        <v>0</v>
      </c>
      <c r="AJ4" s="16" t="s">
        <v>147</v>
      </c>
      <c r="AK4" s="16" t="str">
        <f t="shared" si="4"/>
        <v>0</v>
      </c>
      <c r="AM4" s="16" t="s">
        <v>177</v>
      </c>
      <c r="AN4" s="16" t="str">
        <f t="shared" ref="AN4:AN37" si="6">IF(ISERROR(SUMIF($AP$108:$AT$200,$AM4,$BE$108:$BI$200)/SUMIF($AP$108:$AT$200,$AM4,$AU$108:$AY$200)),"0",SUMIF($AP$108:$AT$200,$AM4,$BE$108:$BI$200)/SUMIF($AP$108:$AT$200,$AM4,$AU$108:$AY$200))</f>
        <v>0</v>
      </c>
      <c r="AO4" s="103">
        <v>175</v>
      </c>
      <c r="AP4" s="409">
        <v>125</v>
      </c>
      <c r="AQ4" s="410"/>
      <c r="AR4" s="410"/>
      <c r="AS4" s="410"/>
      <c r="AT4" s="411"/>
      <c r="AU4" s="409"/>
      <c r="AV4" s="410"/>
      <c r="AW4" s="410"/>
      <c r="AX4" s="410"/>
      <c r="AY4" s="411"/>
      <c r="AZ4" s="408"/>
      <c r="BA4" s="408"/>
      <c r="BB4" s="408"/>
      <c r="BC4" s="408"/>
      <c r="BD4" s="408"/>
      <c r="BE4" s="408"/>
      <c r="BF4" s="408"/>
      <c r="BG4" s="408"/>
      <c r="BH4" s="408"/>
      <c r="BI4" s="408"/>
      <c r="BJ4" s="408"/>
      <c r="BK4" s="408"/>
      <c r="BL4" s="408"/>
      <c r="BM4" s="408"/>
      <c r="BN4" s="408"/>
      <c r="BO4" s="408"/>
      <c r="BP4" s="408"/>
      <c r="BQ4" s="408"/>
      <c r="BR4" s="408"/>
      <c r="BS4" s="408"/>
      <c r="BT4" s="408"/>
      <c r="BU4" s="408"/>
      <c r="BV4" s="408"/>
      <c r="BW4" s="408"/>
      <c r="BX4" s="408"/>
      <c r="BY4" s="408"/>
      <c r="BZ4" s="103"/>
      <c r="CA4" s="103"/>
      <c r="CB4" s="103"/>
      <c r="CC4" s="103"/>
      <c r="DS4" s="349"/>
      <c r="DT4" s="459" t="str">
        <f>K2</f>
        <v>C 10x500nu</v>
      </c>
      <c r="DU4" s="460"/>
      <c r="DV4" s="441" t="str">
        <f>K4</f>
        <v>C 10x400co</v>
      </c>
      <c r="DW4" s="442"/>
      <c r="DX4" s="441" t="str">
        <f>K7</f>
        <v>C 16x250nu</v>
      </c>
      <c r="DY4" s="442"/>
      <c r="DZ4" s="441" t="str">
        <f>K9</f>
        <v>C 12x250Co</v>
      </c>
      <c r="EA4" s="442"/>
      <c r="EB4" s="441" t="str">
        <f>K12</f>
        <v>500x9panie</v>
      </c>
      <c r="EC4" s="442"/>
      <c r="ED4" s="441" t="str">
        <f>K14</f>
        <v>C 2,5kg BP</v>
      </c>
      <c r="EE4" s="442"/>
      <c r="EF4" s="441" t="str">
        <f>K17</f>
        <v>Cart64 10x</v>
      </c>
      <c r="EG4" s="442"/>
      <c r="EH4" s="441" t="str">
        <f>K20</f>
        <v>PLX. 43</v>
      </c>
      <c r="EI4" s="442"/>
      <c r="EJ4" s="441" t="str">
        <f>K22</f>
        <v>CART32x1kg</v>
      </c>
      <c r="EK4" s="442"/>
      <c r="EL4" s="441" t="str">
        <f>K23</f>
        <v>CART32x800</v>
      </c>
      <c r="EM4" s="442"/>
      <c r="EN4" s="441" t="str">
        <f>K24</f>
        <v>10x250 mig</v>
      </c>
      <c r="EO4" s="442"/>
      <c r="EP4" s="441" t="str">
        <f>K27</f>
        <v>C 10x500ca</v>
      </c>
      <c r="EQ4" s="442"/>
      <c r="ER4" s="441" t="str">
        <f>K29</f>
        <v>C 10x250ca</v>
      </c>
      <c r="ES4" s="442"/>
      <c r="ET4" s="441" t="str">
        <f>K31</f>
        <v>Car 12x125</v>
      </c>
      <c r="EU4" s="443"/>
      <c r="EV4" s="433" t="s">
        <v>228</v>
      </c>
      <c r="EW4" s="434"/>
      <c r="EX4" s="435"/>
      <c r="EY4" s="436" t="s">
        <v>229</v>
      </c>
      <c r="EZ4" s="437"/>
      <c r="FA4" s="438"/>
      <c r="FB4" s="436" t="s">
        <v>232</v>
      </c>
      <c r="FC4" s="437"/>
      <c r="FD4" s="438"/>
      <c r="FE4" s="424" t="s">
        <v>172</v>
      </c>
      <c r="FF4" s="439" t="s">
        <v>281</v>
      </c>
      <c r="FG4" s="173"/>
      <c r="FL4" s="188" t="s">
        <v>262</v>
      </c>
      <c r="FM4" s="191"/>
      <c r="FN4" s="192"/>
      <c r="FO4" s="192"/>
      <c r="FP4" s="192"/>
      <c r="FR4" s="27"/>
      <c r="FS4" s="31">
        <v>0</v>
      </c>
      <c r="FT4" s="27" t="e">
        <f>IF(FS4="","",VLOOKUP(FS4,$C$1:$F$38,2,FALSE))</f>
        <v>#N/A</v>
      </c>
      <c r="FU4" s="27"/>
      <c r="FV4" s="27" t="str">
        <f t="shared" ref="FV4:FV35" si="7">IF($FR4="","",VLOOKUP($FU4,$Y$1:$AF$38,2,FALSE))</f>
        <v/>
      </c>
      <c r="FW4" s="27" t="str">
        <f t="shared" ref="FW4:FW35" si="8">IF($FR4="","",VLOOKUP($FU4,$Y$1:$AF$38,3,FALSE))</f>
        <v/>
      </c>
      <c r="FX4" s="27"/>
      <c r="FY4" s="30"/>
      <c r="FZ4" s="27" t="str">
        <f t="shared" ref="FZ4:FZ35" si="9">IF($FR4="","",VLOOKUP($FU4,$Y$1:$AF$38,4,FALSE))</f>
        <v/>
      </c>
      <c r="GA4" s="27" t="str">
        <f t="shared" ref="GA4:GA35" si="10">IF($FR4="","",VLOOKUP($FU4,$Y$1:$AF$38,5,FALSE))</f>
        <v/>
      </c>
      <c r="GB4" s="27"/>
      <c r="GC4" s="27"/>
      <c r="GD4" s="27" t="str">
        <f t="shared" ref="GD4:GD35" si="11">IF($FR4="","",VLOOKUP($FU4,$Y$1:$AF$38,6,FALSE))</f>
        <v/>
      </c>
      <c r="GE4" s="27"/>
      <c r="GG4" s="206"/>
      <c r="GH4" s="201"/>
      <c r="GJ4" s="232" t="str">
        <f t="shared" ref="GJ4:GJ23" si="12">IF(G3="","Erreur",IF(G3="Acheté","",F3))</f>
        <v>Garriguette LC</v>
      </c>
      <c r="GK4" s="243">
        <f t="shared" ref="GK4:GK23" si="13">IF(GJ4="","0",IF(GJ4="Erreur","0",E3))</f>
        <v>95760</v>
      </c>
      <c r="HE4" s="210"/>
      <c r="HF4" s="211">
        <f t="shared" ref="HF4:HF23" si="14">GK4*HE4</f>
        <v>0</v>
      </c>
      <c r="HH4" s="219"/>
      <c r="HI4" s="220"/>
      <c r="HJ4" s="221">
        <f>HH4*HI4</f>
        <v>0</v>
      </c>
    </row>
    <row r="5" spans="1:218" ht="12.75" customHeight="1" thickBot="1" x14ac:dyDescent="0.25">
      <c r="C5" s="33">
        <v>3</v>
      </c>
      <c r="D5" s="2">
        <v>10000</v>
      </c>
      <c r="E5" s="3">
        <v>127404</v>
      </c>
      <c r="F5" s="1" t="s">
        <v>16</v>
      </c>
      <c r="G5" s="236" t="s">
        <v>84</v>
      </c>
      <c r="H5" s="16"/>
      <c r="I5" s="468"/>
      <c r="J5" s="131"/>
      <c r="K5" s="131"/>
      <c r="L5" s="16" t="s">
        <v>199</v>
      </c>
      <c r="M5" s="16">
        <v>2.5</v>
      </c>
      <c r="N5" s="16">
        <f t="shared" si="1"/>
        <v>0</v>
      </c>
      <c r="O5" s="16">
        <f>SUMPRODUCT(($D$41:$D$2021=K4)*($E$41:$E$2021)*M5)</f>
        <v>0</v>
      </c>
      <c r="P5" s="16">
        <f t="shared" si="2"/>
        <v>0</v>
      </c>
      <c r="Q5" s="16">
        <v>0.08</v>
      </c>
      <c r="R5" s="16">
        <v>0.04</v>
      </c>
      <c r="S5" s="16"/>
      <c r="T5" s="61" t="str">
        <f t="shared" si="0"/>
        <v>0</v>
      </c>
      <c r="U5" s="16" t="s">
        <v>61</v>
      </c>
      <c r="V5" s="16">
        <v>5.41</v>
      </c>
      <c r="W5" s="16" t="s">
        <v>65</v>
      </c>
      <c r="X5" s="17"/>
      <c r="Y5" s="16" t="s">
        <v>91</v>
      </c>
      <c r="Z5" s="16" t="s">
        <v>113</v>
      </c>
      <c r="AA5" s="16">
        <v>0.25</v>
      </c>
      <c r="AB5" s="29">
        <v>3</v>
      </c>
      <c r="AC5" s="29">
        <v>48</v>
      </c>
      <c r="AD5" s="53" t="s">
        <v>136</v>
      </c>
      <c r="AE5" s="16" t="s">
        <v>138</v>
      </c>
      <c r="AF5" s="16" t="str">
        <f t="shared" si="3"/>
        <v>0</v>
      </c>
      <c r="AJ5" s="16" t="s">
        <v>148</v>
      </c>
      <c r="AK5" s="16" t="str">
        <f t="shared" si="4"/>
        <v>0</v>
      </c>
      <c r="AM5" s="16" t="s">
        <v>176</v>
      </c>
      <c r="AN5" s="16" t="str">
        <f t="shared" si="6"/>
        <v>0</v>
      </c>
      <c r="AO5" s="103">
        <v>87.5</v>
      </c>
      <c r="AP5" s="409">
        <v>100</v>
      </c>
      <c r="AQ5" s="410"/>
      <c r="AR5" s="410"/>
      <c r="AS5" s="410"/>
      <c r="AT5" s="411"/>
      <c r="AU5" s="409"/>
      <c r="AV5" s="410"/>
      <c r="AW5" s="410"/>
      <c r="AX5" s="410"/>
      <c r="AY5" s="411"/>
      <c r="AZ5" s="408"/>
      <c r="BA5" s="408"/>
      <c r="BB5" s="408"/>
      <c r="BC5" s="408"/>
      <c r="BD5" s="408"/>
      <c r="BE5" s="408"/>
      <c r="BF5" s="408"/>
      <c r="BG5" s="408"/>
      <c r="BH5" s="408"/>
      <c r="BI5" s="408"/>
      <c r="BJ5" s="408"/>
      <c r="BK5" s="408"/>
      <c r="BL5" s="408"/>
      <c r="BM5" s="408"/>
      <c r="BN5" s="408"/>
      <c r="BO5" s="408"/>
      <c r="BP5" s="408"/>
      <c r="BQ5" s="408"/>
      <c r="BR5" s="408"/>
      <c r="BS5" s="408"/>
      <c r="BT5" s="408"/>
      <c r="BU5" s="408"/>
      <c r="BV5" s="408"/>
      <c r="BW5" s="408"/>
      <c r="BX5" s="408"/>
      <c r="BY5" s="408"/>
      <c r="BZ5" s="103"/>
      <c r="CA5" s="103"/>
      <c r="CB5" s="103"/>
      <c r="CC5" s="103"/>
      <c r="DS5" s="349"/>
      <c r="DT5" s="70" t="s">
        <v>230</v>
      </c>
      <c r="DU5" s="72" t="s">
        <v>231</v>
      </c>
      <c r="DV5" s="70" t="s">
        <v>230</v>
      </c>
      <c r="DW5" s="72" t="s">
        <v>231</v>
      </c>
      <c r="DX5" s="70" t="s">
        <v>230</v>
      </c>
      <c r="DY5" s="72" t="s">
        <v>231</v>
      </c>
      <c r="DZ5" s="70" t="s">
        <v>230</v>
      </c>
      <c r="EA5" s="72" t="s">
        <v>231</v>
      </c>
      <c r="EB5" s="70" t="s">
        <v>230</v>
      </c>
      <c r="EC5" s="72" t="s">
        <v>231</v>
      </c>
      <c r="ED5" s="70" t="s">
        <v>230</v>
      </c>
      <c r="EE5" s="72" t="s">
        <v>231</v>
      </c>
      <c r="EF5" s="70" t="s">
        <v>230</v>
      </c>
      <c r="EG5" s="72" t="s">
        <v>231</v>
      </c>
      <c r="EH5" s="70" t="s">
        <v>230</v>
      </c>
      <c r="EI5" s="72" t="s">
        <v>231</v>
      </c>
      <c r="EJ5" s="70" t="s">
        <v>230</v>
      </c>
      <c r="EK5" s="72" t="s">
        <v>231</v>
      </c>
      <c r="EL5" s="70" t="s">
        <v>230</v>
      </c>
      <c r="EM5" s="72" t="s">
        <v>231</v>
      </c>
      <c r="EN5" s="70" t="s">
        <v>230</v>
      </c>
      <c r="EO5" s="72" t="s">
        <v>231</v>
      </c>
      <c r="EP5" s="70" t="s">
        <v>230</v>
      </c>
      <c r="EQ5" s="72" t="s">
        <v>231</v>
      </c>
      <c r="ER5" s="70" t="s">
        <v>230</v>
      </c>
      <c r="ES5" s="72" t="s">
        <v>231</v>
      </c>
      <c r="ET5" s="70" t="s">
        <v>230</v>
      </c>
      <c r="EU5" s="130" t="s">
        <v>231</v>
      </c>
      <c r="EV5" s="185" t="s">
        <v>230</v>
      </c>
      <c r="EW5" s="186" t="s">
        <v>231</v>
      </c>
      <c r="EX5" s="117" t="s">
        <v>259</v>
      </c>
      <c r="EY5" s="180" t="s">
        <v>230</v>
      </c>
      <c r="EZ5" s="181" t="s">
        <v>231</v>
      </c>
      <c r="FA5" s="169" t="s">
        <v>259</v>
      </c>
      <c r="FB5" s="180" t="s">
        <v>230</v>
      </c>
      <c r="FC5" s="181" t="s">
        <v>231</v>
      </c>
      <c r="FD5" s="169" t="s">
        <v>259</v>
      </c>
      <c r="FE5" s="419"/>
      <c r="FF5" s="440"/>
      <c r="FG5" s="277"/>
      <c r="FL5" s="189" t="s">
        <v>263</v>
      </c>
      <c r="FM5" s="193"/>
      <c r="FN5" s="194"/>
      <c r="FO5" s="194"/>
      <c r="FP5" s="194"/>
      <c r="FR5" s="27"/>
      <c r="FS5" s="31"/>
      <c r="FT5" s="27" t="str">
        <f t="shared" ref="FT5:FT65" si="15">IF(FS5="","",VLOOKUP(FS5,$C$1:$F$38,2,FALSE))</f>
        <v/>
      </c>
      <c r="FU5" s="27"/>
      <c r="FV5" s="27" t="str">
        <f t="shared" si="7"/>
        <v/>
      </c>
      <c r="FW5" s="27" t="str">
        <f t="shared" si="8"/>
        <v/>
      </c>
      <c r="FX5" s="27" t="str">
        <f t="shared" ref="FX5:FX36" si="16">IF(FS5="","",(FT5*FW5)/10000)</f>
        <v/>
      </c>
      <c r="FY5" s="32"/>
      <c r="FZ5" s="27" t="str">
        <f t="shared" si="9"/>
        <v/>
      </c>
      <c r="GA5" s="27" t="str">
        <f t="shared" si="10"/>
        <v/>
      </c>
      <c r="GB5" s="27"/>
      <c r="GC5" s="27"/>
      <c r="GD5" s="27" t="str">
        <f t="shared" si="11"/>
        <v/>
      </c>
      <c r="GE5" s="27" t="str">
        <f t="shared" ref="GE5:GE36" si="17">IF(FS5="","","Pédro")</f>
        <v/>
      </c>
      <c r="GG5" s="207"/>
      <c r="GH5" s="202"/>
      <c r="GJ5" s="233" t="str">
        <f t="shared" si="12"/>
        <v>Ciflorette</v>
      </c>
      <c r="GK5" s="244">
        <f t="shared" si="13"/>
        <v>48888</v>
      </c>
      <c r="HE5" s="209"/>
      <c r="HF5" s="212">
        <f t="shared" si="14"/>
        <v>0</v>
      </c>
      <c r="HH5" s="222"/>
      <c r="HI5" s="223"/>
      <c r="HJ5" s="224">
        <f t="shared" ref="HJ5:HJ24" si="18">HH5*HI5</f>
        <v>0</v>
      </c>
    </row>
    <row r="6" spans="1:218" ht="12.75" customHeight="1" x14ac:dyDescent="0.2">
      <c r="C6" s="33">
        <v>4</v>
      </c>
      <c r="D6" s="2">
        <v>5200</v>
      </c>
      <c r="E6" s="3">
        <v>56232</v>
      </c>
      <c r="F6" s="1" t="s">
        <v>16</v>
      </c>
      <c r="G6" s="236" t="s">
        <v>84</v>
      </c>
      <c r="H6" s="16"/>
      <c r="I6" s="468"/>
      <c r="J6" s="131"/>
      <c r="K6" s="131"/>
      <c r="L6" s="16" t="s">
        <v>200</v>
      </c>
      <c r="M6" s="16">
        <v>2.5</v>
      </c>
      <c r="N6" s="16">
        <f t="shared" si="1"/>
        <v>0</v>
      </c>
      <c r="O6" s="16">
        <f>SUMPRODUCT(($D$41:$D$2021=K4)*($E$41:$E$2021)*M6)</f>
        <v>0</v>
      </c>
      <c r="P6" s="16">
        <f t="shared" si="2"/>
        <v>0</v>
      </c>
      <c r="Q6" s="16">
        <v>0.08</v>
      </c>
      <c r="R6" s="16">
        <v>0.04</v>
      </c>
      <c r="S6" s="16"/>
      <c r="T6" s="61" t="str">
        <f t="shared" si="0"/>
        <v>0</v>
      </c>
      <c r="U6" s="16"/>
      <c r="V6" s="16"/>
      <c r="W6" s="16" t="s">
        <v>63</v>
      </c>
      <c r="X6" s="17"/>
      <c r="Y6" s="16" t="s">
        <v>92</v>
      </c>
      <c r="Z6" s="16" t="s">
        <v>114</v>
      </c>
      <c r="AA6" s="16">
        <v>3</v>
      </c>
      <c r="AB6" s="29">
        <v>0</v>
      </c>
      <c r="AC6" s="29">
        <v>48</v>
      </c>
      <c r="AD6" s="53" t="s">
        <v>135</v>
      </c>
      <c r="AE6" s="57"/>
      <c r="AF6" s="16" t="str">
        <f t="shared" si="3"/>
        <v>0</v>
      </c>
      <c r="AJ6" s="16" t="s">
        <v>149</v>
      </c>
      <c r="AK6" s="16" t="str">
        <f t="shared" si="4"/>
        <v>0</v>
      </c>
      <c r="AM6" s="16" t="s">
        <v>190</v>
      </c>
      <c r="AN6" s="16" t="str">
        <f t="shared" si="6"/>
        <v>0</v>
      </c>
      <c r="AO6" s="103">
        <v>112.5</v>
      </c>
      <c r="AP6" s="409">
        <v>125</v>
      </c>
      <c r="AQ6" s="410"/>
      <c r="AR6" s="410"/>
      <c r="AS6" s="410"/>
      <c r="AT6" s="411"/>
      <c r="AU6" s="409"/>
      <c r="AV6" s="410"/>
      <c r="AW6" s="410"/>
      <c r="AX6" s="410"/>
      <c r="AY6" s="411"/>
      <c r="AZ6" s="408"/>
      <c r="BA6" s="408"/>
      <c r="BB6" s="408"/>
      <c r="BC6" s="408"/>
      <c r="BD6" s="408"/>
      <c r="BE6" s="408"/>
      <c r="BF6" s="408"/>
      <c r="BG6" s="408"/>
      <c r="BH6" s="408"/>
      <c r="BI6" s="408"/>
      <c r="BJ6" s="408"/>
      <c r="BK6" s="408"/>
      <c r="BL6" s="408"/>
      <c r="BM6" s="408"/>
      <c r="BN6" s="408"/>
      <c r="BO6" s="408"/>
      <c r="BP6" s="408"/>
      <c r="BQ6" s="408"/>
      <c r="BR6" s="408"/>
      <c r="BS6" s="408"/>
      <c r="BT6" s="408"/>
      <c r="BU6" s="408"/>
      <c r="BV6" s="408"/>
      <c r="BW6" s="408"/>
      <c r="BX6" s="408"/>
      <c r="BY6" s="408"/>
      <c r="BZ6" s="103"/>
      <c r="CA6" s="103"/>
      <c r="CB6" s="103"/>
      <c r="CC6" s="103"/>
      <c r="DS6" s="73">
        <f t="shared" ref="DS6:DS21" si="19">C3</f>
        <v>1</v>
      </c>
      <c r="DT6" s="60">
        <f t="shared" ref="DT6:DT21" si="20">SUMIFS($E$41:$E$2021,$B$41:$B$2021,$DS6,$D$41:$D$2021,DT$4)</f>
        <v>0</v>
      </c>
      <c r="DU6" s="61">
        <f>SUMIFS($J$41:$J$2021,$B$41:$B$2021,$DS6,$D$41:$D$2021,DT$4)</f>
        <v>0</v>
      </c>
      <c r="DV6" s="60">
        <f t="shared" ref="DV6:DV21" si="21">SUMIFS($E$41:$E$2021,$B$41:$B$2021,$DS6,$D$41:$D$2021,DV$4)</f>
        <v>0</v>
      </c>
      <c r="DW6" s="61">
        <f>SUMIFS($J$41:$J$2021,$B$41:$B$2021,$DS6,$D$41:$D$2021,DV$4)</f>
        <v>0</v>
      </c>
      <c r="DX6" s="60">
        <f t="shared" ref="DX6:DX21" si="22">SUMIFS($E$41:$E$2021,$B$41:$B$2021,$DS6,$D$41:$D$2021,DX$4)</f>
        <v>0</v>
      </c>
      <c r="DY6" s="61">
        <f>SUMIFS($J$41:$J$2021,$B$41:$B$2021,$DS6,$D$41:$D$2021,DX$4)</f>
        <v>0</v>
      </c>
      <c r="DZ6" s="60">
        <f t="shared" ref="DZ6:DZ21" si="23">SUMIFS($E$41:$E$2021,$B$41:$B$2021,$DS6,$D$41:$D$2021,DZ$4)</f>
        <v>0</v>
      </c>
      <c r="EA6" s="61">
        <f>SUMIFS($J$41:$J$2021,$B$41:$B$2021,$DS6,$D$41:$D$2021,DZ$4)</f>
        <v>0</v>
      </c>
      <c r="EB6" s="60">
        <f t="shared" ref="EB6:EB21" si="24">SUMIFS($E$41:$E$2021,$B$41:$B$2021,$DS6,$D$41:$D$2021,EB$4)</f>
        <v>0</v>
      </c>
      <c r="EC6" s="61">
        <f>SUMIFS($J$41:$J$2021,$B$41:$B$2021,$DS6,$D$41:$D$2021,EB$4)</f>
        <v>0</v>
      </c>
      <c r="ED6" s="60">
        <f t="shared" ref="ED6:ED21" si="25">SUMIFS($E$41:$E$2021,$B$41:$B$2021,$DS6,$D$41:$D$2021,ED$4)</f>
        <v>0</v>
      </c>
      <c r="EE6" s="61">
        <f>SUMIFS($J$41:$J$2021,$B$41:$B$2021,$DS6,$D$41:$D$2021,ED$4)</f>
        <v>0</v>
      </c>
      <c r="EF6" s="60">
        <f t="shared" ref="EF6:EF21" si="26">SUMIFS($E$41:$E$2021,$B$41:$B$2021,$DS6,$D$41:$D$2021,EF$4)</f>
        <v>0</v>
      </c>
      <c r="EG6" s="61">
        <f>SUMIFS($J$41:$J$2021,$B$41:$B$2021,$DS6,$D$41:$D$2021,EF$4)</f>
        <v>0</v>
      </c>
      <c r="EH6" s="60">
        <f t="shared" ref="EH6:EH21" si="27">SUMIFS($E$41:$E$2021,$B$41:$B$2021,$DS6,$D$41:$D$2021,EH$4)</f>
        <v>0</v>
      </c>
      <c r="EI6" s="61">
        <f>SUMIFS($J$41:$J$2021,$B$41:$B$2021,$DS6,$D$41:$D$2021,EH$4)</f>
        <v>0</v>
      </c>
      <c r="EJ6" s="60">
        <f t="shared" ref="EJ6:EJ21" si="28">SUMIFS($E$41:$E$2021,$B$41:$B$2021,$DS6,$D$41:$D$2021,EJ$4)</f>
        <v>0</v>
      </c>
      <c r="EK6" s="61">
        <f>SUMIFS($J$41:$J$2021,$B$41:$B$2021,$DS6,$D$41:$D$2021,EJ$4)</f>
        <v>0</v>
      </c>
      <c r="EL6" s="60">
        <f t="shared" ref="EL6:EL21" si="29">SUMIFS($E$41:$E$2021,$B$41:$B$2021,$DS6,$D$41:$D$2021,EL$4)</f>
        <v>0</v>
      </c>
      <c r="EM6" s="61">
        <f>SUMIFS($J$41:$J$2021,$B$41:$B$2021,$DS6,$D$41:$D$2021,EL$4)</f>
        <v>0</v>
      </c>
      <c r="EN6" s="60">
        <f t="shared" ref="EN6:EN21" si="30">SUMIFS($E$41:$E$2021,$B$41:$B$2021,$DS6,$D$41:$D$2021,EN$4)</f>
        <v>0</v>
      </c>
      <c r="EO6" s="61">
        <f>SUMIFS($J$41:$J$2021,$B$41:$B$2021,$DS6,$D$41:$D$2021,EN$4)</f>
        <v>0</v>
      </c>
      <c r="EP6" s="60">
        <f t="shared" ref="EP6:EP21" si="31">SUMIFS($E$41:$E$2021,$B$41:$B$2021,$DS6,$D$41:$D$2021,EP$4)</f>
        <v>0</v>
      </c>
      <c r="EQ6" s="61">
        <f>SUMIFS($J$41:$J$2021,$B$41:$B$2021,$DS6,$D$41:$D$2021,EP$4)</f>
        <v>0</v>
      </c>
      <c r="ER6" s="60">
        <f t="shared" ref="ER6:ER21" si="32">SUMIFS($E$41:$E$2021,$B$41:$B$2021,$DS6,$D$41:$D$2021,ER$4)</f>
        <v>0</v>
      </c>
      <c r="ES6" s="61">
        <f>SUMIFS($J$41:$J$2021,$B$41:$B$2021,$DS6,$D$41:$D$2021,ER$4)</f>
        <v>0</v>
      </c>
      <c r="ET6" s="60">
        <f t="shared" ref="ET6:ET21" si="33">SUMIFS($E$41:$E$2021,$B$41:$B$2021,$DS6,$D$41:$D$2021,ET$4)</f>
        <v>0</v>
      </c>
      <c r="EU6" s="59">
        <f>SUMIFS($J$41:$J$2021,$B$41:$B$2021,$DS6,$D$41:$D$2021,ET$4)</f>
        <v>0</v>
      </c>
      <c r="EV6" s="176">
        <f>DT6+DV6+DX6+DZ6+EB6</f>
        <v>0</v>
      </c>
      <c r="EW6" s="177">
        <f>DU6+DW6+DY6+EA6+EC6</f>
        <v>0</v>
      </c>
      <c r="EX6" s="112" t="str">
        <f>IF(ISERROR(EW6/EV6),"",EW6/EV6)</f>
        <v/>
      </c>
      <c r="EY6" s="67">
        <f t="shared" ref="EY6:EY21" si="34">ED6+EF6+EH6+EJ6+EL6+EN6+EP6+ER6+ET6</f>
        <v>0</v>
      </c>
      <c r="EZ6" s="105">
        <f t="shared" ref="EZ6:EZ21" si="35">EE6+EG6+EI6+EK6+EM6+EO6+EQ6+ES6+EU6</f>
        <v>0</v>
      </c>
      <c r="FA6" s="68" t="str">
        <f>IF(ISERROR(EZ6/EY6),"",EZ6/EY6)</f>
        <v/>
      </c>
      <c r="FB6" s="77">
        <f t="shared" ref="FB6:FB21" si="36">EV6+EY6</f>
        <v>0</v>
      </c>
      <c r="FC6" s="183">
        <f t="shared" ref="FC6:FC21" si="37">EW6+EZ6</f>
        <v>0</v>
      </c>
      <c r="FD6" s="270" t="str">
        <f>IF(ISERROR(FC6/FB6),"",FC6/FB6)</f>
        <v/>
      </c>
      <c r="FE6" s="273">
        <f t="shared" ref="FE6:FE21" si="38">C3</f>
        <v>1</v>
      </c>
      <c r="FF6" s="274">
        <f>FC6-FH45</f>
        <v>0</v>
      </c>
      <c r="FL6" s="189" t="s">
        <v>264</v>
      </c>
      <c r="FM6" s="193"/>
      <c r="FN6" s="194"/>
      <c r="FO6" s="194"/>
      <c r="FP6" s="194"/>
      <c r="FR6" s="27"/>
      <c r="FS6" s="31"/>
      <c r="FT6" s="27" t="str">
        <f t="shared" si="15"/>
        <v/>
      </c>
      <c r="FU6" s="27"/>
      <c r="FV6" s="27" t="str">
        <f t="shared" si="7"/>
        <v/>
      </c>
      <c r="FW6" s="27" t="str">
        <f t="shared" si="8"/>
        <v/>
      </c>
      <c r="FX6" s="27" t="str">
        <f t="shared" si="16"/>
        <v/>
      </c>
      <c r="FY6" s="32"/>
      <c r="FZ6" s="27" t="str">
        <f t="shared" si="9"/>
        <v/>
      </c>
      <c r="GA6" s="27" t="str">
        <f t="shared" si="10"/>
        <v/>
      </c>
      <c r="GB6" s="27"/>
      <c r="GC6" s="27"/>
      <c r="GD6" s="27" t="str">
        <f t="shared" si="11"/>
        <v/>
      </c>
      <c r="GE6" s="27" t="str">
        <f t="shared" si="17"/>
        <v/>
      </c>
      <c r="GG6" s="207"/>
      <c r="GH6" s="202"/>
      <c r="GJ6" s="233" t="str">
        <f t="shared" si="12"/>
        <v>Gariguette</v>
      </c>
      <c r="GK6" s="244">
        <f t="shared" si="13"/>
        <v>127404</v>
      </c>
      <c r="HE6" s="209"/>
      <c r="HF6" s="212">
        <f t="shared" si="14"/>
        <v>0</v>
      </c>
      <c r="HH6" s="222"/>
      <c r="HI6" s="223"/>
      <c r="HJ6" s="224">
        <f t="shared" si="18"/>
        <v>0</v>
      </c>
    </row>
    <row r="7" spans="1:218" ht="12.75" customHeight="1" x14ac:dyDescent="0.2">
      <c r="C7" s="33">
        <v>5</v>
      </c>
      <c r="D7" s="2">
        <v>4400</v>
      </c>
      <c r="E7" s="3">
        <v>47880</v>
      </c>
      <c r="F7" s="1" t="s">
        <v>19</v>
      </c>
      <c r="G7" s="236" t="s">
        <v>84</v>
      </c>
      <c r="H7" s="16"/>
      <c r="I7" s="468"/>
      <c r="J7" s="132" t="s">
        <v>222</v>
      </c>
      <c r="K7" s="131" t="s">
        <v>15</v>
      </c>
      <c r="L7" s="16" t="s">
        <v>197</v>
      </c>
      <c r="M7" s="16">
        <f>1/4</f>
        <v>0.25</v>
      </c>
      <c r="N7" s="55"/>
      <c r="O7" s="16">
        <f t="shared" si="5"/>
        <v>0</v>
      </c>
      <c r="P7" s="55"/>
      <c r="Q7" s="16">
        <v>0.08</v>
      </c>
      <c r="R7" s="16">
        <v>0.04</v>
      </c>
      <c r="S7" s="16"/>
      <c r="T7" s="61" t="str">
        <f t="shared" si="0"/>
        <v>0</v>
      </c>
      <c r="U7" s="16"/>
      <c r="V7" s="16"/>
      <c r="W7" s="16" t="s">
        <v>68</v>
      </c>
      <c r="X7" s="17"/>
      <c r="Y7" s="16" t="s">
        <v>93</v>
      </c>
      <c r="Z7" s="16" t="s">
        <v>115</v>
      </c>
      <c r="AA7" s="16">
        <v>0.5</v>
      </c>
      <c r="AB7" s="29">
        <v>3</v>
      </c>
      <c r="AC7" s="29">
        <v>8</v>
      </c>
      <c r="AD7" s="53" t="s">
        <v>134</v>
      </c>
      <c r="AE7" s="57"/>
      <c r="AF7" s="16" t="str">
        <f t="shared" si="3"/>
        <v>0</v>
      </c>
      <c r="AJ7" s="16" t="s">
        <v>150</v>
      </c>
      <c r="AK7" s="16" t="str">
        <f t="shared" si="4"/>
        <v>0</v>
      </c>
      <c r="AM7" s="16" t="s">
        <v>191</v>
      </c>
      <c r="AN7" s="16" t="str">
        <f t="shared" si="6"/>
        <v>0</v>
      </c>
      <c r="AO7" s="103">
        <v>12.5</v>
      </c>
      <c r="AP7" s="409">
        <v>0</v>
      </c>
      <c r="AQ7" s="410"/>
      <c r="AR7" s="410"/>
      <c r="AS7" s="410"/>
      <c r="AT7" s="411"/>
      <c r="AU7" s="409"/>
      <c r="AV7" s="410"/>
      <c r="AW7" s="410"/>
      <c r="AX7" s="410"/>
      <c r="AY7" s="411"/>
      <c r="AZ7" s="408"/>
      <c r="BA7" s="408"/>
      <c r="BB7" s="408"/>
      <c r="BC7" s="408"/>
      <c r="BD7" s="408"/>
      <c r="BE7" s="408"/>
      <c r="BF7" s="408"/>
      <c r="BG7" s="408"/>
      <c r="BH7" s="408"/>
      <c r="BI7" s="408"/>
      <c r="BJ7" s="408"/>
      <c r="BK7" s="408"/>
      <c r="BL7" s="408"/>
      <c r="BM7" s="408"/>
      <c r="BN7" s="408"/>
      <c r="BO7" s="408"/>
      <c r="BP7" s="408"/>
      <c r="BQ7" s="408"/>
      <c r="BR7" s="408"/>
      <c r="BS7" s="408"/>
      <c r="BT7" s="408"/>
      <c r="BU7" s="408"/>
      <c r="BV7" s="408"/>
      <c r="BW7" s="408"/>
      <c r="BX7" s="408"/>
      <c r="BY7" s="408"/>
      <c r="BZ7" s="103"/>
      <c r="CA7" s="103"/>
      <c r="CB7" s="103"/>
      <c r="CC7" s="103"/>
      <c r="DS7" s="73">
        <f t="shared" si="19"/>
        <v>2</v>
      </c>
      <c r="DT7" s="60">
        <f t="shared" si="20"/>
        <v>0</v>
      </c>
      <c r="DU7" s="61">
        <f t="shared" ref="DU7:DW21" si="39">SUMIFS($J$41:$J$2021,$B$41:$B$2021,$DS7,$D$41:$D$2021,DT$4)</f>
        <v>0</v>
      </c>
      <c r="DV7" s="60">
        <f t="shared" si="21"/>
        <v>0</v>
      </c>
      <c r="DW7" s="61">
        <f t="shared" si="39"/>
        <v>0</v>
      </c>
      <c r="DX7" s="60">
        <f t="shared" si="22"/>
        <v>0</v>
      </c>
      <c r="DY7" s="61">
        <f t="shared" ref="DY7" si="40">SUMIFS($J$41:$J$2021,$B$41:$B$2021,$DS7,$D$41:$D$2021,DX$4)</f>
        <v>0</v>
      </c>
      <c r="DZ7" s="60">
        <f t="shared" si="23"/>
        <v>0</v>
      </c>
      <c r="EA7" s="61">
        <f t="shared" ref="EA7" si="41">SUMIFS($J$41:$J$2021,$B$41:$B$2021,$DS7,$D$41:$D$2021,DZ$4)</f>
        <v>0</v>
      </c>
      <c r="EB7" s="60">
        <f t="shared" si="24"/>
        <v>0</v>
      </c>
      <c r="EC7" s="61">
        <f t="shared" ref="EC7" si="42">SUMIFS($J$41:$J$2021,$B$41:$B$2021,$DS7,$D$41:$D$2021,EB$4)</f>
        <v>0</v>
      </c>
      <c r="ED7" s="60">
        <f t="shared" si="25"/>
        <v>0</v>
      </c>
      <c r="EE7" s="61">
        <f t="shared" ref="EE7" si="43">SUMIFS($J$41:$J$2021,$B$41:$B$2021,$DS7,$D$41:$D$2021,ED$4)</f>
        <v>0</v>
      </c>
      <c r="EF7" s="60">
        <f t="shared" si="26"/>
        <v>0</v>
      </c>
      <c r="EG7" s="61">
        <f t="shared" ref="EG7" si="44">SUMIFS($J$41:$J$2021,$B$41:$B$2021,$DS7,$D$41:$D$2021,EF$4)</f>
        <v>0</v>
      </c>
      <c r="EH7" s="60">
        <f t="shared" si="27"/>
        <v>0</v>
      </c>
      <c r="EI7" s="61">
        <f t="shared" ref="EI7" si="45">SUMIFS($J$41:$J$2021,$B$41:$B$2021,$DS7,$D$41:$D$2021,EH$4)</f>
        <v>0</v>
      </c>
      <c r="EJ7" s="60">
        <f t="shared" si="28"/>
        <v>0</v>
      </c>
      <c r="EK7" s="61">
        <f t="shared" ref="EK7" si="46">SUMIFS($J$41:$J$2021,$B$41:$B$2021,$DS7,$D$41:$D$2021,EJ$4)</f>
        <v>0</v>
      </c>
      <c r="EL7" s="60">
        <f t="shared" si="29"/>
        <v>0</v>
      </c>
      <c r="EM7" s="61">
        <f t="shared" ref="EM7" si="47">SUMIFS($J$41:$J$2021,$B$41:$B$2021,$DS7,$D$41:$D$2021,EL$4)</f>
        <v>0</v>
      </c>
      <c r="EN7" s="60">
        <f t="shared" si="30"/>
        <v>0</v>
      </c>
      <c r="EO7" s="61">
        <f t="shared" ref="EO7" si="48">SUMIFS($J$41:$J$2021,$B$41:$B$2021,$DS7,$D$41:$D$2021,EN$4)</f>
        <v>0</v>
      </c>
      <c r="EP7" s="60">
        <f t="shared" si="31"/>
        <v>0</v>
      </c>
      <c r="EQ7" s="61">
        <f t="shared" ref="EQ7" si="49">SUMIFS($J$41:$J$2021,$B$41:$B$2021,$DS7,$D$41:$D$2021,EP$4)</f>
        <v>0</v>
      </c>
      <c r="ER7" s="60">
        <f t="shared" si="32"/>
        <v>0</v>
      </c>
      <c r="ES7" s="61">
        <f t="shared" ref="ES7" si="50">SUMIFS($J$41:$J$2021,$B$41:$B$2021,$DS7,$D$41:$D$2021,ER$4)</f>
        <v>0</v>
      </c>
      <c r="ET7" s="60">
        <f t="shared" si="33"/>
        <v>0</v>
      </c>
      <c r="EU7" s="59">
        <f t="shared" ref="EU7" si="51">SUMIFS($J$41:$J$2021,$B$41:$B$2021,$DS7,$D$41:$D$2021,ET$4)</f>
        <v>0</v>
      </c>
      <c r="EV7" s="60">
        <f t="shared" ref="EV7:EV21" si="52">DT7+DV7+DX7+DZ7+EB7</f>
        <v>0</v>
      </c>
      <c r="EW7" s="16">
        <f t="shared" ref="EW7:EW21" si="53">DU7+DW7+DY7+EA7+EC7</f>
        <v>0</v>
      </c>
      <c r="EX7" s="59" t="str">
        <f t="shared" ref="EX7:EX21" si="54">IF(ISERROR(EW7/EV7),"",EW7/EV7)</f>
        <v/>
      </c>
      <c r="EY7" s="60">
        <f t="shared" si="34"/>
        <v>0</v>
      </c>
      <c r="EZ7" s="16">
        <f t="shared" si="35"/>
        <v>0</v>
      </c>
      <c r="FA7" s="61" t="str">
        <f t="shared" ref="FA7:FA21" si="55">IF(ISERROR(EZ7/EY7),"",EZ7/EY7)</f>
        <v/>
      </c>
      <c r="FB7" s="75">
        <f t="shared" si="36"/>
        <v>0</v>
      </c>
      <c r="FC7" s="182">
        <f t="shared" si="37"/>
        <v>0</v>
      </c>
      <c r="FD7" s="271" t="str">
        <f t="shared" ref="FD7:FD21" si="56">IF(ISERROR(FC7/FB7),"",FC7/FB7)</f>
        <v/>
      </c>
      <c r="FE7" s="273">
        <f t="shared" si="38"/>
        <v>2</v>
      </c>
      <c r="FF7" s="274">
        <f t="shared" ref="FF7:FF21" si="57">FC7-FH46</f>
        <v>0</v>
      </c>
      <c r="FL7" s="189" t="s">
        <v>65</v>
      </c>
      <c r="FM7" s="193"/>
      <c r="FN7" s="194"/>
      <c r="FO7" s="194"/>
      <c r="FP7" s="194"/>
      <c r="FR7" s="27"/>
      <c r="FS7" s="31"/>
      <c r="FT7" s="27" t="str">
        <f t="shared" si="15"/>
        <v/>
      </c>
      <c r="FU7" s="27"/>
      <c r="FV7" s="27" t="str">
        <f t="shared" si="7"/>
        <v/>
      </c>
      <c r="FW7" s="27" t="str">
        <f t="shared" si="8"/>
        <v/>
      </c>
      <c r="FX7" s="27" t="str">
        <f t="shared" si="16"/>
        <v/>
      </c>
      <c r="FY7" s="32"/>
      <c r="FZ7" s="27" t="str">
        <f t="shared" si="9"/>
        <v/>
      </c>
      <c r="GA7" s="27" t="str">
        <f t="shared" si="10"/>
        <v/>
      </c>
      <c r="GB7" s="27"/>
      <c r="GC7" s="27"/>
      <c r="GD7" s="27" t="str">
        <f t="shared" si="11"/>
        <v/>
      </c>
      <c r="GE7" s="27" t="str">
        <f t="shared" si="17"/>
        <v/>
      </c>
      <c r="GG7" s="207"/>
      <c r="GH7" s="202"/>
      <c r="GJ7" s="233" t="str">
        <f t="shared" si="12"/>
        <v>Gariguette</v>
      </c>
      <c r="GK7" s="244">
        <f t="shared" si="13"/>
        <v>56232</v>
      </c>
      <c r="HE7" s="209"/>
      <c r="HF7" s="212">
        <f t="shared" si="14"/>
        <v>0</v>
      </c>
      <c r="HH7" s="222"/>
      <c r="HI7" s="223"/>
      <c r="HJ7" s="224">
        <f t="shared" si="18"/>
        <v>0</v>
      </c>
    </row>
    <row r="8" spans="1:218" ht="12.75" customHeight="1" x14ac:dyDescent="0.2">
      <c r="C8" s="33">
        <v>6</v>
      </c>
      <c r="D8" s="2">
        <v>4000</v>
      </c>
      <c r="E8" s="3">
        <v>33840</v>
      </c>
      <c r="F8" s="1" t="s">
        <v>22</v>
      </c>
      <c r="G8" s="236" t="s">
        <v>84</v>
      </c>
      <c r="H8" s="16"/>
      <c r="I8" s="468"/>
      <c r="J8" s="132"/>
      <c r="K8" s="131"/>
      <c r="L8" s="16" t="s">
        <v>201</v>
      </c>
      <c r="M8" s="16">
        <v>4</v>
      </c>
      <c r="N8" s="16">
        <f t="shared" si="1"/>
        <v>0</v>
      </c>
      <c r="O8" s="16">
        <f>SUMPRODUCT(($D$41:$D$2021=K7)*($E$41:$E$2021)*M8)</f>
        <v>0</v>
      </c>
      <c r="P8" s="16">
        <f t="shared" si="2"/>
        <v>0</v>
      </c>
      <c r="Q8" s="16">
        <v>0.08</v>
      </c>
      <c r="R8" s="16">
        <v>0.04</v>
      </c>
      <c r="S8" s="16">
        <v>0.25</v>
      </c>
      <c r="T8" s="61" t="str">
        <f t="shared" si="0"/>
        <v>0</v>
      </c>
      <c r="U8" s="16"/>
      <c r="V8" s="16"/>
      <c r="W8" s="16" t="s">
        <v>70</v>
      </c>
      <c r="X8" s="17"/>
      <c r="Y8" s="16" t="s">
        <v>94</v>
      </c>
      <c r="Z8" s="16" t="s">
        <v>116</v>
      </c>
      <c r="AA8" s="16">
        <v>0.75</v>
      </c>
      <c r="AB8" s="29">
        <v>7</v>
      </c>
      <c r="AC8" s="29">
        <v>24</v>
      </c>
      <c r="AD8" s="53" t="s">
        <v>136</v>
      </c>
      <c r="AE8" s="57"/>
      <c r="AF8" s="16" t="str">
        <f t="shared" si="3"/>
        <v>0</v>
      </c>
      <c r="AJ8" s="16" t="s">
        <v>151</v>
      </c>
      <c r="AK8" s="16" t="str">
        <f t="shared" si="4"/>
        <v>0</v>
      </c>
      <c r="AM8" s="16" t="s">
        <v>178</v>
      </c>
      <c r="AN8" s="16" t="str">
        <f t="shared" si="6"/>
        <v>0</v>
      </c>
      <c r="AO8" s="103">
        <v>7.5</v>
      </c>
      <c r="AP8" s="409">
        <v>7.5</v>
      </c>
      <c r="AQ8" s="410"/>
      <c r="AR8" s="410"/>
      <c r="AS8" s="410"/>
      <c r="AT8" s="411"/>
      <c r="AU8" s="409"/>
      <c r="AV8" s="410"/>
      <c r="AW8" s="410"/>
      <c r="AX8" s="410"/>
      <c r="AY8" s="411"/>
      <c r="AZ8" s="408"/>
      <c r="BA8" s="408"/>
      <c r="BB8" s="408"/>
      <c r="BC8" s="408"/>
      <c r="BD8" s="408"/>
      <c r="BE8" s="408"/>
      <c r="BF8" s="408"/>
      <c r="BG8" s="408"/>
      <c r="BH8" s="408"/>
      <c r="BI8" s="408"/>
      <c r="BJ8" s="408"/>
      <c r="BK8" s="408"/>
      <c r="BL8" s="408"/>
      <c r="BM8" s="408"/>
      <c r="BN8" s="408"/>
      <c r="BO8" s="408"/>
      <c r="BP8" s="408"/>
      <c r="BQ8" s="408"/>
      <c r="BR8" s="408"/>
      <c r="BS8" s="408"/>
      <c r="BT8" s="408"/>
      <c r="BU8" s="408"/>
      <c r="BV8" s="408"/>
      <c r="BW8" s="408"/>
      <c r="BX8" s="408"/>
      <c r="BY8" s="408"/>
      <c r="BZ8" s="103"/>
      <c r="CA8" s="103"/>
      <c r="CB8" s="103"/>
      <c r="CC8" s="103"/>
      <c r="DS8" s="73">
        <f t="shared" si="19"/>
        <v>3</v>
      </c>
      <c r="DT8" s="60">
        <f t="shared" si="20"/>
        <v>0</v>
      </c>
      <c r="DU8" s="61">
        <f t="shared" si="39"/>
        <v>0</v>
      </c>
      <c r="DV8" s="60">
        <f t="shared" si="21"/>
        <v>0</v>
      </c>
      <c r="DW8" s="61">
        <f t="shared" si="39"/>
        <v>0</v>
      </c>
      <c r="DX8" s="60">
        <f t="shared" si="22"/>
        <v>0</v>
      </c>
      <c r="DY8" s="61">
        <f t="shared" ref="DY8" si="58">SUMIFS($J$41:$J$2021,$B$41:$B$2021,$DS8,$D$41:$D$2021,DX$4)</f>
        <v>0</v>
      </c>
      <c r="DZ8" s="60">
        <f t="shared" si="23"/>
        <v>0</v>
      </c>
      <c r="EA8" s="61">
        <f t="shared" ref="EA8" si="59">SUMIFS($J$41:$J$2021,$B$41:$B$2021,$DS8,$D$41:$D$2021,DZ$4)</f>
        <v>0</v>
      </c>
      <c r="EB8" s="60">
        <f t="shared" si="24"/>
        <v>0</v>
      </c>
      <c r="EC8" s="61">
        <f t="shared" ref="EC8" si="60">SUMIFS($J$41:$J$2021,$B$41:$B$2021,$DS8,$D$41:$D$2021,EB$4)</f>
        <v>0</v>
      </c>
      <c r="ED8" s="60">
        <f t="shared" si="25"/>
        <v>0</v>
      </c>
      <c r="EE8" s="61">
        <f t="shared" ref="EE8" si="61">SUMIFS($J$41:$J$2021,$B$41:$B$2021,$DS8,$D$41:$D$2021,ED$4)</f>
        <v>0</v>
      </c>
      <c r="EF8" s="60">
        <f t="shared" si="26"/>
        <v>0</v>
      </c>
      <c r="EG8" s="61">
        <f t="shared" ref="EG8" si="62">SUMIFS($J$41:$J$2021,$B$41:$B$2021,$DS8,$D$41:$D$2021,EF$4)</f>
        <v>0</v>
      </c>
      <c r="EH8" s="60">
        <f t="shared" si="27"/>
        <v>0</v>
      </c>
      <c r="EI8" s="61">
        <f t="shared" ref="EI8" si="63">SUMIFS($J$41:$J$2021,$B$41:$B$2021,$DS8,$D$41:$D$2021,EH$4)</f>
        <v>0</v>
      </c>
      <c r="EJ8" s="60">
        <f t="shared" si="28"/>
        <v>0</v>
      </c>
      <c r="EK8" s="61">
        <f t="shared" ref="EK8" si="64">SUMIFS($J$41:$J$2021,$B$41:$B$2021,$DS8,$D$41:$D$2021,EJ$4)</f>
        <v>0</v>
      </c>
      <c r="EL8" s="60">
        <f t="shared" si="29"/>
        <v>0</v>
      </c>
      <c r="EM8" s="61">
        <f t="shared" ref="EM8" si="65">SUMIFS($J$41:$J$2021,$B$41:$B$2021,$DS8,$D$41:$D$2021,EL$4)</f>
        <v>0</v>
      </c>
      <c r="EN8" s="60">
        <f t="shared" si="30"/>
        <v>0</v>
      </c>
      <c r="EO8" s="61">
        <f t="shared" ref="EO8" si="66">SUMIFS($J$41:$J$2021,$B$41:$B$2021,$DS8,$D$41:$D$2021,EN$4)</f>
        <v>0</v>
      </c>
      <c r="EP8" s="60">
        <f t="shared" si="31"/>
        <v>0</v>
      </c>
      <c r="EQ8" s="61">
        <f t="shared" ref="EQ8" si="67">SUMIFS($J$41:$J$2021,$B$41:$B$2021,$DS8,$D$41:$D$2021,EP$4)</f>
        <v>0</v>
      </c>
      <c r="ER8" s="60">
        <f t="shared" si="32"/>
        <v>0</v>
      </c>
      <c r="ES8" s="61">
        <f t="shared" ref="ES8" si="68">SUMIFS($J$41:$J$2021,$B$41:$B$2021,$DS8,$D$41:$D$2021,ER$4)</f>
        <v>0</v>
      </c>
      <c r="ET8" s="60">
        <f t="shared" si="33"/>
        <v>0</v>
      </c>
      <c r="EU8" s="59">
        <f t="shared" ref="EU8" si="69">SUMIFS($J$41:$J$2021,$B$41:$B$2021,$DS8,$D$41:$D$2021,ET$4)</f>
        <v>0</v>
      </c>
      <c r="EV8" s="60">
        <f t="shared" si="52"/>
        <v>0</v>
      </c>
      <c r="EW8" s="16">
        <f t="shared" si="53"/>
        <v>0</v>
      </c>
      <c r="EX8" s="59" t="str">
        <f t="shared" si="54"/>
        <v/>
      </c>
      <c r="EY8" s="60">
        <f t="shared" si="34"/>
        <v>0</v>
      </c>
      <c r="EZ8" s="16">
        <f t="shared" si="35"/>
        <v>0</v>
      </c>
      <c r="FA8" s="61" t="str">
        <f t="shared" si="55"/>
        <v/>
      </c>
      <c r="FB8" s="75">
        <f t="shared" si="36"/>
        <v>0</v>
      </c>
      <c r="FC8" s="182">
        <f t="shared" si="37"/>
        <v>0</v>
      </c>
      <c r="FD8" s="271" t="str">
        <f t="shared" si="56"/>
        <v/>
      </c>
      <c r="FE8" s="273">
        <f t="shared" si="38"/>
        <v>3</v>
      </c>
      <c r="FF8" s="274">
        <f t="shared" si="57"/>
        <v>0</v>
      </c>
      <c r="FL8" s="189" t="s">
        <v>265</v>
      </c>
      <c r="FM8" s="193"/>
      <c r="FN8" s="194"/>
      <c r="FO8" s="194"/>
      <c r="FP8" s="194"/>
      <c r="FR8" s="27"/>
      <c r="FS8" s="31"/>
      <c r="FT8" s="27" t="str">
        <f t="shared" si="15"/>
        <v/>
      </c>
      <c r="FU8" s="27"/>
      <c r="FV8" s="27" t="str">
        <f t="shared" si="7"/>
        <v/>
      </c>
      <c r="FW8" s="27" t="str">
        <f t="shared" si="8"/>
        <v/>
      </c>
      <c r="FX8" s="27" t="str">
        <f t="shared" si="16"/>
        <v/>
      </c>
      <c r="FY8" s="32"/>
      <c r="FZ8" s="27" t="str">
        <f t="shared" si="9"/>
        <v/>
      </c>
      <c r="GA8" s="27" t="str">
        <f t="shared" si="10"/>
        <v/>
      </c>
      <c r="GB8" s="27"/>
      <c r="GC8" s="27"/>
      <c r="GD8" s="27" t="str">
        <f t="shared" si="11"/>
        <v/>
      </c>
      <c r="GE8" s="27" t="str">
        <f t="shared" si="17"/>
        <v/>
      </c>
      <c r="GG8" s="207"/>
      <c r="GH8" s="202"/>
      <c r="GJ8" s="233" t="str">
        <f t="shared" si="12"/>
        <v>Gariguette SF</v>
      </c>
      <c r="GK8" s="244">
        <f t="shared" si="13"/>
        <v>47880</v>
      </c>
      <c r="HE8" s="209"/>
      <c r="HF8" s="212">
        <f t="shared" si="14"/>
        <v>0</v>
      </c>
      <c r="HH8" s="222"/>
      <c r="HI8" s="223"/>
      <c r="HJ8" s="224">
        <f t="shared" si="18"/>
        <v>0</v>
      </c>
    </row>
    <row r="9" spans="1:218" ht="12.75" customHeight="1" x14ac:dyDescent="0.2">
      <c r="C9" s="33">
        <v>7</v>
      </c>
      <c r="D9" s="2">
        <v>9400</v>
      </c>
      <c r="E9" s="3">
        <v>71064</v>
      </c>
      <c r="F9" s="1" t="s">
        <v>26</v>
      </c>
      <c r="G9" s="236" t="s">
        <v>84</v>
      </c>
      <c r="H9" s="16"/>
      <c r="I9" s="468"/>
      <c r="J9" s="131" t="s">
        <v>17</v>
      </c>
      <c r="K9" s="131" t="s">
        <v>18</v>
      </c>
      <c r="L9" s="16" t="s">
        <v>202</v>
      </c>
      <c r="M9" s="54">
        <v>0.33333333333333331</v>
      </c>
      <c r="N9" s="16">
        <f t="shared" si="1"/>
        <v>0</v>
      </c>
      <c r="O9" s="16">
        <f t="shared" si="5"/>
        <v>0</v>
      </c>
      <c r="P9" s="16">
        <f>N9-(O9+O14+O17)</f>
        <v>0</v>
      </c>
      <c r="Q9" s="16">
        <v>0.08</v>
      </c>
      <c r="R9" s="16">
        <v>0.04</v>
      </c>
      <c r="S9" s="16">
        <v>0.25</v>
      </c>
      <c r="T9" s="61" t="str">
        <f t="shared" si="0"/>
        <v>0</v>
      </c>
      <c r="U9" s="16"/>
      <c r="V9" s="16"/>
      <c r="W9" s="16" t="s">
        <v>69</v>
      </c>
      <c r="X9" s="17"/>
      <c r="Y9" s="16" t="s">
        <v>95</v>
      </c>
      <c r="Z9" s="16" t="s">
        <v>117</v>
      </c>
      <c r="AA9" s="16">
        <v>0.2</v>
      </c>
      <c r="AB9" s="29">
        <v>3</v>
      </c>
      <c r="AC9" s="29">
        <v>8</v>
      </c>
      <c r="AD9" s="53" t="s">
        <v>137</v>
      </c>
      <c r="AE9" s="57"/>
      <c r="AF9" s="16" t="str">
        <f t="shared" si="3"/>
        <v>0</v>
      </c>
      <c r="AJ9" s="16" t="s">
        <v>152</v>
      </c>
      <c r="AK9" s="16" t="str">
        <f t="shared" si="4"/>
        <v>0</v>
      </c>
      <c r="AM9" s="16" t="s">
        <v>179</v>
      </c>
      <c r="AN9" s="16" t="str">
        <f t="shared" si="6"/>
        <v>0</v>
      </c>
      <c r="AO9" s="103">
        <v>3</v>
      </c>
      <c r="AP9" s="409">
        <v>3</v>
      </c>
      <c r="AQ9" s="410"/>
      <c r="AR9" s="410"/>
      <c r="AS9" s="410"/>
      <c r="AT9" s="411"/>
      <c r="AU9" s="409"/>
      <c r="AV9" s="410"/>
      <c r="AW9" s="410"/>
      <c r="AX9" s="410"/>
      <c r="AY9" s="411"/>
      <c r="AZ9" s="408"/>
      <c r="BA9" s="408"/>
      <c r="BB9" s="408"/>
      <c r="BC9" s="408"/>
      <c r="BD9" s="408"/>
      <c r="BE9" s="408"/>
      <c r="BF9" s="408"/>
      <c r="BG9" s="408"/>
      <c r="BH9" s="408"/>
      <c r="BI9" s="408"/>
      <c r="BJ9" s="408"/>
      <c r="BK9" s="408"/>
      <c r="BL9" s="408"/>
      <c r="BM9" s="408"/>
      <c r="BN9" s="408"/>
      <c r="BO9" s="408"/>
      <c r="BP9" s="408"/>
      <c r="BQ9" s="408"/>
      <c r="BR9" s="408"/>
      <c r="BS9" s="408"/>
      <c r="BT9" s="408"/>
      <c r="BU9" s="408"/>
      <c r="BV9" s="408"/>
      <c r="BW9" s="408"/>
      <c r="BX9" s="408"/>
      <c r="BY9" s="408"/>
      <c r="BZ9" s="103"/>
      <c r="CA9" s="103"/>
      <c r="CB9" s="103"/>
      <c r="CC9" s="103"/>
      <c r="DS9" s="73">
        <f t="shared" si="19"/>
        <v>4</v>
      </c>
      <c r="DT9" s="60">
        <f t="shared" si="20"/>
        <v>0</v>
      </c>
      <c r="DU9" s="61">
        <f t="shared" si="39"/>
        <v>0</v>
      </c>
      <c r="DV9" s="60">
        <f t="shared" si="21"/>
        <v>0</v>
      </c>
      <c r="DW9" s="61">
        <f t="shared" si="39"/>
        <v>0</v>
      </c>
      <c r="DX9" s="60">
        <f t="shared" si="22"/>
        <v>0</v>
      </c>
      <c r="DY9" s="61">
        <f t="shared" ref="DY9" si="70">SUMIFS($J$41:$J$2021,$B$41:$B$2021,$DS9,$D$41:$D$2021,DX$4)</f>
        <v>0</v>
      </c>
      <c r="DZ9" s="60">
        <f t="shared" si="23"/>
        <v>0</v>
      </c>
      <c r="EA9" s="61">
        <f t="shared" ref="EA9" si="71">SUMIFS($J$41:$J$2021,$B$41:$B$2021,$DS9,$D$41:$D$2021,DZ$4)</f>
        <v>0</v>
      </c>
      <c r="EB9" s="60">
        <f t="shared" si="24"/>
        <v>0</v>
      </c>
      <c r="EC9" s="61">
        <f t="shared" ref="EC9" si="72">SUMIFS($J$41:$J$2021,$B$41:$B$2021,$DS9,$D$41:$D$2021,EB$4)</f>
        <v>0</v>
      </c>
      <c r="ED9" s="60">
        <f t="shared" si="25"/>
        <v>0</v>
      </c>
      <c r="EE9" s="61">
        <f t="shared" ref="EE9" si="73">SUMIFS($J$41:$J$2021,$B$41:$B$2021,$DS9,$D$41:$D$2021,ED$4)</f>
        <v>0</v>
      </c>
      <c r="EF9" s="60">
        <f t="shared" si="26"/>
        <v>0</v>
      </c>
      <c r="EG9" s="61">
        <f t="shared" ref="EG9" si="74">SUMIFS($J$41:$J$2021,$B$41:$B$2021,$DS9,$D$41:$D$2021,EF$4)</f>
        <v>0</v>
      </c>
      <c r="EH9" s="60">
        <f t="shared" si="27"/>
        <v>0</v>
      </c>
      <c r="EI9" s="61">
        <f t="shared" ref="EI9" si="75">SUMIFS($J$41:$J$2021,$B$41:$B$2021,$DS9,$D$41:$D$2021,EH$4)</f>
        <v>0</v>
      </c>
      <c r="EJ9" s="60">
        <f t="shared" si="28"/>
        <v>0</v>
      </c>
      <c r="EK9" s="61">
        <f t="shared" ref="EK9" si="76">SUMIFS($J$41:$J$2021,$B$41:$B$2021,$DS9,$D$41:$D$2021,EJ$4)</f>
        <v>0</v>
      </c>
      <c r="EL9" s="60">
        <f t="shared" si="29"/>
        <v>0</v>
      </c>
      <c r="EM9" s="61">
        <f t="shared" ref="EM9" si="77">SUMIFS($J$41:$J$2021,$B$41:$B$2021,$DS9,$D$41:$D$2021,EL$4)</f>
        <v>0</v>
      </c>
      <c r="EN9" s="60">
        <f t="shared" si="30"/>
        <v>0</v>
      </c>
      <c r="EO9" s="61">
        <f t="shared" ref="EO9" si="78">SUMIFS($J$41:$J$2021,$B$41:$B$2021,$DS9,$D$41:$D$2021,EN$4)</f>
        <v>0</v>
      </c>
      <c r="EP9" s="60">
        <f t="shared" si="31"/>
        <v>0</v>
      </c>
      <c r="EQ9" s="61">
        <f t="shared" ref="EQ9" si="79">SUMIFS($J$41:$J$2021,$B$41:$B$2021,$DS9,$D$41:$D$2021,EP$4)</f>
        <v>0</v>
      </c>
      <c r="ER9" s="60">
        <f t="shared" si="32"/>
        <v>0</v>
      </c>
      <c r="ES9" s="61">
        <f t="shared" ref="ES9" si="80">SUMIFS($J$41:$J$2021,$B$41:$B$2021,$DS9,$D$41:$D$2021,ER$4)</f>
        <v>0</v>
      </c>
      <c r="ET9" s="60">
        <f t="shared" si="33"/>
        <v>0</v>
      </c>
      <c r="EU9" s="59">
        <f t="shared" ref="EU9" si="81">SUMIFS($J$41:$J$2021,$B$41:$B$2021,$DS9,$D$41:$D$2021,ET$4)</f>
        <v>0</v>
      </c>
      <c r="EV9" s="60">
        <f t="shared" si="52"/>
        <v>0</v>
      </c>
      <c r="EW9" s="16">
        <f t="shared" si="53"/>
        <v>0</v>
      </c>
      <c r="EX9" s="59" t="str">
        <f t="shared" si="54"/>
        <v/>
      </c>
      <c r="EY9" s="60">
        <f t="shared" si="34"/>
        <v>0</v>
      </c>
      <c r="EZ9" s="16">
        <f t="shared" si="35"/>
        <v>0</v>
      </c>
      <c r="FA9" s="61" t="str">
        <f t="shared" si="55"/>
        <v/>
      </c>
      <c r="FB9" s="75">
        <f t="shared" si="36"/>
        <v>0</v>
      </c>
      <c r="FC9" s="182">
        <f t="shared" si="37"/>
        <v>0</v>
      </c>
      <c r="FD9" s="271" t="str">
        <f t="shared" si="56"/>
        <v/>
      </c>
      <c r="FE9" s="273">
        <f t="shared" si="38"/>
        <v>4</v>
      </c>
      <c r="FF9" s="274">
        <f t="shared" si="57"/>
        <v>0</v>
      </c>
      <c r="FL9" s="189" t="s">
        <v>266</v>
      </c>
      <c r="FM9" s="193"/>
      <c r="FN9" s="194"/>
      <c r="FO9" s="194"/>
      <c r="FP9" s="194"/>
      <c r="FR9" s="27"/>
      <c r="FS9" s="31"/>
      <c r="FT9" s="27" t="str">
        <f t="shared" si="15"/>
        <v/>
      </c>
      <c r="FU9" s="27"/>
      <c r="FV9" s="27" t="str">
        <f t="shared" si="7"/>
        <v/>
      </c>
      <c r="FW9" s="27" t="str">
        <f t="shared" si="8"/>
        <v/>
      </c>
      <c r="FX9" s="27" t="str">
        <f t="shared" si="16"/>
        <v/>
      </c>
      <c r="FY9" s="32"/>
      <c r="FZ9" s="27" t="str">
        <f t="shared" si="9"/>
        <v/>
      </c>
      <c r="GA9" s="27" t="str">
        <f t="shared" si="10"/>
        <v/>
      </c>
      <c r="GB9" s="27"/>
      <c r="GC9" s="27"/>
      <c r="GD9" s="27" t="str">
        <f t="shared" si="11"/>
        <v/>
      </c>
      <c r="GE9" s="27" t="str">
        <f t="shared" si="17"/>
        <v/>
      </c>
      <c r="GG9" s="207"/>
      <c r="GH9" s="202"/>
      <c r="GJ9" s="233" t="str">
        <f t="shared" si="12"/>
        <v>Mara des Bois</v>
      </c>
      <c r="GK9" s="244">
        <f t="shared" si="13"/>
        <v>33840</v>
      </c>
      <c r="HE9" s="209"/>
      <c r="HF9" s="212">
        <f t="shared" si="14"/>
        <v>0</v>
      </c>
      <c r="HH9" s="222"/>
      <c r="HI9" s="223"/>
      <c r="HJ9" s="224">
        <f t="shared" si="18"/>
        <v>0</v>
      </c>
    </row>
    <row r="10" spans="1:218" ht="12.75" customHeight="1" x14ac:dyDescent="0.2">
      <c r="C10" s="33">
        <v>8</v>
      </c>
      <c r="D10" s="2">
        <v>6500</v>
      </c>
      <c r="E10" s="3">
        <v>52142</v>
      </c>
      <c r="F10" s="1" t="s">
        <v>22</v>
      </c>
      <c r="G10" s="236" t="s">
        <v>84</v>
      </c>
      <c r="H10" s="16"/>
      <c r="I10" s="468"/>
      <c r="J10" s="131"/>
      <c r="K10" s="131"/>
      <c r="L10" s="16" t="s">
        <v>203</v>
      </c>
      <c r="M10" s="16">
        <v>4</v>
      </c>
      <c r="N10" s="16">
        <f t="shared" si="1"/>
        <v>0</v>
      </c>
      <c r="O10" s="16">
        <f>SUMPRODUCT(($D$41:$D$2021=K9)*($E$41:$E$2021)*M10)</f>
        <v>0</v>
      </c>
      <c r="P10" s="16">
        <f t="shared" si="2"/>
        <v>0</v>
      </c>
      <c r="Q10" s="16">
        <v>0.08</v>
      </c>
      <c r="R10" s="16">
        <v>0.04</v>
      </c>
      <c r="S10" s="16"/>
      <c r="T10" s="61" t="str">
        <f t="shared" si="0"/>
        <v>0</v>
      </c>
      <c r="U10" s="16"/>
      <c r="V10" s="16"/>
      <c r="W10" s="16"/>
      <c r="X10" s="17"/>
      <c r="Y10" s="16" t="s">
        <v>96</v>
      </c>
      <c r="Z10" s="16"/>
      <c r="AA10" s="16">
        <v>1</v>
      </c>
      <c r="AB10" s="29">
        <v>0</v>
      </c>
      <c r="AC10" s="29">
        <v>0</v>
      </c>
      <c r="AD10" s="53" t="s">
        <v>136</v>
      </c>
      <c r="AE10" s="57"/>
      <c r="AF10" s="16" t="str">
        <f t="shared" si="3"/>
        <v>0</v>
      </c>
      <c r="AJ10" s="16" t="s">
        <v>153</v>
      </c>
      <c r="AK10" s="16" t="str">
        <f t="shared" si="4"/>
        <v>0</v>
      </c>
      <c r="AM10" s="16"/>
      <c r="AN10" s="16" t="str">
        <f t="shared" si="6"/>
        <v>0</v>
      </c>
      <c r="AO10" s="103"/>
      <c r="AP10" s="409"/>
      <c r="AQ10" s="410"/>
      <c r="AR10" s="410"/>
      <c r="AS10" s="410"/>
      <c r="AT10" s="411"/>
      <c r="AU10" s="409"/>
      <c r="AV10" s="410"/>
      <c r="AW10" s="410"/>
      <c r="AX10" s="410"/>
      <c r="AY10" s="411"/>
      <c r="AZ10" s="408"/>
      <c r="BA10" s="408"/>
      <c r="BB10" s="408"/>
      <c r="BC10" s="408"/>
      <c r="BD10" s="408"/>
      <c r="BE10" s="408"/>
      <c r="BF10" s="408"/>
      <c r="BG10" s="408"/>
      <c r="BH10" s="408"/>
      <c r="BI10" s="408"/>
      <c r="BJ10" s="408"/>
      <c r="BK10" s="408"/>
      <c r="BL10" s="408"/>
      <c r="BM10" s="408"/>
      <c r="BN10" s="408"/>
      <c r="BO10" s="408"/>
      <c r="BP10" s="408"/>
      <c r="BQ10" s="408"/>
      <c r="BR10" s="408"/>
      <c r="BS10" s="408"/>
      <c r="BT10" s="408"/>
      <c r="BU10" s="408"/>
      <c r="BV10" s="408"/>
      <c r="BW10" s="408"/>
      <c r="BX10" s="408"/>
      <c r="BY10" s="408"/>
      <c r="BZ10" s="103"/>
      <c r="CA10" s="103"/>
      <c r="CB10" s="103"/>
      <c r="CC10" s="103"/>
      <c r="DS10" s="73">
        <f t="shared" si="19"/>
        <v>5</v>
      </c>
      <c r="DT10" s="60">
        <f t="shared" si="20"/>
        <v>0</v>
      </c>
      <c r="DU10" s="61">
        <f t="shared" si="39"/>
        <v>0</v>
      </c>
      <c r="DV10" s="60">
        <f t="shared" si="21"/>
        <v>0</v>
      </c>
      <c r="DW10" s="61">
        <f t="shared" si="39"/>
        <v>0</v>
      </c>
      <c r="DX10" s="60">
        <f t="shared" si="22"/>
        <v>0</v>
      </c>
      <c r="DY10" s="61">
        <f t="shared" ref="DY10" si="82">SUMIFS($J$41:$J$2021,$B$41:$B$2021,$DS10,$D$41:$D$2021,DX$4)</f>
        <v>0</v>
      </c>
      <c r="DZ10" s="60">
        <f t="shared" si="23"/>
        <v>0</v>
      </c>
      <c r="EA10" s="61">
        <f t="shared" ref="EA10" si="83">SUMIFS($J$41:$J$2021,$B$41:$B$2021,$DS10,$D$41:$D$2021,DZ$4)</f>
        <v>0</v>
      </c>
      <c r="EB10" s="60">
        <f t="shared" si="24"/>
        <v>0</v>
      </c>
      <c r="EC10" s="61">
        <f t="shared" ref="EC10" si="84">SUMIFS($J$41:$J$2021,$B$41:$B$2021,$DS10,$D$41:$D$2021,EB$4)</f>
        <v>0</v>
      </c>
      <c r="ED10" s="60">
        <f t="shared" si="25"/>
        <v>0</v>
      </c>
      <c r="EE10" s="61">
        <f t="shared" ref="EE10" si="85">SUMIFS($J$41:$J$2021,$B$41:$B$2021,$DS10,$D$41:$D$2021,ED$4)</f>
        <v>0</v>
      </c>
      <c r="EF10" s="60">
        <f t="shared" si="26"/>
        <v>0</v>
      </c>
      <c r="EG10" s="61">
        <f t="shared" ref="EG10" si="86">SUMIFS($J$41:$J$2021,$B$41:$B$2021,$DS10,$D$41:$D$2021,EF$4)</f>
        <v>0</v>
      </c>
      <c r="EH10" s="60">
        <f t="shared" si="27"/>
        <v>0</v>
      </c>
      <c r="EI10" s="61">
        <f t="shared" ref="EI10" si="87">SUMIFS($J$41:$J$2021,$B$41:$B$2021,$DS10,$D$41:$D$2021,EH$4)</f>
        <v>0</v>
      </c>
      <c r="EJ10" s="60">
        <f t="shared" si="28"/>
        <v>0</v>
      </c>
      <c r="EK10" s="61">
        <f t="shared" ref="EK10" si="88">SUMIFS($J$41:$J$2021,$B$41:$B$2021,$DS10,$D$41:$D$2021,EJ$4)</f>
        <v>0</v>
      </c>
      <c r="EL10" s="60">
        <f t="shared" si="29"/>
        <v>0</v>
      </c>
      <c r="EM10" s="61">
        <f t="shared" ref="EM10" si="89">SUMIFS($J$41:$J$2021,$B$41:$B$2021,$DS10,$D$41:$D$2021,EL$4)</f>
        <v>0</v>
      </c>
      <c r="EN10" s="60">
        <f t="shared" si="30"/>
        <v>0</v>
      </c>
      <c r="EO10" s="61">
        <f t="shared" ref="EO10" si="90">SUMIFS($J$41:$J$2021,$B$41:$B$2021,$DS10,$D$41:$D$2021,EN$4)</f>
        <v>0</v>
      </c>
      <c r="EP10" s="60">
        <f t="shared" si="31"/>
        <v>0</v>
      </c>
      <c r="EQ10" s="61">
        <f t="shared" ref="EQ10" si="91">SUMIFS($J$41:$J$2021,$B$41:$B$2021,$DS10,$D$41:$D$2021,EP$4)</f>
        <v>0</v>
      </c>
      <c r="ER10" s="60">
        <f t="shared" si="32"/>
        <v>0</v>
      </c>
      <c r="ES10" s="61">
        <f t="shared" ref="ES10" si="92">SUMIFS($J$41:$J$2021,$B$41:$B$2021,$DS10,$D$41:$D$2021,ER$4)</f>
        <v>0</v>
      </c>
      <c r="ET10" s="60">
        <f t="shared" si="33"/>
        <v>0</v>
      </c>
      <c r="EU10" s="59">
        <f t="shared" ref="EU10" si="93">SUMIFS($J$41:$J$2021,$B$41:$B$2021,$DS10,$D$41:$D$2021,ET$4)</f>
        <v>0</v>
      </c>
      <c r="EV10" s="60">
        <f t="shared" si="52"/>
        <v>0</v>
      </c>
      <c r="EW10" s="16">
        <f t="shared" si="53"/>
        <v>0</v>
      </c>
      <c r="EX10" s="59" t="str">
        <f t="shared" si="54"/>
        <v/>
      </c>
      <c r="EY10" s="60">
        <f t="shared" si="34"/>
        <v>0</v>
      </c>
      <c r="EZ10" s="16">
        <f t="shared" si="35"/>
        <v>0</v>
      </c>
      <c r="FA10" s="61" t="str">
        <f t="shared" si="55"/>
        <v/>
      </c>
      <c r="FB10" s="75">
        <f t="shared" si="36"/>
        <v>0</v>
      </c>
      <c r="FC10" s="182">
        <f t="shared" si="37"/>
        <v>0</v>
      </c>
      <c r="FD10" s="271" t="str">
        <f t="shared" si="56"/>
        <v/>
      </c>
      <c r="FE10" s="273">
        <f t="shared" si="38"/>
        <v>5</v>
      </c>
      <c r="FF10" s="274">
        <f t="shared" si="57"/>
        <v>0</v>
      </c>
      <c r="FL10" s="189" t="s">
        <v>70</v>
      </c>
      <c r="FM10" s="193"/>
      <c r="FN10" s="194"/>
      <c r="FO10" s="194"/>
      <c r="FP10" s="194"/>
      <c r="FR10" s="27"/>
      <c r="FS10" s="31"/>
      <c r="FT10" s="27" t="str">
        <f t="shared" si="15"/>
        <v/>
      </c>
      <c r="FU10" s="27"/>
      <c r="FV10" s="27" t="str">
        <f t="shared" si="7"/>
        <v/>
      </c>
      <c r="FW10" s="27" t="str">
        <f t="shared" si="8"/>
        <v/>
      </c>
      <c r="FX10" s="27" t="str">
        <f t="shared" si="16"/>
        <v/>
      </c>
      <c r="FY10" s="32" t="s">
        <v>144</v>
      </c>
      <c r="FZ10" s="27" t="str">
        <f t="shared" si="9"/>
        <v/>
      </c>
      <c r="GA10" s="27" t="str">
        <f t="shared" si="10"/>
        <v/>
      </c>
      <c r="GB10" s="27"/>
      <c r="GC10" s="27"/>
      <c r="GD10" s="27" t="str">
        <f t="shared" si="11"/>
        <v/>
      </c>
      <c r="GE10" s="27" t="str">
        <f t="shared" si="17"/>
        <v/>
      </c>
      <c r="GG10" s="207"/>
      <c r="GH10" s="202"/>
      <c r="GJ10" s="233" t="str">
        <f t="shared" si="12"/>
        <v>Charlotte</v>
      </c>
      <c r="GK10" s="244">
        <f t="shared" si="13"/>
        <v>71064</v>
      </c>
      <c r="HE10" s="209"/>
      <c r="HF10" s="212">
        <f t="shared" si="14"/>
        <v>0</v>
      </c>
      <c r="HH10" s="222"/>
      <c r="HI10" s="223"/>
      <c r="HJ10" s="224">
        <f t="shared" si="18"/>
        <v>0</v>
      </c>
    </row>
    <row r="11" spans="1:218" ht="12.75" customHeight="1" x14ac:dyDescent="0.2">
      <c r="C11" s="33">
        <v>9</v>
      </c>
      <c r="D11" s="2">
        <v>5500</v>
      </c>
      <c r="E11" s="3">
        <v>61776</v>
      </c>
      <c r="F11" s="1" t="s">
        <v>31</v>
      </c>
      <c r="G11" s="236" t="s">
        <v>84</v>
      </c>
      <c r="H11" s="16"/>
      <c r="I11" s="468"/>
      <c r="J11" s="131"/>
      <c r="K11" s="131"/>
      <c r="L11" s="16" t="s">
        <v>204</v>
      </c>
      <c r="M11" s="16">
        <v>4</v>
      </c>
      <c r="N11" s="16">
        <f t="shared" si="1"/>
        <v>0</v>
      </c>
      <c r="O11" s="16">
        <f>SUMPRODUCT(($D$41:$D$2021=K9)*($E$41:$E$2021)*M11)</f>
        <v>0</v>
      </c>
      <c r="P11" s="16">
        <f t="shared" si="2"/>
        <v>0</v>
      </c>
      <c r="Q11" s="16">
        <v>0.08</v>
      </c>
      <c r="R11" s="16">
        <v>0.04</v>
      </c>
      <c r="S11" s="16"/>
      <c r="T11" s="61" t="str">
        <f t="shared" si="0"/>
        <v>0</v>
      </c>
      <c r="U11" s="16"/>
      <c r="V11" s="16"/>
      <c r="W11" s="16"/>
      <c r="X11" s="17"/>
      <c r="Y11" s="16" t="s">
        <v>97</v>
      </c>
      <c r="Z11" s="16" t="s">
        <v>118</v>
      </c>
      <c r="AA11" s="16">
        <v>0.25</v>
      </c>
      <c r="AB11" s="29">
        <v>3</v>
      </c>
      <c r="AC11" s="29">
        <v>24</v>
      </c>
      <c r="AD11" s="53" t="s">
        <v>138</v>
      </c>
      <c r="AE11" s="57"/>
      <c r="AF11" s="16" t="str">
        <f t="shared" si="3"/>
        <v>0</v>
      </c>
      <c r="AJ11" s="16" t="s">
        <v>154</v>
      </c>
      <c r="AK11" s="16" t="str">
        <f t="shared" si="4"/>
        <v>0</v>
      </c>
      <c r="AM11" s="16"/>
      <c r="AN11" s="16" t="str">
        <f t="shared" si="6"/>
        <v>0</v>
      </c>
      <c r="AO11" s="103"/>
      <c r="AP11" s="409"/>
      <c r="AQ11" s="410"/>
      <c r="AR11" s="410"/>
      <c r="AS11" s="410"/>
      <c r="AT11" s="411"/>
      <c r="AU11" s="409"/>
      <c r="AV11" s="410"/>
      <c r="AW11" s="410"/>
      <c r="AX11" s="410"/>
      <c r="AY11" s="411"/>
      <c r="AZ11" s="408"/>
      <c r="BA11" s="408"/>
      <c r="BB11" s="408"/>
      <c r="BC11" s="408"/>
      <c r="BD11" s="408"/>
      <c r="BE11" s="408"/>
      <c r="BF11" s="408"/>
      <c r="BG11" s="408"/>
      <c r="BH11" s="408"/>
      <c r="BI11" s="408"/>
      <c r="BJ11" s="408"/>
      <c r="BK11" s="408"/>
      <c r="BL11" s="408"/>
      <c r="BM11" s="408"/>
      <c r="BN11" s="408"/>
      <c r="BO11" s="408"/>
      <c r="BP11" s="408"/>
      <c r="BQ11" s="408"/>
      <c r="BR11" s="408"/>
      <c r="BS11" s="408"/>
      <c r="BT11" s="408"/>
      <c r="BU11" s="408"/>
      <c r="BV11" s="408"/>
      <c r="BW11" s="408"/>
      <c r="BX11" s="408"/>
      <c r="BY11" s="408"/>
      <c r="BZ11" s="103"/>
      <c r="CA11" s="103"/>
      <c r="CB11" s="103"/>
      <c r="CC11" s="103"/>
      <c r="DS11" s="73">
        <f t="shared" si="19"/>
        <v>6</v>
      </c>
      <c r="DT11" s="60">
        <f t="shared" si="20"/>
        <v>0</v>
      </c>
      <c r="DU11" s="61">
        <f t="shared" si="39"/>
        <v>0</v>
      </c>
      <c r="DV11" s="60">
        <f t="shared" si="21"/>
        <v>0</v>
      </c>
      <c r="DW11" s="61">
        <f t="shared" si="39"/>
        <v>0</v>
      </c>
      <c r="DX11" s="60">
        <f t="shared" si="22"/>
        <v>0</v>
      </c>
      <c r="DY11" s="61">
        <f t="shared" ref="DY11" si="94">SUMIFS($J$41:$J$2021,$B$41:$B$2021,$DS11,$D$41:$D$2021,DX$4)</f>
        <v>0</v>
      </c>
      <c r="DZ11" s="60">
        <f t="shared" si="23"/>
        <v>0</v>
      </c>
      <c r="EA11" s="61">
        <f t="shared" ref="EA11" si="95">SUMIFS($J$41:$J$2021,$B$41:$B$2021,$DS11,$D$41:$D$2021,DZ$4)</f>
        <v>0</v>
      </c>
      <c r="EB11" s="60">
        <f t="shared" si="24"/>
        <v>0</v>
      </c>
      <c r="EC11" s="61">
        <f t="shared" ref="EC11" si="96">SUMIFS($J$41:$J$2021,$B$41:$B$2021,$DS11,$D$41:$D$2021,EB$4)</f>
        <v>0</v>
      </c>
      <c r="ED11" s="60">
        <f t="shared" si="25"/>
        <v>0</v>
      </c>
      <c r="EE11" s="61">
        <f t="shared" ref="EE11" si="97">SUMIFS($J$41:$J$2021,$B$41:$B$2021,$DS11,$D$41:$D$2021,ED$4)</f>
        <v>0</v>
      </c>
      <c r="EF11" s="60">
        <f t="shared" si="26"/>
        <v>0</v>
      </c>
      <c r="EG11" s="61">
        <f t="shared" ref="EG11" si="98">SUMIFS($J$41:$J$2021,$B$41:$B$2021,$DS11,$D$41:$D$2021,EF$4)</f>
        <v>0</v>
      </c>
      <c r="EH11" s="60">
        <f t="shared" si="27"/>
        <v>0</v>
      </c>
      <c r="EI11" s="61">
        <f t="shared" ref="EI11" si="99">SUMIFS($J$41:$J$2021,$B$41:$B$2021,$DS11,$D$41:$D$2021,EH$4)</f>
        <v>0</v>
      </c>
      <c r="EJ11" s="60">
        <f t="shared" si="28"/>
        <v>0</v>
      </c>
      <c r="EK11" s="61">
        <f t="shared" ref="EK11" si="100">SUMIFS($J$41:$J$2021,$B$41:$B$2021,$DS11,$D$41:$D$2021,EJ$4)</f>
        <v>0</v>
      </c>
      <c r="EL11" s="60">
        <f t="shared" si="29"/>
        <v>0</v>
      </c>
      <c r="EM11" s="61">
        <f t="shared" ref="EM11" si="101">SUMIFS($J$41:$J$2021,$B$41:$B$2021,$DS11,$D$41:$D$2021,EL$4)</f>
        <v>0</v>
      </c>
      <c r="EN11" s="60">
        <f t="shared" si="30"/>
        <v>0</v>
      </c>
      <c r="EO11" s="61">
        <f t="shared" ref="EO11" si="102">SUMIFS($J$41:$J$2021,$B$41:$B$2021,$DS11,$D$41:$D$2021,EN$4)</f>
        <v>0</v>
      </c>
      <c r="EP11" s="60">
        <f t="shared" si="31"/>
        <v>0</v>
      </c>
      <c r="EQ11" s="61">
        <f t="shared" ref="EQ11" si="103">SUMIFS($J$41:$J$2021,$B$41:$B$2021,$DS11,$D$41:$D$2021,EP$4)</f>
        <v>0</v>
      </c>
      <c r="ER11" s="60">
        <f t="shared" si="32"/>
        <v>0</v>
      </c>
      <c r="ES11" s="61">
        <f t="shared" ref="ES11" si="104">SUMIFS($J$41:$J$2021,$B$41:$B$2021,$DS11,$D$41:$D$2021,ER$4)</f>
        <v>0</v>
      </c>
      <c r="ET11" s="60">
        <f t="shared" si="33"/>
        <v>0</v>
      </c>
      <c r="EU11" s="59">
        <f t="shared" ref="EU11" si="105">SUMIFS($J$41:$J$2021,$B$41:$B$2021,$DS11,$D$41:$D$2021,ET$4)</f>
        <v>0</v>
      </c>
      <c r="EV11" s="60">
        <f t="shared" si="52"/>
        <v>0</v>
      </c>
      <c r="EW11" s="16">
        <f t="shared" si="53"/>
        <v>0</v>
      </c>
      <c r="EX11" s="59" t="str">
        <f t="shared" si="54"/>
        <v/>
      </c>
      <c r="EY11" s="60">
        <f t="shared" si="34"/>
        <v>0</v>
      </c>
      <c r="EZ11" s="16">
        <f t="shared" si="35"/>
        <v>0</v>
      </c>
      <c r="FA11" s="61" t="str">
        <f t="shared" si="55"/>
        <v/>
      </c>
      <c r="FB11" s="75">
        <f t="shared" si="36"/>
        <v>0</v>
      </c>
      <c r="FC11" s="182">
        <f t="shared" si="37"/>
        <v>0</v>
      </c>
      <c r="FD11" s="271" t="str">
        <f t="shared" si="56"/>
        <v/>
      </c>
      <c r="FE11" s="273">
        <f t="shared" si="38"/>
        <v>6</v>
      </c>
      <c r="FF11" s="274">
        <f t="shared" si="57"/>
        <v>0</v>
      </c>
      <c r="FL11" s="189" t="s">
        <v>267</v>
      </c>
      <c r="FM11" s="193"/>
      <c r="FN11" s="194"/>
      <c r="FO11" s="194"/>
      <c r="FP11" s="194"/>
      <c r="FR11" s="27"/>
      <c r="FS11" s="31"/>
      <c r="FT11" s="27" t="str">
        <f t="shared" si="15"/>
        <v/>
      </c>
      <c r="FU11" s="27"/>
      <c r="FV11" s="27" t="str">
        <f t="shared" si="7"/>
        <v/>
      </c>
      <c r="FW11" s="27" t="str">
        <f t="shared" si="8"/>
        <v/>
      </c>
      <c r="FX11" s="27" t="str">
        <f t="shared" si="16"/>
        <v/>
      </c>
      <c r="FY11" s="32" t="s">
        <v>144</v>
      </c>
      <c r="FZ11" s="27" t="str">
        <f t="shared" si="9"/>
        <v/>
      </c>
      <c r="GA11" s="27" t="str">
        <f t="shared" si="10"/>
        <v/>
      </c>
      <c r="GB11" s="27" t="s">
        <v>144</v>
      </c>
      <c r="GC11" s="27"/>
      <c r="GD11" s="27" t="str">
        <f t="shared" si="11"/>
        <v/>
      </c>
      <c r="GE11" s="27" t="str">
        <f t="shared" si="17"/>
        <v/>
      </c>
      <c r="GG11" s="207"/>
      <c r="GH11" s="202"/>
      <c r="GJ11" s="233" t="str">
        <f t="shared" si="12"/>
        <v>Mara des Bois</v>
      </c>
      <c r="GK11" s="244">
        <f t="shared" si="13"/>
        <v>52142</v>
      </c>
      <c r="HE11" s="209"/>
      <c r="HF11" s="212">
        <f t="shared" si="14"/>
        <v>0</v>
      </c>
      <c r="HH11" s="222"/>
      <c r="HI11" s="223"/>
      <c r="HJ11" s="224">
        <f t="shared" si="18"/>
        <v>0</v>
      </c>
    </row>
    <row r="12" spans="1:218" ht="12.75" customHeight="1" x14ac:dyDescent="0.2">
      <c r="C12" s="33">
        <v>10</v>
      </c>
      <c r="D12" s="2">
        <v>3500</v>
      </c>
      <c r="E12" s="3">
        <v>31757</v>
      </c>
      <c r="F12" s="1" t="s">
        <v>26</v>
      </c>
      <c r="G12" s="236" t="s">
        <v>84</v>
      </c>
      <c r="H12" s="16"/>
      <c r="I12" s="468"/>
      <c r="J12" s="131" t="s">
        <v>20</v>
      </c>
      <c r="K12" s="131" t="s">
        <v>21</v>
      </c>
      <c r="L12" s="16" t="s">
        <v>219</v>
      </c>
      <c r="M12" s="16">
        <f>1/4.5</f>
        <v>0.22222222222222221</v>
      </c>
      <c r="N12" s="16">
        <f t="shared" si="1"/>
        <v>0</v>
      </c>
      <c r="O12" s="16">
        <f t="shared" si="5"/>
        <v>0</v>
      </c>
      <c r="P12" s="16">
        <f t="shared" si="2"/>
        <v>0</v>
      </c>
      <c r="Q12" s="16">
        <v>0.08</v>
      </c>
      <c r="R12" s="16">
        <v>0.04</v>
      </c>
      <c r="S12" s="16"/>
      <c r="T12" s="61" t="str">
        <f t="shared" si="0"/>
        <v>0</v>
      </c>
      <c r="U12" s="16"/>
      <c r="V12" s="16"/>
      <c r="W12" s="16"/>
      <c r="X12" s="17"/>
      <c r="Y12" s="16" t="s">
        <v>98</v>
      </c>
      <c r="Z12" s="16" t="s">
        <v>119</v>
      </c>
      <c r="AA12" s="16">
        <v>1</v>
      </c>
      <c r="AB12" s="29">
        <v>3</v>
      </c>
      <c r="AC12" s="29">
        <v>8</v>
      </c>
      <c r="AD12" s="53" t="s">
        <v>139</v>
      </c>
      <c r="AE12" s="16" t="s">
        <v>143</v>
      </c>
      <c r="AF12" s="16" t="str">
        <f t="shared" si="3"/>
        <v>0</v>
      </c>
      <c r="AJ12" s="16" t="s">
        <v>155</v>
      </c>
      <c r="AK12" s="16" t="str">
        <f t="shared" si="4"/>
        <v>0</v>
      </c>
      <c r="AM12" s="16"/>
      <c r="AN12" s="16" t="str">
        <f t="shared" si="6"/>
        <v>0</v>
      </c>
      <c r="AO12" s="103"/>
      <c r="AP12" s="409"/>
      <c r="AQ12" s="410"/>
      <c r="AR12" s="410"/>
      <c r="AS12" s="410"/>
      <c r="AT12" s="411"/>
      <c r="AU12" s="409"/>
      <c r="AV12" s="410"/>
      <c r="AW12" s="410"/>
      <c r="AX12" s="410"/>
      <c r="AY12" s="411"/>
      <c r="AZ12" s="408"/>
      <c r="BA12" s="408"/>
      <c r="BB12" s="408"/>
      <c r="BC12" s="408"/>
      <c r="BD12" s="408"/>
      <c r="BE12" s="408"/>
      <c r="BF12" s="408"/>
      <c r="BG12" s="408"/>
      <c r="BH12" s="408"/>
      <c r="BI12" s="408"/>
      <c r="BJ12" s="408"/>
      <c r="BK12" s="408"/>
      <c r="BL12" s="408"/>
      <c r="BM12" s="408"/>
      <c r="BN12" s="408"/>
      <c r="BO12" s="408"/>
      <c r="BP12" s="408"/>
      <c r="BQ12" s="408"/>
      <c r="BR12" s="408"/>
      <c r="BS12" s="408"/>
      <c r="BT12" s="408"/>
      <c r="BU12" s="408"/>
      <c r="BV12" s="408"/>
      <c r="BW12" s="408"/>
      <c r="BX12" s="408"/>
      <c r="BY12" s="408"/>
      <c r="BZ12" s="103"/>
      <c r="CA12" s="103"/>
      <c r="CB12" s="103"/>
      <c r="CC12" s="103"/>
      <c r="DS12" s="73">
        <f t="shared" si="19"/>
        <v>7</v>
      </c>
      <c r="DT12" s="60">
        <f t="shared" si="20"/>
        <v>0</v>
      </c>
      <c r="DU12" s="61">
        <f t="shared" si="39"/>
        <v>0</v>
      </c>
      <c r="DV12" s="60">
        <f t="shared" si="21"/>
        <v>0</v>
      </c>
      <c r="DW12" s="61">
        <f t="shared" si="39"/>
        <v>0</v>
      </c>
      <c r="DX12" s="60">
        <f t="shared" si="22"/>
        <v>0</v>
      </c>
      <c r="DY12" s="61">
        <f t="shared" ref="DY12" si="106">SUMIFS($J$41:$J$2021,$B$41:$B$2021,$DS12,$D$41:$D$2021,DX$4)</f>
        <v>0</v>
      </c>
      <c r="DZ12" s="60">
        <f t="shared" si="23"/>
        <v>0</v>
      </c>
      <c r="EA12" s="61">
        <f t="shared" ref="EA12" si="107">SUMIFS($J$41:$J$2021,$B$41:$B$2021,$DS12,$D$41:$D$2021,DZ$4)</f>
        <v>0</v>
      </c>
      <c r="EB12" s="60">
        <f t="shared" si="24"/>
        <v>0</v>
      </c>
      <c r="EC12" s="61">
        <f t="shared" ref="EC12" si="108">SUMIFS($J$41:$J$2021,$B$41:$B$2021,$DS12,$D$41:$D$2021,EB$4)</f>
        <v>0</v>
      </c>
      <c r="ED12" s="60">
        <f t="shared" si="25"/>
        <v>0</v>
      </c>
      <c r="EE12" s="61">
        <f t="shared" ref="EE12" si="109">SUMIFS($J$41:$J$2021,$B$41:$B$2021,$DS12,$D$41:$D$2021,ED$4)</f>
        <v>0</v>
      </c>
      <c r="EF12" s="60">
        <f t="shared" si="26"/>
        <v>0</v>
      </c>
      <c r="EG12" s="61">
        <f t="shared" ref="EG12" si="110">SUMIFS($J$41:$J$2021,$B$41:$B$2021,$DS12,$D$41:$D$2021,EF$4)</f>
        <v>0</v>
      </c>
      <c r="EH12" s="60">
        <f t="shared" si="27"/>
        <v>0</v>
      </c>
      <c r="EI12" s="61">
        <f t="shared" ref="EI12" si="111">SUMIFS($J$41:$J$2021,$B$41:$B$2021,$DS12,$D$41:$D$2021,EH$4)</f>
        <v>0</v>
      </c>
      <c r="EJ12" s="60">
        <f t="shared" si="28"/>
        <v>0</v>
      </c>
      <c r="EK12" s="61">
        <f t="shared" ref="EK12" si="112">SUMIFS($J$41:$J$2021,$B$41:$B$2021,$DS12,$D$41:$D$2021,EJ$4)</f>
        <v>0</v>
      </c>
      <c r="EL12" s="60">
        <f t="shared" si="29"/>
        <v>0</v>
      </c>
      <c r="EM12" s="61">
        <f t="shared" ref="EM12" si="113">SUMIFS($J$41:$J$2021,$B$41:$B$2021,$DS12,$D$41:$D$2021,EL$4)</f>
        <v>0</v>
      </c>
      <c r="EN12" s="60">
        <f t="shared" si="30"/>
        <v>0</v>
      </c>
      <c r="EO12" s="61">
        <f t="shared" ref="EO12" si="114">SUMIFS($J$41:$J$2021,$B$41:$B$2021,$DS12,$D$41:$D$2021,EN$4)</f>
        <v>0</v>
      </c>
      <c r="EP12" s="60">
        <f t="shared" si="31"/>
        <v>0</v>
      </c>
      <c r="EQ12" s="61">
        <f t="shared" ref="EQ12" si="115">SUMIFS($J$41:$J$2021,$B$41:$B$2021,$DS12,$D$41:$D$2021,EP$4)</f>
        <v>0</v>
      </c>
      <c r="ER12" s="60">
        <f t="shared" si="32"/>
        <v>0</v>
      </c>
      <c r="ES12" s="61">
        <f t="shared" ref="ES12" si="116">SUMIFS($J$41:$J$2021,$B$41:$B$2021,$DS12,$D$41:$D$2021,ER$4)</f>
        <v>0</v>
      </c>
      <c r="ET12" s="60">
        <f t="shared" si="33"/>
        <v>0</v>
      </c>
      <c r="EU12" s="59">
        <f t="shared" ref="EU12" si="117">SUMIFS($J$41:$J$2021,$B$41:$B$2021,$DS12,$D$41:$D$2021,ET$4)</f>
        <v>0</v>
      </c>
      <c r="EV12" s="60">
        <f t="shared" si="52"/>
        <v>0</v>
      </c>
      <c r="EW12" s="16">
        <f t="shared" si="53"/>
        <v>0</v>
      </c>
      <c r="EX12" s="59" t="str">
        <f t="shared" si="54"/>
        <v/>
      </c>
      <c r="EY12" s="60">
        <f t="shared" si="34"/>
        <v>0</v>
      </c>
      <c r="EZ12" s="16">
        <f t="shared" si="35"/>
        <v>0</v>
      </c>
      <c r="FA12" s="61" t="str">
        <f t="shared" si="55"/>
        <v/>
      </c>
      <c r="FB12" s="75">
        <f t="shared" si="36"/>
        <v>0</v>
      </c>
      <c r="FC12" s="182">
        <f t="shared" si="37"/>
        <v>0</v>
      </c>
      <c r="FD12" s="271" t="str">
        <f t="shared" si="56"/>
        <v/>
      </c>
      <c r="FE12" s="273">
        <f t="shared" si="38"/>
        <v>7</v>
      </c>
      <c r="FF12" s="274">
        <f t="shared" si="57"/>
        <v>0</v>
      </c>
      <c r="FL12" s="189" t="s">
        <v>268</v>
      </c>
      <c r="FM12" s="193"/>
      <c r="FN12" s="194"/>
      <c r="FO12" s="194"/>
      <c r="FP12" s="194"/>
      <c r="FR12" s="27"/>
      <c r="FS12" s="31"/>
      <c r="FT12" s="27" t="str">
        <f t="shared" si="15"/>
        <v/>
      </c>
      <c r="FU12" s="27"/>
      <c r="FV12" s="27" t="str">
        <f t="shared" si="7"/>
        <v/>
      </c>
      <c r="FW12" s="27" t="str">
        <f t="shared" si="8"/>
        <v/>
      </c>
      <c r="FX12" s="27" t="str">
        <f t="shared" si="16"/>
        <v/>
      </c>
      <c r="FY12" s="32"/>
      <c r="FZ12" s="27" t="str">
        <f t="shared" si="9"/>
        <v/>
      </c>
      <c r="GA12" s="27" t="str">
        <f t="shared" si="10"/>
        <v/>
      </c>
      <c r="GB12" s="27"/>
      <c r="GC12" s="27"/>
      <c r="GD12" s="27" t="str">
        <f t="shared" si="11"/>
        <v/>
      </c>
      <c r="GE12" s="27" t="str">
        <f t="shared" si="17"/>
        <v/>
      </c>
      <c r="GG12" s="207"/>
      <c r="GH12" s="202"/>
      <c r="GJ12" s="233" t="str">
        <f t="shared" si="12"/>
        <v>Gariguette Alt</v>
      </c>
      <c r="GK12" s="244">
        <f t="shared" si="13"/>
        <v>61776</v>
      </c>
      <c r="HE12" s="209"/>
      <c r="HF12" s="212">
        <f t="shared" si="14"/>
        <v>0</v>
      </c>
      <c r="HH12" s="222"/>
      <c r="HI12" s="223"/>
      <c r="HJ12" s="224">
        <f t="shared" si="18"/>
        <v>0</v>
      </c>
    </row>
    <row r="13" spans="1:218" ht="12.75" customHeight="1" x14ac:dyDescent="0.2">
      <c r="C13" s="33">
        <v>11</v>
      </c>
      <c r="D13" s="2"/>
      <c r="E13" s="3"/>
      <c r="F13" s="1"/>
      <c r="G13" s="236"/>
      <c r="H13" s="16"/>
      <c r="I13" s="468"/>
      <c r="J13" s="131"/>
      <c r="K13" s="131"/>
      <c r="L13" s="16" t="s">
        <v>220</v>
      </c>
      <c r="M13" s="16">
        <v>2</v>
      </c>
      <c r="N13" s="16">
        <f t="shared" si="1"/>
        <v>0</v>
      </c>
      <c r="O13" s="16">
        <f>SUMPRODUCT(($D$41:$D$2021=K12)*($E$41:$E$2021)*M13)</f>
        <v>0</v>
      </c>
      <c r="P13" s="16">
        <f t="shared" si="2"/>
        <v>0</v>
      </c>
      <c r="Q13" s="16">
        <v>0.08</v>
      </c>
      <c r="R13" s="16">
        <v>0.04</v>
      </c>
      <c r="S13" s="16">
        <v>0.25</v>
      </c>
      <c r="T13" s="61" t="str">
        <f t="shared" si="0"/>
        <v>0</v>
      </c>
      <c r="U13" s="16"/>
      <c r="V13" s="16"/>
      <c r="W13" s="16"/>
      <c r="X13" s="17"/>
      <c r="Y13" s="16" t="s">
        <v>99</v>
      </c>
      <c r="Z13" s="16" t="s">
        <v>120</v>
      </c>
      <c r="AA13" s="16">
        <v>0.75</v>
      </c>
      <c r="AB13" s="29">
        <v>1</v>
      </c>
      <c r="AC13" s="29">
        <v>48</v>
      </c>
      <c r="AD13" s="53" t="s">
        <v>140</v>
      </c>
      <c r="AE13" s="57"/>
      <c r="AF13" s="16" t="str">
        <f t="shared" si="3"/>
        <v>0</v>
      </c>
      <c r="AJ13" s="16" t="s">
        <v>156</v>
      </c>
      <c r="AK13" s="16" t="str">
        <f t="shared" si="4"/>
        <v>0</v>
      </c>
      <c r="AM13" s="16"/>
      <c r="AN13" s="16" t="str">
        <f t="shared" si="6"/>
        <v>0</v>
      </c>
      <c r="AO13" s="103"/>
      <c r="AP13" s="409"/>
      <c r="AQ13" s="410"/>
      <c r="AR13" s="410"/>
      <c r="AS13" s="410"/>
      <c r="AT13" s="411"/>
      <c r="AU13" s="409"/>
      <c r="AV13" s="410"/>
      <c r="AW13" s="410"/>
      <c r="AX13" s="410"/>
      <c r="AY13" s="411"/>
      <c r="AZ13" s="408"/>
      <c r="BA13" s="408"/>
      <c r="BB13" s="408"/>
      <c r="BC13" s="408"/>
      <c r="BD13" s="408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08"/>
      <c r="BY13" s="408"/>
      <c r="BZ13" s="103"/>
      <c r="CA13" s="103"/>
      <c r="CB13" s="103"/>
      <c r="CC13" s="103"/>
      <c r="DS13" s="73">
        <f t="shared" si="19"/>
        <v>8</v>
      </c>
      <c r="DT13" s="60">
        <f t="shared" si="20"/>
        <v>0</v>
      </c>
      <c r="DU13" s="61">
        <f t="shared" si="39"/>
        <v>0</v>
      </c>
      <c r="DV13" s="60">
        <f t="shared" si="21"/>
        <v>0</v>
      </c>
      <c r="DW13" s="61">
        <f t="shared" si="39"/>
        <v>0</v>
      </c>
      <c r="DX13" s="60">
        <f t="shared" si="22"/>
        <v>0</v>
      </c>
      <c r="DY13" s="61">
        <f t="shared" ref="DY13" si="118">SUMIFS($J$41:$J$2021,$B$41:$B$2021,$DS13,$D$41:$D$2021,DX$4)</f>
        <v>0</v>
      </c>
      <c r="DZ13" s="60">
        <f t="shared" si="23"/>
        <v>0</v>
      </c>
      <c r="EA13" s="61">
        <f t="shared" ref="EA13" si="119">SUMIFS($J$41:$J$2021,$B$41:$B$2021,$DS13,$D$41:$D$2021,DZ$4)</f>
        <v>0</v>
      </c>
      <c r="EB13" s="60">
        <f t="shared" si="24"/>
        <v>0</v>
      </c>
      <c r="EC13" s="61">
        <f t="shared" ref="EC13" si="120">SUMIFS($J$41:$J$2021,$B$41:$B$2021,$DS13,$D$41:$D$2021,EB$4)</f>
        <v>0</v>
      </c>
      <c r="ED13" s="60">
        <f t="shared" si="25"/>
        <v>0</v>
      </c>
      <c r="EE13" s="61">
        <f t="shared" ref="EE13" si="121">SUMIFS($J$41:$J$2021,$B$41:$B$2021,$DS13,$D$41:$D$2021,ED$4)</f>
        <v>0</v>
      </c>
      <c r="EF13" s="60">
        <f t="shared" si="26"/>
        <v>0</v>
      </c>
      <c r="EG13" s="61">
        <f t="shared" ref="EG13" si="122">SUMIFS($J$41:$J$2021,$B$41:$B$2021,$DS13,$D$41:$D$2021,EF$4)</f>
        <v>0</v>
      </c>
      <c r="EH13" s="60">
        <f t="shared" si="27"/>
        <v>0</v>
      </c>
      <c r="EI13" s="61">
        <f t="shared" ref="EI13" si="123">SUMIFS($J$41:$J$2021,$B$41:$B$2021,$DS13,$D$41:$D$2021,EH$4)</f>
        <v>0</v>
      </c>
      <c r="EJ13" s="60">
        <f t="shared" si="28"/>
        <v>0</v>
      </c>
      <c r="EK13" s="61">
        <f t="shared" ref="EK13" si="124">SUMIFS($J$41:$J$2021,$B$41:$B$2021,$DS13,$D$41:$D$2021,EJ$4)</f>
        <v>0</v>
      </c>
      <c r="EL13" s="60">
        <f t="shared" si="29"/>
        <v>0</v>
      </c>
      <c r="EM13" s="61">
        <f t="shared" ref="EM13" si="125">SUMIFS($J$41:$J$2021,$B$41:$B$2021,$DS13,$D$41:$D$2021,EL$4)</f>
        <v>0</v>
      </c>
      <c r="EN13" s="60">
        <f t="shared" si="30"/>
        <v>0</v>
      </c>
      <c r="EO13" s="61">
        <f t="shared" ref="EO13" si="126">SUMIFS($J$41:$J$2021,$B$41:$B$2021,$DS13,$D$41:$D$2021,EN$4)</f>
        <v>0</v>
      </c>
      <c r="EP13" s="60">
        <f t="shared" si="31"/>
        <v>0</v>
      </c>
      <c r="EQ13" s="61">
        <f t="shared" ref="EQ13" si="127">SUMIFS($J$41:$J$2021,$B$41:$B$2021,$DS13,$D$41:$D$2021,EP$4)</f>
        <v>0</v>
      </c>
      <c r="ER13" s="60">
        <f t="shared" si="32"/>
        <v>0</v>
      </c>
      <c r="ES13" s="61">
        <f t="shared" ref="ES13" si="128">SUMIFS($J$41:$J$2021,$B$41:$B$2021,$DS13,$D$41:$D$2021,ER$4)</f>
        <v>0</v>
      </c>
      <c r="ET13" s="60">
        <f t="shared" si="33"/>
        <v>0</v>
      </c>
      <c r="EU13" s="59">
        <f t="shared" ref="EU13" si="129">SUMIFS($J$41:$J$2021,$B$41:$B$2021,$DS13,$D$41:$D$2021,ET$4)</f>
        <v>0</v>
      </c>
      <c r="EV13" s="60">
        <f t="shared" si="52"/>
        <v>0</v>
      </c>
      <c r="EW13" s="16">
        <f t="shared" si="53"/>
        <v>0</v>
      </c>
      <c r="EX13" s="59" t="str">
        <f t="shared" si="54"/>
        <v/>
      </c>
      <c r="EY13" s="60">
        <f t="shared" si="34"/>
        <v>0</v>
      </c>
      <c r="EZ13" s="16">
        <f t="shared" si="35"/>
        <v>0</v>
      </c>
      <c r="FA13" s="61" t="str">
        <f t="shared" si="55"/>
        <v/>
      </c>
      <c r="FB13" s="75">
        <f t="shared" si="36"/>
        <v>0</v>
      </c>
      <c r="FC13" s="182">
        <f t="shared" si="37"/>
        <v>0</v>
      </c>
      <c r="FD13" s="271" t="str">
        <f t="shared" si="56"/>
        <v/>
      </c>
      <c r="FE13" s="273">
        <f t="shared" si="38"/>
        <v>8</v>
      </c>
      <c r="FF13" s="274">
        <f t="shared" si="57"/>
        <v>0</v>
      </c>
      <c r="FL13" s="189"/>
      <c r="FM13" s="193"/>
      <c r="FN13" s="194"/>
      <c r="FO13" s="194"/>
      <c r="FP13" s="194"/>
      <c r="FR13" s="27"/>
      <c r="FS13" s="31"/>
      <c r="FT13" s="27" t="str">
        <f t="shared" si="15"/>
        <v/>
      </c>
      <c r="FU13" s="27"/>
      <c r="FV13" s="27" t="str">
        <f t="shared" si="7"/>
        <v/>
      </c>
      <c r="FW13" s="27" t="str">
        <f t="shared" si="8"/>
        <v/>
      </c>
      <c r="FX13" s="27" t="str">
        <f t="shared" si="16"/>
        <v/>
      </c>
      <c r="FY13" s="32" t="s">
        <v>144</v>
      </c>
      <c r="FZ13" s="27" t="str">
        <f t="shared" si="9"/>
        <v/>
      </c>
      <c r="GA13" s="27" t="str">
        <f t="shared" si="10"/>
        <v/>
      </c>
      <c r="GB13" s="27" t="s">
        <v>144</v>
      </c>
      <c r="GC13" s="27" t="s">
        <v>144</v>
      </c>
      <c r="GD13" s="27" t="str">
        <f t="shared" si="11"/>
        <v/>
      </c>
      <c r="GE13" s="27" t="str">
        <f t="shared" si="17"/>
        <v/>
      </c>
      <c r="GG13" s="207"/>
      <c r="GH13" s="202"/>
      <c r="GJ13" s="233" t="str">
        <f t="shared" si="12"/>
        <v>Charlotte</v>
      </c>
      <c r="GK13" s="244">
        <f t="shared" si="13"/>
        <v>31757</v>
      </c>
      <c r="HE13" s="209"/>
      <c r="HF13" s="212">
        <f t="shared" si="14"/>
        <v>0</v>
      </c>
      <c r="HH13" s="222"/>
      <c r="HI13" s="223"/>
      <c r="HJ13" s="224">
        <f t="shared" si="18"/>
        <v>0</v>
      </c>
    </row>
    <row r="14" spans="1:218" ht="12.75" customHeight="1" x14ac:dyDescent="0.2">
      <c r="C14" s="33">
        <v>12</v>
      </c>
      <c r="D14" s="2"/>
      <c r="E14" s="3"/>
      <c r="F14" s="1"/>
      <c r="G14" s="236"/>
      <c r="H14" s="16"/>
      <c r="I14" s="429" t="s">
        <v>23</v>
      </c>
      <c r="J14" s="131" t="s">
        <v>24</v>
      </c>
      <c r="K14" s="131" t="s">
        <v>25</v>
      </c>
      <c r="L14" s="16" t="s">
        <v>202</v>
      </c>
      <c r="M14" s="16">
        <f>1/2.5</f>
        <v>0.4</v>
      </c>
      <c r="N14" s="55"/>
      <c r="O14" s="16">
        <f t="shared" si="5"/>
        <v>0</v>
      </c>
      <c r="P14" s="55"/>
      <c r="Q14" s="16">
        <v>0.08</v>
      </c>
      <c r="R14" s="16">
        <v>0.04</v>
      </c>
      <c r="S14" s="16">
        <v>0.1</v>
      </c>
      <c r="T14" s="61" t="str">
        <f t="shared" si="0"/>
        <v>0</v>
      </c>
      <c r="U14" s="16"/>
      <c r="V14" s="16"/>
      <c r="W14" s="16"/>
      <c r="X14" s="17"/>
      <c r="Y14" s="16" t="s">
        <v>100</v>
      </c>
      <c r="Z14" s="16" t="s">
        <v>121</v>
      </c>
      <c r="AA14" s="16">
        <v>0.125</v>
      </c>
      <c r="AB14" s="29">
        <v>3</v>
      </c>
      <c r="AC14" s="29">
        <v>48</v>
      </c>
      <c r="AD14" s="53" t="s">
        <v>136</v>
      </c>
      <c r="AE14" s="57"/>
      <c r="AF14" s="16" t="str">
        <f t="shared" si="3"/>
        <v>0</v>
      </c>
      <c r="AJ14" s="16" t="s">
        <v>157</v>
      </c>
      <c r="AK14" s="16" t="str">
        <f t="shared" si="4"/>
        <v>0</v>
      </c>
      <c r="AM14" s="16"/>
      <c r="AN14" s="16" t="str">
        <f t="shared" si="6"/>
        <v>0</v>
      </c>
      <c r="AO14" s="103"/>
      <c r="AP14" s="409"/>
      <c r="AQ14" s="410"/>
      <c r="AR14" s="410"/>
      <c r="AS14" s="410"/>
      <c r="AT14" s="411"/>
      <c r="AU14" s="409"/>
      <c r="AV14" s="410"/>
      <c r="AW14" s="410"/>
      <c r="AX14" s="410"/>
      <c r="AY14" s="411"/>
      <c r="AZ14" s="408"/>
      <c r="BA14" s="408"/>
      <c r="BB14" s="408"/>
      <c r="BC14" s="408"/>
      <c r="BD14" s="408"/>
      <c r="BE14" s="408"/>
      <c r="BF14" s="408"/>
      <c r="BG14" s="408"/>
      <c r="BH14" s="408"/>
      <c r="BI14" s="408"/>
      <c r="BJ14" s="408"/>
      <c r="BK14" s="408"/>
      <c r="BL14" s="408"/>
      <c r="BM14" s="408"/>
      <c r="BN14" s="408"/>
      <c r="BO14" s="408"/>
      <c r="BP14" s="408"/>
      <c r="BQ14" s="408"/>
      <c r="BR14" s="408"/>
      <c r="BS14" s="408"/>
      <c r="BT14" s="408"/>
      <c r="BU14" s="408"/>
      <c r="BV14" s="408"/>
      <c r="BW14" s="408"/>
      <c r="BX14" s="408"/>
      <c r="BY14" s="408"/>
      <c r="BZ14" s="103"/>
      <c r="CA14" s="103"/>
      <c r="CB14" s="103"/>
      <c r="CC14" s="103"/>
      <c r="DS14" s="73">
        <f t="shared" si="19"/>
        <v>9</v>
      </c>
      <c r="DT14" s="60">
        <f t="shared" si="20"/>
        <v>0</v>
      </c>
      <c r="DU14" s="61">
        <f t="shared" si="39"/>
        <v>0</v>
      </c>
      <c r="DV14" s="60">
        <f t="shared" si="21"/>
        <v>0</v>
      </c>
      <c r="DW14" s="61">
        <f t="shared" si="39"/>
        <v>0</v>
      </c>
      <c r="DX14" s="60">
        <f t="shared" si="22"/>
        <v>0</v>
      </c>
      <c r="DY14" s="61">
        <f t="shared" ref="DY14" si="130">SUMIFS($J$41:$J$2021,$B$41:$B$2021,$DS14,$D$41:$D$2021,DX$4)</f>
        <v>0</v>
      </c>
      <c r="DZ14" s="60">
        <f t="shared" si="23"/>
        <v>0</v>
      </c>
      <c r="EA14" s="61">
        <f t="shared" ref="EA14" si="131">SUMIFS($J$41:$J$2021,$B$41:$B$2021,$DS14,$D$41:$D$2021,DZ$4)</f>
        <v>0</v>
      </c>
      <c r="EB14" s="60">
        <f t="shared" si="24"/>
        <v>0</v>
      </c>
      <c r="EC14" s="61">
        <f t="shared" ref="EC14" si="132">SUMIFS($J$41:$J$2021,$B$41:$B$2021,$DS14,$D$41:$D$2021,EB$4)</f>
        <v>0</v>
      </c>
      <c r="ED14" s="60">
        <f t="shared" si="25"/>
        <v>0</v>
      </c>
      <c r="EE14" s="61">
        <f t="shared" ref="EE14" si="133">SUMIFS($J$41:$J$2021,$B$41:$B$2021,$DS14,$D$41:$D$2021,ED$4)</f>
        <v>0</v>
      </c>
      <c r="EF14" s="60">
        <f t="shared" si="26"/>
        <v>0</v>
      </c>
      <c r="EG14" s="61">
        <f t="shared" ref="EG14" si="134">SUMIFS($J$41:$J$2021,$B$41:$B$2021,$DS14,$D$41:$D$2021,EF$4)</f>
        <v>0</v>
      </c>
      <c r="EH14" s="60">
        <f t="shared" si="27"/>
        <v>0</v>
      </c>
      <c r="EI14" s="61">
        <f t="shared" ref="EI14" si="135">SUMIFS($J$41:$J$2021,$B$41:$B$2021,$DS14,$D$41:$D$2021,EH$4)</f>
        <v>0</v>
      </c>
      <c r="EJ14" s="60">
        <f t="shared" si="28"/>
        <v>0</v>
      </c>
      <c r="EK14" s="61">
        <f t="shared" ref="EK14" si="136">SUMIFS($J$41:$J$2021,$B$41:$B$2021,$DS14,$D$41:$D$2021,EJ$4)</f>
        <v>0</v>
      </c>
      <c r="EL14" s="60">
        <f t="shared" si="29"/>
        <v>0</v>
      </c>
      <c r="EM14" s="61">
        <f t="shared" ref="EM14" si="137">SUMIFS($J$41:$J$2021,$B$41:$B$2021,$DS14,$D$41:$D$2021,EL$4)</f>
        <v>0</v>
      </c>
      <c r="EN14" s="60">
        <f t="shared" si="30"/>
        <v>0</v>
      </c>
      <c r="EO14" s="61">
        <f t="shared" ref="EO14" si="138">SUMIFS($J$41:$J$2021,$B$41:$B$2021,$DS14,$D$41:$D$2021,EN$4)</f>
        <v>0</v>
      </c>
      <c r="EP14" s="60">
        <f t="shared" si="31"/>
        <v>0</v>
      </c>
      <c r="EQ14" s="61">
        <f t="shared" ref="EQ14" si="139">SUMIFS($J$41:$J$2021,$B$41:$B$2021,$DS14,$D$41:$D$2021,EP$4)</f>
        <v>0</v>
      </c>
      <c r="ER14" s="60">
        <f t="shared" si="32"/>
        <v>0</v>
      </c>
      <c r="ES14" s="61">
        <f t="shared" ref="ES14" si="140">SUMIFS($J$41:$J$2021,$B$41:$B$2021,$DS14,$D$41:$D$2021,ER$4)</f>
        <v>0</v>
      </c>
      <c r="ET14" s="60">
        <f t="shared" si="33"/>
        <v>0</v>
      </c>
      <c r="EU14" s="59">
        <f t="shared" ref="EU14" si="141">SUMIFS($J$41:$J$2021,$B$41:$B$2021,$DS14,$D$41:$D$2021,ET$4)</f>
        <v>0</v>
      </c>
      <c r="EV14" s="60">
        <f t="shared" si="52"/>
        <v>0</v>
      </c>
      <c r="EW14" s="16">
        <f t="shared" si="53"/>
        <v>0</v>
      </c>
      <c r="EX14" s="59" t="str">
        <f t="shared" si="54"/>
        <v/>
      </c>
      <c r="EY14" s="60">
        <f t="shared" si="34"/>
        <v>0</v>
      </c>
      <c r="EZ14" s="16">
        <f t="shared" si="35"/>
        <v>0</v>
      </c>
      <c r="FA14" s="61" t="str">
        <f t="shared" si="55"/>
        <v/>
      </c>
      <c r="FB14" s="75">
        <f t="shared" si="36"/>
        <v>0</v>
      </c>
      <c r="FC14" s="182">
        <f t="shared" si="37"/>
        <v>0</v>
      </c>
      <c r="FD14" s="271" t="str">
        <f t="shared" si="56"/>
        <v/>
      </c>
      <c r="FE14" s="273">
        <f t="shared" si="38"/>
        <v>9</v>
      </c>
      <c r="FF14" s="274">
        <f t="shared" si="57"/>
        <v>0</v>
      </c>
      <c r="FL14" s="189"/>
      <c r="FM14" s="193"/>
      <c r="FN14" s="194"/>
      <c r="FO14" s="194"/>
      <c r="FP14" s="194"/>
      <c r="FR14" s="27"/>
      <c r="FS14" s="31"/>
      <c r="FT14" s="27" t="str">
        <f t="shared" si="15"/>
        <v/>
      </c>
      <c r="FU14" s="27"/>
      <c r="FV14" s="27" t="str">
        <f t="shared" si="7"/>
        <v/>
      </c>
      <c r="FW14" s="27" t="str">
        <f t="shared" si="8"/>
        <v/>
      </c>
      <c r="FX14" s="27" t="str">
        <f t="shared" si="16"/>
        <v/>
      </c>
      <c r="FY14" s="32" t="s">
        <v>144</v>
      </c>
      <c r="FZ14" s="27" t="str">
        <f t="shared" si="9"/>
        <v/>
      </c>
      <c r="GA14" s="27" t="str">
        <f t="shared" si="10"/>
        <v/>
      </c>
      <c r="GB14" s="27" t="s">
        <v>144</v>
      </c>
      <c r="GC14" s="27" t="s">
        <v>144</v>
      </c>
      <c r="GD14" s="27" t="str">
        <f t="shared" si="11"/>
        <v/>
      </c>
      <c r="GE14" s="27" t="str">
        <f t="shared" si="17"/>
        <v/>
      </c>
      <c r="GG14" s="207"/>
      <c r="GH14" s="202"/>
      <c r="GJ14" s="233" t="str">
        <f t="shared" si="12"/>
        <v>Erreur</v>
      </c>
      <c r="GK14" s="244" t="str">
        <f t="shared" si="13"/>
        <v>0</v>
      </c>
      <c r="HE14" s="209"/>
      <c r="HF14" s="212">
        <f t="shared" si="14"/>
        <v>0</v>
      </c>
      <c r="HH14" s="222"/>
      <c r="HI14" s="223"/>
      <c r="HJ14" s="224">
        <f t="shared" si="18"/>
        <v>0</v>
      </c>
    </row>
    <row r="15" spans="1:218" ht="12.75" customHeight="1" x14ac:dyDescent="0.2">
      <c r="C15" s="33">
        <v>13</v>
      </c>
      <c r="D15" s="2"/>
      <c r="E15" s="3"/>
      <c r="F15" s="1"/>
      <c r="G15" s="236"/>
      <c r="H15" s="16"/>
      <c r="I15" s="430"/>
      <c r="J15" s="131"/>
      <c r="K15" s="131"/>
      <c r="L15" s="16" t="s">
        <v>205</v>
      </c>
      <c r="M15" s="16">
        <v>4</v>
      </c>
      <c r="N15" s="16">
        <f t="shared" si="1"/>
        <v>0</v>
      </c>
      <c r="O15" s="16">
        <f>SUMPRODUCT(($D$41:$D$2021=K14)*($E$41:$E$2021)*M15)</f>
        <v>0</v>
      </c>
      <c r="P15" s="16">
        <f t="shared" si="2"/>
        <v>0</v>
      </c>
      <c r="Q15" s="16">
        <v>0.08</v>
      </c>
      <c r="R15" s="16">
        <v>0.04</v>
      </c>
      <c r="S15" s="16">
        <v>0.2</v>
      </c>
      <c r="T15" s="61" t="str">
        <f t="shared" si="0"/>
        <v>0</v>
      </c>
      <c r="U15" s="16"/>
      <c r="V15" s="16"/>
      <c r="W15" s="16"/>
      <c r="X15" s="17"/>
      <c r="Y15" s="16" t="s">
        <v>101</v>
      </c>
      <c r="Z15" s="16" t="s">
        <v>122</v>
      </c>
      <c r="AA15" s="16">
        <v>0.8</v>
      </c>
      <c r="AB15" s="29">
        <v>0</v>
      </c>
      <c r="AC15" s="29">
        <v>24</v>
      </c>
      <c r="AD15" s="53" t="s">
        <v>141</v>
      </c>
      <c r="AE15" s="57"/>
      <c r="AF15" s="16" t="str">
        <f t="shared" si="3"/>
        <v>0</v>
      </c>
      <c r="AJ15" s="16" t="s">
        <v>158</v>
      </c>
      <c r="AK15" s="16" t="str">
        <f t="shared" si="4"/>
        <v>0</v>
      </c>
      <c r="AM15" s="16"/>
      <c r="AN15" s="16" t="str">
        <f t="shared" si="6"/>
        <v>0</v>
      </c>
      <c r="AO15" s="103"/>
      <c r="AP15" s="409"/>
      <c r="AQ15" s="410"/>
      <c r="AR15" s="410"/>
      <c r="AS15" s="410"/>
      <c r="AT15" s="411"/>
      <c r="AU15" s="409"/>
      <c r="AV15" s="410"/>
      <c r="AW15" s="410"/>
      <c r="AX15" s="410"/>
      <c r="AY15" s="411"/>
      <c r="AZ15" s="408"/>
      <c r="BA15" s="408"/>
      <c r="BB15" s="408"/>
      <c r="BC15" s="408"/>
      <c r="BD15" s="408"/>
      <c r="BE15" s="408"/>
      <c r="BF15" s="408"/>
      <c r="BG15" s="408"/>
      <c r="BH15" s="408"/>
      <c r="BI15" s="408"/>
      <c r="BJ15" s="408"/>
      <c r="BK15" s="408"/>
      <c r="BL15" s="408"/>
      <c r="BM15" s="408"/>
      <c r="BN15" s="408"/>
      <c r="BO15" s="408"/>
      <c r="BP15" s="408"/>
      <c r="BQ15" s="408"/>
      <c r="BR15" s="408"/>
      <c r="BS15" s="408"/>
      <c r="BT15" s="408"/>
      <c r="BU15" s="408"/>
      <c r="BV15" s="408"/>
      <c r="BW15" s="408"/>
      <c r="BX15" s="408"/>
      <c r="BY15" s="408"/>
      <c r="BZ15" s="103"/>
      <c r="CA15" s="103"/>
      <c r="CB15" s="103"/>
      <c r="CC15" s="103"/>
      <c r="DS15" s="73">
        <f t="shared" si="19"/>
        <v>10</v>
      </c>
      <c r="DT15" s="60">
        <f t="shared" si="20"/>
        <v>0</v>
      </c>
      <c r="DU15" s="61">
        <f t="shared" si="39"/>
        <v>0</v>
      </c>
      <c r="DV15" s="60">
        <f t="shared" si="21"/>
        <v>0</v>
      </c>
      <c r="DW15" s="61">
        <f t="shared" si="39"/>
        <v>0</v>
      </c>
      <c r="DX15" s="60">
        <f t="shared" si="22"/>
        <v>0</v>
      </c>
      <c r="DY15" s="61">
        <f t="shared" ref="DY15" si="142">SUMIFS($J$41:$J$2021,$B$41:$B$2021,$DS15,$D$41:$D$2021,DX$4)</f>
        <v>0</v>
      </c>
      <c r="DZ15" s="60">
        <f t="shared" si="23"/>
        <v>0</v>
      </c>
      <c r="EA15" s="61">
        <f t="shared" ref="EA15" si="143">SUMIFS($J$41:$J$2021,$B$41:$B$2021,$DS15,$D$41:$D$2021,DZ$4)</f>
        <v>0</v>
      </c>
      <c r="EB15" s="60">
        <f t="shared" si="24"/>
        <v>0</v>
      </c>
      <c r="EC15" s="61">
        <f t="shared" ref="EC15" si="144">SUMIFS($J$41:$J$2021,$B$41:$B$2021,$DS15,$D$41:$D$2021,EB$4)</f>
        <v>0</v>
      </c>
      <c r="ED15" s="60">
        <f t="shared" si="25"/>
        <v>0</v>
      </c>
      <c r="EE15" s="61">
        <f t="shared" ref="EE15" si="145">SUMIFS($J$41:$J$2021,$B$41:$B$2021,$DS15,$D$41:$D$2021,ED$4)</f>
        <v>0</v>
      </c>
      <c r="EF15" s="60">
        <f t="shared" si="26"/>
        <v>0</v>
      </c>
      <c r="EG15" s="61">
        <f t="shared" ref="EG15" si="146">SUMIFS($J$41:$J$2021,$B$41:$B$2021,$DS15,$D$41:$D$2021,EF$4)</f>
        <v>0</v>
      </c>
      <c r="EH15" s="60">
        <f t="shared" si="27"/>
        <v>0</v>
      </c>
      <c r="EI15" s="61">
        <f t="shared" ref="EI15" si="147">SUMIFS($J$41:$J$2021,$B$41:$B$2021,$DS15,$D$41:$D$2021,EH$4)</f>
        <v>0</v>
      </c>
      <c r="EJ15" s="60">
        <f t="shared" si="28"/>
        <v>0</v>
      </c>
      <c r="EK15" s="61">
        <f t="shared" ref="EK15" si="148">SUMIFS($J$41:$J$2021,$B$41:$B$2021,$DS15,$D$41:$D$2021,EJ$4)</f>
        <v>0</v>
      </c>
      <c r="EL15" s="60">
        <f t="shared" si="29"/>
        <v>0</v>
      </c>
      <c r="EM15" s="61">
        <f t="shared" ref="EM15" si="149">SUMIFS($J$41:$J$2021,$B$41:$B$2021,$DS15,$D$41:$D$2021,EL$4)</f>
        <v>0</v>
      </c>
      <c r="EN15" s="60">
        <f t="shared" si="30"/>
        <v>0</v>
      </c>
      <c r="EO15" s="61">
        <f t="shared" ref="EO15" si="150">SUMIFS($J$41:$J$2021,$B$41:$B$2021,$DS15,$D$41:$D$2021,EN$4)</f>
        <v>0</v>
      </c>
      <c r="EP15" s="60">
        <f t="shared" si="31"/>
        <v>0</v>
      </c>
      <c r="EQ15" s="61">
        <f t="shared" ref="EQ15" si="151">SUMIFS($J$41:$J$2021,$B$41:$B$2021,$DS15,$D$41:$D$2021,EP$4)</f>
        <v>0</v>
      </c>
      <c r="ER15" s="60">
        <f t="shared" si="32"/>
        <v>0</v>
      </c>
      <c r="ES15" s="61">
        <f t="shared" ref="ES15" si="152">SUMIFS($J$41:$J$2021,$B$41:$B$2021,$DS15,$D$41:$D$2021,ER$4)</f>
        <v>0</v>
      </c>
      <c r="ET15" s="60">
        <f t="shared" si="33"/>
        <v>0</v>
      </c>
      <c r="EU15" s="59">
        <f t="shared" ref="EU15" si="153">SUMIFS($J$41:$J$2021,$B$41:$B$2021,$DS15,$D$41:$D$2021,ET$4)</f>
        <v>0</v>
      </c>
      <c r="EV15" s="60">
        <f t="shared" si="52"/>
        <v>0</v>
      </c>
      <c r="EW15" s="16">
        <f t="shared" si="53"/>
        <v>0</v>
      </c>
      <c r="EX15" s="59" t="str">
        <f t="shared" si="54"/>
        <v/>
      </c>
      <c r="EY15" s="60">
        <f t="shared" si="34"/>
        <v>0</v>
      </c>
      <c r="EZ15" s="16">
        <f t="shared" si="35"/>
        <v>0</v>
      </c>
      <c r="FA15" s="61" t="str">
        <f t="shared" si="55"/>
        <v/>
      </c>
      <c r="FB15" s="75">
        <f t="shared" si="36"/>
        <v>0</v>
      </c>
      <c r="FC15" s="182">
        <f t="shared" si="37"/>
        <v>0</v>
      </c>
      <c r="FD15" s="271" t="str">
        <f t="shared" si="56"/>
        <v/>
      </c>
      <c r="FE15" s="273">
        <f t="shared" si="38"/>
        <v>10</v>
      </c>
      <c r="FF15" s="274">
        <f t="shared" si="57"/>
        <v>0</v>
      </c>
      <c r="FL15" s="189"/>
      <c r="FM15" s="193"/>
      <c r="FN15" s="194"/>
      <c r="FO15" s="194"/>
      <c r="FP15" s="194"/>
      <c r="FR15" s="27"/>
      <c r="FS15" s="31"/>
      <c r="FT15" s="27" t="str">
        <f t="shared" si="15"/>
        <v/>
      </c>
      <c r="FU15" s="27"/>
      <c r="FV15" s="27" t="str">
        <f t="shared" si="7"/>
        <v/>
      </c>
      <c r="FW15" s="27" t="str">
        <f t="shared" si="8"/>
        <v/>
      </c>
      <c r="FX15" s="27" t="str">
        <f t="shared" si="16"/>
        <v/>
      </c>
      <c r="FY15" s="32"/>
      <c r="FZ15" s="27" t="str">
        <f t="shared" si="9"/>
        <v/>
      </c>
      <c r="GA15" s="27" t="str">
        <f t="shared" si="10"/>
        <v/>
      </c>
      <c r="GB15" s="27"/>
      <c r="GC15" s="27"/>
      <c r="GD15" s="27" t="str">
        <f t="shared" si="11"/>
        <v/>
      </c>
      <c r="GE15" s="27" t="str">
        <f t="shared" si="17"/>
        <v/>
      </c>
      <c r="GG15" s="207"/>
      <c r="GH15" s="202"/>
      <c r="GJ15" s="233" t="str">
        <f t="shared" si="12"/>
        <v>Erreur</v>
      </c>
      <c r="GK15" s="244" t="str">
        <f t="shared" si="13"/>
        <v>0</v>
      </c>
      <c r="HE15" s="209"/>
      <c r="HF15" s="212">
        <f t="shared" si="14"/>
        <v>0</v>
      </c>
      <c r="HH15" s="222"/>
      <c r="HI15" s="223"/>
      <c r="HJ15" s="224">
        <f t="shared" si="18"/>
        <v>0</v>
      </c>
    </row>
    <row r="16" spans="1:218" ht="12.75" customHeight="1" x14ac:dyDescent="0.2">
      <c r="C16" s="33">
        <v>14</v>
      </c>
      <c r="D16" s="2"/>
      <c r="E16" s="3"/>
      <c r="F16" s="1"/>
      <c r="G16" s="236"/>
      <c r="H16" s="16"/>
      <c r="I16" s="430"/>
      <c r="J16" s="131"/>
      <c r="K16" s="131"/>
      <c r="L16" s="16" t="s">
        <v>206</v>
      </c>
      <c r="M16" s="16">
        <v>4</v>
      </c>
      <c r="N16" s="16">
        <f t="shared" si="1"/>
        <v>0</v>
      </c>
      <c r="O16" s="16">
        <f>SUMPRODUCT(($D$41:$D$2021=K14)*($E$41:$E$2021)*M16)</f>
        <v>0</v>
      </c>
      <c r="P16" s="16">
        <f>N16-(O16+O19)</f>
        <v>0</v>
      </c>
      <c r="Q16" s="16">
        <v>0.08</v>
      </c>
      <c r="R16" s="16">
        <v>0.04</v>
      </c>
      <c r="S16" s="16"/>
      <c r="T16" s="61" t="str">
        <f t="shared" si="0"/>
        <v>0</v>
      </c>
      <c r="U16" s="16"/>
      <c r="V16" s="16"/>
      <c r="W16" s="16"/>
      <c r="X16" s="17"/>
      <c r="Y16" s="16" t="s">
        <v>102</v>
      </c>
      <c r="Z16" s="16" t="s">
        <v>123</v>
      </c>
      <c r="AA16" s="16">
        <v>1.2</v>
      </c>
      <c r="AB16" s="29">
        <v>3</v>
      </c>
      <c r="AC16" s="29">
        <v>8</v>
      </c>
      <c r="AD16" s="53" t="s">
        <v>134</v>
      </c>
      <c r="AE16" s="57"/>
      <c r="AF16" s="16" t="str">
        <f t="shared" si="3"/>
        <v>0</v>
      </c>
      <c r="AJ16" s="16" t="s">
        <v>159</v>
      </c>
      <c r="AK16" s="16" t="str">
        <f t="shared" si="4"/>
        <v>0</v>
      </c>
      <c r="AM16" s="16"/>
      <c r="AN16" s="16" t="str">
        <f t="shared" si="6"/>
        <v>0</v>
      </c>
      <c r="AO16" s="103"/>
      <c r="AP16" s="409"/>
      <c r="AQ16" s="410"/>
      <c r="AR16" s="410"/>
      <c r="AS16" s="410"/>
      <c r="AT16" s="411"/>
      <c r="AU16" s="409"/>
      <c r="AV16" s="410"/>
      <c r="AW16" s="410"/>
      <c r="AX16" s="410"/>
      <c r="AY16" s="411"/>
      <c r="AZ16" s="408"/>
      <c r="BA16" s="408"/>
      <c r="BB16" s="408"/>
      <c r="BC16" s="408"/>
      <c r="BD16" s="408"/>
      <c r="BE16" s="408"/>
      <c r="BF16" s="408"/>
      <c r="BG16" s="408"/>
      <c r="BH16" s="408"/>
      <c r="BI16" s="408"/>
      <c r="BJ16" s="408"/>
      <c r="BK16" s="408"/>
      <c r="BL16" s="408"/>
      <c r="BM16" s="408"/>
      <c r="BN16" s="408"/>
      <c r="BO16" s="408"/>
      <c r="BP16" s="408"/>
      <c r="BQ16" s="408"/>
      <c r="BR16" s="408"/>
      <c r="BS16" s="408"/>
      <c r="BT16" s="408"/>
      <c r="BU16" s="408"/>
      <c r="BV16" s="408"/>
      <c r="BW16" s="408"/>
      <c r="BX16" s="408"/>
      <c r="BY16" s="408"/>
      <c r="BZ16" s="103"/>
      <c r="CA16" s="103"/>
      <c r="CB16" s="103"/>
      <c r="CC16" s="103"/>
      <c r="DS16" s="73">
        <f t="shared" si="19"/>
        <v>11</v>
      </c>
      <c r="DT16" s="60">
        <f t="shared" si="20"/>
        <v>0</v>
      </c>
      <c r="DU16" s="61">
        <f t="shared" si="39"/>
        <v>0</v>
      </c>
      <c r="DV16" s="60">
        <f t="shared" si="21"/>
        <v>0</v>
      </c>
      <c r="DW16" s="61">
        <f t="shared" si="39"/>
        <v>0</v>
      </c>
      <c r="DX16" s="60">
        <f t="shared" si="22"/>
        <v>0</v>
      </c>
      <c r="DY16" s="61">
        <f t="shared" ref="DY16" si="154">SUMIFS($J$41:$J$2021,$B$41:$B$2021,$DS16,$D$41:$D$2021,DX$4)</f>
        <v>0</v>
      </c>
      <c r="DZ16" s="60">
        <f t="shared" si="23"/>
        <v>0</v>
      </c>
      <c r="EA16" s="61">
        <f t="shared" ref="EA16" si="155">SUMIFS($J$41:$J$2021,$B$41:$B$2021,$DS16,$D$41:$D$2021,DZ$4)</f>
        <v>0</v>
      </c>
      <c r="EB16" s="60">
        <f t="shared" si="24"/>
        <v>0</v>
      </c>
      <c r="EC16" s="61">
        <f t="shared" ref="EC16" si="156">SUMIFS($J$41:$J$2021,$B$41:$B$2021,$DS16,$D$41:$D$2021,EB$4)</f>
        <v>0</v>
      </c>
      <c r="ED16" s="60">
        <f t="shared" si="25"/>
        <v>0</v>
      </c>
      <c r="EE16" s="61">
        <f t="shared" ref="EE16" si="157">SUMIFS($J$41:$J$2021,$B$41:$B$2021,$DS16,$D$41:$D$2021,ED$4)</f>
        <v>0</v>
      </c>
      <c r="EF16" s="60">
        <f t="shared" si="26"/>
        <v>0</v>
      </c>
      <c r="EG16" s="61">
        <f t="shared" ref="EG16" si="158">SUMIFS($J$41:$J$2021,$B$41:$B$2021,$DS16,$D$41:$D$2021,EF$4)</f>
        <v>0</v>
      </c>
      <c r="EH16" s="60">
        <f t="shared" si="27"/>
        <v>0</v>
      </c>
      <c r="EI16" s="61">
        <f t="shared" ref="EI16" si="159">SUMIFS($J$41:$J$2021,$B$41:$B$2021,$DS16,$D$41:$D$2021,EH$4)</f>
        <v>0</v>
      </c>
      <c r="EJ16" s="60">
        <f t="shared" si="28"/>
        <v>0</v>
      </c>
      <c r="EK16" s="61">
        <f t="shared" ref="EK16" si="160">SUMIFS($J$41:$J$2021,$B$41:$B$2021,$DS16,$D$41:$D$2021,EJ$4)</f>
        <v>0</v>
      </c>
      <c r="EL16" s="60">
        <f t="shared" si="29"/>
        <v>0</v>
      </c>
      <c r="EM16" s="61">
        <f t="shared" ref="EM16" si="161">SUMIFS($J$41:$J$2021,$B$41:$B$2021,$DS16,$D$41:$D$2021,EL$4)</f>
        <v>0</v>
      </c>
      <c r="EN16" s="60">
        <f t="shared" si="30"/>
        <v>0</v>
      </c>
      <c r="EO16" s="61">
        <f t="shared" ref="EO16" si="162">SUMIFS($J$41:$J$2021,$B$41:$B$2021,$DS16,$D$41:$D$2021,EN$4)</f>
        <v>0</v>
      </c>
      <c r="EP16" s="60">
        <f t="shared" si="31"/>
        <v>0</v>
      </c>
      <c r="EQ16" s="61">
        <f t="shared" ref="EQ16" si="163">SUMIFS($J$41:$J$2021,$B$41:$B$2021,$DS16,$D$41:$D$2021,EP$4)</f>
        <v>0</v>
      </c>
      <c r="ER16" s="60">
        <f t="shared" si="32"/>
        <v>0</v>
      </c>
      <c r="ES16" s="61">
        <f t="shared" ref="ES16" si="164">SUMIFS($J$41:$J$2021,$B$41:$B$2021,$DS16,$D$41:$D$2021,ER$4)</f>
        <v>0</v>
      </c>
      <c r="ET16" s="60">
        <f t="shared" si="33"/>
        <v>0</v>
      </c>
      <c r="EU16" s="59">
        <f t="shared" ref="EU16" si="165">SUMIFS($J$41:$J$2021,$B$41:$B$2021,$DS16,$D$41:$D$2021,ET$4)</f>
        <v>0</v>
      </c>
      <c r="EV16" s="60">
        <f t="shared" si="52"/>
        <v>0</v>
      </c>
      <c r="EW16" s="16">
        <f t="shared" si="53"/>
        <v>0</v>
      </c>
      <c r="EX16" s="59" t="str">
        <f t="shared" si="54"/>
        <v/>
      </c>
      <c r="EY16" s="60">
        <f t="shared" si="34"/>
        <v>0</v>
      </c>
      <c r="EZ16" s="16">
        <f t="shared" si="35"/>
        <v>0</v>
      </c>
      <c r="FA16" s="61" t="str">
        <f t="shared" si="55"/>
        <v/>
      </c>
      <c r="FB16" s="75">
        <f t="shared" si="36"/>
        <v>0</v>
      </c>
      <c r="FC16" s="182">
        <f t="shared" si="37"/>
        <v>0</v>
      </c>
      <c r="FD16" s="271" t="str">
        <f t="shared" si="56"/>
        <v/>
      </c>
      <c r="FE16" s="273">
        <f t="shared" si="38"/>
        <v>11</v>
      </c>
      <c r="FF16" s="274">
        <f t="shared" si="57"/>
        <v>0</v>
      </c>
      <c r="FL16" s="189"/>
      <c r="FM16" s="193"/>
      <c r="FN16" s="194"/>
      <c r="FO16" s="194"/>
      <c r="FP16" s="194"/>
      <c r="FR16" s="27"/>
      <c r="FS16" s="31"/>
      <c r="FT16" s="27" t="str">
        <f t="shared" si="15"/>
        <v/>
      </c>
      <c r="FU16" s="27"/>
      <c r="FV16" s="27" t="str">
        <f t="shared" si="7"/>
        <v/>
      </c>
      <c r="FW16" s="27" t="str">
        <f t="shared" si="8"/>
        <v/>
      </c>
      <c r="FX16" s="27" t="str">
        <f t="shared" si="16"/>
        <v/>
      </c>
      <c r="FY16" s="32"/>
      <c r="FZ16" s="27" t="str">
        <f t="shared" si="9"/>
        <v/>
      </c>
      <c r="GA16" s="27" t="str">
        <f t="shared" si="10"/>
        <v/>
      </c>
      <c r="GB16" s="27"/>
      <c r="GC16" s="27"/>
      <c r="GD16" s="27" t="str">
        <f t="shared" si="11"/>
        <v/>
      </c>
      <c r="GE16" s="27" t="str">
        <f t="shared" si="17"/>
        <v/>
      </c>
      <c r="GG16" s="207"/>
      <c r="GH16" s="202"/>
      <c r="GJ16" s="233" t="str">
        <f t="shared" si="12"/>
        <v>Erreur</v>
      </c>
      <c r="GK16" s="244" t="str">
        <f t="shared" si="13"/>
        <v>0</v>
      </c>
      <c r="HE16" s="209"/>
      <c r="HF16" s="212">
        <f t="shared" si="14"/>
        <v>0</v>
      </c>
      <c r="HH16" s="222"/>
      <c r="HI16" s="223"/>
      <c r="HJ16" s="224">
        <f t="shared" si="18"/>
        <v>0</v>
      </c>
    </row>
    <row r="17" spans="3:218" ht="12.75" customHeight="1" x14ac:dyDescent="0.2">
      <c r="C17" s="33">
        <v>15</v>
      </c>
      <c r="D17" s="2"/>
      <c r="E17" s="3"/>
      <c r="F17" s="1"/>
      <c r="G17" s="236"/>
      <c r="H17" s="16"/>
      <c r="I17" s="430"/>
      <c r="J17" s="131" t="s">
        <v>27</v>
      </c>
      <c r="K17" s="131" t="s">
        <v>28</v>
      </c>
      <c r="L17" s="16" t="s">
        <v>202</v>
      </c>
      <c r="M17" s="16">
        <f>1/2.5</f>
        <v>0.4</v>
      </c>
      <c r="N17" s="55"/>
      <c r="O17" s="16">
        <f t="shared" si="5"/>
        <v>0</v>
      </c>
      <c r="P17" s="55"/>
      <c r="Q17" s="16">
        <v>0.08</v>
      </c>
      <c r="R17" s="16">
        <v>0.04</v>
      </c>
      <c r="S17" s="16"/>
      <c r="T17" s="61" t="str">
        <f t="shared" si="0"/>
        <v>0</v>
      </c>
      <c r="U17" s="16"/>
      <c r="V17" s="16"/>
      <c r="W17" s="16"/>
      <c r="X17" s="17"/>
      <c r="Y17" s="16" t="s">
        <v>103</v>
      </c>
      <c r="Z17" s="16" t="s">
        <v>124</v>
      </c>
      <c r="AA17" s="16">
        <v>0.8</v>
      </c>
      <c r="AB17" s="29">
        <v>3</v>
      </c>
      <c r="AC17" s="29">
        <v>8</v>
      </c>
      <c r="AD17" s="53" t="s">
        <v>134</v>
      </c>
      <c r="AE17" s="57"/>
      <c r="AF17" s="16" t="str">
        <f t="shared" si="3"/>
        <v>0</v>
      </c>
      <c r="AJ17" s="16" t="s">
        <v>160</v>
      </c>
      <c r="AK17" s="16" t="str">
        <f t="shared" si="4"/>
        <v>0</v>
      </c>
      <c r="AM17" s="16"/>
      <c r="AN17" s="16" t="str">
        <f t="shared" si="6"/>
        <v>0</v>
      </c>
      <c r="AO17" s="103"/>
      <c r="AP17" s="409"/>
      <c r="AQ17" s="410"/>
      <c r="AR17" s="410"/>
      <c r="AS17" s="410"/>
      <c r="AT17" s="411"/>
      <c r="AU17" s="409"/>
      <c r="AV17" s="410"/>
      <c r="AW17" s="410"/>
      <c r="AX17" s="410"/>
      <c r="AY17" s="411"/>
      <c r="AZ17" s="408"/>
      <c r="BA17" s="408"/>
      <c r="BB17" s="408"/>
      <c r="BC17" s="408"/>
      <c r="BD17" s="408"/>
      <c r="BE17" s="408"/>
      <c r="BF17" s="408"/>
      <c r="BG17" s="408"/>
      <c r="BH17" s="408"/>
      <c r="BI17" s="408"/>
      <c r="BJ17" s="408"/>
      <c r="BK17" s="408"/>
      <c r="BL17" s="408"/>
      <c r="BM17" s="408"/>
      <c r="BN17" s="408"/>
      <c r="BO17" s="408"/>
      <c r="BP17" s="408"/>
      <c r="BQ17" s="408"/>
      <c r="BR17" s="408"/>
      <c r="BS17" s="408"/>
      <c r="BT17" s="408"/>
      <c r="BU17" s="408"/>
      <c r="BV17" s="408"/>
      <c r="BW17" s="408"/>
      <c r="BX17" s="408"/>
      <c r="BY17" s="408"/>
      <c r="BZ17" s="103"/>
      <c r="CA17" s="103"/>
      <c r="CB17" s="103"/>
      <c r="CC17" s="103"/>
      <c r="DS17" s="73">
        <f t="shared" si="19"/>
        <v>12</v>
      </c>
      <c r="DT17" s="60">
        <f t="shared" si="20"/>
        <v>0</v>
      </c>
      <c r="DU17" s="61">
        <f t="shared" si="39"/>
        <v>0</v>
      </c>
      <c r="DV17" s="60">
        <f t="shared" si="21"/>
        <v>0</v>
      </c>
      <c r="DW17" s="61">
        <f t="shared" si="39"/>
        <v>0</v>
      </c>
      <c r="DX17" s="60">
        <f t="shared" si="22"/>
        <v>0</v>
      </c>
      <c r="DY17" s="61">
        <f t="shared" ref="DY17" si="166">SUMIFS($J$41:$J$2021,$B$41:$B$2021,$DS17,$D$41:$D$2021,DX$4)</f>
        <v>0</v>
      </c>
      <c r="DZ17" s="60">
        <f t="shared" si="23"/>
        <v>0</v>
      </c>
      <c r="EA17" s="61">
        <f t="shared" ref="EA17" si="167">SUMIFS($J$41:$J$2021,$B$41:$B$2021,$DS17,$D$41:$D$2021,DZ$4)</f>
        <v>0</v>
      </c>
      <c r="EB17" s="60">
        <f t="shared" si="24"/>
        <v>0</v>
      </c>
      <c r="EC17" s="61">
        <f t="shared" ref="EC17" si="168">SUMIFS($J$41:$J$2021,$B$41:$B$2021,$DS17,$D$41:$D$2021,EB$4)</f>
        <v>0</v>
      </c>
      <c r="ED17" s="60">
        <f t="shared" si="25"/>
        <v>0</v>
      </c>
      <c r="EE17" s="61">
        <f t="shared" ref="EE17" si="169">SUMIFS($J$41:$J$2021,$B$41:$B$2021,$DS17,$D$41:$D$2021,ED$4)</f>
        <v>0</v>
      </c>
      <c r="EF17" s="60">
        <f t="shared" si="26"/>
        <v>0</v>
      </c>
      <c r="EG17" s="61">
        <f t="shared" ref="EG17" si="170">SUMIFS($J$41:$J$2021,$B$41:$B$2021,$DS17,$D$41:$D$2021,EF$4)</f>
        <v>0</v>
      </c>
      <c r="EH17" s="60">
        <f t="shared" si="27"/>
        <v>0</v>
      </c>
      <c r="EI17" s="61">
        <f t="shared" ref="EI17" si="171">SUMIFS($J$41:$J$2021,$B$41:$B$2021,$DS17,$D$41:$D$2021,EH$4)</f>
        <v>0</v>
      </c>
      <c r="EJ17" s="60">
        <f t="shared" si="28"/>
        <v>0</v>
      </c>
      <c r="EK17" s="61">
        <f t="shared" ref="EK17" si="172">SUMIFS($J$41:$J$2021,$B$41:$B$2021,$DS17,$D$41:$D$2021,EJ$4)</f>
        <v>0</v>
      </c>
      <c r="EL17" s="60">
        <f t="shared" si="29"/>
        <v>0</v>
      </c>
      <c r="EM17" s="61">
        <f t="shared" ref="EM17" si="173">SUMIFS($J$41:$J$2021,$B$41:$B$2021,$DS17,$D$41:$D$2021,EL$4)</f>
        <v>0</v>
      </c>
      <c r="EN17" s="60">
        <f t="shared" si="30"/>
        <v>0</v>
      </c>
      <c r="EO17" s="61">
        <f t="shared" ref="EO17" si="174">SUMIFS($J$41:$J$2021,$B$41:$B$2021,$DS17,$D$41:$D$2021,EN$4)</f>
        <v>0</v>
      </c>
      <c r="EP17" s="60">
        <f t="shared" si="31"/>
        <v>0</v>
      </c>
      <c r="EQ17" s="61">
        <f t="shared" ref="EQ17" si="175">SUMIFS($J$41:$J$2021,$B$41:$B$2021,$DS17,$D$41:$D$2021,EP$4)</f>
        <v>0</v>
      </c>
      <c r="ER17" s="60">
        <f t="shared" si="32"/>
        <v>0</v>
      </c>
      <c r="ES17" s="61">
        <f t="shared" ref="ES17" si="176">SUMIFS($J$41:$J$2021,$B$41:$B$2021,$DS17,$D$41:$D$2021,ER$4)</f>
        <v>0</v>
      </c>
      <c r="ET17" s="60">
        <f t="shared" si="33"/>
        <v>0</v>
      </c>
      <c r="EU17" s="59">
        <f t="shared" ref="EU17" si="177">SUMIFS($J$41:$J$2021,$B$41:$B$2021,$DS17,$D$41:$D$2021,ET$4)</f>
        <v>0</v>
      </c>
      <c r="EV17" s="60">
        <f t="shared" si="52"/>
        <v>0</v>
      </c>
      <c r="EW17" s="16">
        <f t="shared" si="53"/>
        <v>0</v>
      </c>
      <c r="EX17" s="59" t="str">
        <f t="shared" si="54"/>
        <v/>
      </c>
      <c r="EY17" s="60">
        <f t="shared" si="34"/>
        <v>0</v>
      </c>
      <c r="EZ17" s="16">
        <f t="shared" si="35"/>
        <v>0</v>
      </c>
      <c r="FA17" s="61" t="str">
        <f t="shared" si="55"/>
        <v/>
      </c>
      <c r="FB17" s="75">
        <f t="shared" si="36"/>
        <v>0</v>
      </c>
      <c r="FC17" s="182">
        <f t="shared" si="37"/>
        <v>0</v>
      </c>
      <c r="FD17" s="271" t="str">
        <f t="shared" si="56"/>
        <v/>
      </c>
      <c r="FE17" s="273">
        <f t="shared" si="38"/>
        <v>12</v>
      </c>
      <c r="FF17" s="274">
        <f t="shared" si="57"/>
        <v>0</v>
      </c>
      <c r="FL17" s="189"/>
      <c r="FM17" s="193"/>
      <c r="FN17" s="194"/>
      <c r="FO17" s="194"/>
      <c r="FP17" s="194"/>
      <c r="FR17" s="27"/>
      <c r="FS17" s="31"/>
      <c r="FT17" s="27" t="str">
        <f t="shared" si="15"/>
        <v/>
      </c>
      <c r="FU17" s="27"/>
      <c r="FV17" s="27" t="str">
        <f t="shared" si="7"/>
        <v/>
      </c>
      <c r="FW17" s="27" t="str">
        <f t="shared" si="8"/>
        <v/>
      </c>
      <c r="FX17" s="27" t="str">
        <f t="shared" si="16"/>
        <v/>
      </c>
      <c r="FY17" s="32"/>
      <c r="FZ17" s="27" t="str">
        <f t="shared" si="9"/>
        <v/>
      </c>
      <c r="GA17" s="27" t="str">
        <f t="shared" si="10"/>
        <v/>
      </c>
      <c r="GB17" s="27"/>
      <c r="GC17" s="27"/>
      <c r="GD17" s="27" t="str">
        <f t="shared" si="11"/>
        <v/>
      </c>
      <c r="GE17" s="27" t="str">
        <f t="shared" si="17"/>
        <v/>
      </c>
      <c r="GG17" s="207"/>
      <c r="GH17" s="202"/>
      <c r="GJ17" s="233" t="str">
        <f t="shared" si="12"/>
        <v>Erreur</v>
      </c>
      <c r="GK17" s="244" t="str">
        <f t="shared" si="13"/>
        <v>0</v>
      </c>
      <c r="HE17" s="209"/>
      <c r="HF17" s="212">
        <f t="shared" si="14"/>
        <v>0</v>
      </c>
      <c r="HH17" s="222"/>
      <c r="HI17" s="223"/>
      <c r="HJ17" s="224">
        <f t="shared" si="18"/>
        <v>0</v>
      </c>
    </row>
    <row r="18" spans="3:218" ht="12.75" customHeight="1" thickBot="1" x14ac:dyDescent="0.25">
      <c r="C18" s="33">
        <v>16</v>
      </c>
      <c r="D18" s="2"/>
      <c r="E18" s="3"/>
      <c r="F18" s="1"/>
      <c r="G18" s="236"/>
      <c r="H18" s="16"/>
      <c r="I18" s="430"/>
      <c r="J18" s="131"/>
      <c r="K18" s="131"/>
      <c r="L18" s="16" t="s">
        <v>207</v>
      </c>
      <c r="M18" s="16">
        <v>4</v>
      </c>
      <c r="N18" s="16">
        <f t="shared" si="1"/>
        <v>0</v>
      </c>
      <c r="O18" s="16">
        <f>SUMPRODUCT(($D$41:$D$2021=K17)*($E$41:$E$2021)*M18)</f>
        <v>0</v>
      </c>
      <c r="P18" s="56">
        <f t="shared" si="2"/>
        <v>0</v>
      </c>
      <c r="Q18" s="16">
        <v>0.08</v>
      </c>
      <c r="R18" s="16">
        <v>0.04</v>
      </c>
      <c r="S18" s="16"/>
      <c r="T18" s="61" t="str">
        <f t="shared" si="0"/>
        <v>0</v>
      </c>
      <c r="U18" s="16"/>
      <c r="V18" s="16"/>
      <c r="W18" s="16"/>
      <c r="X18" s="17"/>
      <c r="Y18" s="16" t="s">
        <v>104</v>
      </c>
      <c r="Z18" s="16" t="s">
        <v>125</v>
      </c>
      <c r="AA18" s="16">
        <v>0.75</v>
      </c>
      <c r="AB18" s="29" t="s">
        <v>130</v>
      </c>
      <c r="AC18" s="29">
        <v>48</v>
      </c>
      <c r="AD18" s="53" t="s">
        <v>136</v>
      </c>
      <c r="AE18" s="57"/>
      <c r="AF18" s="16" t="str">
        <f t="shared" si="3"/>
        <v>0</v>
      </c>
      <c r="AJ18" s="16" t="s">
        <v>161</v>
      </c>
      <c r="AK18" s="16" t="str">
        <f t="shared" si="4"/>
        <v>0</v>
      </c>
      <c r="AM18" s="16"/>
      <c r="AN18" s="16" t="str">
        <f t="shared" si="6"/>
        <v>0</v>
      </c>
      <c r="AO18" s="103"/>
      <c r="AP18" s="409"/>
      <c r="AQ18" s="410"/>
      <c r="AR18" s="410"/>
      <c r="AS18" s="410"/>
      <c r="AT18" s="411"/>
      <c r="AU18" s="409"/>
      <c r="AV18" s="410"/>
      <c r="AW18" s="410"/>
      <c r="AX18" s="410"/>
      <c r="AY18" s="411"/>
      <c r="AZ18" s="408"/>
      <c r="BA18" s="408"/>
      <c r="BB18" s="408"/>
      <c r="BC18" s="408"/>
      <c r="BD18" s="408"/>
      <c r="BE18" s="408"/>
      <c r="BF18" s="408"/>
      <c r="BG18" s="408"/>
      <c r="BH18" s="408"/>
      <c r="BI18" s="408"/>
      <c r="BJ18" s="408"/>
      <c r="BK18" s="408"/>
      <c r="BL18" s="408"/>
      <c r="BM18" s="408"/>
      <c r="BN18" s="408"/>
      <c r="BO18" s="408"/>
      <c r="BP18" s="408"/>
      <c r="BQ18" s="408"/>
      <c r="BR18" s="408"/>
      <c r="BS18" s="408"/>
      <c r="BT18" s="408"/>
      <c r="BU18" s="408"/>
      <c r="BV18" s="408"/>
      <c r="BW18" s="408"/>
      <c r="BX18" s="408"/>
      <c r="BY18" s="408"/>
      <c r="BZ18" s="103"/>
      <c r="CA18" s="103"/>
      <c r="CB18" s="103"/>
      <c r="CC18" s="103"/>
      <c r="DS18" s="73">
        <f t="shared" si="19"/>
        <v>13</v>
      </c>
      <c r="DT18" s="60">
        <f t="shared" si="20"/>
        <v>0</v>
      </c>
      <c r="DU18" s="61">
        <f t="shared" si="39"/>
        <v>0</v>
      </c>
      <c r="DV18" s="60">
        <f t="shared" si="21"/>
        <v>0</v>
      </c>
      <c r="DW18" s="61">
        <f t="shared" si="39"/>
        <v>0</v>
      </c>
      <c r="DX18" s="60">
        <f t="shared" si="22"/>
        <v>0</v>
      </c>
      <c r="DY18" s="61">
        <f t="shared" ref="DY18" si="178">SUMIFS($J$41:$J$2021,$B$41:$B$2021,$DS18,$D$41:$D$2021,DX$4)</f>
        <v>0</v>
      </c>
      <c r="DZ18" s="60">
        <f t="shared" si="23"/>
        <v>0</v>
      </c>
      <c r="EA18" s="61">
        <f t="shared" ref="EA18" si="179">SUMIFS($J$41:$J$2021,$B$41:$B$2021,$DS18,$D$41:$D$2021,DZ$4)</f>
        <v>0</v>
      </c>
      <c r="EB18" s="60">
        <f t="shared" si="24"/>
        <v>0</v>
      </c>
      <c r="EC18" s="61">
        <f t="shared" ref="EC18" si="180">SUMIFS($J$41:$J$2021,$B$41:$B$2021,$DS18,$D$41:$D$2021,EB$4)</f>
        <v>0</v>
      </c>
      <c r="ED18" s="60">
        <f t="shared" si="25"/>
        <v>0</v>
      </c>
      <c r="EE18" s="61">
        <f t="shared" ref="EE18" si="181">SUMIFS($J$41:$J$2021,$B$41:$B$2021,$DS18,$D$41:$D$2021,ED$4)</f>
        <v>0</v>
      </c>
      <c r="EF18" s="60">
        <f t="shared" si="26"/>
        <v>0</v>
      </c>
      <c r="EG18" s="61">
        <f t="shared" ref="EG18" si="182">SUMIFS($J$41:$J$2021,$B$41:$B$2021,$DS18,$D$41:$D$2021,EF$4)</f>
        <v>0</v>
      </c>
      <c r="EH18" s="60">
        <f t="shared" si="27"/>
        <v>0</v>
      </c>
      <c r="EI18" s="61">
        <f t="shared" ref="EI18" si="183">SUMIFS($J$41:$J$2021,$B$41:$B$2021,$DS18,$D$41:$D$2021,EH$4)</f>
        <v>0</v>
      </c>
      <c r="EJ18" s="60">
        <f t="shared" si="28"/>
        <v>0</v>
      </c>
      <c r="EK18" s="61">
        <f t="shared" ref="EK18" si="184">SUMIFS($J$41:$J$2021,$B$41:$B$2021,$DS18,$D$41:$D$2021,EJ$4)</f>
        <v>0</v>
      </c>
      <c r="EL18" s="60">
        <f t="shared" si="29"/>
        <v>0</v>
      </c>
      <c r="EM18" s="61">
        <f t="shared" ref="EM18" si="185">SUMIFS($J$41:$J$2021,$B$41:$B$2021,$DS18,$D$41:$D$2021,EL$4)</f>
        <v>0</v>
      </c>
      <c r="EN18" s="60">
        <f t="shared" si="30"/>
        <v>0</v>
      </c>
      <c r="EO18" s="61">
        <f t="shared" ref="EO18" si="186">SUMIFS($J$41:$J$2021,$B$41:$B$2021,$DS18,$D$41:$D$2021,EN$4)</f>
        <v>0</v>
      </c>
      <c r="EP18" s="60">
        <f t="shared" si="31"/>
        <v>0</v>
      </c>
      <c r="EQ18" s="61">
        <f t="shared" ref="EQ18" si="187">SUMIFS($J$41:$J$2021,$B$41:$B$2021,$DS18,$D$41:$D$2021,EP$4)</f>
        <v>0</v>
      </c>
      <c r="ER18" s="60">
        <f t="shared" si="32"/>
        <v>0</v>
      </c>
      <c r="ES18" s="61">
        <f t="shared" ref="ES18" si="188">SUMIFS($J$41:$J$2021,$B$41:$B$2021,$DS18,$D$41:$D$2021,ER$4)</f>
        <v>0</v>
      </c>
      <c r="ET18" s="60">
        <f t="shared" si="33"/>
        <v>0</v>
      </c>
      <c r="EU18" s="59">
        <f t="shared" ref="EU18" si="189">SUMIFS($J$41:$J$2021,$B$41:$B$2021,$DS18,$D$41:$D$2021,ET$4)</f>
        <v>0</v>
      </c>
      <c r="EV18" s="60">
        <f t="shared" si="52"/>
        <v>0</v>
      </c>
      <c r="EW18" s="16">
        <f t="shared" si="53"/>
        <v>0</v>
      </c>
      <c r="EX18" s="59" t="str">
        <f t="shared" si="54"/>
        <v/>
      </c>
      <c r="EY18" s="60">
        <f t="shared" si="34"/>
        <v>0</v>
      </c>
      <c r="EZ18" s="16">
        <f t="shared" si="35"/>
        <v>0</v>
      </c>
      <c r="FA18" s="61" t="str">
        <f t="shared" si="55"/>
        <v/>
      </c>
      <c r="FB18" s="75">
        <f t="shared" si="36"/>
        <v>0</v>
      </c>
      <c r="FC18" s="182">
        <f t="shared" si="37"/>
        <v>0</v>
      </c>
      <c r="FD18" s="271" t="str">
        <f t="shared" si="56"/>
        <v/>
      </c>
      <c r="FE18" s="273">
        <f t="shared" si="38"/>
        <v>13</v>
      </c>
      <c r="FF18" s="274">
        <f t="shared" si="57"/>
        <v>0</v>
      </c>
      <c r="FL18" s="190"/>
      <c r="FM18" s="193"/>
      <c r="FN18" s="194"/>
      <c r="FO18" s="194"/>
      <c r="FP18" s="194"/>
      <c r="FR18" s="27"/>
      <c r="FS18" s="31"/>
      <c r="FT18" s="27" t="str">
        <f t="shared" si="15"/>
        <v/>
      </c>
      <c r="FU18" s="27"/>
      <c r="FV18" s="27" t="str">
        <f t="shared" si="7"/>
        <v/>
      </c>
      <c r="FW18" s="27" t="str">
        <f t="shared" si="8"/>
        <v/>
      </c>
      <c r="FX18" s="27" t="str">
        <f t="shared" si="16"/>
        <v/>
      </c>
      <c r="FY18" s="32"/>
      <c r="FZ18" s="27" t="str">
        <f t="shared" si="9"/>
        <v/>
      </c>
      <c r="GA18" s="27" t="str">
        <f t="shared" si="10"/>
        <v/>
      </c>
      <c r="GB18" s="27"/>
      <c r="GC18" s="27"/>
      <c r="GD18" s="27" t="str">
        <f t="shared" si="11"/>
        <v/>
      </c>
      <c r="GE18" s="27" t="str">
        <f t="shared" si="17"/>
        <v/>
      </c>
      <c r="GG18" s="207"/>
      <c r="GH18" s="202"/>
      <c r="GJ18" s="233" t="str">
        <f t="shared" si="12"/>
        <v>Erreur</v>
      </c>
      <c r="GK18" s="244" t="str">
        <f t="shared" si="13"/>
        <v>0</v>
      </c>
      <c r="HE18" s="209"/>
      <c r="HF18" s="212">
        <f t="shared" si="14"/>
        <v>0</v>
      </c>
      <c r="HH18" s="222"/>
      <c r="HI18" s="223"/>
      <c r="HJ18" s="224">
        <f t="shared" si="18"/>
        <v>0</v>
      </c>
    </row>
    <row r="19" spans="3:218" ht="12.75" customHeight="1" x14ac:dyDescent="0.2">
      <c r="C19" s="33"/>
      <c r="D19" s="2"/>
      <c r="E19" s="3"/>
      <c r="F19" s="1"/>
      <c r="G19" s="236"/>
      <c r="H19" s="16"/>
      <c r="I19" s="430"/>
      <c r="J19" s="131"/>
      <c r="K19" s="131"/>
      <c r="L19" s="16" t="s">
        <v>206</v>
      </c>
      <c r="M19" s="16">
        <v>4</v>
      </c>
      <c r="N19" s="55"/>
      <c r="O19" s="16">
        <f>SUMPRODUCT(($D$41:$D$2021=K17)*($E$41:$E$2021)*M19)</f>
        <v>0</v>
      </c>
      <c r="P19" s="55"/>
      <c r="Q19" s="16">
        <v>0.08</v>
      </c>
      <c r="R19" s="16">
        <v>0.04</v>
      </c>
      <c r="S19" s="16"/>
      <c r="T19" s="61" t="str">
        <f t="shared" si="0"/>
        <v>0</v>
      </c>
      <c r="U19" s="16"/>
      <c r="V19" s="16"/>
      <c r="W19" s="16"/>
      <c r="X19" s="17"/>
      <c r="Y19" s="16" t="s">
        <v>105</v>
      </c>
      <c r="Z19" s="16" t="s">
        <v>126</v>
      </c>
      <c r="AA19" s="16">
        <v>1</v>
      </c>
      <c r="AB19" s="29">
        <v>3</v>
      </c>
      <c r="AC19" s="29">
        <v>48</v>
      </c>
      <c r="AD19" s="53" t="s">
        <v>135</v>
      </c>
      <c r="AE19" s="57"/>
      <c r="AF19" s="16" t="str">
        <f t="shared" si="3"/>
        <v>0</v>
      </c>
      <c r="AJ19" s="16" t="s">
        <v>162</v>
      </c>
      <c r="AK19" s="16" t="str">
        <f t="shared" si="4"/>
        <v>0</v>
      </c>
      <c r="AM19" s="16"/>
      <c r="AN19" s="16" t="str">
        <f t="shared" si="6"/>
        <v>0</v>
      </c>
      <c r="AO19" s="103"/>
      <c r="AP19" s="409"/>
      <c r="AQ19" s="410"/>
      <c r="AR19" s="410"/>
      <c r="AS19" s="410"/>
      <c r="AT19" s="411"/>
      <c r="AU19" s="409"/>
      <c r="AV19" s="410"/>
      <c r="AW19" s="410"/>
      <c r="AX19" s="410"/>
      <c r="AY19" s="411"/>
      <c r="AZ19" s="408"/>
      <c r="BA19" s="408"/>
      <c r="BB19" s="408"/>
      <c r="BC19" s="408"/>
      <c r="BD19" s="408"/>
      <c r="BE19" s="408"/>
      <c r="BF19" s="408"/>
      <c r="BG19" s="408"/>
      <c r="BH19" s="408"/>
      <c r="BI19" s="408"/>
      <c r="BJ19" s="408"/>
      <c r="BK19" s="408"/>
      <c r="BL19" s="408"/>
      <c r="BM19" s="408"/>
      <c r="BN19" s="408"/>
      <c r="BO19" s="408"/>
      <c r="BP19" s="408"/>
      <c r="BQ19" s="408"/>
      <c r="BR19" s="408"/>
      <c r="BS19" s="408"/>
      <c r="BT19" s="408"/>
      <c r="BU19" s="408"/>
      <c r="BV19" s="408"/>
      <c r="BW19" s="408"/>
      <c r="BX19" s="408"/>
      <c r="BY19" s="408"/>
      <c r="BZ19" s="103"/>
      <c r="CA19" s="103"/>
      <c r="CB19" s="103"/>
      <c r="CC19" s="103"/>
      <c r="DS19" s="73">
        <f t="shared" si="19"/>
        <v>14</v>
      </c>
      <c r="DT19" s="60">
        <f t="shared" si="20"/>
        <v>0</v>
      </c>
      <c r="DU19" s="61">
        <f t="shared" si="39"/>
        <v>0</v>
      </c>
      <c r="DV19" s="60">
        <f t="shared" si="21"/>
        <v>0</v>
      </c>
      <c r="DW19" s="61">
        <f t="shared" si="39"/>
        <v>0</v>
      </c>
      <c r="DX19" s="60">
        <f t="shared" si="22"/>
        <v>0</v>
      </c>
      <c r="DY19" s="61">
        <f t="shared" ref="DY19" si="190">SUMIFS($J$41:$J$2021,$B$41:$B$2021,$DS19,$D$41:$D$2021,DX$4)</f>
        <v>0</v>
      </c>
      <c r="DZ19" s="60">
        <f t="shared" si="23"/>
        <v>0</v>
      </c>
      <c r="EA19" s="61">
        <f t="shared" ref="EA19" si="191">SUMIFS($J$41:$J$2021,$B$41:$B$2021,$DS19,$D$41:$D$2021,DZ$4)</f>
        <v>0</v>
      </c>
      <c r="EB19" s="60">
        <f t="shared" si="24"/>
        <v>0</v>
      </c>
      <c r="EC19" s="61">
        <f t="shared" ref="EC19" si="192">SUMIFS($J$41:$J$2021,$B$41:$B$2021,$DS19,$D$41:$D$2021,EB$4)</f>
        <v>0</v>
      </c>
      <c r="ED19" s="60">
        <f t="shared" si="25"/>
        <v>0</v>
      </c>
      <c r="EE19" s="61">
        <f t="shared" ref="EE19" si="193">SUMIFS($J$41:$J$2021,$B$41:$B$2021,$DS19,$D$41:$D$2021,ED$4)</f>
        <v>0</v>
      </c>
      <c r="EF19" s="60">
        <f t="shared" si="26"/>
        <v>0</v>
      </c>
      <c r="EG19" s="61">
        <f t="shared" ref="EG19" si="194">SUMIFS($J$41:$J$2021,$B$41:$B$2021,$DS19,$D$41:$D$2021,EF$4)</f>
        <v>0</v>
      </c>
      <c r="EH19" s="60">
        <f t="shared" si="27"/>
        <v>0</v>
      </c>
      <c r="EI19" s="61">
        <f t="shared" ref="EI19" si="195">SUMIFS($J$41:$J$2021,$B$41:$B$2021,$DS19,$D$41:$D$2021,EH$4)</f>
        <v>0</v>
      </c>
      <c r="EJ19" s="60">
        <f t="shared" si="28"/>
        <v>0</v>
      </c>
      <c r="EK19" s="61">
        <f t="shared" ref="EK19" si="196">SUMIFS($J$41:$J$2021,$B$41:$B$2021,$DS19,$D$41:$D$2021,EJ$4)</f>
        <v>0</v>
      </c>
      <c r="EL19" s="60">
        <f t="shared" si="29"/>
        <v>0</v>
      </c>
      <c r="EM19" s="61">
        <f t="shared" ref="EM19" si="197">SUMIFS($J$41:$J$2021,$B$41:$B$2021,$DS19,$D$41:$D$2021,EL$4)</f>
        <v>0</v>
      </c>
      <c r="EN19" s="60">
        <f t="shared" si="30"/>
        <v>0</v>
      </c>
      <c r="EO19" s="61">
        <f t="shared" ref="EO19" si="198">SUMIFS($J$41:$J$2021,$B$41:$B$2021,$DS19,$D$41:$D$2021,EN$4)</f>
        <v>0</v>
      </c>
      <c r="EP19" s="60">
        <f t="shared" si="31"/>
        <v>0</v>
      </c>
      <c r="EQ19" s="61">
        <f t="shared" ref="EQ19" si="199">SUMIFS($J$41:$J$2021,$B$41:$B$2021,$DS19,$D$41:$D$2021,EP$4)</f>
        <v>0</v>
      </c>
      <c r="ER19" s="60">
        <f t="shared" si="32"/>
        <v>0</v>
      </c>
      <c r="ES19" s="61">
        <f t="shared" ref="ES19" si="200">SUMIFS($J$41:$J$2021,$B$41:$B$2021,$DS19,$D$41:$D$2021,ER$4)</f>
        <v>0</v>
      </c>
      <c r="ET19" s="60">
        <f t="shared" si="33"/>
        <v>0</v>
      </c>
      <c r="EU19" s="59">
        <f t="shared" ref="EU19" si="201">SUMIFS($J$41:$J$2021,$B$41:$B$2021,$DS19,$D$41:$D$2021,ET$4)</f>
        <v>0</v>
      </c>
      <c r="EV19" s="60">
        <f t="shared" si="52"/>
        <v>0</v>
      </c>
      <c r="EW19" s="16">
        <f t="shared" si="53"/>
        <v>0</v>
      </c>
      <c r="EX19" s="59" t="str">
        <f t="shared" si="54"/>
        <v/>
      </c>
      <c r="EY19" s="60">
        <f t="shared" si="34"/>
        <v>0</v>
      </c>
      <c r="EZ19" s="16">
        <f t="shared" si="35"/>
        <v>0</v>
      </c>
      <c r="FA19" s="61" t="str">
        <f t="shared" si="55"/>
        <v/>
      </c>
      <c r="FB19" s="75">
        <f t="shared" si="36"/>
        <v>0</v>
      </c>
      <c r="FC19" s="182">
        <f t="shared" si="37"/>
        <v>0</v>
      </c>
      <c r="FD19" s="271" t="str">
        <f t="shared" si="56"/>
        <v/>
      </c>
      <c r="FE19" s="273">
        <f t="shared" si="38"/>
        <v>14</v>
      </c>
      <c r="FF19" s="274">
        <f t="shared" si="57"/>
        <v>0</v>
      </c>
      <c r="FM19" s="194"/>
      <c r="FN19" s="194"/>
      <c r="FO19" s="194"/>
      <c r="FP19" s="194"/>
      <c r="FR19" s="27"/>
      <c r="FS19" s="31"/>
      <c r="FT19" s="27" t="str">
        <f t="shared" si="15"/>
        <v/>
      </c>
      <c r="FU19" s="27"/>
      <c r="FV19" s="27" t="str">
        <f t="shared" si="7"/>
        <v/>
      </c>
      <c r="FW19" s="27" t="str">
        <f t="shared" si="8"/>
        <v/>
      </c>
      <c r="FX19" s="27" t="str">
        <f t="shared" si="16"/>
        <v/>
      </c>
      <c r="FY19" s="32"/>
      <c r="FZ19" s="27" t="str">
        <f t="shared" si="9"/>
        <v/>
      </c>
      <c r="GA19" s="27" t="str">
        <f t="shared" si="10"/>
        <v/>
      </c>
      <c r="GB19" s="27"/>
      <c r="GC19" s="27"/>
      <c r="GD19" s="27" t="str">
        <f t="shared" si="11"/>
        <v/>
      </c>
      <c r="GE19" s="27" t="str">
        <f t="shared" si="17"/>
        <v/>
      </c>
      <c r="GG19" s="207"/>
      <c r="GH19" s="202"/>
      <c r="GJ19" s="233" t="str">
        <f t="shared" si="12"/>
        <v>Erreur</v>
      </c>
      <c r="GK19" s="244" t="str">
        <f t="shared" si="13"/>
        <v>0</v>
      </c>
      <c r="HE19" s="209"/>
      <c r="HF19" s="212">
        <f t="shared" si="14"/>
        <v>0</v>
      </c>
      <c r="HH19" s="222"/>
      <c r="HI19" s="223"/>
      <c r="HJ19" s="224">
        <f t="shared" si="18"/>
        <v>0</v>
      </c>
    </row>
    <row r="20" spans="3:218" ht="12.75" customHeight="1" x14ac:dyDescent="0.2">
      <c r="C20" s="33"/>
      <c r="D20" s="2"/>
      <c r="E20" s="3"/>
      <c r="F20" s="1"/>
      <c r="G20" s="236"/>
      <c r="H20" s="16"/>
      <c r="I20" s="430"/>
      <c r="J20" s="131" t="s">
        <v>29</v>
      </c>
      <c r="K20" s="131" t="s">
        <v>30</v>
      </c>
      <c r="L20" s="16" t="s">
        <v>208</v>
      </c>
      <c r="M20" s="16">
        <f>1/2</f>
        <v>0.5</v>
      </c>
      <c r="N20" s="16">
        <f t="shared" si="1"/>
        <v>0</v>
      </c>
      <c r="O20" s="16">
        <f t="shared" si="5"/>
        <v>0</v>
      </c>
      <c r="P20" s="16">
        <f t="shared" si="2"/>
        <v>0</v>
      </c>
      <c r="Q20" s="16">
        <v>0.08</v>
      </c>
      <c r="R20" s="16">
        <v>0.04</v>
      </c>
      <c r="S20" s="16"/>
      <c r="T20" s="61" t="str">
        <f t="shared" si="0"/>
        <v>0</v>
      </c>
      <c r="U20" s="16"/>
      <c r="V20" s="16"/>
      <c r="W20" s="16"/>
      <c r="X20" s="17"/>
      <c r="Y20" s="16" t="s">
        <v>106</v>
      </c>
      <c r="Z20" s="16" t="s">
        <v>127</v>
      </c>
      <c r="AA20" s="16">
        <v>7.5</v>
      </c>
      <c r="AB20" s="29" t="s">
        <v>131</v>
      </c>
      <c r="AC20" s="29" t="s">
        <v>132</v>
      </c>
      <c r="AD20" s="53" t="s">
        <v>135</v>
      </c>
      <c r="AE20" s="57"/>
      <c r="AF20" s="16" t="str">
        <f t="shared" si="3"/>
        <v>0</v>
      </c>
      <c r="AJ20" s="16" t="s">
        <v>163</v>
      </c>
      <c r="AK20" s="16" t="str">
        <f t="shared" si="4"/>
        <v>0</v>
      </c>
      <c r="AM20" s="16"/>
      <c r="AN20" s="16" t="str">
        <f t="shared" si="6"/>
        <v>0</v>
      </c>
      <c r="AO20" s="103"/>
      <c r="AP20" s="409"/>
      <c r="AQ20" s="410"/>
      <c r="AR20" s="410"/>
      <c r="AS20" s="410"/>
      <c r="AT20" s="411"/>
      <c r="AU20" s="409"/>
      <c r="AV20" s="410"/>
      <c r="AW20" s="410"/>
      <c r="AX20" s="410"/>
      <c r="AY20" s="411"/>
      <c r="AZ20" s="408"/>
      <c r="BA20" s="408"/>
      <c r="BB20" s="408"/>
      <c r="BC20" s="408"/>
      <c r="BD20" s="408"/>
      <c r="BE20" s="408"/>
      <c r="BF20" s="408"/>
      <c r="BG20" s="408"/>
      <c r="BH20" s="408"/>
      <c r="BI20" s="408"/>
      <c r="BJ20" s="408"/>
      <c r="BK20" s="408"/>
      <c r="BL20" s="408"/>
      <c r="BM20" s="408"/>
      <c r="BN20" s="408"/>
      <c r="BO20" s="408"/>
      <c r="BP20" s="408"/>
      <c r="BQ20" s="408"/>
      <c r="BR20" s="408"/>
      <c r="BS20" s="408"/>
      <c r="BT20" s="408"/>
      <c r="BU20" s="408"/>
      <c r="BV20" s="408"/>
      <c r="BW20" s="408"/>
      <c r="BX20" s="408"/>
      <c r="BY20" s="408"/>
      <c r="BZ20" s="103"/>
      <c r="CA20" s="103"/>
      <c r="CB20" s="103"/>
      <c r="CC20" s="103"/>
      <c r="DS20" s="73">
        <f t="shared" si="19"/>
        <v>15</v>
      </c>
      <c r="DT20" s="60">
        <f t="shared" si="20"/>
        <v>0</v>
      </c>
      <c r="DU20" s="61">
        <f t="shared" si="39"/>
        <v>0</v>
      </c>
      <c r="DV20" s="60">
        <f t="shared" si="21"/>
        <v>0</v>
      </c>
      <c r="DW20" s="61">
        <f t="shared" si="39"/>
        <v>0</v>
      </c>
      <c r="DX20" s="60">
        <f t="shared" si="22"/>
        <v>0</v>
      </c>
      <c r="DY20" s="61">
        <f t="shared" ref="DY20" si="202">SUMIFS($J$41:$J$2021,$B$41:$B$2021,$DS20,$D$41:$D$2021,DX$4)</f>
        <v>0</v>
      </c>
      <c r="DZ20" s="60">
        <f t="shared" si="23"/>
        <v>0</v>
      </c>
      <c r="EA20" s="61">
        <f t="shared" ref="EA20" si="203">SUMIFS($J$41:$J$2021,$B$41:$B$2021,$DS20,$D$41:$D$2021,DZ$4)</f>
        <v>0</v>
      </c>
      <c r="EB20" s="60">
        <f t="shared" si="24"/>
        <v>0</v>
      </c>
      <c r="EC20" s="61">
        <f t="shared" ref="EC20" si="204">SUMIFS($J$41:$J$2021,$B$41:$B$2021,$DS20,$D$41:$D$2021,EB$4)</f>
        <v>0</v>
      </c>
      <c r="ED20" s="60">
        <f t="shared" si="25"/>
        <v>0</v>
      </c>
      <c r="EE20" s="61">
        <f t="shared" ref="EE20" si="205">SUMIFS($J$41:$J$2021,$B$41:$B$2021,$DS20,$D$41:$D$2021,ED$4)</f>
        <v>0</v>
      </c>
      <c r="EF20" s="60">
        <f t="shared" si="26"/>
        <v>0</v>
      </c>
      <c r="EG20" s="61">
        <f t="shared" ref="EG20" si="206">SUMIFS($J$41:$J$2021,$B$41:$B$2021,$DS20,$D$41:$D$2021,EF$4)</f>
        <v>0</v>
      </c>
      <c r="EH20" s="60">
        <f t="shared" si="27"/>
        <v>0</v>
      </c>
      <c r="EI20" s="61">
        <f t="shared" ref="EI20" si="207">SUMIFS($J$41:$J$2021,$B$41:$B$2021,$DS20,$D$41:$D$2021,EH$4)</f>
        <v>0</v>
      </c>
      <c r="EJ20" s="60">
        <f t="shared" si="28"/>
        <v>0</v>
      </c>
      <c r="EK20" s="61">
        <f t="shared" ref="EK20" si="208">SUMIFS($J$41:$J$2021,$B$41:$B$2021,$DS20,$D$41:$D$2021,EJ$4)</f>
        <v>0</v>
      </c>
      <c r="EL20" s="60">
        <f t="shared" si="29"/>
        <v>0</v>
      </c>
      <c r="EM20" s="61">
        <f t="shared" ref="EM20" si="209">SUMIFS($J$41:$J$2021,$B$41:$B$2021,$DS20,$D$41:$D$2021,EL$4)</f>
        <v>0</v>
      </c>
      <c r="EN20" s="60">
        <f t="shared" si="30"/>
        <v>0</v>
      </c>
      <c r="EO20" s="61">
        <f t="shared" ref="EO20" si="210">SUMIFS($J$41:$J$2021,$B$41:$B$2021,$DS20,$D$41:$D$2021,EN$4)</f>
        <v>0</v>
      </c>
      <c r="EP20" s="60">
        <f t="shared" si="31"/>
        <v>0</v>
      </c>
      <c r="EQ20" s="61">
        <f t="shared" ref="EQ20" si="211">SUMIFS($J$41:$J$2021,$B$41:$B$2021,$DS20,$D$41:$D$2021,EP$4)</f>
        <v>0</v>
      </c>
      <c r="ER20" s="60">
        <f t="shared" si="32"/>
        <v>0</v>
      </c>
      <c r="ES20" s="61">
        <f t="shared" ref="ES20" si="212">SUMIFS($J$41:$J$2021,$B$41:$B$2021,$DS20,$D$41:$D$2021,ER$4)</f>
        <v>0</v>
      </c>
      <c r="ET20" s="60">
        <f t="shared" si="33"/>
        <v>0</v>
      </c>
      <c r="EU20" s="59">
        <f t="shared" ref="EU20" si="213">SUMIFS($J$41:$J$2021,$B$41:$B$2021,$DS20,$D$41:$D$2021,ET$4)</f>
        <v>0</v>
      </c>
      <c r="EV20" s="60">
        <f t="shared" si="52"/>
        <v>0</v>
      </c>
      <c r="EW20" s="16">
        <f t="shared" si="53"/>
        <v>0</v>
      </c>
      <c r="EX20" s="59" t="str">
        <f t="shared" si="54"/>
        <v/>
      </c>
      <c r="EY20" s="60">
        <f t="shared" si="34"/>
        <v>0</v>
      </c>
      <c r="EZ20" s="16">
        <f t="shared" si="35"/>
        <v>0</v>
      </c>
      <c r="FA20" s="61" t="str">
        <f t="shared" si="55"/>
        <v/>
      </c>
      <c r="FB20" s="75">
        <f t="shared" si="36"/>
        <v>0</v>
      </c>
      <c r="FC20" s="182">
        <f t="shared" si="37"/>
        <v>0</v>
      </c>
      <c r="FD20" s="271" t="str">
        <f t="shared" si="56"/>
        <v/>
      </c>
      <c r="FE20" s="273">
        <f t="shared" si="38"/>
        <v>15</v>
      </c>
      <c r="FF20" s="274">
        <f t="shared" si="57"/>
        <v>0</v>
      </c>
      <c r="FM20" s="194"/>
      <c r="FN20" s="194"/>
      <c r="FO20" s="194"/>
      <c r="FP20" s="194"/>
      <c r="FR20" s="27"/>
      <c r="FS20" s="31"/>
      <c r="FT20" s="27" t="str">
        <f t="shared" si="15"/>
        <v/>
      </c>
      <c r="FU20" s="27"/>
      <c r="FV20" s="27" t="str">
        <f t="shared" si="7"/>
        <v/>
      </c>
      <c r="FW20" s="27" t="str">
        <f t="shared" si="8"/>
        <v/>
      </c>
      <c r="FX20" s="27" t="str">
        <f t="shared" si="16"/>
        <v/>
      </c>
      <c r="FY20" s="32"/>
      <c r="FZ20" s="27" t="str">
        <f t="shared" si="9"/>
        <v/>
      </c>
      <c r="GA20" s="27" t="str">
        <f t="shared" si="10"/>
        <v/>
      </c>
      <c r="GB20" s="27"/>
      <c r="GC20" s="27"/>
      <c r="GD20" s="27" t="str">
        <f t="shared" si="11"/>
        <v/>
      </c>
      <c r="GE20" s="27" t="str">
        <f t="shared" si="17"/>
        <v/>
      </c>
      <c r="GG20" s="207"/>
      <c r="GH20" s="202"/>
      <c r="GJ20" s="233" t="str">
        <f t="shared" si="12"/>
        <v>Erreur</v>
      </c>
      <c r="GK20" s="244" t="str">
        <f t="shared" si="13"/>
        <v>0</v>
      </c>
      <c r="HE20" s="209"/>
      <c r="HF20" s="212">
        <f t="shared" si="14"/>
        <v>0</v>
      </c>
      <c r="HH20" s="222"/>
      <c r="HI20" s="223"/>
      <c r="HJ20" s="224">
        <f t="shared" si="18"/>
        <v>0</v>
      </c>
    </row>
    <row r="21" spans="3:218" ht="12.75" customHeight="1" thickBot="1" x14ac:dyDescent="0.25">
      <c r="C21" s="33"/>
      <c r="D21" s="2"/>
      <c r="E21" s="3"/>
      <c r="F21" s="1"/>
      <c r="G21" s="236"/>
      <c r="H21" s="16"/>
      <c r="I21" s="430"/>
      <c r="J21" s="131"/>
      <c r="K21" s="131"/>
      <c r="L21" s="16" t="s">
        <v>209</v>
      </c>
      <c r="M21" s="16">
        <v>1</v>
      </c>
      <c r="N21" s="16">
        <f t="shared" si="1"/>
        <v>0</v>
      </c>
      <c r="O21" s="16">
        <f>SUMPRODUCT(($D$41:$D$2021=K20)*($E$41:$E$2021)*M21)</f>
        <v>0</v>
      </c>
      <c r="P21" s="16">
        <f t="shared" si="2"/>
        <v>0</v>
      </c>
      <c r="Q21" s="16">
        <v>0.08</v>
      </c>
      <c r="R21" s="16">
        <v>0.04</v>
      </c>
      <c r="S21" s="16"/>
      <c r="T21" s="61" t="str">
        <f t="shared" si="0"/>
        <v>0</v>
      </c>
      <c r="U21" s="16"/>
      <c r="V21" s="16"/>
      <c r="W21" s="16"/>
      <c r="X21" s="17"/>
      <c r="Y21" s="16" t="s">
        <v>107</v>
      </c>
      <c r="Z21" s="16" t="s">
        <v>119</v>
      </c>
      <c r="AA21" s="16">
        <v>1</v>
      </c>
      <c r="AB21" s="29">
        <v>3</v>
      </c>
      <c r="AC21" s="29">
        <v>24</v>
      </c>
      <c r="AD21" s="53" t="s">
        <v>139</v>
      </c>
      <c r="AE21" s="16" t="s">
        <v>143</v>
      </c>
      <c r="AF21" s="16" t="str">
        <f t="shared" si="3"/>
        <v>0</v>
      </c>
      <c r="AJ21" s="16" t="s">
        <v>164</v>
      </c>
      <c r="AK21" s="16" t="str">
        <f t="shared" si="4"/>
        <v>0</v>
      </c>
      <c r="AM21" s="16"/>
      <c r="AN21" s="16" t="str">
        <f t="shared" si="6"/>
        <v>0</v>
      </c>
      <c r="AO21" s="103"/>
      <c r="AP21" s="409"/>
      <c r="AQ21" s="410"/>
      <c r="AR21" s="410"/>
      <c r="AS21" s="410"/>
      <c r="AT21" s="411"/>
      <c r="AU21" s="409"/>
      <c r="AV21" s="410"/>
      <c r="AW21" s="410"/>
      <c r="AX21" s="410"/>
      <c r="AY21" s="411"/>
      <c r="AZ21" s="408"/>
      <c r="BA21" s="408"/>
      <c r="BB21" s="408"/>
      <c r="BC21" s="408"/>
      <c r="BD21" s="408"/>
      <c r="BE21" s="408"/>
      <c r="BF21" s="408"/>
      <c r="BG21" s="408"/>
      <c r="BH21" s="408"/>
      <c r="BI21" s="408"/>
      <c r="BJ21" s="408"/>
      <c r="BK21" s="408"/>
      <c r="BL21" s="408"/>
      <c r="BM21" s="408"/>
      <c r="BN21" s="408"/>
      <c r="BO21" s="408"/>
      <c r="BP21" s="408"/>
      <c r="BQ21" s="408"/>
      <c r="BR21" s="408"/>
      <c r="BS21" s="408"/>
      <c r="BT21" s="408"/>
      <c r="BU21" s="408"/>
      <c r="BV21" s="408"/>
      <c r="BW21" s="408"/>
      <c r="BX21" s="408"/>
      <c r="BY21" s="408"/>
      <c r="BZ21" s="103"/>
      <c r="CA21" s="103"/>
      <c r="CB21" s="103"/>
      <c r="CC21" s="103"/>
      <c r="DS21" s="74">
        <f t="shared" si="19"/>
        <v>16</v>
      </c>
      <c r="DT21" s="62">
        <f t="shared" si="20"/>
        <v>0</v>
      </c>
      <c r="DU21" s="63">
        <f t="shared" si="39"/>
        <v>0</v>
      </c>
      <c r="DV21" s="62">
        <f t="shared" si="21"/>
        <v>0</v>
      </c>
      <c r="DW21" s="63">
        <f t="shared" si="39"/>
        <v>0</v>
      </c>
      <c r="DX21" s="62">
        <f t="shared" si="22"/>
        <v>0</v>
      </c>
      <c r="DY21" s="63">
        <f t="shared" ref="DY21" si="214">SUMIFS($J$41:$J$2021,$B$41:$B$2021,$DS21,$D$41:$D$2021,DX$4)</f>
        <v>0</v>
      </c>
      <c r="DZ21" s="62">
        <f t="shared" si="23"/>
        <v>0</v>
      </c>
      <c r="EA21" s="63">
        <f t="shared" ref="EA21" si="215">SUMIFS($J$41:$J$2021,$B$41:$B$2021,$DS21,$D$41:$D$2021,DZ$4)</f>
        <v>0</v>
      </c>
      <c r="EB21" s="62">
        <f t="shared" si="24"/>
        <v>0</v>
      </c>
      <c r="EC21" s="63">
        <f t="shared" ref="EC21" si="216">SUMIFS($J$41:$J$2021,$B$41:$B$2021,$DS21,$D$41:$D$2021,EB$4)</f>
        <v>0</v>
      </c>
      <c r="ED21" s="62">
        <f t="shared" si="25"/>
        <v>0</v>
      </c>
      <c r="EE21" s="63">
        <f t="shared" ref="EE21" si="217">SUMIFS($J$41:$J$2021,$B$41:$B$2021,$DS21,$D$41:$D$2021,ED$4)</f>
        <v>0</v>
      </c>
      <c r="EF21" s="62">
        <f t="shared" si="26"/>
        <v>0</v>
      </c>
      <c r="EG21" s="63">
        <f t="shared" ref="EG21" si="218">SUMIFS($J$41:$J$2021,$B$41:$B$2021,$DS21,$D$41:$D$2021,EF$4)</f>
        <v>0</v>
      </c>
      <c r="EH21" s="62">
        <f t="shared" si="27"/>
        <v>0</v>
      </c>
      <c r="EI21" s="63">
        <f t="shared" ref="EI21" si="219">SUMIFS($J$41:$J$2021,$B$41:$B$2021,$DS21,$D$41:$D$2021,EH$4)</f>
        <v>0</v>
      </c>
      <c r="EJ21" s="62">
        <f t="shared" si="28"/>
        <v>0</v>
      </c>
      <c r="EK21" s="63">
        <f t="shared" ref="EK21" si="220">SUMIFS($J$41:$J$2021,$B$41:$B$2021,$DS21,$D$41:$D$2021,EJ$4)</f>
        <v>0</v>
      </c>
      <c r="EL21" s="62">
        <f t="shared" si="29"/>
        <v>0</v>
      </c>
      <c r="EM21" s="63">
        <f t="shared" ref="EM21" si="221">SUMIFS($J$41:$J$2021,$B$41:$B$2021,$DS21,$D$41:$D$2021,EL$4)</f>
        <v>0</v>
      </c>
      <c r="EN21" s="62">
        <f t="shared" si="30"/>
        <v>0</v>
      </c>
      <c r="EO21" s="63">
        <f t="shared" ref="EO21" si="222">SUMIFS($J$41:$J$2021,$B$41:$B$2021,$DS21,$D$41:$D$2021,EN$4)</f>
        <v>0</v>
      </c>
      <c r="EP21" s="62">
        <f t="shared" si="31"/>
        <v>0</v>
      </c>
      <c r="EQ21" s="63">
        <f t="shared" ref="EQ21" si="223">SUMIFS($J$41:$J$2021,$B$41:$B$2021,$DS21,$D$41:$D$2021,EP$4)</f>
        <v>0</v>
      </c>
      <c r="ER21" s="62">
        <f t="shared" si="32"/>
        <v>0</v>
      </c>
      <c r="ES21" s="63">
        <f t="shared" ref="ES21" si="224">SUMIFS($J$41:$J$2021,$B$41:$B$2021,$DS21,$D$41:$D$2021,ER$4)</f>
        <v>0</v>
      </c>
      <c r="ET21" s="62">
        <f t="shared" si="33"/>
        <v>0</v>
      </c>
      <c r="EU21" s="121">
        <f t="shared" ref="EU21" si="225">SUMIFS($J$41:$J$2021,$B$41:$B$2021,$DS21,$D$41:$D$2021,ET$4)</f>
        <v>0</v>
      </c>
      <c r="EV21" s="79">
        <f t="shared" si="52"/>
        <v>0</v>
      </c>
      <c r="EW21" s="106">
        <f t="shared" si="53"/>
        <v>0</v>
      </c>
      <c r="EX21" s="78" t="str">
        <f t="shared" si="54"/>
        <v/>
      </c>
      <c r="EY21" s="62">
        <f t="shared" si="34"/>
        <v>0</v>
      </c>
      <c r="EZ21" s="118">
        <f t="shared" si="35"/>
        <v>0</v>
      </c>
      <c r="FA21" s="63" t="str">
        <f t="shared" si="55"/>
        <v/>
      </c>
      <c r="FB21" s="175">
        <f t="shared" si="36"/>
        <v>0</v>
      </c>
      <c r="FC21" s="184">
        <f t="shared" si="37"/>
        <v>0</v>
      </c>
      <c r="FD21" s="272" t="str">
        <f t="shared" si="56"/>
        <v/>
      </c>
      <c r="FE21" s="275">
        <f t="shared" si="38"/>
        <v>16</v>
      </c>
      <c r="FF21" s="276">
        <f t="shared" si="57"/>
        <v>0</v>
      </c>
      <c r="FM21" s="194"/>
      <c r="FN21" s="194"/>
      <c r="FO21" s="194"/>
      <c r="FP21" s="194"/>
      <c r="FR21" s="27"/>
      <c r="FS21" s="31"/>
      <c r="FT21" s="27" t="str">
        <f t="shared" si="15"/>
        <v/>
      </c>
      <c r="FU21" s="27"/>
      <c r="FV21" s="27" t="str">
        <f t="shared" si="7"/>
        <v/>
      </c>
      <c r="FW21" s="27" t="str">
        <f t="shared" si="8"/>
        <v/>
      </c>
      <c r="FX21" s="27" t="str">
        <f t="shared" si="16"/>
        <v/>
      </c>
      <c r="FY21" s="32"/>
      <c r="FZ21" s="27" t="str">
        <f t="shared" si="9"/>
        <v/>
      </c>
      <c r="GA21" s="27" t="str">
        <f t="shared" si="10"/>
        <v/>
      </c>
      <c r="GB21" s="27"/>
      <c r="GC21" s="27"/>
      <c r="GD21" s="27" t="str">
        <f t="shared" si="11"/>
        <v/>
      </c>
      <c r="GE21" s="27" t="str">
        <f t="shared" si="17"/>
        <v/>
      </c>
      <c r="GG21" s="207"/>
      <c r="GH21" s="202"/>
      <c r="GJ21" s="233" t="str">
        <f t="shared" si="12"/>
        <v>Erreur</v>
      </c>
      <c r="GK21" s="244" t="str">
        <f t="shared" si="13"/>
        <v>0</v>
      </c>
      <c r="HE21" s="209"/>
      <c r="HF21" s="212">
        <f t="shared" si="14"/>
        <v>0</v>
      </c>
      <c r="HH21" s="222"/>
      <c r="HI21" s="223"/>
      <c r="HJ21" s="224">
        <f t="shared" si="18"/>
        <v>0</v>
      </c>
    </row>
    <row r="22" spans="3:218" ht="12.75" customHeight="1" x14ac:dyDescent="0.2">
      <c r="C22" s="33"/>
      <c r="D22" s="2"/>
      <c r="E22" s="3"/>
      <c r="F22" s="1"/>
      <c r="G22" s="236"/>
      <c r="H22" s="16"/>
      <c r="I22" s="430"/>
      <c r="J22" s="131" t="s">
        <v>32</v>
      </c>
      <c r="K22" s="131" t="s">
        <v>33</v>
      </c>
      <c r="L22" s="16" t="s">
        <v>210</v>
      </c>
      <c r="M22" s="16">
        <v>1</v>
      </c>
      <c r="N22" s="16">
        <f t="shared" si="1"/>
        <v>0</v>
      </c>
      <c r="O22" s="16">
        <f t="shared" si="5"/>
        <v>0</v>
      </c>
      <c r="P22" s="16">
        <f t="shared" si="2"/>
        <v>0</v>
      </c>
      <c r="Q22" s="16">
        <v>0.08</v>
      </c>
      <c r="R22" s="16">
        <v>0.04</v>
      </c>
      <c r="S22" s="16"/>
      <c r="T22" s="61" t="str">
        <f t="shared" si="0"/>
        <v>0</v>
      </c>
      <c r="U22" s="16"/>
      <c r="V22" s="16"/>
      <c r="W22" s="16"/>
      <c r="X22" s="17"/>
      <c r="Y22" s="16" t="s">
        <v>108</v>
      </c>
      <c r="Z22" s="16" t="s">
        <v>128</v>
      </c>
      <c r="AA22" s="16">
        <v>0.4</v>
      </c>
      <c r="AB22" s="29" t="s">
        <v>131</v>
      </c>
      <c r="AC22" s="29" t="s">
        <v>132</v>
      </c>
      <c r="AD22" s="53" t="s">
        <v>141</v>
      </c>
      <c r="AE22" s="57"/>
      <c r="AF22" s="16" t="str">
        <f t="shared" si="3"/>
        <v>0</v>
      </c>
      <c r="AJ22" s="16" t="s">
        <v>165</v>
      </c>
      <c r="AK22" s="16" t="str">
        <f t="shared" si="4"/>
        <v>0</v>
      </c>
      <c r="AM22" s="16"/>
      <c r="AN22" s="16" t="str">
        <f t="shared" si="6"/>
        <v>0</v>
      </c>
      <c r="AO22" s="103"/>
      <c r="AP22" s="409"/>
      <c r="AQ22" s="410"/>
      <c r="AR22" s="410"/>
      <c r="AS22" s="410"/>
      <c r="AT22" s="411"/>
      <c r="AU22" s="409"/>
      <c r="AV22" s="410"/>
      <c r="AW22" s="410"/>
      <c r="AX22" s="410"/>
      <c r="AY22" s="411"/>
      <c r="AZ22" s="408"/>
      <c r="BA22" s="408"/>
      <c r="BB22" s="408"/>
      <c r="BC22" s="408"/>
      <c r="BD22" s="408"/>
      <c r="BE22" s="408"/>
      <c r="BF22" s="408"/>
      <c r="BG22" s="408"/>
      <c r="BH22" s="408"/>
      <c r="BI22" s="408"/>
      <c r="BJ22" s="408"/>
      <c r="BK22" s="408"/>
      <c r="BL22" s="408"/>
      <c r="BM22" s="408"/>
      <c r="BN22" s="408"/>
      <c r="BO22" s="408"/>
      <c r="BP22" s="408"/>
      <c r="BQ22" s="408"/>
      <c r="BR22" s="408"/>
      <c r="BS22" s="408"/>
      <c r="BT22" s="408"/>
      <c r="BU22" s="408"/>
      <c r="BV22" s="408"/>
      <c r="BW22" s="408"/>
      <c r="BX22" s="408"/>
      <c r="BY22" s="408"/>
      <c r="BZ22" s="103"/>
      <c r="CA22" s="103"/>
      <c r="CB22" s="103"/>
      <c r="CC22" s="103"/>
      <c r="DS22" s="148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376" t="s">
        <v>233</v>
      </c>
      <c r="EV22" s="424">
        <f>SUM(EV6:EV21)</f>
        <v>0</v>
      </c>
      <c r="EW22" s="425">
        <f>SUM(EW6:EW21)</f>
        <v>0</v>
      </c>
      <c r="EX22" s="426" t="str">
        <f>IF(ISERROR(EW22/EV22),"",EW22/EV22)</f>
        <v/>
      </c>
      <c r="EY22" s="418">
        <f>SUM(EY6:EY21)</f>
        <v>0</v>
      </c>
      <c r="EZ22" s="414">
        <f>SUM(EZ6:EZ21)</f>
        <v>0</v>
      </c>
      <c r="FA22" s="417" t="str">
        <f>IF(ISERROR(EZ22/EY22),"",EZ22/EY22)</f>
        <v/>
      </c>
      <c r="FB22" s="418">
        <f>SUM(FB6:FB21)</f>
        <v>0</v>
      </c>
      <c r="FC22" s="414">
        <f>SUM(FC6:FC21)</f>
        <v>0</v>
      </c>
      <c r="FD22" s="421" t="str">
        <f>IF(ISERROR(FC22/FB22),"",FC22/FB22)</f>
        <v/>
      </c>
      <c r="FE22" s="331" t="s">
        <v>282</v>
      </c>
      <c r="FF22" s="413">
        <f>SUM(FF6:FF21)</f>
        <v>0</v>
      </c>
      <c r="FM22" s="194"/>
      <c r="FN22" s="194"/>
      <c r="FO22" s="194"/>
      <c r="FP22" s="194"/>
      <c r="FR22" s="27"/>
      <c r="FS22" s="31"/>
      <c r="FT22" s="27" t="str">
        <f t="shared" si="15"/>
        <v/>
      </c>
      <c r="FU22" s="27"/>
      <c r="FV22" s="27" t="str">
        <f t="shared" si="7"/>
        <v/>
      </c>
      <c r="FW22" s="27" t="str">
        <f t="shared" si="8"/>
        <v/>
      </c>
      <c r="FX22" s="27" t="str">
        <f t="shared" si="16"/>
        <v/>
      </c>
      <c r="FY22" s="32"/>
      <c r="FZ22" s="27" t="str">
        <f t="shared" si="9"/>
        <v/>
      </c>
      <c r="GA22" s="27" t="str">
        <f t="shared" si="10"/>
        <v/>
      </c>
      <c r="GB22" s="27"/>
      <c r="GC22" s="27"/>
      <c r="GD22" s="27" t="str">
        <f t="shared" si="11"/>
        <v/>
      </c>
      <c r="GE22" s="27" t="str">
        <f t="shared" si="17"/>
        <v/>
      </c>
      <c r="GG22" s="207"/>
      <c r="GH22" s="202"/>
      <c r="GJ22" s="233" t="str">
        <f t="shared" si="12"/>
        <v>Erreur</v>
      </c>
      <c r="GK22" s="244" t="str">
        <f t="shared" si="13"/>
        <v>0</v>
      </c>
      <c r="HE22" s="209"/>
      <c r="HF22" s="212">
        <f t="shared" si="14"/>
        <v>0</v>
      </c>
      <c r="HH22" s="222"/>
      <c r="HI22" s="223"/>
      <c r="HJ22" s="224">
        <f t="shared" si="18"/>
        <v>0</v>
      </c>
    </row>
    <row r="23" spans="3:218" ht="12.75" customHeight="1" thickBot="1" x14ac:dyDescent="0.25">
      <c r="C23" s="33"/>
      <c r="D23" s="2"/>
      <c r="E23" s="3"/>
      <c r="F23" s="1"/>
      <c r="G23" s="236"/>
      <c r="H23" s="16"/>
      <c r="I23" s="430"/>
      <c r="J23" s="131" t="s">
        <v>34</v>
      </c>
      <c r="K23" s="131" t="s">
        <v>35</v>
      </c>
      <c r="L23" s="16" t="s">
        <v>211</v>
      </c>
      <c r="M23" s="16">
        <v>1.25</v>
      </c>
      <c r="N23" s="16">
        <f t="shared" si="1"/>
        <v>0</v>
      </c>
      <c r="O23" s="16">
        <f t="shared" si="5"/>
        <v>0</v>
      </c>
      <c r="P23" s="16">
        <f t="shared" si="2"/>
        <v>0</v>
      </c>
      <c r="Q23" s="16">
        <v>0.08</v>
      </c>
      <c r="R23" s="16">
        <v>0.04</v>
      </c>
      <c r="S23" s="16"/>
      <c r="T23" s="61" t="str">
        <f t="shared" si="0"/>
        <v>0</v>
      </c>
      <c r="U23" s="16"/>
      <c r="V23" s="16"/>
      <c r="W23" s="16"/>
      <c r="X23" s="17"/>
      <c r="Y23" s="16" t="s">
        <v>109</v>
      </c>
      <c r="Z23" s="16" t="s">
        <v>129</v>
      </c>
      <c r="AA23" s="16">
        <v>3</v>
      </c>
      <c r="AB23" s="29">
        <v>1</v>
      </c>
      <c r="AC23" s="29" t="s">
        <v>133</v>
      </c>
      <c r="AD23" s="53" t="s">
        <v>135</v>
      </c>
      <c r="AE23" s="57"/>
      <c r="AF23" s="16" t="str">
        <f t="shared" si="3"/>
        <v>0</v>
      </c>
      <c r="AJ23" s="16" t="s">
        <v>166</v>
      </c>
      <c r="AK23" s="16" t="str">
        <f t="shared" si="4"/>
        <v>0</v>
      </c>
      <c r="AM23" s="16"/>
      <c r="AN23" s="16" t="str">
        <f t="shared" si="6"/>
        <v>0</v>
      </c>
      <c r="AO23" s="103"/>
      <c r="AP23" s="409"/>
      <c r="AQ23" s="410"/>
      <c r="AR23" s="410"/>
      <c r="AS23" s="410"/>
      <c r="AT23" s="411"/>
      <c r="AU23" s="409"/>
      <c r="AV23" s="410"/>
      <c r="AW23" s="410"/>
      <c r="AX23" s="410"/>
      <c r="AY23" s="411"/>
      <c r="AZ23" s="408"/>
      <c r="BA23" s="408"/>
      <c r="BB23" s="408"/>
      <c r="BC23" s="408"/>
      <c r="BD23" s="408"/>
      <c r="BE23" s="408"/>
      <c r="BF23" s="408"/>
      <c r="BG23" s="408"/>
      <c r="BH23" s="408"/>
      <c r="BI23" s="408"/>
      <c r="BJ23" s="408"/>
      <c r="BK23" s="408"/>
      <c r="BL23" s="408"/>
      <c r="BM23" s="408"/>
      <c r="BN23" s="408"/>
      <c r="BO23" s="408"/>
      <c r="BP23" s="408"/>
      <c r="BQ23" s="408"/>
      <c r="BR23" s="408"/>
      <c r="BS23" s="408"/>
      <c r="BT23" s="408"/>
      <c r="BU23" s="408"/>
      <c r="BV23" s="408"/>
      <c r="BW23" s="408"/>
      <c r="BX23" s="408"/>
      <c r="BY23" s="408"/>
      <c r="BZ23" s="103"/>
      <c r="CA23" s="103"/>
      <c r="CB23" s="103"/>
      <c r="CC23" s="103"/>
      <c r="DS23" s="148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379"/>
      <c r="EV23" s="419"/>
      <c r="EW23" s="415"/>
      <c r="EX23" s="427"/>
      <c r="EY23" s="419"/>
      <c r="EZ23" s="415"/>
      <c r="FA23" s="318"/>
      <c r="FB23" s="419"/>
      <c r="FC23" s="415"/>
      <c r="FD23" s="422"/>
      <c r="FE23" s="331"/>
      <c r="FF23" s="373"/>
      <c r="FM23" s="194"/>
      <c r="FN23" s="194"/>
      <c r="FO23" s="194"/>
      <c r="FP23" s="194"/>
      <c r="FR23" s="27"/>
      <c r="FS23" s="31"/>
      <c r="FT23" s="27" t="str">
        <f t="shared" si="15"/>
        <v/>
      </c>
      <c r="FU23" s="27"/>
      <c r="FV23" s="27" t="str">
        <f t="shared" si="7"/>
        <v/>
      </c>
      <c r="FW23" s="27" t="str">
        <f t="shared" si="8"/>
        <v/>
      </c>
      <c r="FX23" s="27" t="str">
        <f t="shared" si="16"/>
        <v/>
      </c>
      <c r="FY23" s="32"/>
      <c r="FZ23" s="27" t="str">
        <f t="shared" si="9"/>
        <v/>
      </c>
      <c r="GA23" s="27" t="str">
        <f t="shared" si="10"/>
        <v/>
      </c>
      <c r="GB23" s="27"/>
      <c r="GC23" s="27"/>
      <c r="GD23" s="27" t="str">
        <f t="shared" si="11"/>
        <v/>
      </c>
      <c r="GE23" s="27" t="str">
        <f t="shared" si="17"/>
        <v/>
      </c>
      <c r="GG23" s="207"/>
      <c r="GH23" s="202"/>
      <c r="GJ23" s="234" t="str">
        <f t="shared" si="12"/>
        <v>Erreur</v>
      </c>
      <c r="GK23" s="245" t="str">
        <f t="shared" si="13"/>
        <v>0</v>
      </c>
      <c r="HE23" s="213"/>
      <c r="HF23" s="214">
        <f t="shared" si="14"/>
        <v>0</v>
      </c>
      <c r="HH23" s="222"/>
      <c r="HI23" s="223"/>
      <c r="HJ23" s="224">
        <f t="shared" si="18"/>
        <v>0</v>
      </c>
    </row>
    <row r="24" spans="3:218" ht="12.75" customHeight="1" thickBot="1" x14ac:dyDescent="0.25">
      <c r="C24" s="33"/>
      <c r="D24" s="2"/>
      <c r="E24" s="3"/>
      <c r="F24" s="1"/>
      <c r="G24" s="236"/>
      <c r="H24" s="16"/>
      <c r="I24" s="430"/>
      <c r="J24" s="131" t="s">
        <v>36</v>
      </c>
      <c r="K24" s="131" t="s">
        <v>37</v>
      </c>
      <c r="L24" s="16" t="s">
        <v>212</v>
      </c>
      <c r="M24" s="16">
        <v>0.4</v>
      </c>
      <c r="N24" s="16">
        <f t="shared" si="1"/>
        <v>0</v>
      </c>
      <c r="O24" s="16">
        <f t="shared" si="5"/>
        <v>0</v>
      </c>
      <c r="P24" s="16">
        <f t="shared" si="2"/>
        <v>0</v>
      </c>
      <c r="Q24" s="16">
        <v>0.08</v>
      </c>
      <c r="R24" s="16">
        <v>0.04</v>
      </c>
      <c r="S24" s="16"/>
      <c r="T24" s="61" t="str">
        <f t="shared" si="0"/>
        <v>0</v>
      </c>
      <c r="U24" s="16"/>
      <c r="V24" s="16"/>
      <c r="W24" s="16"/>
      <c r="X24" s="17"/>
      <c r="Y24" s="16"/>
      <c r="Z24" s="16"/>
      <c r="AA24" s="16"/>
      <c r="AB24" s="16"/>
      <c r="AC24" s="16"/>
      <c r="AD24" s="53"/>
      <c r="AE24" s="57"/>
      <c r="AF24" s="16" t="str">
        <f t="shared" si="3"/>
        <v>0</v>
      </c>
      <c r="AJ24" s="16" t="s">
        <v>167</v>
      </c>
      <c r="AK24" s="16" t="str">
        <f t="shared" si="4"/>
        <v>0</v>
      </c>
      <c r="AM24" s="16"/>
      <c r="AN24" s="16" t="str">
        <f t="shared" si="6"/>
        <v>0</v>
      </c>
      <c r="AO24" s="103"/>
      <c r="AP24" s="409"/>
      <c r="AQ24" s="410"/>
      <c r="AR24" s="410"/>
      <c r="AS24" s="410"/>
      <c r="AT24" s="411"/>
      <c r="AU24" s="409"/>
      <c r="AV24" s="410"/>
      <c r="AW24" s="410"/>
      <c r="AX24" s="410"/>
      <c r="AY24" s="411"/>
      <c r="AZ24" s="408"/>
      <c r="BA24" s="408"/>
      <c r="BB24" s="408"/>
      <c r="BC24" s="408"/>
      <c r="BD24" s="408"/>
      <c r="BE24" s="408"/>
      <c r="BF24" s="408"/>
      <c r="BG24" s="408"/>
      <c r="BH24" s="408"/>
      <c r="BI24" s="408"/>
      <c r="BJ24" s="408"/>
      <c r="BK24" s="408"/>
      <c r="BL24" s="408"/>
      <c r="BM24" s="408"/>
      <c r="BN24" s="408"/>
      <c r="BO24" s="408"/>
      <c r="BP24" s="408"/>
      <c r="BQ24" s="408"/>
      <c r="BR24" s="408"/>
      <c r="BS24" s="408"/>
      <c r="BT24" s="408"/>
      <c r="BU24" s="408"/>
      <c r="BV24" s="408"/>
      <c r="BW24" s="408"/>
      <c r="BX24" s="408"/>
      <c r="BY24" s="408"/>
      <c r="BZ24" s="103"/>
      <c r="CA24" s="103"/>
      <c r="CB24" s="103"/>
      <c r="CC24" s="103"/>
      <c r="DS24" s="148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382"/>
      <c r="EV24" s="420"/>
      <c r="EW24" s="416"/>
      <c r="EX24" s="428"/>
      <c r="EY24" s="420"/>
      <c r="EZ24" s="416"/>
      <c r="FA24" s="319"/>
      <c r="FB24" s="420"/>
      <c r="FC24" s="416"/>
      <c r="FD24" s="423"/>
      <c r="FE24" s="332"/>
      <c r="FF24" s="375"/>
      <c r="FM24" s="194"/>
      <c r="FN24" s="194"/>
      <c r="FO24" s="194"/>
      <c r="FP24" s="194"/>
      <c r="FR24" s="27"/>
      <c r="FS24" s="31"/>
      <c r="FT24" s="27" t="str">
        <f t="shared" si="15"/>
        <v/>
      </c>
      <c r="FU24" s="27"/>
      <c r="FV24" s="27" t="str">
        <f t="shared" si="7"/>
        <v/>
      </c>
      <c r="FW24" s="27" t="str">
        <f t="shared" si="8"/>
        <v/>
      </c>
      <c r="FX24" s="27" t="str">
        <f t="shared" si="16"/>
        <v/>
      </c>
      <c r="FY24" s="32"/>
      <c r="FZ24" s="27" t="str">
        <f t="shared" si="9"/>
        <v/>
      </c>
      <c r="GA24" s="27" t="str">
        <f t="shared" si="10"/>
        <v/>
      </c>
      <c r="GB24" s="27"/>
      <c r="GC24" s="27"/>
      <c r="GD24" s="27" t="str">
        <f t="shared" si="11"/>
        <v/>
      </c>
      <c r="GE24" s="27" t="str">
        <f t="shared" si="17"/>
        <v/>
      </c>
      <c r="GG24" s="207"/>
      <c r="GH24" s="202"/>
      <c r="GK24" s="235">
        <f>SUM(GK4:GK23)</f>
        <v>626743</v>
      </c>
      <c r="HE24" s="231" t="s">
        <v>232</v>
      </c>
      <c r="HF24" s="230">
        <f t="shared" ref="HF24" si="226">SUM(HF4:HF23)</f>
        <v>0</v>
      </c>
      <c r="HH24" s="225"/>
      <c r="HI24" s="226"/>
      <c r="HJ24" s="227">
        <f t="shared" si="18"/>
        <v>0</v>
      </c>
    </row>
    <row r="25" spans="3:218" ht="15" thickBot="1" x14ac:dyDescent="0.25">
      <c r="C25" s="33"/>
      <c r="D25" s="2"/>
      <c r="E25" s="3"/>
      <c r="F25" s="1"/>
      <c r="G25" s="236"/>
      <c r="H25" s="16"/>
      <c r="I25" s="430"/>
      <c r="J25" s="131"/>
      <c r="K25" s="131"/>
      <c r="L25" s="16" t="s">
        <v>213</v>
      </c>
      <c r="M25" s="16">
        <v>4</v>
      </c>
      <c r="N25" s="16">
        <f t="shared" si="1"/>
        <v>0</v>
      </c>
      <c r="O25" s="16">
        <f>SUMPRODUCT(($D$41:$D$2021=K24)*($E$41:$E$2021)*M25)</f>
        <v>0</v>
      </c>
      <c r="P25" s="16">
        <f t="shared" si="2"/>
        <v>0</v>
      </c>
      <c r="Q25" s="16">
        <v>0.08</v>
      </c>
      <c r="R25" s="16">
        <v>0.04</v>
      </c>
      <c r="S25" s="16"/>
      <c r="T25" s="61" t="str">
        <f t="shared" si="0"/>
        <v>0</v>
      </c>
      <c r="U25" s="16"/>
      <c r="V25" s="16"/>
      <c r="W25" s="16"/>
      <c r="X25" s="17"/>
      <c r="Y25" s="16"/>
      <c r="Z25" s="16"/>
      <c r="AA25" s="16"/>
      <c r="AB25" s="16"/>
      <c r="AC25" s="16"/>
      <c r="AD25" s="53"/>
      <c r="AE25" s="57"/>
      <c r="AF25" s="16" t="str">
        <f t="shared" si="3"/>
        <v>0</v>
      </c>
      <c r="AJ25" s="16" t="s">
        <v>168</v>
      </c>
      <c r="AK25" s="16" t="str">
        <f t="shared" si="4"/>
        <v>0</v>
      </c>
      <c r="AM25" s="16"/>
      <c r="AN25" s="16" t="str">
        <f t="shared" si="6"/>
        <v>0</v>
      </c>
      <c r="AO25" s="103"/>
      <c r="AP25" s="409"/>
      <c r="AQ25" s="410"/>
      <c r="AR25" s="410"/>
      <c r="AS25" s="410"/>
      <c r="AT25" s="411"/>
      <c r="AU25" s="409"/>
      <c r="AV25" s="410"/>
      <c r="AW25" s="410"/>
      <c r="AX25" s="410"/>
      <c r="AY25" s="411"/>
      <c r="AZ25" s="408"/>
      <c r="BA25" s="408"/>
      <c r="BB25" s="408"/>
      <c r="BC25" s="408"/>
      <c r="BD25" s="408"/>
      <c r="BE25" s="408"/>
      <c r="BF25" s="408"/>
      <c r="BG25" s="408"/>
      <c r="BH25" s="408"/>
      <c r="BI25" s="408"/>
      <c r="BJ25" s="408"/>
      <c r="BK25" s="408"/>
      <c r="BL25" s="408"/>
      <c r="BM25" s="408"/>
      <c r="BN25" s="408"/>
      <c r="BO25" s="408"/>
      <c r="BP25" s="408"/>
      <c r="BQ25" s="408"/>
      <c r="BR25" s="408"/>
      <c r="BS25" s="408"/>
      <c r="BT25" s="408"/>
      <c r="BU25" s="408"/>
      <c r="BV25" s="408"/>
      <c r="BW25" s="408"/>
      <c r="BX25" s="408"/>
      <c r="BY25" s="408"/>
      <c r="BZ25" s="103"/>
      <c r="CA25" s="103"/>
      <c r="CB25" s="103"/>
      <c r="CC25" s="103"/>
      <c r="DS25" s="148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47"/>
      <c r="FA25" s="147"/>
      <c r="FM25" s="194"/>
      <c r="FN25" s="194"/>
      <c r="FO25" s="194"/>
      <c r="FP25" s="194"/>
      <c r="FR25" s="27"/>
      <c r="FS25" s="31"/>
      <c r="FT25" s="27" t="str">
        <f t="shared" si="15"/>
        <v/>
      </c>
      <c r="FU25" s="27"/>
      <c r="FV25" s="27" t="str">
        <f t="shared" si="7"/>
        <v/>
      </c>
      <c r="FW25" s="27" t="str">
        <f t="shared" si="8"/>
        <v/>
      </c>
      <c r="FX25" s="27" t="str">
        <f t="shared" si="16"/>
        <v/>
      </c>
      <c r="FY25" s="32"/>
      <c r="FZ25" s="27" t="str">
        <f t="shared" si="9"/>
        <v/>
      </c>
      <c r="GA25" s="27" t="str">
        <f t="shared" si="10"/>
        <v/>
      </c>
      <c r="GB25" s="27"/>
      <c r="GC25" s="27"/>
      <c r="GD25" s="27" t="str">
        <f t="shared" si="11"/>
        <v/>
      </c>
      <c r="GE25" s="27" t="str">
        <f t="shared" si="17"/>
        <v/>
      </c>
      <c r="GG25" s="207"/>
      <c r="GH25" s="202"/>
      <c r="HI25" s="229" t="s">
        <v>232</v>
      </c>
      <c r="HJ25" s="228">
        <f>SUM(HJ4:HJ24)</f>
        <v>0</v>
      </c>
    </row>
    <row r="26" spans="3:218" ht="12.75" customHeight="1" x14ac:dyDescent="0.2">
      <c r="C26" s="33"/>
      <c r="D26" s="2"/>
      <c r="E26" s="3"/>
      <c r="F26" s="1"/>
      <c r="G26" s="236"/>
      <c r="H26" s="16"/>
      <c r="I26" s="430"/>
      <c r="J26" s="131"/>
      <c r="K26" s="131"/>
      <c r="L26" s="16" t="s">
        <v>214</v>
      </c>
      <c r="M26" s="16">
        <v>4</v>
      </c>
      <c r="N26" s="16">
        <f t="shared" si="1"/>
        <v>0</v>
      </c>
      <c r="O26" s="16">
        <f>SUMPRODUCT(($D$41:$D$2021=K24)*($E$41:$E$2021)*M26)</f>
        <v>0</v>
      </c>
      <c r="P26" s="16">
        <f t="shared" si="2"/>
        <v>0</v>
      </c>
      <c r="Q26" s="16">
        <v>0.08</v>
      </c>
      <c r="R26" s="16">
        <v>0.04</v>
      </c>
      <c r="S26" s="16"/>
      <c r="T26" s="61" t="str">
        <f t="shared" si="0"/>
        <v>0</v>
      </c>
      <c r="U26" s="16"/>
      <c r="V26" s="16"/>
      <c r="W26" s="16"/>
      <c r="X26" s="17"/>
      <c r="Y26" s="16"/>
      <c r="Z26" s="16"/>
      <c r="AA26" s="16"/>
      <c r="AB26" s="16"/>
      <c r="AC26" s="16"/>
      <c r="AD26" s="53"/>
      <c r="AE26" s="57"/>
      <c r="AF26" s="16" t="str">
        <f t="shared" si="3"/>
        <v>0</v>
      </c>
      <c r="AJ26" s="16" t="s">
        <v>169</v>
      </c>
      <c r="AK26" s="16" t="str">
        <f t="shared" si="4"/>
        <v>0</v>
      </c>
      <c r="AM26" s="16"/>
      <c r="AN26" s="16" t="str">
        <f t="shared" si="6"/>
        <v>0</v>
      </c>
      <c r="AO26" s="103"/>
      <c r="AP26" s="409"/>
      <c r="AQ26" s="410"/>
      <c r="AR26" s="410"/>
      <c r="AS26" s="410"/>
      <c r="AT26" s="411"/>
      <c r="AU26" s="409"/>
      <c r="AV26" s="410"/>
      <c r="AW26" s="410"/>
      <c r="AX26" s="410"/>
      <c r="AY26" s="411"/>
      <c r="AZ26" s="408"/>
      <c r="BA26" s="408"/>
      <c r="BB26" s="408"/>
      <c r="BC26" s="408"/>
      <c r="BD26" s="408"/>
      <c r="BE26" s="408"/>
      <c r="BF26" s="408"/>
      <c r="BG26" s="408"/>
      <c r="BH26" s="408"/>
      <c r="BI26" s="408"/>
      <c r="BJ26" s="408"/>
      <c r="BK26" s="408"/>
      <c r="BL26" s="408"/>
      <c r="BM26" s="408"/>
      <c r="BN26" s="408"/>
      <c r="BO26" s="408"/>
      <c r="BP26" s="408"/>
      <c r="BQ26" s="408"/>
      <c r="BR26" s="408"/>
      <c r="BS26" s="408"/>
      <c r="BT26" s="408"/>
      <c r="BU26" s="408"/>
      <c r="BV26" s="408"/>
      <c r="BW26" s="408"/>
      <c r="BX26" s="408"/>
      <c r="BY26" s="408"/>
      <c r="BZ26" s="103"/>
      <c r="CA26" s="103"/>
      <c r="CB26" s="103"/>
      <c r="CC26" s="103"/>
      <c r="DS26" s="148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47"/>
      <c r="FA26" s="147"/>
      <c r="FM26" s="194"/>
      <c r="FN26" s="194"/>
      <c r="FO26" s="194"/>
      <c r="FP26" s="194"/>
      <c r="FR26" s="27"/>
      <c r="FS26" s="31"/>
      <c r="FT26" s="27" t="str">
        <f t="shared" si="15"/>
        <v/>
      </c>
      <c r="FU26" s="27"/>
      <c r="FV26" s="27" t="str">
        <f t="shared" si="7"/>
        <v/>
      </c>
      <c r="FW26" s="27" t="str">
        <f t="shared" si="8"/>
        <v/>
      </c>
      <c r="FX26" s="27" t="str">
        <f t="shared" si="16"/>
        <v/>
      </c>
      <c r="FY26" s="32"/>
      <c r="FZ26" s="27" t="str">
        <f t="shared" si="9"/>
        <v/>
      </c>
      <c r="GA26" s="27" t="str">
        <f t="shared" si="10"/>
        <v/>
      </c>
      <c r="GB26" s="27"/>
      <c r="GC26" s="27"/>
      <c r="GD26" s="27" t="str">
        <f t="shared" si="11"/>
        <v/>
      </c>
      <c r="GE26" s="27" t="str">
        <f t="shared" si="17"/>
        <v/>
      </c>
      <c r="GG26" s="207"/>
      <c r="GH26" s="202"/>
    </row>
    <row r="27" spans="3:218" x14ac:dyDescent="0.2">
      <c r="C27" s="33"/>
      <c r="D27" s="2"/>
      <c r="E27" s="3"/>
      <c r="F27" s="1"/>
      <c r="G27" s="236"/>
      <c r="H27" s="16"/>
      <c r="I27" s="430"/>
      <c r="J27" s="131" t="s">
        <v>38</v>
      </c>
      <c r="K27" s="131" t="s">
        <v>39</v>
      </c>
      <c r="L27" s="16" t="s">
        <v>197</v>
      </c>
      <c r="M27" s="16">
        <v>0.2</v>
      </c>
      <c r="N27" s="55"/>
      <c r="O27" s="16">
        <f t="shared" si="5"/>
        <v>0</v>
      </c>
      <c r="P27" s="55"/>
      <c r="Q27" s="16">
        <v>0.08</v>
      </c>
      <c r="R27" s="16">
        <v>0.04</v>
      </c>
      <c r="S27" s="16"/>
      <c r="T27" s="61" t="str">
        <f t="shared" si="0"/>
        <v>0</v>
      </c>
      <c r="U27" s="16"/>
      <c r="V27" s="16"/>
      <c r="W27" s="16"/>
      <c r="X27" s="17"/>
      <c r="Y27" s="16"/>
      <c r="Z27" s="16"/>
      <c r="AA27" s="16"/>
      <c r="AB27" s="16"/>
      <c r="AC27" s="16"/>
      <c r="AD27" s="53"/>
      <c r="AE27" s="57"/>
      <c r="AF27" s="16" t="str">
        <f t="shared" si="3"/>
        <v>0</v>
      </c>
      <c r="AJ27" s="16" t="s">
        <v>170</v>
      </c>
      <c r="AK27" s="16" t="str">
        <f t="shared" si="4"/>
        <v>0</v>
      </c>
      <c r="AM27" s="16"/>
      <c r="AN27" s="16" t="str">
        <f t="shared" si="6"/>
        <v>0</v>
      </c>
      <c r="AO27" s="103"/>
      <c r="AP27" s="409"/>
      <c r="AQ27" s="410"/>
      <c r="AR27" s="410"/>
      <c r="AS27" s="410"/>
      <c r="AT27" s="411"/>
      <c r="AU27" s="409"/>
      <c r="AV27" s="410"/>
      <c r="AW27" s="410"/>
      <c r="AX27" s="410"/>
      <c r="AY27" s="411"/>
      <c r="AZ27" s="408"/>
      <c r="BA27" s="408"/>
      <c r="BB27" s="408"/>
      <c r="BC27" s="408"/>
      <c r="BD27" s="408"/>
      <c r="BE27" s="408"/>
      <c r="BF27" s="408"/>
      <c r="BG27" s="408"/>
      <c r="BH27" s="408"/>
      <c r="BI27" s="408"/>
      <c r="BJ27" s="408"/>
      <c r="BK27" s="408"/>
      <c r="BL27" s="408"/>
      <c r="BM27" s="408"/>
      <c r="BN27" s="408"/>
      <c r="BO27" s="408"/>
      <c r="BP27" s="408"/>
      <c r="BQ27" s="408"/>
      <c r="BR27" s="408"/>
      <c r="BS27" s="408"/>
      <c r="BT27" s="408"/>
      <c r="BU27" s="408"/>
      <c r="BV27" s="408"/>
      <c r="BW27" s="408"/>
      <c r="BX27" s="408"/>
      <c r="BY27" s="408"/>
      <c r="BZ27" s="103"/>
      <c r="CA27" s="103"/>
      <c r="CB27" s="103"/>
      <c r="CC27" s="103"/>
      <c r="DS27" s="148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47"/>
      <c r="FA27" s="147"/>
      <c r="FM27" s="194"/>
      <c r="FN27" s="194"/>
      <c r="FO27" s="194"/>
      <c r="FP27" s="194"/>
      <c r="FR27" s="27"/>
      <c r="FS27" s="31"/>
      <c r="FT27" s="27" t="str">
        <f t="shared" si="15"/>
        <v/>
      </c>
      <c r="FU27" s="27"/>
      <c r="FV27" s="27" t="str">
        <f t="shared" si="7"/>
        <v/>
      </c>
      <c r="FW27" s="27" t="str">
        <f t="shared" si="8"/>
        <v/>
      </c>
      <c r="FX27" s="27" t="str">
        <f t="shared" si="16"/>
        <v/>
      </c>
      <c r="FY27" s="32"/>
      <c r="FZ27" s="27" t="str">
        <f t="shared" si="9"/>
        <v/>
      </c>
      <c r="GA27" s="27" t="str">
        <f t="shared" si="10"/>
        <v/>
      </c>
      <c r="GB27" s="27"/>
      <c r="GC27" s="27"/>
      <c r="GD27" s="27" t="str">
        <f t="shared" si="11"/>
        <v/>
      </c>
      <c r="GE27" s="27" t="str">
        <f t="shared" si="17"/>
        <v/>
      </c>
      <c r="GG27" s="207"/>
      <c r="GH27" s="202"/>
      <c r="GJ27" s="412"/>
      <c r="GK27" s="412"/>
      <c r="GL27" s="412"/>
      <c r="GM27" s="412"/>
      <c r="GN27" s="412"/>
      <c r="GO27" s="412"/>
      <c r="GP27" s="412"/>
      <c r="GQ27" s="412"/>
      <c r="GR27" s="412"/>
      <c r="GS27" s="412"/>
      <c r="GT27" s="412"/>
      <c r="GU27" s="412"/>
      <c r="GV27" s="412"/>
      <c r="GW27" s="412"/>
      <c r="GX27" s="412"/>
      <c r="GY27" s="412"/>
      <c r="GZ27" s="412"/>
      <c r="HA27" s="412"/>
      <c r="HB27" s="412"/>
      <c r="HC27" s="412"/>
      <c r="HD27" s="412"/>
      <c r="HE27" s="412"/>
      <c r="HF27" s="412"/>
    </row>
    <row r="28" spans="3:218" ht="12.75" customHeight="1" x14ac:dyDescent="0.2">
      <c r="C28" s="33"/>
      <c r="D28" s="2"/>
      <c r="E28" s="3"/>
      <c r="F28" s="1"/>
      <c r="G28" s="236"/>
      <c r="H28" s="16"/>
      <c r="I28" s="430"/>
      <c r="J28" s="131"/>
      <c r="K28" s="131"/>
      <c r="L28" s="16" t="s">
        <v>215</v>
      </c>
      <c r="M28" s="16">
        <v>2</v>
      </c>
      <c r="N28" s="16">
        <f t="shared" si="1"/>
        <v>0</v>
      </c>
      <c r="O28" s="16">
        <f>SUMPRODUCT(($D$41:$D$2021=K27)*($E$41:$E$2021)*M28)</f>
        <v>0</v>
      </c>
      <c r="P28" s="16">
        <f t="shared" si="2"/>
        <v>0</v>
      </c>
      <c r="Q28" s="16">
        <v>0.08</v>
      </c>
      <c r="R28" s="16">
        <v>0.04</v>
      </c>
      <c r="S28" s="16"/>
      <c r="T28" s="61" t="str">
        <f t="shared" si="0"/>
        <v>0</v>
      </c>
      <c r="U28" s="16"/>
      <c r="V28" s="16"/>
      <c r="W28" s="16"/>
      <c r="X28" s="17"/>
      <c r="Y28" s="16"/>
      <c r="Z28" s="16"/>
      <c r="AA28" s="16"/>
      <c r="AB28" s="16"/>
      <c r="AC28" s="16"/>
      <c r="AD28" s="53"/>
      <c r="AE28" s="57"/>
      <c r="AF28" s="16" t="str">
        <f t="shared" si="3"/>
        <v>0</v>
      </c>
      <c r="AJ28" s="16"/>
      <c r="AK28" s="16" t="str">
        <f t="shared" si="4"/>
        <v>0</v>
      </c>
      <c r="AM28" s="16"/>
      <c r="AN28" s="16" t="str">
        <f t="shared" si="6"/>
        <v>0</v>
      </c>
      <c r="AO28" s="103"/>
      <c r="AP28" s="409"/>
      <c r="AQ28" s="410"/>
      <c r="AR28" s="410"/>
      <c r="AS28" s="410"/>
      <c r="AT28" s="411"/>
      <c r="AU28" s="409"/>
      <c r="AV28" s="410"/>
      <c r="AW28" s="410"/>
      <c r="AX28" s="410"/>
      <c r="AY28" s="411"/>
      <c r="AZ28" s="408"/>
      <c r="BA28" s="408"/>
      <c r="BB28" s="408"/>
      <c r="BC28" s="408"/>
      <c r="BD28" s="408"/>
      <c r="BE28" s="408"/>
      <c r="BF28" s="408"/>
      <c r="BG28" s="408"/>
      <c r="BH28" s="408"/>
      <c r="BI28" s="408"/>
      <c r="BJ28" s="408"/>
      <c r="BK28" s="408"/>
      <c r="BL28" s="408"/>
      <c r="BM28" s="408"/>
      <c r="BN28" s="408"/>
      <c r="BO28" s="408"/>
      <c r="BP28" s="408"/>
      <c r="BQ28" s="408"/>
      <c r="BR28" s="408"/>
      <c r="BS28" s="408"/>
      <c r="BT28" s="408"/>
      <c r="BU28" s="408"/>
      <c r="BV28" s="408"/>
      <c r="BW28" s="408"/>
      <c r="BX28" s="408"/>
      <c r="BY28" s="408"/>
      <c r="BZ28" s="103"/>
      <c r="CA28" s="103"/>
      <c r="CB28" s="103"/>
      <c r="CC28" s="103"/>
      <c r="DS28" s="148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47"/>
      <c r="FA28" s="147"/>
      <c r="FM28" s="194"/>
      <c r="FN28" s="194"/>
      <c r="FO28" s="194"/>
      <c r="FP28" s="194"/>
      <c r="FR28" s="27"/>
      <c r="FS28" s="31"/>
      <c r="FT28" s="27" t="str">
        <f t="shared" si="15"/>
        <v/>
      </c>
      <c r="FU28" s="27"/>
      <c r="FV28" s="27" t="str">
        <f t="shared" si="7"/>
        <v/>
      </c>
      <c r="FW28" s="27" t="str">
        <f t="shared" si="8"/>
        <v/>
      </c>
      <c r="FX28" s="27" t="str">
        <f t="shared" si="16"/>
        <v/>
      </c>
      <c r="FY28" s="32"/>
      <c r="FZ28" s="27" t="str">
        <f t="shared" si="9"/>
        <v/>
      </c>
      <c r="GA28" s="27" t="str">
        <f t="shared" si="10"/>
        <v/>
      </c>
      <c r="GB28" s="27"/>
      <c r="GC28" s="27"/>
      <c r="GD28" s="27" t="str">
        <f t="shared" si="11"/>
        <v/>
      </c>
      <c r="GE28" s="27" t="str">
        <f t="shared" si="17"/>
        <v/>
      </c>
      <c r="GG28" s="207"/>
      <c r="GH28" s="202"/>
    </row>
    <row r="29" spans="3:218" ht="12.75" customHeight="1" x14ac:dyDescent="0.2">
      <c r="C29" s="33"/>
      <c r="D29" s="2"/>
      <c r="E29" s="3"/>
      <c r="F29" s="1"/>
      <c r="G29" s="236"/>
      <c r="H29" s="16"/>
      <c r="I29" s="430"/>
      <c r="J29" s="131" t="s">
        <v>40</v>
      </c>
      <c r="K29" s="131" t="s">
        <v>41</v>
      </c>
      <c r="L29" s="16" t="s">
        <v>197</v>
      </c>
      <c r="M29" s="16">
        <v>0.25</v>
      </c>
      <c r="N29" s="55"/>
      <c r="O29" s="16">
        <f t="shared" si="5"/>
        <v>0</v>
      </c>
      <c r="P29" s="55"/>
      <c r="Q29" s="16">
        <v>0.08</v>
      </c>
      <c r="R29" s="16">
        <v>0.04</v>
      </c>
      <c r="S29" s="16"/>
      <c r="T29" s="61" t="str">
        <f t="shared" si="0"/>
        <v>0</v>
      </c>
      <c r="U29" s="16"/>
      <c r="V29" s="16"/>
      <c r="W29" s="16"/>
      <c r="X29" s="17"/>
      <c r="Y29" s="16"/>
      <c r="Z29" s="16"/>
      <c r="AA29" s="16"/>
      <c r="AB29" s="16"/>
      <c r="AC29" s="16"/>
      <c r="AD29" s="53"/>
      <c r="AE29" s="57"/>
      <c r="AF29" s="16" t="str">
        <f t="shared" si="3"/>
        <v>0</v>
      </c>
      <c r="AJ29" s="16"/>
      <c r="AK29" s="16" t="str">
        <f t="shared" si="4"/>
        <v>0</v>
      </c>
      <c r="AM29" s="16"/>
      <c r="AN29" s="16" t="str">
        <f t="shared" si="6"/>
        <v>0</v>
      </c>
      <c r="AO29" s="103"/>
      <c r="AP29" s="409"/>
      <c r="AQ29" s="410"/>
      <c r="AR29" s="410"/>
      <c r="AS29" s="410"/>
      <c r="AT29" s="411"/>
      <c r="AU29" s="409"/>
      <c r="AV29" s="410"/>
      <c r="AW29" s="410"/>
      <c r="AX29" s="410"/>
      <c r="AY29" s="411"/>
      <c r="AZ29" s="408"/>
      <c r="BA29" s="408"/>
      <c r="BB29" s="408"/>
      <c r="BC29" s="408"/>
      <c r="BD29" s="408"/>
      <c r="BE29" s="408"/>
      <c r="BF29" s="408"/>
      <c r="BG29" s="408"/>
      <c r="BH29" s="408"/>
      <c r="BI29" s="408"/>
      <c r="BJ29" s="408"/>
      <c r="BK29" s="408"/>
      <c r="BL29" s="408"/>
      <c r="BM29" s="408"/>
      <c r="BN29" s="408"/>
      <c r="BO29" s="408"/>
      <c r="BP29" s="408"/>
      <c r="BQ29" s="408"/>
      <c r="BR29" s="408"/>
      <c r="BS29" s="408"/>
      <c r="BT29" s="408"/>
      <c r="BU29" s="408"/>
      <c r="BV29" s="408"/>
      <c r="BW29" s="408"/>
      <c r="BX29" s="408"/>
      <c r="BY29" s="408"/>
      <c r="BZ29" s="103"/>
      <c r="CA29" s="103"/>
      <c r="CB29" s="103"/>
      <c r="CC29" s="103"/>
      <c r="DS29" s="148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47"/>
      <c r="FA29" s="147"/>
      <c r="FM29" s="194"/>
      <c r="FN29" s="194"/>
      <c r="FO29" s="194"/>
      <c r="FP29" s="194"/>
      <c r="FR29" s="27"/>
      <c r="FS29" s="31"/>
      <c r="FT29" s="27" t="str">
        <f t="shared" si="15"/>
        <v/>
      </c>
      <c r="FU29" s="27"/>
      <c r="FV29" s="27" t="str">
        <f t="shared" si="7"/>
        <v/>
      </c>
      <c r="FW29" s="27" t="str">
        <f t="shared" si="8"/>
        <v/>
      </c>
      <c r="FX29" s="27" t="str">
        <f t="shared" si="16"/>
        <v/>
      </c>
      <c r="FY29" s="32"/>
      <c r="FZ29" s="27" t="str">
        <f t="shared" si="9"/>
        <v/>
      </c>
      <c r="GA29" s="27" t="str">
        <f t="shared" si="10"/>
        <v/>
      </c>
      <c r="GB29" s="27"/>
      <c r="GC29" s="27"/>
      <c r="GD29" s="27" t="str">
        <f t="shared" si="11"/>
        <v/>
      </c>
      <c r="GE29" s="27" t="str">
        <f t="shared" si="17"/>
        <v/>
      </c>
      <c r="GG29" s="207"/>
      <c r="GH29" s="202"/>
    </row>
    <row r="30" spans="3:218" ht="12.75" customHeight="1" x14ac:dyDescent="0.2">
      <c r="C30" s="33"/>
      <c r="D30" s="2"/>
      <c r="E30" s="3"/>
      <c r="F30" s="1"/>
      <c r="G30" s="236"/>
      <c r="H30" s="16"/>
      <c r="I30" s="430"/>
      <c r="J30" s="131"/>
      <c r="K30" s="131"/>
      <c r="L30" s="16" t="s">
        <v>216</v>
      </c>
      <c r="M30" s="16">
        <v>4</v>
      </c>
      <c r="N30" s="16">
        <f t="shared" si="1"/>
        <v>0</v>
      </c>
      <c r="O30" s="16">
        <f>SUMPRODUCT(($D$41:$D$2021=K29)*($E$41:$E$2021)*M30)</f>
        <v>0</v>
      </c>
      <c r="P30" s="16">
        <f t="shared" si="2"/>
        <v>0</v>
      </c>
      <c r="Q30" s="16">
        <v>0.08</v>
      </c>
      <c r="R30" s="16">
        <v>0.04</v>
      </c>
      <c r="S30" s="16"/>
      <c r="T30" s="61" t="str">
        <f t="shared" si="0"/>
        <v>0</v>
      </c>
      <c r="U30" s="16"/>
      <c r="V30" s="16"/>
      <c r="W30" s="16"/>
      <c r="X30" s="17"/>
      <c r="Y30" s="16"/>
      <c r="Z30" s="16"/>
      <c r="AA30" s="16"/>
      <c r="AB30" s="16"/>
      <c r="AC30" s="16"/>
      <c r="AD30" s="53"/>
      <c r="AE30" s="57"/>
      <c r="AF30" s="16" t="str">
        <f t="shared" si="3"/>
        <v>0</v>
      </c>
      <c r="AJ30" s="16"/>
      <c r="AK30" s="16" t="str">
        <f t="shared" si="4"/>
        <v>0</v>
      </c>
      <c r="AM30" s="16"/>
      <c r="AN30" s="16" t="str">
        <f t="shared" si="6"/>
        <v>0</v>
      </c>
      <c r="AO30" s="103"/>
      <c r="AP30" s="409"/>
      <c r="AQ30" s="410"/>
      <c r="AR30" s="410"/>
      <c r="AS30" s="410"/>
      <c r="AT30" s="411"/>
      <c r="AU30" s="409"/>
      <c r="AV30" s="410"/>
      <c r="AW30" s="410"/>
      <c r="AX30" s="410"/>
      <c r="AY30" s="411"/>
      <c r="AZ30" s="408"/>
      <c r="BA30" s="408"/>
      <c r="BB30" s="408"/>
      <c r="BC30" s="408"/>
      <c r="BD30" s="408"/>
      <c r="BE30" s="408"/>
      <c r="BF30" s="408"/>
      <c r="BG30" s="408"/>
      <c r="BH30" s="408"/>
      <c r="BI30" s="408"/>
      <c r="BJ30" s="408"/>
      <c r="BK30" s="408"/>
      <c r="BL30" s="408"/>
      <c r="BM30" s="408"/>
      <c r="BN30" s="408"/>
      <c r="BO30" s="408"/>
      <c r="BP30" s="408"/>
      <c r="BQ30" s="408"/>
      <c r="BR30" s="408"/>
      <c r="BS30" s="408"/>
      <c r="BT30" s="408"/>
      <c r="BU30" s="408"/>
      <c r="BV30" s="408"/>
      <c r="BW30" s="408"/>
      <c r="BX30" s="408"/>
      <c r="BY30" s="408"/>
      <c r="BZ30" s="103"/>
      <c r="CA30" s="103"/>
      <c r="CB30" s="103"/>
      <c r="CC30" s="103"/>
      <c r="DS30" s="148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47"/>
      <c r="FA30" s="147"/>
      <c r="FM30" s="194"/>
      <c r="FN30" s="194"/>
      <c r="FO30" s="194"/>
      <c r="FP30" s="194"/>
      <c r="FR30" s="27"/>
      <c r="FS30" s="31"/>
      <c r="FT30" s="27" t="str">
        <f t="shared" si="15"/>
        <v/>
      </c>
      <c r="FU30" s="27"/>
      <c r="FV30" s="27" t="str">
        <f t="shared" si="7"/>
        <v/>
      </c>
      <c r="FW30" s="27" t="str">
        <f t="shared" si="8"/>
        <v/>
      </c>
      <c r="FX30" s="27" t="str">
        <f t="shared" si="16"/>
        <v/>
      </c>
      <c r="FY30" s="32"/>
      <c r="FZ30" s="27" t="str">
        <f t="shared" si="9"/>
        <v/>
      </c>
      <c r="GA30" s="27" t="str">
        <f t="shared" si="10"/>
        <v/>
      </c>
      <c r="GB30" s="27"/>
      <c r="GC30" s="27"/>
      <c r="GD30" s="27" t="str">
        <f t="shared" si="11"/>
        <v/>
      </c>
      <c r="GE30" s="27" t="str">
        <f t="shared" si="17"/>
        <v/>
      </c>
      <c r="GG30" s="207"/>
      <c r="GH30" s="202"/>
    </row>
    <row r="31" spans="3:218" ht="12.75" customHeight="1" x14ac:dyDescent="0.2">
      <c r="C31" s="33"/>
      <c r="D31" s="2"/>
      <c r="E31" s="3"/>
      <c r="F31" s="1"/>
      <c r="G31" s="236"/>
      <c r="H31" s="16"/>
      <c r="I31" s="430"/>
      <c r="J31" s="131" t="s">
        <v>42</v>
      </c>
      <c r="K31" s="131" t="s">
        <v>43</v>
      </c>
      <c r="L31" s="16" t="s">
        <v>217</v>
      </c>
      <c r="M31" s="16">
        <f>1/1.5</f>
        <v>0.66666666666666663</v>
      </c>
      <c r="N31" s="16">
        <f t="shared" si="1"/>
        <v>0</v>
      </c>
      <c r="O31" s="16">
        <f t="shared" si="5"/>
        <v>0</v>
      </c>
      <c r="P31" s="16">
        <f t="shared" si="2"/>
        <v>0</v>
      </c>
      <c r="Q31" s="16">
        <v>0.08</v>
      </c>
      <c r="R31" s="16">
        <v>0.04</v>
      </c>
      <c r="S31" s="16"/>
      <c r="T31" s="61" t="str">
        <f t="shared" si="0"/>
        <v>0</v>
      </c>
      <c r="U31" s="16"/>
      <c r="V31" s="16"/>
      <c r="W31" s="16"/>
      <c r="X31" s="17"/>
      <c r="Y31" s="16"/>
      <c r="Z31" s="16"/>
      <c r="AA31" s="16"/>
      <c r="AB31" s="16"/>
      <c r="AC31" s="16"/>
      <c r="AD31" s="53"/>
      <c r="AE31" s="57"/>
      <c r="AF31" s="16" t="str">
        <f t="shared" si="3"/>
        <v>0</v>
      </c>
      <c r="AJ31" s="16"/>
      <c r="AK31" s="16" t="str">
        <f t="shared" si="4"/>
        <v>0</v>
      </c>
      <c r="AM31" s="16"/>
      <c r="AN31" s="16" t="str">
        <f t="shared" si="6"/>
        <v>0</v>
      </c>
      <c r="AO31" s="103"/>
      <c r="AP31" s="409"/>
      <c r="AQ31" s="410"/>
      <c r="AR31" s="410"/>
      <c r="AS31" s="410"/>
      <c r="AT31" s="411"/>
      <c r="AU31" s="409"/>
      <c r="AV31" s="410"/>
      <c r="AW31" s="410"/>
      <c r="AX31" s="410"/>
      <c r="AY31" s="411"/>
      <c r="AZ31" s="408"/>
      <c r="BA31" s="408"/>
      <c r="BB31" s="408"/>
      <c r="BC31" s="408"/>
      <c r="BD31" s="408"/>
      <c r="BE31" s="408"/>
      <c r="BF31" s="408"/>
      <c r="BG31" s="408"/>
      <c r="BH31" s="408"/>
      <c r="BI31" s="408"/>
      <c r="BJ31" s="408"/>
      <c r="BK31" s="408"/>
      <c r="BL31" s="408"/>
      <c r="BM31" s="408"/>
      <c r="BN31" s="408"/>
      <c r="BO31" s="408"/>
      <c r="BP31" s="408"/>
      <c r="BQ31" s="408"/>
      <c r="BR31" s="408"/>
      <c r="BS31" s="408"/>
      <c r="BT31" s="408"/>
      <c r="BU31" s="408"/>
      <c r="BV31" s="408"/>
      <c r="BW31" s="408"/>
      <c r="BX31" s="408"/>
      <c r="BY31" s="408"/>
      <c r="BZ31" s="103"/>
      <c r="CA31" s="103"/>
      <c r="CB31" s="103"/>
      <c r="CC31" s="103"/>
      <c r="DS31" s="148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47"/>
      <c r="FA31" s="147"/>
      <c r="FM31" s="194"/>
      <c r="FN31" s="194"/>
      <c r="FO31" s="194"/>
      <c r="FP31" s="194"/>
      <c r="FR31" s="27"/>
      <c r="FS31" s="31"/>
      <c r="FT31" s="27" t="str">
        <f t="shared" si="15"/>
        <v/>
      </c>
      <c r="FU31" s="27"/>
      <c r="FV31" s="27" t="str">
        <f t="shared" si="7"/>
        <v/>
      </c>
      <c r="FW31" s="27" t="str">
        <f t="shared" si="8"/>
        <v/>
      </c>
      <c r="FX31" s="27" t="str">
        <f t="shared" si="16"/>
        <v/>
      </c>
      <c r="FY31" s="32"/>
      <c r="FZ31" s="27" t="str">
        <f t="shared" si="9"/>
        <v/>
      </c>
      <c r="GA31" s="27" t="str">
        <f t="shared" si="10"/>
        <v/>
      </c>
      <c r="GB31" s="27"/>
      <c r="GC31" s="27"/>
      <c r="GD31" s="27" t="str">
        <f t="shared" si="11"/>
        <v/>
      </c>
      <c r="GE31" s="27" t="str">
        <f t="shared" si="17"/>
        <v/>
      </c>
      <c r="GG31" s="207"/>
      <c r="GH31" s="202"/>
    </row>
    <row r="32" spans="3:218" ht="12.75" customHeight="1" x14ac:dyDescent="0.2">
      <c r="C32" s="33"/>
      <c r="D32" s="2"/>
      <c r="E32" s="3"/>
      <c r="F32" s="1"/>
      <c r="G32" s="236"/>
      <c r="H32" s="16"/>
      <c r="I32" s="430"/>
      <c r="J32" s="131"/>
      <c r="K32" s="131"/>
      <c r="L32" s="16" t="s">
        <v>218</v>
      </c>
      <c r="M32" s="16">
        <v>8</v>
      </c>
      <c r="N32" s="16">
        <f t="shared" si="1"/>
        <v>0</v>
      </c>
      <c r="O32" s="16">
        <f>SUMPRODUCT(($D$41:$D$2021=K31)*($E$41:$E$2021)*M32)</f>
        <v>0</v>
      </c>
      <c r="P32" s="16">
        <f t="shared" si="2"/>
        <v>0</v>
      </c>
      <c r="Q32" s="16">
        <v>0.08</v>
      </c>
      <c r="R32" s="16">
        <v>0.04</v>
      </c>
      <c r="S32" s="16"/>
      <c r="T32" s="61" t="str">
        <f t="shared" si="0"/>
        <v>0</v>
      </c>
      <c r="U32" s="16"/>
      <c r="V32" s="16"/>
      <c r="W32" s="16"/>
      <c r="X32" s="17"/>
      <c r="Y32" s="16"/>
      <c r="Z32" s="16"/>
      <c r="AA32" s="16"/>
      <c r="AB32" s="16"/>
      <c r="AC32" s="16"/>
      <c r="AD32" s="53"/>
      <c r="AE32" s="57"/>
      <c r="AF32" s="16" t="str">
        <f t="shared" si="3"/>
        <v>0</v>
      </c>
      <c r="AJ32" s="16"/>
      <c r="AK32" s="16" t="str">
        <f t="shared" si="4"/>
        <v>0</v>
      </c>
      <c r="AM32" s="16"/>
      <c r="AN32" s="16" t="str">
        <f t="shared" si="6"/>
        <v>0</v>
      </c>
      <c r="AO32" s="103"/>
      <c r="AP32" s="409"/>
      <c r="AQ32" s="410"/>
      <c r="AR32" s="410"/>
      <c r="AS32" s="410"/>
      <c r="AT32" s="411"/>
      <c r="AU32" s="409"/>
      <c r="AV32" s="410"/>
      <c r="AW32" s="410"/>
      <c r="AX32" s="410"/>
      <c r="AY32" s="411"/>
      <c r="AZ32" s="408"/>
      <c r="BA32" s="408"/>
      <c r="BB32" s="408"/>
      <c r="BC32" s="408"/>
      <c r="BD32" s="408"/>
      <c r="BE32" s="408"/>
      <c r="BF32" s="408"/>
      <c r="BG32" s="408"/>
      <c r="BH32" s="408"/>
      <c r="BI32" s="408"/>
      <c r="BJ32" s="408"/>
      <c r="BK32" s="408"/>
      <c r="BL32" s="408"/>
      <c r="BM32" s="408"/>
      <c r="BN32" s="408"/>
      <c r="BO32" s="408"/>
      <c r="BP32" s="408"/>
      <c r="BQ32" s="408"/>
      <c r="BR32" s="408"/>
      <c r="BS32" s="408"/>
      <c r="BT32" s="408"/>
      <c r="BU32" s="408"/>
      <c r="BV32" s="408"/>
      <c r="BW32" s="408"/>
      <c r="BX32" s="408"/>
      <c r="BY32" s="408"/>
      <c r="BZ32" s="103"/>
      <c r="CA32" s="103"/>
      <c r="CB32" s="103"/>
      <c r="CC32" s="103"/>
      <c r="DS32" s="148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47"/>
      <c r="FA32" s="147"/>
      <c r="FM32" s="194"/>
      <c r="FN32" s="194"/>
      <c r="FO32" s="194"/>
      <c r="FP32" s="194"/>
      <c r="FR32" s="27"/>
      <c r="FS32" s="31"/>
      <c r="FT32" s="27" t="str">
        <f t="shared" si="15"/>
        <v/>
      </c>
      <c r="FU32" s="27"/>
      <c r="FV32" s="27" t="str">
        <f t="shared" si="7"/>
        <v/>
      </c>
      <c r="FW32" s="27" t="str">
        <f t="shared" si="8"/>
        <v/>
      </c>
      <c r="FX32" s="27" t="str">
        <f t="shared" si="16"/>
        <v/>
      </c>
      <c r="FY32" s="32"/>
      <c r="FZ32" s="27" t="str">
        <f t="shared" si="9"/>
        <v/>
      </c>
      <c r="GA32" s="27" t="str">
        <f t="shared" si="10"/>
        <v/>
      </c>
      <c r="GB32" s="27"/>
      <c r="GC32" s="27"/>
      <c r="GD32" s="27" t="str">
        <f t="shared" si="11"/>
        <v/>
      </c>
      <c r="GE32" s="27" t="str">
        <f t="shared" si="17"/>
        <v/>
      </c>
      <c r="GG32" s="207"/>
      <c r="GH32" s="202"/>
    </row>
    <row r="33" spans="2:217" ht="12.75" customHeight="1" x14ac:dyDescent="0.2">
      <c r="C33" s="33"/>
      <c r="D33" s="2"/>
      <c r="E33" s="3"/>
      <c r="F33" s="1"/>
      <c r="G33" s="236"/>
      <c r="H33" s="16"/>
      <c r="I33" s="430"/>
      <c r="J33" s="131"/>
      <c r="K33" s="16"/>
      <c r="L33" s="16"/>
      <c r="M33" s="16"/>
      <c r="N33" s="16">
        <f t="shared" si="1"/>
        <v>0</v>
      </c>
      <c r="O33" s="16">
        <f t="shared" si="5"/>
        <v>0</v>
      </c>
      <c r="P33" s="16">
        <f t="shared" si="2"/>
        <v>0</v>
      </c>
      <c r="Q33" s="16">
        <v>0.08</v>
      </c>
      <c r="R33" s="16">
        <v>0.04</v>
      </c>
      <c r="S33" s="16"/>
      <c r="T33" s="61" t="str">
        <f t="shared" si="0"/>
        <v>0</v>
      </c>
      <c r="U33" s="16"/>
      <c r="V33" s="16"/>
      <c r="W33" s="16"/>
      <c r="X33" s="17"/>
      <c r="Y33" s="16"/>
      <c r="Z33" s="16"/>
      <c r="AA33" s="16"/>
      <c r="AB33" s="16"/>
      <c r="AC33" s="16"/>
      <c r="AD33" s="53"/>
      <c r="AE33" s="57"/>
      <c r="AF33" s="16" t="str">
        <f t="shared" si="3"/>
        <v>0</v>
      </c>
      <c r="AJ33" s="16"/>
      <c r="AK33" s="16" t="str">
        <f t="shared" si="4"/>
        <v>0</v>
      </c>
      <c r="AM33" s="16"/>
      <c r="AN33" s="16" t="str">
        <f t="shared" si="6"/>
        <v>0</v>
      </c>
      <c r="AO33" s="103"/>
      <c r="AP33" s="409"/>
      <c r="AQ33" s="410"/>
      <c r="AR33" s="410"/>
      <c r="AS33" s="410"/>
      <c r="AT33" s="411"/>
      <c r="AU33" s="409"/>
      <c r="AV33" s="410"/>
      <c r="AW33" s="410"/>
      <c r="AX33" s="410"/>
      <c r="AY33" s="411"/>
      <c r="AZ33" s="408"/>
      <c r="BA33" s="408"/>
      <c r="BB33" s="408"/>
      <c r="BC33" s="408"/>
      <c r="BD33" s="408"/>
      <c r="BE33" s="408"/>
      <c r="BF33" s="408"/>
      <c r="BG33" s="408"/>
      <c r="BH33" s="408"/>
      <c r="BI33" s="408"/>
      <c r="BJ33" s="408"/>
      <c r="BK33" s="408"/>
      <c r="BL33" s="408"/>
      <c r="BM33" s="408"/>
      <c r="BN33" s="408"/>
      <c r="BO33" s="408"/>
      <c r="BP33" s="408"/>
      <c r="BQ33" s="408"/>
      <c r="BR33" s="408"/>
      <c r="BS33" s="408"/>
      <c r="BT33" s="408"/>
      <c r="BU33" s="408"/>
      <c r="BV33" s="408"/>
      <c r="BW33" s="408"/>
      <c r="BX33" s="408"/>
      <c r="BY33" s="408"/>
      <c r="BZ33" s="103"/>
      <c r="CA33" s="103"/>
      <c r="CB33" s="103"/>
      <c r="CC33" s="103"/>
      <c r="DS33" s="148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47"/>
      <c r="FA33" s="147"/>
      <c r="FM33" s="194"/>
      <c r="FN33" s="194"/>
      <c r="FO33" s="194"/>
      <c r="FP33" s="194"/>
      <c r="FR33" s="27"/>
      <c r="FS33" s="31"/>
      <c r="FT33" s="27" t="str">
        <f t="shared" si="15"/>
        <v/>
      </c>
      <c r="FU33" s="27"/>
      <c r="FV33" s="27" t="str">
        <f t="shared" si="7"/>
        <v/>
      </c>
      <c r="FW33" s="27" t="str">
        <f t="shared" si="8"/>
        <v/>
      </c>
      <c r="FX33" s="27" t="str">
        <f t="shared" si="16"/>
        <v/>
      </c>
      <c r="FY33" s="32"/>
      <c r="FZ33" s="27" t="str">
        <f t="shared" si="9"/>
        <v/>
      </c>
      <c r="GA33" s="27" t="str">
        <f t="shared" si="10"/>
        <v/>
      </c>
      <c r="GB33" s="27"/>
      <c r="GC33" s="27"/>
      <c r="GD33" s="27" t="str">
        <f t="shared" si="11"/>
        <v/>
      </c>
      <c r="GE33" s="27" t="str">
        <f t="shared" si="17"/>
        <v/>
      </c>
      <c r="GG33" s="207"/>
      <c r="GH33" s="202"/>
    </row>
    <row r="34" spans="2:217" ht="12.75" customHeight="1" x14ac:dyDescent="0.2">
      <c r="C34" s="81"/>
      <c r="D34" s="82"/>
      <c r="E34" s="83"/>
      <c r="F34" s="84"/>
      <c r="G34" s="237"/>
      <c r="H34" s="16"/>
      <c r="I34" s="430"/>
      <c r="J34" s="131"/>
      <c r="K34" s="16"/>
      <c r="L34" s="16"/>
      <c r="M34" s="16"/>
      <c r="N34" s="16">
        <f t="shared" si="1"/>
        <v>0</v>
      </c>
      <c r="O34" s="16">
        <f t="shared" si="5"/>
        <v>0</v>
      </c>
      <c r="P34" s="16">
        <f t="shared" si="2"/>
        <v>0</v>
      </c>
      <c r="Q34" s="16">
        <v>0.08</v>
      </c>
      <c r="R34" s="16">
        <v>0.04</v>
      </c>
      <c r="S34" s="16"/>
      <c r="T34" s="61" t="str">
        <f t="shared" si="0"/>
        <v>0</v>
      </c>
      <c r="U34" s="16"/>
      <c r="V34" s="16"/>
      <c r="W34" s="16"/>
      <c r="X34" s="17"/>
      <c r="Y34" s="16"/>
      <c r="Z34" s="16"/>
      <c r="AA34" s="16"/>
      <c r="AB34" s="16"/>
      <c r="AC34" s="16"/>
      <c r="AD34" s="53"/>
      <c r="AE34" s="57"/>
      <c r="AF34" s="16" t="str">
        <f t="shared" si="3"/>
        <v>0</v>
      </c>
      <c r="AJ34" s="16"/>
      <c r="AK34" s="16" t="str">
        <f t="shared" si="4"/>
        <v>0</v>
      </c>
      <c r="AM34" s="16"/>
      <c r="AN34" s="16" t="str">
        <f t="shared" si="6"/>
        <v>0</v>
      </c>
      <c r="AO34" s="103"/>
      <c r="AP34" s="409"/>
      <c r="AQ34" s="410"/>
      <c r="AR34" s="410"/>
      <c r="AS34" s="410"/>
      <c r="AT34" s="411"/>
      <c r="AU34" s="409"/>
      <c r="AV34" s="410"/>
      <c r="AW34" s="410"/>
      <c r="AX34" s="410"/>
      <c r="AY34" s="411"/>
      <c r="AZ34" s="408"/>
      <c r="BA34" s="408"/>
      <c r="BB34" s="408"/>
      <c r="BC34" s="408"/>
      <c r="BD34" s="408"/>
      <c r="BE34" s="408"/>
      <c r="BF34" s="408"/>
      <c r="BG34" s="408"/>
      <c r="BH34" s="408"/>
      <c r="BI34" s="408"/>
      <c r="BJ34" s="408"/>
      <c r="BK34" s="408"/>
      <c r="BL34" s="408"/>
      <c r="BM34" s="408"/>
      <c r="BN34" s="408"/>
      <c r="BO34" s="408"/>
      <c r="BP34" s="408"/>
      <c r="BQ34" s="408"/>
      <c r="BR34" s="408"/>
      <c r="BS34" s="408"/>
      <c r="BT34" s="408"/>
      <c r="BU34" s="408"/>
      <c r="BV34" s="408"/>
      <c r="BW34" s="408"/>
      <c r="BX34" s="408"/>
      <c r="BY34" s="408"/>
      <c r="BZ34" s="103"/>
      <c r="CA34" s="103"/>
      <c r="CB34" s="103"/>
      <c r="CC34" s="103"/>
      <c r="DS34" s="148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47"/>
      <c r="FA34" s="147"/>
      <c r="FM34" s="194"/>
      <c r="FN34" s="194"/>
      <c r="FO34" s="194"/>
      <c r="FP34" s="194"/>
      <c r="FR34" s="27"/>
      <c r="FS34" s="31"/>
      <c r="FT34" s="27" t="str">
        <f t="shared" si="15"/>
        <v/>
      </c>
      <c r="FU34" s="27"/>
      <c r="FV34" s="27" t="str">
        <f t="shared" si="7"/>
        <v/>
      </c>
      <c r="FW34" s="27" t="str">
        <f t="shared" si="8"/>
        <v/>
      </c>
      <c r="FX34" s="27" t="str">
        <f t="shared" si="16"/>
        <v/>
      </c>
      <c r="FY34" s="32"/>
      <c r="FZ34" s="27" t="str">
        <f t="shared" si="9"/>
        <v/>
      </c>
      <c r="GA34" s="27" t="str">
        <f t="shared" si="10"/>
        <v/>
      </c>
      <c r="GB34" s="27"/>
      <c r="GC34" s="27"/>
      <c r="GD34" s="27" t="str">
        <f t="shared" si="11"/>
        <v/>
      </c>
      <c r="GE34" s="27" t="str">
        <f t="shared" si="17"/>
        <v/>
      </c>
      <c r="GG34" s="207"/>
      <c r="GH34" s="202"/>
    </row>
    <row r="35" spans="2:217" ht="12.75" customHeight="1" thickBot="1" x14ac:dyDescent="0.25">
      <c r="C35" s="88"/>
      <c r="D35" s="89"/>
      <c r="E35" s="90"/>
      <c r="F35" s="16"/>
      <c r="G35" s="59"/>
      <c r="H35" s="16"/>
      <c r="I35" s="430"/>
      <c r="J35" s="131"/>
      <c r="K35" s="16"/>
      <c r="L35" s="16"/>
      <c r="M35" s="16"/>
      <c r="N35" s="16">
        <f t="shared" si="1"/>
        <v>0</v>
      </c>
      <c r="O35" s="16">
        <f t="shared" si="5"/>
        <v>0</v>
      </c>
      <c r="P35" s="16">
        <f t="shared" si="2"/>
        <v>0</v>
      </c>
      <c r="Q35" s="16">
        <v>0.08</v>
      </c>
      <c r="R35" s="16">
        <v>0.04</v>
      </c>
      <c r="S35" s="16"/>
      <c r="T35" s="61" t="str">
        <f t="shared" si="0"/>
        <v>0</v>
      </c>
      <c r="U35" s="16"/>
      <c r="V35" s="16"/>
      <c r="W35" s="16"/>
      <c r="X35" s="17"/>
      <c r="Y35" s="16"/>
      <c r="Z35" s="16"/>
      <c r="AA35" s="16"/>
      <c r="AB35" s="16"/>
      <c r="AC35" s="16"/>
      <c r="AD35" s="53"/>
      <c r="AE35" s="57"/>
      <c r="AF35" s="16" t="str">
        <f t="shared" si="3"/>
        <v>0</v>
      </c>
      <c r="AJ35" s="16"/>
      <c r="AK35" s="16" t="str">
        <f t="shared" si="4"/>
        <v>0</v>
      </c>
      <c r="AM35" s="16"/>
      <c r="AN35" s="16" t="str">
        <f t="shared" si="6"/>
        <v>0</v>
      </c>
      <c r="AO35" s="103"/>
      <c r="AP35" s="409"/>
      <c r="AQ35" s="410"/>
      <c r="AR35" s="410"/>
      <c r="AS35" s="410"/>
      <c r="AT35" s="411"/>
      <c r="AU35" s="409"/>
      <c r="AV35" s="410"/>
      <c r="AW35" s="410"/>
      <c r="AX35" s="410"/>
      <c r="AY35" s="411"/>
      <c r="AZ35" s="408"/>
      <c r="BA35" s="408"/>
      <c r="BB35" s="408"/>
      <c r="BC35" s="408"/>
      <c r="BD35" s="408"/>
      <c r="BE35" s="408"/>
      <c r="BF35" s="408"/>
      <c r="BG35" s="408"/>
      <c r="BH35" s="408"/>
      <c r="BI35" s="408"/>
      <c r="BJ35" s="408"/>
      <c r="BK35" s="408"/>
      <c r="BL35" s="408"/>
      <c r="BM35" s="408"/>
      <c r="BN35" s="408"/>
      <c r="BO35" s="408"/>
      <c r="BP35" s="408"/>
      <c r="BQ35" s="408"/>
      <c r="BR35" s="408"/>
      <c r="BS35" s="408"/>
      <c r="BT35" s="408"/>
      <c r="BU35" s="408"/>
      <c r="BV35" s="408"/>
      <c r="BW35" s="408"/>
      <c r="BX35" s="408"/>
      <c r="BY35" s="408"/>
      <c r="BZ35" s="103"/>
      <c r="CA35" s="103"/>
      <c r="CB35" s="103"/>
      <c r="CC35" s="103"/>
      <c r="DS35" s="148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47"/>
      <c r="FA35" s="147"/>
      <c r="FM35" s="194"/>
      <c r="FN35" s="194"/>
      <c r="FO35" s="194"/>
      <c r="FP35" s="194"/>
      <c r="FR35" s="27"/>
      <c r="FS35" s="31"/>
      <c r="FT35" s="27" t="str">
        <f t="shared" si="15"/>
        <v/>
      </c>
      <c r="FU35" s="27"/>
      <c r="FV35" s="27" t="str">
        <f t="shared" si="7"/>
        <v/>
      </c>
      <c r="FW35" s="27" t="str">
        <f t="shared" si="8"/>
        <v/>
      </c>
      <c r="FX35" s="27" t="str">
        <f t="shared" si="16"/>
        <v/>
      </c>
      <c r="FY35" s="32"/>
      <c r="FZ35" s="27" t="str">
        <f t="shared" si="9"/>
        <v/>
      </c>
      <c r="GA35" s="27" t="str">
        <f t="shared" si="10"/>
        <v/>
      </c>
      <c r="GB35" s="27"/>
      <c r="GC35" s="27"/>
      <c r="GD35" s="27" t="str">
        <f t="shared" si="11"/>
        <v/>
      </c>
      <c r="GE35" s="27" t="str">
        <f t="shared" si="17"/>
        <v/>
      </c>
      <c r="GG35" s="207"/>
      <c r="GH35" s="202"/>
    </row>
    <row r="36" spans="2:217" ht="12.75" customHeight="1" thickBot="1" x14ac:dyDescent="0.25">
      <c r="C36" s="91" t="s">
        <v>245</v>
      </c>
      <c r="D36" s="92">
        <f>SUM(D3:D35)</f>
        <v>62300</v>
      </c>
      <c r="E36" s="92">
        <f>SUM(E3:E35)</f>
        <v>626743</v>
      </c>
      <c r="F36" s="17"/>
      <c r="I36" s="431"/>
      <c r="J36" s="131"/>
      <c r="K36" s="16"/>
      <c r="L36" s="16"/>
      <c r="M36" s="16"/>
      <c r="N36" s="16">
        <f t="shared" si="1"/>
        <v>0</v>
      </c>
      <c r="O36" s="16">
        <f t="shared" si="5"/>
        <v>0</v>
      </c>
      <c r="P36" s="16">
        <f t="shared" si="2"/>
        <v>0</v>
      </c>
      <c r="Q36" s="16">
        <v>0.08</v>
      </c>
      <c r="R36" s="16">
        <v>0.04</v>
      </c>
      <c r="S36" s="16"/>
      <c r="T36" s="61" t="str">
        <f t="shared" si="0"/>
        <v>0</v>
      </c>
      <c r="U36" s="16"/>
      <c r="V36" s="16"/>
      <c r="W36" s="16"/>
      <c r="X36" s="17"/>
      <c r="Y36" s="16"/>
      <c r="Z36" s="16"/>
      <c r="AA36" s="16"/>
      <c r="AB36" s="16"/>
      <c r="AC36" s="16"/>
      <c r="AD36" s="53"/>
      <c r="AE36" s="57"/>
      <c r="AF36" s="16" t="str">
        <f t="shared" si="3"/>
        <v>0</v>
      </c>
      <c r="AJ36" s="16"/>
      <c r="AK36" s="16" t="str">
        <f t="shared" si="4"/>
        <v>0</v>
      </c>
      <c r="AM36" s="16"/>
      <c r="AN36" s="16" t="str">
        <f t="shared" si="6"/>
        <v>0</v>
      </c>
      <c r="AO36" s="103"/>
      <c r="AP36" s="409"/>
      <c r="AQ36" s="410"/>
      <c r="AR36" s="410"/>
      <c r="AS36" s="410"/>
      <c r="AT36" s="411"/>
      <c r="AU36" s="409"/>
      <c r="AV36" s="410"/>
      <c r="AW36" s="410"/>
      <c r="AX36" s="410"/>
      <c r="AY36" s="411"/>
      <c r="AZ36" s="408"/>
      <c r="BA36" s="408"/>
      <c r="BB36" s="408"/>
      <c r="BC36" s="408"/>
      <c r="BD36" s="408"/>
      <c r="BE36" s="408"/>
      <c r="BF36" s="408"/>
      <c r="BG36" s="408"/>
      <c r="BH36" s="408"/>
      <c r="BI36" s="408"/>
      <c r="BJ36" s="408"/>
      <c r="BK36" s="408"/>
      <c r="BL36" s="408"/>
      <c r="BM36" s="408"/>
      <c r="BN36" s="408"/>
      <c r="BO36" s="408"/>
      <c r="BP36" s="408"/>
      <c r="BQ36" s="408"/>
      <c r="BR36" s="408"/>
      <c r="BS36" s="408"/>
      <c r="BT36" s="408"/>
      <c r="BU36" s="408"/>
      <c r="BV36" s="408"/>
      <c r="BW36" s="408"/>
      <c r="BX36" s="408"/>
      <c r="BY36" s="408"/>
      <c r="BZ36" s="103"/>
      <c r="CA36" s="103"/>
      <c r="CB36" s="103"/>
      <c r="CC36" s="103"/>
      <c r="DS36" s="148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47"/>
      <c r="FA36" s="147"/>
      <c r="FM36" s="194"/>
      <c r="FN36" s="194"/>
      <c r="FO36" s="194"/>
      <c r="FP36" s="194"/>
      <c r="FR36" s="27"/>
      <c r="FS36" s="31"/>
      <c r="FT36" s="27" t="str">
        <f t="shared" si="15"/>
        <v/>
      </c>
      <c r="FU36" s="27"/>
      <c r="FV36" s="27" t="str">
        <f t="shared" ref="FV36:FV65" si="227">IF($FR36="","",VLOOKUP($FU36,$Y$1:$AF$38,2,FALSE))</f>
        <v/>
      </c>
      <c r="FW36" s="27" t="str">
        <f t="shared" ref="FW36:FW65" si="228">IF($FR36="","",VLOOKUP($FU36,$Y$1:$AF$38,3,FALSE))</f>
        <v/>
      </c>
      <c r="FX36" s="27" t="str">
        <f t="shared" si="16"/>
        <v/>
      </c>
      <c r="FY36" s="32"/>
      <c r="FZ36" s="27" t="str">
        <f t="shared" ref="FZ36:FZ65" si="229">IF($FR36="","",VLOOKUP($FU36,$Y$1:$AF$38,4,FALSE))</f>
        <v/>
      </c>
      <c r="GA36" s="27" t="str">
        <f t="shared" ref="GA36:GA65" si="230">IF($FR36="","",VLOOKUP($FU36,$Y$1:$AF$38,5,FALSE))</f>
        <v/>
      </c>
      <c r="GB36" s="27"/>
      <c r="GC36" s="27"/>
      <c r="GD36" s="27" t="str">
        <f t="shared" ref="GD36:GD65" si="231">IF($FR36="","",VLOOKUP($FU36,$Y$1:$AF$38,6,FALSE))</f>
        <v/>
      </c>
      <c r="GE36" s="27" t="str">
        <f t="shared" si="17"/>
        <v/>
      </c>
      <c r="GG36" s="207"/>
      <c r="GH36" s="202"/>
    </row>
    <row r="37" spans="2:217" ht="12.75" customHeight="1" x14ac:dyDescent="0.2">
      <c r="C37" s="85"/>
      <c r="D37" s="23"/>
      <c r="E37" s="86"/>
      <c r="F37" s="17"/>
      <c r="I37" s="431"/>
      <c r="J37" s="131"/>
      <c r="K37" s="16"/>
      <c r="L37" s="16"/>
      <c r="M37" s="16"/>
      <c r="N37" s="16">
        <f t="shared" si="1"/>
        <v>0</v>
      </c>
      <c r="O37" s="16">
        <f t="shared" si="5"/>
        <v>0</v>
      </c>
      <c r="P37" s="16">
        <f t="shared" si="2"/>
        <v>0</v>
      </c>
      <c r="Q37" s="16">
        <v>0.08</v>
      </c>
      <c r="R37" s="16">
        <v>0.04</v>
      </c>
      <c r="S37" s="16"/>
      <c r="T37" s="61" t="str">
        <f t="shared" si="0"/>
        <v>0</v>
      </c>
      <c r="U37" s="16"/>
      <c r="V37" s="16"/>
      <c r="W37" s="16"/>
      <c r="X37" s="17"/>
      <c r="Y37" s="16"/>
      <c r="Z37" s="16"/>
      <c r="AA37" s="16"/>
      <c r="AB37" s="16"/>
      <c r="AC37" s="16"/>
      <c r="AD37" s="53"/>
      <c r="AE37" s="57"/>
      <c r="AF37" s="16" t="str">
        <f t="shared" si="3"/>
        <v>0</v>
      </c>
      <c r="AJ37" s="16"/>
      <c r="AK37" s="16" t="str">
        <f t="shared" si="4"/>
        <v>0</v>
      </c>
      <c r="AM37" s="16"/>
      <c r="AN37" s="16" t="str">
        <f t="shared" si="6"/>
        <v>0</v>
      </c>
      <c r="AO37" s="103"/>
      <c r="AP37" s="409"/>
      <c r="AQ37" s="410"/>
      <c r="AR37" s="410"/>
      <c r="AS37" s="410"/>
      <c r="AT37" s="411"/>
      <c r="AU37" s="409"/>
      <c r="AV37" s="410"/>
      <c r="AW37" s="410"/>
      <c r="AX37" s="410"/>
      <c r="AY37" s="411"/>
      <c r="AZ37" s="408"/>
      <c r="BA37" s="408"/>
      <c r="BB37" s="408"/>
      <c r="BC37" s="408"/>
      <c r="BD37" s="408"/>
      <c r="BE37" s="408"/>
      <c r="BF37" s="408"/>
      <c r="BG37" s="408"/>
      <c r="BH37" s="408"/>
      <c r="BI37" s="408"/>
      <c r="BJ37" s="408"/>
      <c r="BK37" s="408"/>
      <c r="BL37" s="408"/>
      <c r="BM37" s="408"/>
      <c r="BN37" s="408"/>
      <c r="BO37" s="408"/>
      <c r="BP37" s="408"/>
      <c r="BQ37" s="408"/>
      <c r="BR37" s="408"/>
      <c r="BS37" s="408"/>
      <c r="BT37" s="408"/>
      <c r="BU37" s="408"/>
      <c r="BV37" s="408"/>
      <c r="BW37" s="408"/>
      <c r="BX37" s="408"/>
      <c r="BY37" s="408"/>
      <c r="BZ37" s="103"/>
      <c r="CA37" s="103"/>
      <c r="CB37" s="103"/>
      <c r="CC37" s="103"/>
      <c r="DS37" s="148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47"/>
      <c r="FA37" s="147"/>
      <c r="FM37" s="194"/>
      <c r="FN37" s="194"/>
      <c r="FO37" s="194"/>
      <c r="FP37" s="194"/>
      <c r="FR37" s="27"/>
      <c r="FS37" s="31"/>
      <c r="FT37" s="27" t="str">
        <f t="shared" si="15"/>
        <v/>
      </c>
      <c r="FU37" s="27"/>
      <c r="FV37" s="27" t="str">
        <f t="shared" si="227"/>
        <v/>
      </c>
      <c r="FW37" s="27" t="str">
        <f t="shared" si="228"/>
        <v/>
      </c>
      <c r="FX37" s="27" t="str">
        <f t="shared" ref="FX37:FX65" si="232">IF(FS37="","",(FT37*FW37)/10000)</f>
        <v/>
      </c>
      <c r="FY37" s="32"/>
      <c r="FZ37" s="27" t="str">
        <f t="shared" si="229"/>
        <v/>
      </c>
      <c r="GA37" s="27" t="str">
        <f t="shared" si="230"/>
        <v/>
      </c>
      <c r="GB37" s="27"/>
      <c r="GC37" s="27"/>
      <c r="GD37" s="27" t="str">
        <f t="shared" si="231"/>
        <v/>
      </c>
      <c r="GE37" s="27" t="str">
        <f t="shared" ref="GE37:GE65" si="233">IF(FS37="","","Pédro")</f>
        <v/>
      </c>
      <c r="GG37" s="207"/>
      <c r="GH37" s="202"/>
    </row>
    <row r="38" spans="2:217" ht="12.75" customHeight="1" thickBot="1" x14ac:dyDescent="0.25">
      <c r="C38" s="85"/>
      <c r="D38" s="23"/>
      <c r="E38" s="86"/>
      <c r="F38" s="17"/>
      <c r="I38" s="432"/>
      <c r="J38" s="178"/>
      <c r="K38" s="118"/>
      <c r="L38" s="118"/>
      <c r="M38" s="118"/>
      <c r="N38" s="118">
        <f t="shared" si="1"/>
        <v>0</v>
      </c>
      <c r="O38" s="118">
        <f t="shared" si="5"/>
        <v>0</v>
      </c>
      <c r="P38" s="118">
        <f t="shared" si="2"/>
        <v>0</v>
      </c>
      <c r="Q38" s="118">
        <v>0.08</v>
      </c>
      <c r="R38" s="118">
        <v>0.04</v>
      </c>
      <c r="S38" s="118"/>
      <c r="T38" s="63" t="str">
        <f t="shared" si="0"/>
        <v>0</v>
      </c>
      <c r="U38" s="16"/>
      <c r="V38" s="16"/>
      <c r="W38" s="16" t="s">
        <v>71</v>
      </c>
      <c r="X38" s="17"/>
      <c r="Y38" s="16"/>
      <c r="Z38" s="16"/>
      <c r="AA38" s="16"/>
      <c r="AB38" s="16"/>
      <c r="AC38" s="16"/>
      <c r="AD38" s="53"/>
      <c r="AE38" s="57"/>
      <c r="AF38" s="16" t="str">
        <f t="shared" si="3"/>
        <v>0</v>
      </c>
      <c r="AJ38" s="16" t="s">
        <v>254</v>
      </c>
      <c r="AK38" s="16" t="str">
        <f t="shared" si="4"/>
        <v>0</v>
      </c>
      <c r="AN38" s="17"/>
      <c r="AO38" s="17"/>
      <c r="AP38" s="407"/>
      <c r="AQ38" s="407"/>
      <c r="AR38" s="407"/>
      <c r="AS38" s="407"/>
      <c r="AT38" s="407"/>
      <c r="AU38" s="407"/>
      <c r="AV38" s="407"/>
      <c r="AW38" s="407"/>
      <c r="AX38" s="407"/>
      <c r="AY38" s="407"/>
      <c r="AZ38" s="407"/>
      <c r="BA38" s="407"/>
      <c r="BB38" s="407"/>
      <c r="BC38" s="407"/>
      <c r="BD38" s="407"/>
      <c r="BE38" s="407"/>
      <c r="BF38" s="407"/>
      <c r="BG38" s="407"/>
      <c r="BH38" s="407"/>
      <c r="BI38" s="407"/>
      <c r="BJ38" s="407"/>
      <c r="BK38" s="407"/>
      <c r="BL38" s="407"/>
      <c r="BM38" s="407"/>
      <c r="BN38" s="407"/>
      <c r="BO38" s="407"/>
      <c r="BP38" s="407"/>
      <c r="BQ38" s="407"/>
      <c r="BR38" s="407"/>
      <c r="BS38" s="407"/>
      <c r="BT38" s="407"/>
      <c r="BU38" s="407"/>
      <c r="BV38" s="407"/>
      <c r="BW38" s="407"/>
      <c r="BX38" s="407"/>
      <c r="BY38" s="407"/>
      <c r="DS38" s="148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47"/>
      <c r="FA38" s="147"/>
      <c r="FM38" s="194"/>
      <c r="FN38" s="194"/>
      <c r="FO38" s="194"/>
      <c r="FP38" s="194"/>
      <c r="FR38" s="27"/>
      <c r="FS38" s="31"/>
      <c r="FT38" s="27" t="str">
        <f t="shared" si="15"/>
        <v/>
      </c>
      <c r="FU38" s="27"/>
      <c r="FV38" s="27" t="str">
        <f t="shared" si="227"/>
        <v/>
      </c>
      <c r="FW38" s="27" t="str">
        <f t="shared" si="228"/>
        <v/>
      </c>
      <c r="FX38" s="27" t="str">
        <f t="shared" si="232"/>
        <v/>
      </c>
      <c r="FY38" s="32"/>
      <c r="FZ38" s="27" t="str">
        <f t="shared" si="229"/>
        <v/>
      </c>
      <c r="GA38" s="27" t="str">
        <f t="shared" si="230"/>
        <v/>
      </c>
      <c r="GB38" s="27"/>
      <c r="GC38" s="27"/>
      <c r="GD38" s="27" t="str">
        <f t="shared" si="231"/>
        <v/>
      </c>
      <c r="GE38" s="27" t="str">
        <f t="shared" si="233"/>
        <v/>
      </c>
      <c r="GG38" s="208"/>
      <c r="GH38" s="203"/>
    </row>
    <row r="39" spans="2:217" ht="69.75" customHeight="1" thickBot="1" x14ac:dyDescent="0.25">
      <c r="C39" s="4"/>
      <c r="D39" s="5"/>
      <c r="E39" s="5"/>
      <c r="F39" s="5"/>
      <c r="G39" s="5"/>
      <c r="H39" s="5"/>
      <c r="I39" s="5"/>
      <c r="J39" s="5"/>
      <c r="K39" s="5"/>
      <c r="AG39" s="23"/>
      <c r="DN39" s="23"/>
      <c r="DO39" s="23"/>
      <c r="DP39" s="23"/>
      <c r="DQ39" s="23"/>
      <c r="DS39" s="87" t="s">
        <v>240</v>
      </c>
      <c r="DT39" t="b">
        <v>0</v>
      </c>
      <c r="DW39" t="b">
        <v>0</v>
      </c>
      <c r="DZ39" t="b">
        <v>0</v>
      </c>
      <c r="EC39" t="b">
        <v>0</v>
      </c>
      <c r="EF39" t="b">
        <v>0</v>
      </c>
      <c r="EI39" t="b">
        <v>0</v>
      </c>
      <c r="FM39" s="194"/>
      <c r="FN39" s="194"/>
      <c r="FO39" s="194"/>
      <c r="FP39" s="194"/>
      <c r="FR39" s="27"/>
      <c r="FS39" s="31"/>
      <c r="FT39" s="27" t="str">
        <f t="shared" si="15"/>
        <v/>
      </c>
      <c r="FU39" s="27"/>
      <c r="FV39" s="27" t="str">
        <f t="shared" si="227"/>
        <v/>
      </c>
      <c r="FW39" s="27" t="str">
        <f t="shared" si="228"/>
        <v/>
      </c>
      <c r="FX39" s="27" t="str">
        <f t="shared" si="232"/>
        <v/>
      </c>
      <c r="FY39" s="32"/>
      <c r="FZ39" s="27" t="str">
        <f t="shared" si="229"/>
        <v/>
      </c>
      <c r="GA39" s="27" t="str">
        <f t="shared" si="230"/>
        <v/>
      </c>
      <c r="GB39" s="27"/>
      <c r="GC39" s="27"/>
      <c r="GD39" s="27" t="str">
        <f t="shared" si="231"/>
        <v/>
      </c>
      <c r="GE39" s="27" t="str">
        <f t="shared" si="233"/>
        <v/>
      </c>
    </row>
    <row r="40" spans="2:217" ht="18" customHeight="1" thickBot="1" x14ac:dyDescent="0.3">
      <c r="B40" s="6" t="s">
        <v>0</v>
      </c>
      <c r="C40" s="6" t="s">
        <v>44</v>
      </c>
      <c r="D40" s="7" t="s">
        <v>4</v>
      </c>
      <c r="E40" s="7" t="s">
        <v>45</v>
      </c>
      <c r="F40" s="7" t="s">
        <v>46</v>
      </c>
      <c r="G40" s="7" t="s">
        <v>47</v>
      </c>
      <c r="H40" s="7" t="s">
        <v>48</v>
      </c>
      <c r="I40" s="7" t="s">
        <v>49</v>
      </c>
      <c r="J40" s="7" t="s">
        <v>50</v>
      </c>
      <c r="K40" s="7" t="s">
        <v>51</v>
      </c>
      <c r="M40" s="19" t="s">
        <v>44</v>
      </c>
      <c r="N40" s="19" t="s">
        <v>0</v>
      </c>
      <c r="O40" s="20" t="s">
        <v>73</v>
      </c>
      <c r="P40" s="20" t="s">
        <v>72</v>
      </c>
      <c r="Q40" s="20" t="s">
        <v>62</v>
      </c>
      <c r="S40" s="25" t="s">
        <v>44</v>
      </c>
      <c r="T40" s="25" t="s">
        <v>0</v>
      </c>
      <c r="U40" s="26" t="s">
        <v>85</v>
      </c>
      <c r="V40" s="26" t="s">
        <v>84</v>
      </c>
      <c r="W40" s="26" t="s">
        <v>74</v>
      </c>
      <c r="X40" s="25" t="s">
        <v>75</v>
      </c>
      <c r="Y40" s="25" t="s">
        <v>76</v>
      </c>
      <c r="Z40" s="26" t="s">
        <v>83</v>
      </c>
      <c r="AA40" s="26" t="s">
        <v>77</v>
      </c>
      <c r="AB40" s="26" t="s">
        <v>78</v>
      </c>
      <c r="AC40" s="26" t="s">
        <v>79</v>
      </c>
      <c r="AD40" s="25" t="s">
        <v>80</v>
      </c>
      <c r="AE40" s="25" t="s">
        <v>81</v>
      </c>
      <c r="AF40" s="26" t="s">
        <v>82</v>
      </c>
      <c r="AG40" s="24"/>
      <c r="AH40" s="35" t="s">
        <v>44</v>
      </c>
      <c r="AI40" s="35" t="s">
        <v>0</v>
      </c>
      <c r="AJ40" s="36" t="s">
        <v>84</v>
      </c>
      <c r="AK40" s="36" t="s">
        <v>76</v>
      </c>
      <c r="AL40" s="36" t="s">
        <v>83</v>
      </c>
      <c r="AN40" s="39"/>
      <c r="AO40" s="39"/>
      <c r="AP40" s="395" t="s">
        <v>172</v>
      </c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  <c r="BN40" s="396"/>
      <c r="BO40" s="396"/>
      <c r="BP40" s="396"/>
      <c r="BQ40" s="396"/>
      <c r="BR40" s="396"/>
      <c r="BS40" s="396"/>
      <c r="BT40" s="396"/>
      <c r="BU40" s="396"/>
      <c r="BV40" s="139"/>
      <c r="BW40" s="136"/>
      <c r="BX40" s="136"/>
      <c r="BY40" s="136"/>
      <c r="CH40" s="397" t="s">
        <v>172</v>
      </c>
      <c r="CI40" s="397"/>
      <c r="CJ40" s="397"/>
      <c r="CK40" s="397"/>
      <c r="CL40" s="397"/>
      <c r="CM40" s="397"/>
      <c r="CN40" s="397"/>
      <c r="CO40" s="397"/>
      <c r="CP40" s="397"/>
      <c r="CQ40" s="397"/>
      <c r="CR40" s="397"/>
      <c r="CS40" s="397"/>
      <c r="CT40" s="397"/>
      <c r="CU40" s="397"/>
      <c r="CV40" s="397"/>
      <c r="CW40" s="397"/>
      <c r="CX40" s="397"/>
      <c r="CY40" s="397"/>
      <c r="CZ40" s="397"/>
      <c r="DA40" s="397"/>
      <c r="DB40" s="397"/>
      <c r="DC40" s="397"/>
      <c r="DD40" s="397"/>
      <c r="DE40" s="397"/>
      <c r="DF40" s="397"/>
      <c r="DG40" s="397"/>
      <c r="DH40" s="397"/>
      <c r="DI40" s="397"/>
      <c r="DJ40" s="397"/>
      <c r="DK40" s="397"/>
      <c r="DL40" s="397"/>
      <c r="DM40" s="397"/>
      <c r="DN40" s="168"/>
      <c r="DO40" s="168"/>
      <c r="DP40" s="168"/>
      <c r="DQ40" s="168"/>
      <c r="DS40" s="398" t="s">
        <v>234</v>
      </c>
      <c r="DT40" s="399"/>
      <c r="DU40" s="399"/>
      <c r="DV40" s="399"/>
      <c r="DW40" s="399"/>
      <c r="DX40" s="399"/>
      <c r="DY40" s="399"/>
      <c r="DZ40" s="399"/>
      <c r="EA40" s="399"/>
      <c r="EB40" s="399"/>
      <c r="EC40" s="399"/>
      <c r="ED40" s="399"/>
      <c r="EE40" s="399"/>
      <c r="EF40" s="399"/>
      <c r="EG40" s="399"/>
      <c r="EH40" s="399"/>
      <c r="EI40" s="399"/>
      <c r="EJ40" s="399"/>
      <c r="EK40" s="399"/>
      <c r="EL40" s="399"/>
      <c r="EM40" s="399"/>
      <c r="EN40" s="399"/>
      <c r="EO40" s="399"/>
      <c r="EP40" s="399"/>
      <c r="EQ40" s="399"/>
      <c r="ER40" s="399"/>
      <c r="ES40" s="399"/>
      <c r="ET40" s="399"/>
      <c r="EU40" s="399"/>
      <c r="EV40" s="399"/>
      <c r="EW40" s="399"/>
      <c r="EX40" s="399"/>
      <c r="EY40" s="399"/>
      <c r="EZ40" s="399"/>
      <c r="FA40" s="399"/>
      <c r="FB40" s="399"/>
      <c r="FC40" s="399"/>
      <c r="FD40" s="399"/>
      <c r="FE40" s="399"/>
      <c r="FF40" s="399"/>
      <c r="FG40" s="399"/>
      <c r="FH40" s="400"/>
      <c r="FI40" s="268"/>
      <c r="FM40" s="194"/>
      <c r="FN40" s="194"/>
      <c r="FO40" s="194"/>
      <c r="FP40" s="194"/>
      <c r="FR40" s="27"/>
      <c r="FS40" s="31"/>
      <c r="FT40" s="27" t="str">
        <f t="shared" si="15"/>
        <v/>
      </c>
      <c r="FU40" s="27"/>
      <c r="FV40" s="27" t="str">
        <f t="shared" si="227"/>
        <v/>
      </c>
      <c r="FW40" s="27" t="str">
        <f t="shared" si="228"/>
        <v/>
      </c>
      <c r="FX40" s="27" t="str">
        <f t="shared" si="232"/>
        <v/>
      </c>
      <c r="FY40" s="32"/>
      <c r="FZ40" s="27" t="str">
        <f t="shared" si="229"/>
        <v/>
      </c>
      <c r="GA40" s="27" t="str">
        <f t="shared" si="230"/>
        <v/>
      </c>
      <c r="GB40" s="27"/>
      <c r="GC40" s="27"/>
      <c r="GD40" s="27" t="str">
        <f t="shared" si="231"/>
        <v/>
      </c>
      <c r="GE40" s="27" t="str">
        <f t="shared" si="233"/>
        <v/>
      </c>
      <c r="GI40" s="401" t="s">
        <v>279</v>
      </c>
      <c r="GJ40" s="402"/>
      <c r="GK40" s="402"/>
      <c r="GL40" s="402"/>
      <c r="GM40" s="402"/>
      <c r="GN40" s="402"/>
      <c r="GO40" s="402"/>
      <c r="GP40" s="402"/>
      <c r="GQ40" s="402"/>
      <c r="GR40" s="402"/>
      <c r="GS40" s="402"/>
      <c r="GT40" s="402"/>
      <c r="GU40" s="402"/>
      <c r="GV40" s="402"/>
      <c r="GW40" s="402"/>
      <c r="GX40" s="402"/>
      <c r="GY40" s="402"/>
      <c r="GZ40" s="402"/>
      <c r="HA40" s="402"/>
      <c r="HB40" s="402"/>
      <c r="HC40" s="402"/>
      <c r="HD40" s="402"/>
      <c r="HE40" s="402"/>
      <c r="HF40" s="402"/>
      <c r="HG40" s="402"/>
      <c r="HH40" s="402"/>
      <c r="HI40" s="403"/>
    </row>
    <row r="41" spans="2:217" ht="14.25" customHeight="1" thickBot="1" x14ac:dyDescent="0.25">
      <c r="B41" s="15"/>
      <c r="C41" s="9"/>
      <c r="D41" s="10"/>
      <c r="E41" s="15"/>
      <c r="F41" s="15"/>
      <c r="G41" s="15"/>
      <c r="H41" s="10">
        <f>E41</f>
        <v>0</v>
      </c>
      <c r="I41" s="10">
        <f t="shared" ref="I41:I104" si="234">IF(E41=$K$2,($Q$2*E41)+((E41*G41)*$R$2)-($S$2*E41),IF(E41=$K$4,($Q$3*E41)+((E41*G41)*$R$3)-($S$3*E41),IF(E41=$K$7,($Q$4*E41)+((E41*G41)*$R$4)-($S$4*E41),IF(E41=$K$8,($Q$5*E41)+((E41*G41)*$R$5)-($S$5*E41),IF(E41=$K$9,($Q$6*E41)+((E41*G41)*$R$6)-($S$6*E41),IF(E41=$K$10,($Q$7*E41)+((E41*G41)*$R$7)-($S$7*E41),IF(E41=$K$11,($Q$8*E41)+((E41*G41)*$R$8)-($S$8*E41),IF(E41=$K$14,($Q$9*E41)+((E41*G41)*$R$9)-($S$9*E41),IF(E41=$K$15,($Q$10*E41)+((E41*G41)*$R$10)-($S$10*E41),IF(E41=$K$16,($Q$11*E41)+((E41*G41)*$R$11)-($S$11*E41),IF(E41=$K$17,($Q$12*E41)+((E41*G41)*$R$12)-($S$12*E41),IF(E41=$K$18,($Q$13*E41)+((E41*G41)*$R$13)-($S$13*E41),IF(E41=$K$19,($Q$14*E41)+((E41*G41)*$R$14)-($S$14*E41),IF(E41=$K$20,($Q$15*E41)+((E41*G41)*$R$15)-($S$15*E41),IF(E41=$K$21,($Q$16*E41)+((E41*G41)*$R$16)-($S$16*E41),IF(E41=E41,($Q$17*E41)+((E41*G41)*$R$17)-($S$17*E41),"Erreur"))))))))))))))))</f>
        <v>0</v>
      </c>
      <c r="J41" s="10">
        <f>(E41*G41)-I41</f>
        <v>0</v>
      </c>
      <c r="K41" s="10" t="str">
        <f>IF(E41="","",J41/E41)</f>
        <v/>
      </c>
      <c r="M41" s="21"/>
      <c r="N41" s="22"/>
      <c r="O41" s="21"/>
      <c r="P41" s="22"/>
      <c r="Q41" s="21"/>
      <c r="S41" s="27"/>
      <c r="T41" s="31"/>
      <c r="U41" s="27" t="str">
        <f t="shared" ref="U41:U72" si="235">IF(T41="","",VLOOKUP(T41,$C$1:$F$38,2,FALSE))</f>
        <v/>
      </c>
      <c r="V41" s="27"/>
      <c r="W41" s="27" t="str">
        <f>IF($V41="","",VLOOKUP($V41,$Y$1:$AF$38,2,FALSE))</f>
        <v/>
      </c>
      <c r="X41" s="27" t="str">
        <f>IF($V41="","",VLOOKUP($V41,$Y$1:$AF$38,3,FALSE))</f>
        <v/>
      </c>
      <c r="Y41" s="27" t="str">
        <f>IF(T41="","",(U41*X41)/10000)</f>
        <v/>
      </c>
      <c r="Z41" s="30"/>
      <c r="AA41" s="27" t="str">
        <f>IF($V41="","",VLOOKUP($V41,$Y$1:$AF$38,4,FALSE))</f>
        <v/>
      </c>
      <c r="AB41" s="27" t="str">
        <f>IF($V41="","",VLOOKUP($V41,$Y$1:$AF$38,5,FALSE))</f>
        <v/>
      </c>
      <c r="AC41" s="27"/>
      <c r="AD41" s="27"/>
      <c r="AE41" s="27" t="str">
        <f>IF($V41="","",VLOOKUP($V41,$Y$1:$AF$38,6,FALSE))</f>
        <v/>
      </c>
      <c r="AF41" s="27" t="str">
        <f>IF(T41="","","Pédro")</f>
        <v/>
      </c>
      <c r="AG41" s="23"/>
      <c r="AH41" s="37"/>
      <c r="AI41" s="37"/>
      <c r="AJ41" s="37"/>
      <c r="AK41" s="37"/>
      <c r="AL41" s="37"/>
      <c r="AP41" s="392">
        <f>D3</f>
        <v>9000</v>
      </c>
      <c r="AQ41" s="393"/>
      <c r="AR41" s="392">
        <f>D4</f>
        <v>4800</v>
      </c>
      <c r="AS41" s="393"/>
      <c r="AT41" s="392">
        <f>D5</f>
        <v>10000</v>
      </c>
      <c r="AU41" s="393"/>
      <c r="AV41" s="392">
        <f>D6</f>
        <v>5200</v>
      </c>
      <c r="AW41" s="393"/>
      <c r="AX41" s="392">
        <f>D7</f>
        <v>4400</v>
      </c>
      <c r="AY41" s="393"/>
      <c r="AZ41" s="392">
        <f>D8</f>
        <v>4000</v>
      </c>
      <c r="BA41" s="393"/>
      <c r="BB41" s="392">
        <f>D9</f>
        <v>9400</v>
      </c>
      <c r="BC41" s="393"/>
      <c r="BD41" s="392">
        <f>D10</f>
        <v>6500</v>
      </c>
      <c r="BE41" s="393"/>
      <c r="BF41" s="392">
        <f>D11</f>
        <v>5500</v>
      </c>
      <c r="BG41" s="393"/>
      <c r="BH41" s="392">
        <f>D12</f>
        <v>3500</v>
      </c>
      <c r="BI41" s="393"/>
      <c r="BJ41" s="392">
        <f>D13</f>
        <v>0</v>
      </c>
      <c r="BK41" s="393"/>
      <c r="BL41" s="392">
        <f>D14</f>
        <v>0</v>
      </c>
      <c r="BM41" s="393"/>
      <c r="BN41" s="392">
        <f>D15</f>
        <v>0</v>
      </c>
      <c r="BO41" s="393"/>
      <c r="BP41" s="392">
        <f>D16</f>
        <v>0</v>
      </c>
      <c r="BQ41" s="393"/>
      <c r="BR41" s="392">
        <f>D17</f>
        <v>0</v>
      </c>
      <c r="BS41" s="393"/>
      <c r="BT41" s="392">
        <f>D18</f>
        <v>0</v>
      </c>
      <c r="BU41" s="394"/>
      <c r="BV41" s="140"/>
      <c r="BW41" s="137">
        <f>+SUM(AP41:BV41)</f>
        <v>62300</v>
      </c>
      <c r="BX41" s="135"/>
      <c r="BY41" s="135"/>
      <c r="CH41" s="364">
        <f>AP41</f>
        <v>9000</v>
      </c>
      <c r="CI41" s="364"/>
      <c r="CJ41" s="364">
        <f t="shared" ref="CJ41" si="236">AR41</f>
        <v>4800</v>
      </c>
      <c r="CK41" s="364"/>
      <c r="CL41" s="364">
        <f t="shared" ref="CL41" si="237">AT41</f>
        <v>10000</v>
      </c>
      <c r="CM41" s="364"/>
      <c r="CN41" s="364">
        <f t="shared" ref="CN41" si="238">AV41</f>
        <v>5200</v>
      </c>
      <c r="CO41" s="364"/>
      <c r="CP41" s="364">
        <f t="shared" ref="CP41" si="239">AX41</f>
        <v>4400</v>
      </c>
      <c r="CQ41" s="364"/>
      <c r="CR41" s="364">
        <f t="shared" ref="CR41" si="240">AZ41</f>
        <v>4000</v>
      </c>
      <c r="CS41" s="364"/>
      <c r="CT41" s="364">
        <f t="shared" ref="CT41" si="241">BB41</f>
        <v>9400</v>
      </c>
      <c r="CU41" s="364"/>
      <c r="CV41" s="364">
        <f t="shared" ref="CV41" si="242">BD41</f>
        <v>6500</v>
      </c>
      <c r="CW41" s="364"/>
      <c r="CX41" s="364">
        <f t="shared" ref="CX41" si="243">BF41</f>
        <v>5500</v>
      </c>
      <c r="CY41" s="364"/>
      <c r="CZ41" s="364">
        <f t="shared" ref="CZ41" si="244">BH41</f>
        <v>3500</v>
      </c>
      <c r="DA41" s="364"/>
      <c r="DB41" s="364">
        <f t="shared" ref="DB41" si="245">BJ41</f>
        <v>0</v>
      </c>
      <c r="DC41" s="364"/>
      <c r="DD41" s="364">
        <f t="shared" ref="DD41" si="246">BL41</f>
        <v>0</v>
      </c>
      <c r="DE41" s="364"/>
      <c r="DF41" s="364">
        <f t="shared" ref="DF41" si="247">BN41</f>
        <v>0</v>
      </c>
      <c r="DG41" s="364"/>
      <c r="DH41" s="364">
        <f t="shared" ref="DH41" si="248">BP41</f>
        <v>0</v>
      </c>
      <c r="DI41" s="364"/>
      <c r="DJ41" s="364">
        <f t="shared" ref="DJ41" si="249">BR41</f>
        <v>0</v>
      </c>
      <c r="DK41" s="364"/>
      <c r="DL41" s="364">
        <f t="shared" ref="DL41" si="250">BT41</f>
        <v>0</v>
      </c>
      <c r="DM41" s="364"/>
      <c r="DN41" s="391"/>
      <c r="DO41" s="391"/>
      <c r="DP41" s="391"/>
      <c r="DQ41" s="391"/>
      <c r="DS41" s="348" t="s">
        <v>172</v>
      </c>
      <c r="DT41" s="330" t="s">
        <v>235</v>
      </c>
      <c r="DU41" s="370"/>
      <c r="DV41" s="371"/>
      <c r="DW41" s="330" t="s">
        <v>236</v>
      </c>
      <c r="DX41" s="370"/>
      <c r="DY41" s="371"/>
      <c r="DZ41" s="330" t="s">
        <v>237</v>
      </c>
      <c r="EA41" s="370"/>
      <c r="EB41" s="371"/>
      <c r="EC41" s="330" t="s">
        <v>238</v>
      </c>
      <c r="ED41" s="370"/>
      <c r="EE41" s="371"/>
      <c r="EF41" s="330" t="s">
        <v>239</v>
      </c>
      <c r="EG41" s="370"/>
      <c r="EH41" s="371"/>
      <c r="EI41" s="330" t="s">
        <v>247</v>
      </c>
      <c r="EJ41" s="370"/>
      <c r="EK41" s="370"/>
      <c r="EL41" s="330" t="s">
        <v>4</v>
      </c>
      <c r="EM41" s="370"/>
      <c r="EN41" s="370"/>
      <c r="EO41" s="330" t="s">
        <v>73</v>
      </c>
      <c r="EP41" s="370"/>
      <c r="EQ41" s="370"/>
      <c r="ER41" s="370"/>
      <c r="ES41" s="370"/>
      <c r="ET41" s="370"/>
      <c r="EU41" s="370"/>
      <c r="EV41" s="370"/>
      <c r="EW41" s="370"/>
      <c r="EX41" s="371"/>
      <c r="EY41" s="376" t="s">
        <v>253</v>
      </c>
      <c r="EZ41" s="377"/>
      <c r="FA41" s="378"/>
      <c r="FB41" s="376" t="s">
        <v>255</v>
      </c>
      <c r="FC41" s="377"/>
      <c r="FD41" s="377"/>
      <c r="FE41" s="348" t="s">
        <v>180</v>
      </c>
      <c r="FF41" s="386" t="s">
        <v>257</v>
      </c>
      <c r="FG41" s="389" t="s">
        <v>260</v>
      </c>
      <c r="FH41" s="368" t="s">
        <v>258</v>
      </c>
      <c r="FM41" s="194"/>
      <c r="FN41" s="194"/>
      <c r="FO41" s="194"/>
      <c r="FP41" s="194"/>
      <c r="FR41" s="27"/>
      <c r="FS41" s="31"/>
      <c r="FT41" s="27" t="str">
        <f t="shared" si="15"/>
        <v/>
      </c>
      <c r="FU41" s="27"/>
      <c r="FV41" s="27" t="str">
        <f t="shared" si="227"/>
        <v/>
      </c>
      <c r="FW41" s="27" t="str">
        <f t="shared" si="228"/>
        <v/>
      </c>
      <c r="FX41" s="27" t="str">
        <f t="shared" si="232"/>
        <v/>
      </c>
      <c r="FY41" s="32"/>
      <c r="FZ41" s="27" t="str">
        <f t="shared" si="229"/>
        <v/>
      </c>
      <c r="GA41" s="27" t="str">
        <f t="shared" si="230"/>
        <v/>
      </c>
      <c r="GB41" s="27"/>
      <c r="GC41" s="27"/>
      <c r="GD41" s="27" t="str">
        <f t="shared" si="231"/>
        <v/>
      </c>
      <c r="GE41" s="27" t="str">
        <f t="shared" si="233"/>
        <v/>
      </c>
      <c r="GI41" s="404"/>
      <c r="GJ41" s="405"/>
      <c r="GK41" s="405"/>
      <c r="GL41" s="405"/>
      <c r="GM41" s="405"/>
      <c r="GN41" s="405"/>
      <c r="GO41" s="405"/>
      <c r="GP41" s="405"/>
      <c r="GQ41" s="405"/>
      <c r="GR41" s="405"/>
      <c r="GS41" s="405"/>
      <c r="GT41" s="405"/>
      <c r="GU41" s="405"/>
      <c r="GV41" s="405"/>
      <c r="GW41" s="405"/>
      <c r="GX41" s="405"/>
      <c r="GY41" s="405"/>
      <c r="GZ41" s="405"/>
      <c r="HA41" s="405"/>
      <c r="HB41" s="405"/>
      <c r="HC41" s="405"/>
      <c r="HD41" s="405"/>
      <c r="HE41" s="405"/>
      <c r="HF41" s="405"/>
      <c r="HG41" s="405"/>
      <c r="HH41" s="405"/>
      <c r="HI41" s="406"/>
    </row>
    <row r="42" spans="2:217" ht="19.5" thickBot="1" x14ac:dyDescent="0.25">
      <c r="B42" s="15"/>
      <c r="C42" s="9"/>
      <c r="D42" s="10"/>
      <c r="E42" s="15"/>
      <c r="F42" s="15"/>
      <c r="G42" s="10"/>
      <c r="H42" s="10">
        <f>H41+E42</f>
        <v>0</v>
      </c>
      <c r="I42" s="10">
        <f t="shared" si="234"/>
        <v>0</v>
      </c>
      <c r="J42" s="10">
        <f t="shared" ref="J42:J105" si="251">(E42*G42)-I42</f>
        <v>0</v>
      </c>
      <c r="K42" s="10" t="str">
        <f t="shared" ref="K42:K105" si="252">IF(E42="","",J42/E42)</f>
        <v/>
      </c>
      <c r="M42" s="21"/>
      <c r="N42" s="22"/>
      <c r="O42" s="21"/>
      <c r="P42" s="22"/>
      <c r="Q42" s="21"/>
      <c r="S42" s="27"/>
      <c r="T42" s="31"/>
      <c r="U42" s="27" t="str">
        <f t="shared" si="235"/>
        <v/>
      </c>
      <c r="V42" s="27"/>
      <c r="W42" s="27" t="str">
        <f t="shared" ref="W42:W105" si="253">IF($V42="","",VLOOKUP($V42,$Y$1:$AF$38,2,FALSE))</f>
        <v/>
      </c>
      <c r="X42" s="27" t="str">
        <f t="shared" ref="X42:X105" si="254">IF($V42="","",VLOOKUP($V42,$Y$1:$AF$38,3,FALSE))</f>
        <v/>
      </c>
      <c r="Y42" s="27" t="str">
        <f t="shared" ref="Y42:Y105" si="255">IF(T42="","",(U42*X42)/10000)</f>
        <v/>
      </c>
      <c r="Z42" s="32"/>
      <c r="AA42" s="27" t="str">
        <f t="shared" ref="AA42:AA105" si="256">IF($V42="","",VLOOKUP($V42,$Y$1:$AF$38,4,FALSE))</f>
        <v/>
      </c>
      <c r="AB42" s="27" t="str">
        <f t="shared" ref="AB42:AB105" si="257">IF($V42="","",VLOOKUP($V42,$Y$1:$AF$38,5,FALSE))</f>
        <v/>
      </c>
      <c r="AC42" s="27"/>
      <c r="AD42" s="27"/>
      <c r="AE42" s="27" t="str">
        <f t="shared" ref="AE42:AE105" si="258">IF($V42="","",VLOOKUP($V42,$Y$1:$AF$38,6,FALSE))</f>
        <v/>
      </c>
      <c r="AF42" s="27" t="str">
        <f t="shared" ref="AF42:AF105" si="259">IF(T42="","","Pédro")</f>
        <v/>
      </c>
      <c r="AG42" s="23"/>
      <c r="AH42" s="37"/>
      <c r="AI42" s="37"/>
      <c r="AJ42" s="37"/>
      <c r="AK42" s="37"/>
      <c r="AL42" s="37"/>
      <c r="AN42" s="40" t="s">
        <v>44</v>
      </c>
      <c r="AO42" s="40" t="s">
        <v>174</v>
      </c>
      <c r="AP42" s="365">
        <v>1</v>
      </c>
      <c r="AQ42" s="367"/>
      <c r="AR42" s="365">
        <v>2</v>
      </c>
      <c r="AS42" s="367"/>
      <c r="AT42" s="365">
        <v>3</v>
      </c>
      <c r="AU42" s="367"/>
      <c r="AV42" s="365">
        <v>4</v>
      </c>
      <c r="AW42" s="367"/>
      <c r="AX42" s="365">
        <v>5</v>
      </c>
      <c r="AY42" s="367"/>
      <c r="AZ42" s="365">
        <v>6</v>
      </c>
      <c r="BA42" s="367"/>
      <c r="BB42" s="365">
        <v>7</v>
      </c>
      <c r="BC42" s="367"/>
      <c r="BD42" s="365">
        <v>8</v>
      </c>
      <c r="BE42" s="367"/>
      <c r="BF42" s="365">
        <v>9</v>
      </c>
      <c r="BG42" s="367"/>
      <c r="BH42" s="365">
        <v>10</v>
      </c>
      <c r="BI42" s="367"/>
      <c r="BJ42" s="365">
        <v>11</v>
      </c>
      <c r="BK42" s="367"/>
      <c r="BL42" s="365">
        <v>12</v>
      </c>
      <c r="BM42" s="367"/>
      <c r="BN42" s="365">
        <v>13</v>
      </c>
      <c r="BO42" s="367"/>
      <c r="BP42" s="365">
        <v>14</v>
      </c>
      <c r="BQ42" s="367"/>
      <c r="BR42" s="365">
        <v>15</v>
      </c>
      <c r="BS42" s="367"/>
      <c r="BT42" s="365">
        <v>16</v>
      </c>
      <c r="BU42" s="366"/>
      <c r="BV42" s="141"/>
      <c r="BW42" s="5"/>
      <c r="BX42" s="5"/>
      <c r="BY42" s="5"/>
      <c r="CA42" s="43" t="s">
        <v>44</v>
      </c>
      <c r="CB42" s="43" t="s">
        <v>84</v>
      </c>
      <c r="CC42" s="43" t="s">
        <v>181</v>
      </c>
      <c r="CD42" s="43" t="s">
        <v>182</v>
      </c>
      <c r="CE42" s="43" t="s">
        <v>183</v>
      </c>
      <c r="CF42" s="43" t="s">
        <v>184</v>
      </c>
      <c r="CG42" s="43" t="s">
        <v>185</v>
      </c>
      <c r="CH42" s="364">
        <v>1</v>
      </c>
      <c r="CI42" s="364"/>
      <c r="CJ42" s="364">
        <v>2</v>
      </c>
      <c r="CK42" s="364"/>
      <c r="CL42" s="364">
        <v>3</v>
      </c>
      <c r="CM42" s="364"/>
      <c r="CN42" s="364">
        <v>4</v>
      </c>
      <c r="CO42" s="364"/>
      <c r="CP42" s="364">
        <v>5</v>
      </c>
      <c r="CQ42" s="364"/>
      <c r="CR42" s="364">
        <v>6</v>
      </c>
      <c r="CS42" s="364"/>
      <c r="CT42" s="364">
        <v>7</v>
      </c>
      <c r="CU42" s="364"/>
      <c r="CV42" s="364">
        <v>8</v>
      </c>
      <c r="CW42" s="364"/>
      <c r="CX42" s="364">
        <v>9</v>
      </c>
      <c r="CY42" s="364"/>
      <c r="CZ42" s="364">
        <v>10</v>
      </c>
      <c r="DA42" s="364"/>
      <c r="DB42" s="364">
        <v>11</v>
      </c>
      <c r="DC42" s="364"/>
      <c r="DD42" s="364">
        <v>12</v>
      </c>
      <c r="DE42" s="364"/>
      <c r="DF42" s="364">
        <v>13</v>
      </c>
      <c r="DG42" s="364"/>
      <c r="DH42" s="364">
        <v>14</v>
      </c>
      <c r="DI42" s="364"/>
      <c r="DJ42" s="364">
        <v>15</v>
      </c>
      <c r="DK42" s="364"/>
      <c r="DL42" s="364">
        <v>16</v>
      </c>
      <c r="DM42" s="364"/>
      <c r="DN42" s="167"/>
      <c r="DO42" s="167"/>
      <c r="DP42" s="167"/>
      <c r="DQ42" s="167"/>
      <c r="DS42" s="349"/>
      <c r="DT42" s="332"/>
      <c r="DU42" s="374"/>
      <c r="DV42" s="375"/>
      <c r="DW42" s="332"/>
      <c r="DX42" s="374"/>
      <c r="DY42" s="375"/>
      <c r="DZ42" s="332"/>
      <c r="EA42" s="374"/>
      <c r="EB42" s="375"/>
      <c r="EC42" s="332"/>
      <c r="ED42" s="374"/>
      <c r="EE42" s="375"/>
      <c r="EF42" s="332"/>
      <c r="EG42" s="374"/>
      <c r="EH42" s="375"/>
      <c r="EI42" s="332"/>
      <c r="EJ42" s="374"/>
      <c r="EK42" s="374"/>
      <c r="EL42" s="331"/>
      <c r="EM42" s="372"/>
      <c r="EN42" s="372"/>
      <c r="EO42" s="331"/>
      <c r="EP42" s="372"/>
      <c r="EQ42" s="372"/>
      <c r="ER42" s="372"/>
      <c r="ES42" s="372"/>
      <c r="ET42" s="372"/>
      <c r="EU42" s="372"/>
      <c r="EV42" s="372"/>
      <c r="EW42" s="372"/>
      <c r="EX42" s="373"/>
      <c r="EY42" s="379"/>
      <c r="EZ42" s="380"/>
      <c r="FA42" s="381"/>
      <c r="FB42" s="379"/>
      <c r="FC42" s="380"/>
      <c r="FD42" s="380"/>
      <c r="FE42" s="349"/>
      <c r="FF42" s="387"/>
      <c r="FG42" s="390"/>
      <c r="FH42" s="369"/>
      <c r="FJ42" s="17"/>
      <c r="FK42" s="17"/>
      <c r="FL42" s="17"/>
      <c r="FM42" s="194"/>
      <c r="FN42" s="194"/>
      <c r="FO42" s="194"/>
      <c r="FP42" s="194"/>
      <c r="FQ42" s="17"/>
      <c r="FR42" s="27"/>
      <c r="FS42" s="31"/>
      <c r="FT42" s="27" t="str">
        <f t="shared" si="15"/>
        <v/>
      </c>
      <c r="FU42" s="27"/>
      <c r="FV42" s="27" t="str">
        <f t="shared" si="227"/>
        <v/>
      </c>
      <c r="FW42" s="27" t="str">
        <f t="shared" si="228"/>
        <v/>
      </c>
      <c r="FX42" s="27" t="str">
        <f t="shared" si="232"/>
        <v/>
      </c>
      <c r="FY42" s="32"/>
      <c r="FZ42" s="27" t="str">
        <f t="shared" si="229"/>
        <v/>
      </c>
      <c r="GA42" s="27" t="str">
        <f t="shared" si="230"/>
        <v/>
      </c>
      <c r="GB42" s="27"/>
      <c r="GC42" s="27"/>
      <c r="GD42" s="27" t="str">
        <f t="shared" si="231"/>
        <v/>
      </c>
      <c r="GE42" s="27" t="str">
        <f t="shared" si="233"/>
        <v/>
      </c>
      <c r="GI42" s="247" t="s">
        <v>3</v>
      </c>
      <c r="GJ42" s="248" t="s">
        <v>73</v>
      </c>
      <c r="GK42" s="248" t="s">
        <v>274</v>
      </c>
      <c r="GL42" s="249" t="str">
        <f>AM3</f>
        <v>Nitrate de Potasse</v>
      </c>
      <c r="GM42" s="249" t="str">
        <f>AM4</f>
        <v>Phosphate Monopotassique</v>
      </c>
      <c r="GN42" s="249" t="str">
        <f>AM5</f>
        <v>Nitrate de Chaux</v>
      </c>
      <c r="GO42" s="249" t="str">
        <f>AM6</f>
        <v>Sulfatede Magnésie</v>
      </c>
      <c r="GP42" s="249" t="str">
        <f>AM7</f>
        <v>Nitrate D'ammoniaque</v>
      </c>
      <c r="GQ42" s="249" t="str">
        <f>AM8</f>
        <v>Chléate de Fer</v>
      </c>
      <c r="GR42" s="249" t="str">
        <f>AM9</f>
        <v>Oligo-éléments</v>
      </c>
      <c r="GS42" s="249">
        <f>AM10</f>
        <v>0</v>
      </c>
      <c r="GT42" s="249">
        <f>AM11</f>
        <v>0</v>
      </c>
      <c r="GU42" s="249">
        <f>AM12</f>
        <v>0</v>
      </c>
      <c r="GV42" s="249">
        <f>AM13</f>
        <v>0</v>
      </c>
      <c r="GW42" s="249">
        <f>AM14</f>
        <v>0</v>
      </c>
      <c r="GX42" s="249">
        <f>AM15</f>
        <v>0</v>
      </c>
      <c r="GY42" s="249">
        <f>AM16</f>
        <v>0</v>
      </c>
      <c r="GZ42" s="249">
        <f>AM17</f>
        <v>0</v>
      </c>
      <c r="HA42" s="249">
        <f>AM18</f>
        <v>0</v>
      </c>
      <c r="HB42" s="249">
        <f>AM19</f>
        <v>0</v>
      </c>
      <c r="HC42" s="249">
        <f>AM20</f>
        <v>0</v>
      </c>
      <c r="HD42" s="249">
        <f>AM21</f>
        <v>0</v>
      </c>
      <c r="HE42" s="248" t="s">
        <v>180</v>
      </c>
      <c r="HF42" s="248" t="s">
        <v>269</v>
      </c>
      <c r="HG42" s="248" t="s">
        <v>275</v>
      </c>
      <c r="HH42" s="255" t="s">
        <v>276</v>
      </c>
      <c r="HI42" s="256" t="s">
        <v>232</v>
      </c>
    </row>
    <row r="43" spans="2:217" ht="15" customHeight="1" thickBot="1" x14ac:dyDescent="0.25">
      <c r="B43" s="15"/>
      <c r="C43" s="9"/>
      <c r="D43" s="10"/>
      <c r="E43" s="15"/>
      <c r="F43" s="15"/>
      <c r="G43" s="15"/>
      <c r="H43" s="10">
        <f t="shared" ref="H43:H106" si="260">H42+E43</f>
        <v>0</v>
      </c>
      <c r="I43" s="10">
        <f t="shared" si="234"/>
        <v>0</v>
      </c>
      <c r="J43" s="10">
        <f t="shared" si="251"/>
        <v>0</v>
      </c>
      <c r="K43" s="10" t="str">
        <f t="shared" si="252"/>
        <v/>
      </c>
      <c r="M43" s="21"/>
      <c r="N43" s="21"/>
      <c r="O43" s="21"/>
      <c r="P43" s="21"/>
      <c r="Q43" s="21"/>
      <c r="S43" s="27"/>
      <c r="T43" s="31"/>
      <c r="U43" s="27" t="str">
        <f t="shared" si="235"/>
        <v/>
      </c>
      <c r="V43" s="27"/>
      <c r="W43" s="27" t="str">
        <f t="shared" si="253"/>
        <v/>
      </c>
      <c r="X43" s="27" t="str">
        <f t="shared" si="254"/>
        <v/>
      </c>
      <c r="Y43" s="27" t="str">
        <f t="shared" si="255"/>
        <v/>
      </c>
      <c r="Z43" s="32"/>
      <c r="AA43" s="27" t="str">
        <f t="shared" si="256"/>
        <v/>
      </c>
      <c r="AB43" s="27" t="str">
        <f t="shared" si="257"/>
        <v/>
      </c>
      <c r="AC43" s="27"/>
      <c r="AD43" s="27"/>
      <c r="AE43" s="27" t="str">
        <f t="shared" si="258"/>
        <v/>
      </c>
      <c r="AF43" s="27" t="str">
        <f t="shared" si="259"/>
        <v/>
      </c>
      <c r="AH43" s="37"/>
      <c r="AI43" s="37"/>
      <c r="AJ43" s="37"/>
      <c r="AK43" s="37"/>
      <c r="AL43" s="37"/>
      <c r="AN43" s="134"/>
      <c r="AO43" s="134"/>
      <c r="AP43" s="41"/>
      <c r="AQ43" s="143" t="str">
        <f>IF(AP43=1,AP$41/$BW43,"")</f>
        <v/>
      </c>
      <c r="AR43" s="41"/>
      <c r="AS43" s="41" t="str">
        <f>IF(AR43=1,AR$41/$BW43,"")</f>
        <v/>
      </c>
      <c r="AT43" s="41"/>
      <c r="AU43" s="41" t="str">
        <f>IF(AT43=1,AT$41/$BW43,"")</f>
        <v/>
      </c>
      <c r="AV43" s="41"/>
      <c r="AW43" s="41" t="str">
        <f>IF(AV43=1,AV$41/$BW43,"")</f>
        <v/>
      </c>
      <c r="AX43" s="41"/>
      <c r="AY43" s="41" t="str">
        <f>IF(AX43=1,AX$41/$BW43,"")</f>
        <v/>
      </c>
      <c r="AZ43" s="41"/>
      <c r="BA43" s="41" t="str">
        <f>IF(AZ43=1,AZ$41/$BW43,"")</f>
        <v/>
      </c>
      <c r="BB43" s="41"/>
      <c r="BC43" s="41" t="str">
        <f>IF(BB43=1,BB$41/$BW43,"")</f>
        <v/>
      </c>
      <c r="BD43" s="41"/>
      <c r="BE43" s="41" t="str">
        <f>IF(BD43=1,BD$41/$BW43,"")</f>
        <v/>
      </c>
      <c r="BF43" s="41"/>
      <c r="BG43" s="41" t="str">
        <f>IF(BF43=1,BF$41/$BW43,"")</f>
        <v/>
      </c>
      <c r="BH43" s="41"/>
      <c r="BI43" s="41" t="str">
        <f>IF(BH43=1,BH$41/$BW43,"")</f>
        <v/>
      </c>
      <c r="BJ43" s="41"/>
      <c r="BK43" s="41" t="str">
        <f>IF(BJ43=1,BJ$41/$BW43,"")</f>
        <v/>
      </c>
      <c r="BL43" s="41"/>
      <c r="BM43" s="41" t="str">
        <f>IF(BL43=1,BL$41/$BW43,"")</f>
        <v/>
      </c>
      <c r="BN43" s="41"/>
      <c r="BO43" s="41" t="str">
        <f>IF(BN43=1,BN$41/$BW43,"")</f>
        <v/>
      </c>
      <c r="BP43" s="41"/>
      <c r="BQ43" s="41" t="str">
        <f>IF(BP43=1,BP$41/$BW43,"")</f>
        <v/>
      </c>
      <c r="BR43" s="41"/>
      <c r="BS43" s="41" t="str">
        <f>IF(BR43=1,BR$41/$BW43,"")</f>
        <v/>
      </c>
      <c r="BT43" s="41"/>
      <c r="BU43" s="41" t="str">
        <f>IF(BT43=1,BT$41/$BW43,"")</f>
        <v/>
      </c>
      <c r="BV43" s="142"/>
      <c r="BW43" s="138">
        <f>(IF($AP43=1,$AP$41,0))+(IF($AR43=1,$AR$41,0))+(IF($AT43=1,$AT$41,0))+(IF($AV43=1,$AV$41,0))+(IF($AX43=1,$AX$41,0))+(IF($AZ43=1,$AZ$41,0))+(IF($BB43=1,$BB$41,0))+(IF($BD43=1,$BD$41,0))+(IF($BF43=1,$BF$41,0))+(IF($BH43=1,$BH$41,0))+(IF($BJ43=1,$BJ$41,0))+(IF($BL43=1,$BL$41,0))+(IF($BN43=1,$BN$41,0))+(IF($BP43=1,$BP$41,0))+(IF($BR43=1,$BR$41,0))+(IF($BT43=1,$BT$41,0))</f>
        <v>0</v>
      </c>
      <c r="BX43" s="23"/>
      <c r="BY43" s="23"/>
      <c r="CA43" s="44"/>
      <c r="CB43" s="44"/>
      <c r="CC43" s="44"/>
      <c r="CD43" s="44"/>
      <c r="CE43" s="44"/>
      <c r="CF43" s="44"/>
      <c r="CG43" s="44">
        <f>(CC43*CD43)+(CE43*CF43)</f>
        <v>0</v>
      </c>
      <c r="CH43" s="45"/>
      <c r="CI43" s="45" t="str">
        <f t="shared" ref="CI43:CI55" si="261">IF(CH43=1,CH$41/$DN43,"0")</f>
        <v>0</v>
      </c>
      <c r="CJ43" s="45"/>
      <c r="CK43" s="45" t="str">
        <f t="shared" ref="CK43:CK55" si="262">IF(CJ43=1,CJ$41/$DN43,"0")</f>
        <v>0</v>
      </c>
      <c r="CL43" s="45"/>
      <c r="CM43" s="45" t="str">
        <f t="shared" ref="CM43:CM55" si="263">IF(CL43=1,CL$41/$DN43,"0")</f>
        <v>0</v>
      </c>
      <c r="CN43" s="45"/>
      <c r="CO43" s="45" t="str">
        <f t="shared" ref="CO43:CO55" si="264">IF(CN43=1,CN$41/$DN43,"0")</f>
        <v>0</v>
      </c>
      <c r="CP43" s="45"/>
      <c r="CQ43" s="45" t="str">
        <f t="shared" ref="CQ43:CQ55" si="265">IF(CP43=1,CP$41/$DN43,"0")</f>
        <v>0</v>
      </c>
      <c r="CR43" s="45"/>
      <c r="CS43" s="45" t="str">
        <f t="shared" ref="CS43:CS55" si="266">IF(CR43=1,CR$41/$DN43,"0")</f>
        <v>0</v>
      </c>
      <c r="CT43" s="45"/>
      <c r="CU43" s="45" t="str">
        <f t="shared" ref="CU43:CU55" si="267">IF(CT43=1,CT$41/$DN43,"0")</f>
        <v>0</v>
      </c>
      <c r="CV43" s="45"/>
      <c r="CW43" s="45" t="str">
        <f t="shared" ref="CW43:CW55" si="268">IF(CV43=1,CV$41/$DN43,"0")</f>
        <v>0</v>
      </c>
      <c r="CX43" s="45"/>
      <c r="CY43" s="45" t="str">
        <f t="shared" ref="CY43:CY55" si="269">IF(CX43=1,CX$41/$DN43,"0")</f>
        <v>0</v>
      </c>
      <c r="CZ43" s="45"/>
      <c r="DA43" s="45" t="str">
        <f t="shared" ref="DA43:DA55" si="270">IF(CZ43=1,CZ$41/$DN43,"0")</f>
        <v>0</v>
      </c>
      <c r="DB43" s="45"/>
      <c r="DC43" s="45" t="str">
        <f t="shared" ref="DC43:DC55" si="271">IF(DB43=1,DB$41/$DN43,"0")</f>
        <v>0</v>
      </c>
      <c r="DD43" s="45"/>
      <c r="DE43" s="45" t="str">
        <f t="shared" ref="DE43:DE55" si="272">IF(DD43=1,DD$41/$DN43,"0")</f>
        <v>0</v>
      </c>
      <c r="DF43" s="45"/>
      <c r="DG43" s="45" t="str">
        <f t="shared" ref="DG43:DG55" si="273">IF(DF43=1,DF$41/$DN43,"0")</f>
        <v>0</v>
      </c>
      <c r="DH43" s="45"/>
      <c r="DI43" s="45" t="str">
        <f t="shared" ref="DI43:DI55" si="274">IF(DH43=1,DH$41/$DN43,"0")</f>
        <v>0</v>
      </c>
      <c r="DJ43" s="45"/>
      <c r="DK43" s="45" t="str">
        <f t="shared" ref="DK43:DK55" si="275">IF(DJ43=1,DJ$41/$DN43,"0")</f>
        <v>0</v>
      </c>
      <c r="DL43" s="45"/>
      <c r="DM43" s="45" t="str">
        <f t="shared" ref="DM43:DM55" si="276">IF(DL43=1,DL$41/$DN43,"0")</f>
        <v>0</v>
      </c>
      <c r="DN43" s="167">
        <f>(IF($CH43=1,$CH$41,0))+(IF($CJ43=1,$CJ$41,0))+(IF($CL43=1,$CL$41,0))+(IF($CN43=1,$CN$41,0))+(IF($CP43=1,$CP$41,0))+(IF($CR43=1,$CR$41,0))+(IF($CT43=1,$CT$41,0))+(IF($CV43=1,$CV$41,0))+(IF($CX43=1,$CX$41,0))+(IF($CZ43=1,$CZ$41,0))+(IF($DB43=1,$DB$41,0))+(IF($DD43=1,$DD$41,0))+(IF($DF43=1,$DF$41,0))+(IF($DH43=1,$DH$41,0))+(IF($DJ43=1,$DJ$41,0))+(IF($DL43=1,$DL$41,0))</f>
        <v>0</v>
      </c>
      <c r="DO43" s="170"/>
      <c r="DQ43" s="167"/>
      <c r="DS43" s="350"/>
      <c r="DT43" s="346" t="s">
        <v>241</v>
      </c>
      <c r="DU43" s="347"/>
      <c r="DV43" s="65"/>
      <c r="DW43" s="346" t="s">
        <v>241</v>
      </c>
      <c r="DX43" s="347"/>
      <c r="DY43" s="64"/>
      <c r="DZ43" s="346" t="s">
        <v>241</v>
      </c>
      <c r="EA43" s="347"/>
      <c r="EB43" s="65"/>
      <c r="EC43" s="346" t="s">
        <v>241</v>
      </c>
      <c r="ED43" s="347"/>
      <c r="EE43" s="64"/>
      <c r="EF43" s="346" t="s">
        <v>241</v>
      </c>
      <c r="EG43" s="347"/>
      <c r="EH43" s="65"/>
      <c r="EI43" s="346" t="s">
        <v>241</v>
      </c>
      <c r="EJ43" s="347"/>
      <c r="EK43" s="64"/>
      <c r="EL43" s="332"/>
      <c r="EM43" s="374"/>
      <c r="EN43" s="374"/>
      <c r="EO43" s="332"/>
      <c r="EP43" s="374"/>
      <c r="EQ43" s="374"/>
      <c r="ER43" s="374"/>
      <c r="ES43" s="374"/>
      <c r="ET43" s="374"/>
      <c r="EU43" s="374"/>
      <c r="EV43" s="374"/>
      <c r="EW43" s="374"/>
      <c r="EX43" s="375"/>
      <c r="EY43" s="382"/>
      <c r="EZ43" s="383"/>
      <c r="FA43" s="384"/>
      <c r="FB43" s="382"/>
      <c r="FC43" s="383"/>
      <c r="FD43" s="383"/>
      <c r="FE43" s="349"/>
      <c r="FF43" s="387"/>
      <c r="FG43" s="390"/>
      <c r="FH43" s="369"/>
      <c r="FJ43" s="17"/>
      <c r="FK43" s="17"/>
      <c r="FL43" s="17"/>
      <c r="FM43" s="194"/>
      <c r="FN43" s="194"/>
      <c r="FO43" s="194"/>
      <c r="FP43" s="194"/>
      <c r="FQ43" s="17"/>
      <c r="FR43" s="27"/>
      <c r="FS43" s="31"/>
      <c r="FT43" s="27" t="str">
        <f t="shared" si="15"/>
        <v/>
      </c>
      <c r="FU43" s="27"/>
      <c r="FV43" s="27" t="str">
        <f t="shared" si="227"/>
        <v/>
      </c>
      <c r="FW43" s="27" t="str">
        <f t="shared" si="228"/>
        <v/>
      </c>
      <c r="FX43" s="27" t="str">
        <f t="shared" si="232"/>
        <v/>
      </c>
      <c r="FY43" s="32"/>
      <c r="FZ43" s="27" t="str">
        <f t="shared" si="229"/>
        <v/>
      </c>
      <c r="GA43" s="27" t="str">
        <f t="shared" si="230"/>
        <v/>
      </c>
      <c r="GB43" s="27"/>
      <c r="GC43" s="27"/>
      <c r="GD43" s="27" t="str">
        <f t="shared" si="231"/>
        <v/>
      </c>
      <c r="GE43" s="27" t="str">
        <f t="shared" si="233"/>
        <v/>
      </c>
      <c r="GI43" s="67" t="str">
        <f t="shared" ref="GI43:GI60" si="277">GJ4</f>
        <v>Garriguette LC</v>
      </c>
      <c r="GJ43" s="250">
        <f t="shared" ref="GJ43:GJ60" si="278">((SUMIF($FN$4:$FN$100,$U$3,$FO$4:$FO$100)*$V$3)+(SUMIF($FN$4:$FN$100,$U$4,$FO$4:$FO$100)*$V$4)+(SUMIF($FN$4:$FN$100,$U$5,$FO$4:$FO$100)*$V$5)+(SUMIF($FN$4:$FN$100,$U$6,$FO$4:$FO$100)*$V$6)+(SUMIF($FN$4:$FN$100,$U$7,$FO$4:$FO$100)*$V$7)+(SUMIF($FN$4:$FN$100,$U$8,$FO$4:$FO$100)*$V$8)+(SUMIF($FN$4:$FN$100,$U$9,$FO$4:$FO$100)*$V$9)+(SUMIF($FN$4:$FN$100,$U$10,$FO$4:$FO$100)*$V$10)+(SUMIF($FN$4:$FN$100,$U$11,$FO$4:$FO$100)*$V$11)+(SUMIF($FN$4:$FN$100,$U$2,$FO$4:$FO$100)*$V$2))*(GK4/$GK$24)</f>
        <v>0</v>
      </c>
      <c r="GK43" s="250">
        <f t="shared" ref="GK43:GK60" si="279">(((SUMIF($FU$4:$FU$100,$Y$3,$FX$4:$FX$100)*$AF$3)+(SUMIF($FU$4:$FU$100,$Y$4,$FX$4:$FX$100)*$AF$4)+(SUMIF($FU$4:$FU$100,$Y$5,$FX$4:$FX$100)*$AF$5)+(SUMIF($FU$4:$FU$100,$Y$6,$FX$4:$FX$100)*$AF$6)+(SUMIF($FU$4:$FU$100,$Y$7,$FX$4:$FX$100)*$AF$7)+(SUMIF($FU$4:$FU$100,$Y$8,$FX$4:$FX$100)*$AF$8)+(SUMIF($FU$4:$FU$100,$Y$9,$FX$4:$FX$100)*$AF$9)+(SUMIF($FU$4:$FU$100,$Y$10,$FX$4:$FX$100)*$AF$10)+(SUMIF($FU$4:$FU$100,$Y$11,$FX$4:$FX$100)*$AF$11)+(SUMIF($FU$4:$FU$100,$Y$2,$FX$4:$FX$100)*$AF$2)+(SUMIF($FU$4:$FU$100,$Y$12,$FX$4:$FX$100)*$AF$12)+(SUMIF($FU$4:$FU$100,$Y$13,$FX$4:$FX$100)*$AF$13)+(SUMIF($FU$4:$FU$100,$Y$14,$FX$4:$FX$100)*$AF$14)+(SUMIF($FU$4:$FU$100,$Y$15,$FX$4:$FX$100)*$AF$15)+(SUMIF($FU$4:$FU$100,$Y$16,$FX$4:$FX$100)*$AF$16)+(SUMIF($FU$4:$FU$100,$Y$17,$FX$4:$FX$100)*$AF$17)+(SUMIF($FU$4:$FU$100,$Y$18,$FX$4:$FX$100)*$AF$18)+(SUMIF($FU$4:$FU$100,$Y$19,$FX$4:$FX$100)*$AF$19)+(SUMIF($FU$4:$FU$100,$Y$20,$FX$4:$FX$100)*$AF$20)+(SUMIF($FU$4:$FU$100,$Y$21,$FX$4:$FX$100)*$AF$21)+(SUMIF($FU$4:$FU$100,$Y$22,$FX$4:$FX$100)*$AF$22)+(SUMIF($FU$4:$FU$100,$Y$23,$FX$4:$FX$100)*$AF$23)+(SUMIF($FU$4:$FU$100,$Y$24,$FX$4:$FX$100)*$AF$24)+(SUMIF($FU$4:$FU$100,$Y$25,$FX$4:$FX$100)*$AF$25)+(SUMIF($FU$4:$FU$100,$Y$26,$FX$4:$FX$100)*$AF$26)+(SUMIF($FU$4:$FU$100,$Y$27,$FX$4:$FX$100)*$AF$27)+(SUMIF($FU$4:$FU$100,$Y$28,$FX$4:$FX$100)*$AF$28)+(SUMIF($FU$4:$FU$100,$Y$29,$FX$4:$FX$100)*$AF$29)+(SUMIF($FU$4:$FU$100,$Y$30,$FX$4:$FX$100)*$AF$30)+(SUMIF($FU$4:$FU$100,$Y$31,$FX$4:$FX$100)*$AF$31)+(SUMIF($FU$4:$FU$100,$Y$32,$FX$4:$FX$100)*$AF$32)+(SUMIF($FU$4:$FU$100,$Y$33,$FX$4:$FX$100)*$AF$33)+(SUMIF($FU$4:$FU$100,$Y$34,$FX$4:$FX$100)*$AF$34)+(SUMIF($FU$4:$FU$100,$Y$35,$FX$4:$FX$100)*$AF$35)+(SUMIF($FU$4:$FU$100,$Y$36,$FX$4:$FX$100)*$AF$36)+(SUMIF($FU$4:$FU$100,$Y$37,$FX$4:$FX$100)*$AF$37)+(SUMIF($FU$4:$FU$100,$Y$38,$FX$4:$FX$100)*$AF$38))+($FY$4:$FY$65*$V$2))*(GK4/$GK$24)</f>
        <v>0</v>
      </c>
      <c r="GL43" s="105">
        <f>((((COUNTIF($GH$4:$GH$38,$AO$2)*$AO3)*$AN3))+(((COUNTIF($GH$4:$GH$38,$AP$2)*$AP3)*$AN3))+(((COUNTIF($GH$4:$GH$38,$AU$2)*$AU3)*$AN3))+(((COUNTIF($GH$4:$GH$38,$AZ$2)*$AZ3)*$AN3))+(((COUNTIF($GH$4:$GH$38,$BG$2)*$BG3)*$AN3))+(((COUNTIF($GH$4:$GH$38,$BL$2)*$BL3)*$AN3))+(((COUNTIF($GH$4:$GH$38,$BQ$2)*$BQ3)*$AN3))+(((COUNTIF($GH$4:$GH$38,$BV$2)*$BV3)*$AN3))+(((COUNTIF($GH$4:$GH$38,$BZ$2)*$BZ3)*$AN3))+(((COUNTIF($GH$4:$GH$38,$CA$2)*$CA3)*$AN3))+(((COUNTIF($GH$4:$GH$38,$CB$2)*$CB3)*$AN3))+(((COUNTIF($GH$4:$GH$38,$CC$2)*$CC3)*$AN3)))*($GK4/$GK$24)</f>
        <v>0</v>
      </c>
      <c r="GM43" s="105">
        <f>((((COUNTIF($GH$4:$GH$38,$AO$2)*$AO4)*$AN4))+(((COUNTIF($GH$4:$GH$38,$AP$2)*$AP4)*$AN4))+(((COUNTIF($GH$4:$GH$38,$AU$2)*$AU4)*$AN4))+(((COUNTIF($GH$4:$GH$38,$AZ$2)*$AZ4)*$AN4))+(((COUNTIF($GH$4:$GH$38,$BG$2)*$BG4)*$AN4))+(((COUNTIF($GH$4:$GH$38,$BL$2)*$BL4)*$AN4))+(((COUNTIF($GH$4:$GH$38,$BQ$2)*$BQ4)*$AN4))+(((COUNTIF($GH$4:$GH$38,$BV$2)*$BV4)*$AN4))+(((COUNTIF($GH$4:$GH$38,$BZ$2)*$BZ4)*$AN4))+(((COUNTIF($GH$4:$GH$38,$CA$2)*$CA4)*$AN4))+(((COUNTIF($GH$4:$GH$38,$CB$2)*$CB4)*$AN4))+(((COUNTIF($GH$4:$GH$38,$CC$2)*$CC4)*$AN4)))*($GK4/$GK$24)</f>
        <v>0</v>
      </c>
      <c r="GN43" s="105">
        <f>((((COUNTIF($GH$4:$GH$38,$AO$2)*$AO5)*$AN5))+(((COUNTIF($GH$4:$GH$38,$AP$2)*$AP5)*$AN5))+(((COUNTIF($GH$4:$GH$38,$AU$2)*$AU5)*$AN5))+(((COUNTIF($GH$4:$GH$38,$AZ$2)*$AZ5)*$AN5))+(((COUNTIF($GH$4:$GH$38,$BG$2)*$BG5)*$AN5))+(((COUNTIF($GH$4:$GH$38,$BL$2)*$BL5)*$AN5))+(((COUNTIF($GH$4:$GH$38,$BQ$2)*$BQ5)*$AN5))+(((COUNTIF($GH$4:$GH$38,$BV$2)*$BV5)*$AN5))+(((COUNTIF($GH$4:$GH$38,$BZ$2)*$BZ5)*$AN5))+(((COUNTIF($GH$4:$GH$38,$CA$2)*$CA5)*$AN5))+(((COUNTIF($GH$4:$GH$38,$CB$2)*$CB5)*$AN5))+(((COUNTIF($GH$4:$GH$38,$CC$2)*$CC5)*$AN5)))*($GK4/$GK$24)</f>
        <v>0</v>
      </c>
      <c r="GO43" s="105">
        <f>((((COUNTIF($GH$4:$GH$38,$AO$2)*$AO6)*$AN6))+(((COUNTIF($GH$4:$GH$38,$AP$2)*$AP6)*$AN6))+(((COUNTIF($GH$4:$GH$38,$AU$2)*$AU6)*$AN6))+(((COUNTIF($GH$4:$GH$38,$AZ$2)*$AZ6)*$AN6))+(((COUNTIF($GH$4:$GH$38,$BG$2)*$BG6)*$AN6))+(((COUNTIF($GH$4:$GH$38,$BL$2)*$BL6)*$AN6))+(((COUNTIF($GH$4:$GH$38,$BQ$2)*$BQ6)*$AN6))+(((COUNTIF($GH$4:$GH$38,$BV$2)*$BV6)*$AN6))+(((COUNTIF($GH$4:$GH$38,$BZ$2)*$BZ6)*$AN6))+(((COUNTIF($GH$4:$GH$38,$CA$2)*$CA6)*$AN6))+(((COUNTIF($GH$4:$GH$38,$CB$2)*$CB6)*$AN6))+(((COUNTIF($GH$4:$GH$38,$CC$2)*$CC6)*$AN6)))*($GK4/$GK$24)</f>
        <v>0</v>
      </c>
      <c r="GP43" s="105">
        <f>((((COUNTIF($GH$4:$GH$38,$AO$2)*$AO7)*$AN7))+(((COUNTIF($GH$4:$GH$38,$AP$2)*$AP7)*$AN7))+(((COUNTIF($GH$4:$GH$38,$AU$2)*$AU7)*$AN7))+(((COUNTIF($GH$4:$GH$38,$AZ$2)*$AZ7)*$AN7))+(((COUNTIF($GH$4:$GH$38,$BG$2)*$BG7)*$AN7))+(((COUNTIF($GH$4:$GH$38,$BL$2)*$BL7)*$AN7))+(((COUNTIF($GH$4:$GH$38,$BQ$2)*$BQ7)*$AN7))+(((COUNTIF($GH$4:$GH$38,$BV$2)*$BV7)*$AN7))+(((COUNTIF($GH$4:$GH$38,$BZ$2)*$BZ7)*$AN7))+(((COUNTIF($GH$4:$GH$38,$CA$2)*$CA7)*$AN7))+(((COUNTIF($GH$4:$GH$38,$CB$2)*$CB7)*$AN7))+(((COUNTIF($GH$4:$GH$38,$CC$2)*$CC7)*$AN7)))*($GK4/$GK$24)</f>
        <v>0</v>
      </c>
      <c r="GQ43" s="105">
        <f>((((COUNTIF($GH$4:$GH$38,$AO$2)*$AO8)*$AN8))+(((COUNTIF($GH$4:$GH$38,$AP$2)*$AP8)*$AN8))+(((COUNTIF($GH$4:$GH$38,$AU$2)*$AU8)*$AN8))+(((COUNTIF($GH$4:$GH$38,$AZ$2)*$AZ8)*$AN8))+(((COUNTIF($GH$4:$GH$38,$BG$2)*$BG8)*$AN8))+(((COUNTIF($GH$4:$GH$38,$BL$2)*$BL8)*$AN8))+(((COUNTIF($GH$4:$GH$38,$BQ$2)*$BQ8)*$AN8))+(((COUNTIF($GH$4:$GH$38,$BV$2)*$BV8)*$AN8))+(((COUNTIF($GH$4:$GH$38,$BZ$2)*$BZ8)*$AN8))+(((COUNTIF($GH$4:$GH$38,$CA$2)*$CA8)*$AN8))+(((COUNTIF($GH$4:$GH$38,$CB$2)*$CB8)*$AN8))+(((COUNTIF($GH$4:$GH$38,$CC$2)*$CC8)*$AN8)))*($GK4/$GK$24)</f>
        <v>0</v>
      </c>
      <c r="GR43" s="105">
        <f>((((COUNTIF($GH$4:$GH$38,$AO$2)*$AO9)*$AN9))+(((COUNTIF($GH$4:$GH$38,$AP$2)*$AP9)*$AN9))+(((COUNTIF($GH$4:$GH$38,$AU$2)*$AU9)*$AN9))+(((COUNTIF($GH$4:$GH$38,$AZ$2)*$AZ9)*$AN9))+(((COUNTIF($GH$4:$GH$38,$BG$2)*$BG9)*$AN9))+(((COUNTIF($GH$4:$GH$38,$BL$2)*$BL9)*$AN9))+(((COUNTIF($GH$4:$GH$38,$BQ$2)*$BQ9)*$AN9))+(((COUNTIF($GH$4:$GH$38,$BV$2)*$BV9)*$AN9))+(((COUNTIF($GH$4:$GH$38,$BZ$2)*$BZ9)*$AN9))+(((COUNTIF($GH$4:$GH$38,$CA$2)*$CA9)*$AN9))+(((COUNTIF($GH$4:$GH$38,$CB$2)*$CB9)*$AN9))+(((COUNTIF($GH$4:$GH$38,$CC$2)*$CC9)*$AN9)))*($GK4/$GK$24)</f>
        <v>0</v>
      </c>
      <c r="GS43" s="105">
        <f>((((COUNTIF($GH$4:$GH$38,$AO$2)*$AO10)*$AN10))+(((COUNTIF($GH$4:$GH$38,$AP$2)*$AP10)*$AN10))+(((COUNTIF($GH$4:$GH$38,$AU$2)*$AU10)*$AN10))+(((COUNTIF($GH$4:$GH$38,$AZ$2)*$AZ10)*$AN10))+(((COUNTIF($GH$4:$GH$38,$BG$2)*$BG10)*$AN10))+(((COUNTIF($GH$4:$GH$38,$BL$2)*$BL10)*$AN10))+(((COUNTIF($GH$4:$GH$38,$BQ$2)*$BQ10)*$AN10))+(((COUNTIF($GH$4:$GH$38,$BV$2)*$BV10)*$AN10))+(((COUNTIF($GH$4:$GH$38,$BZ$2)*$BZ10)*$AN10))+(((COUNTIF($GH$4:$GH$38,$CA$2)*$CA10)*$AN10))+(((COUNTIF($GH$4:$GH$38,$CB$2)*$CB10)*$AN10))+(((COUNTIF($GH$4:$GH$38,$CC$2)*$CC10)*$AN10)))*($GK4/$GK$24)</f>
        <v>0</v>
      </c>
      <c r="GT43" s="105">
        <f>((((COUNTIF($GH$4:$GH$38,$AO$2)*$AO11)*$AN11))+(((COUNTIF($GH$4:$GH$38,$AP$2)*$AP11)*$AN11))+(((COUNTIF($GH$4:$GH$38,$AU$2)*$AU11)*$AN11))+(((COUNTIF($GH$4:$GH$38,$AZ$2)*$AZ11)*$AN11))+(((COUNTIF($GH$4:$GH$38,$BG$2)*$BG11)*$AN11))+(((COUNTIF($GH$4:$GH$38,$BL$2)*$BL11)*$AN11))+(((COUNTIF($GH$4:$GH$38,$BQ$2)*$BQ11)*$AN11))+(((COUNTIF($GH$4:$GH$38,$BV$2)*$BV11)*$AN11))+(((COUNTIF($GH$4:$GH$38,$BZ$2)*$BZ11)*$AN11))+(((COUNTIF($GH$4:$GH$38,$CA$2)*$CA11)*$AN11))+(((COUNTIF($GH$4:$GH$38,$CB$2)*$CB11)*$AN11))+(((COUNTIF($GH$4:$GH$38,$CC$2)*$CC11)*$AN11)))*($GK4/$GK$24)</f>
        <v>0</v>
      </c>
      <c r="GU43" s="105">
        <f>((((COUNTIF($GH$4:$GH$38,$AO$2)*$AO12)*$AN12))+(((COUNTIF($GH$4:$GH$38,$AP$2)*$AP12)*$AN12))+(((COUNTIF($GH$4:$GH$38,$AU$2)*$AU12)*$AN12))+(((COUNTIF($GH$4:$GH$38,$AZ$2)*$AZ12)*$AN12))+(((COUNTIF($GH$4:$GH$38,$BG$2)*$BG12)*$AN12))+(((COUNTIF($GH$4:$GH$38,$BL$2)*$BL12)*$AN12))+(((COUNTIF($GH$4:$GH$38,$BQ$2)*$BQ12)*$AN12))+(((COUNTIF($GH$4:$GH$38,$BV$2)*$BV12)*$AN12))+(((COUNTIF($GH$4:$GH$38,$BZ$2)*$BZ12)*$AN12))+(((COUNTIF($GH$4:$GH$38,$CA$2)*$CA12)*$AN12))+(((COUNTIF($GH$4:$GH$38,$CB$2)*$CB12)*$AN12))+(((COUNTIF($GH$4:$GH$38,$CC$2)*$CC12)*$AN12)))*($GK4/$GK$24)</f>
        <v>0</v>
      </c>
      <c r="GV43" s="105">
        <f>((((COUNTIF($GH$4:$GH$38,$AO$2)*$AO13)*$AN13))+(((COUNTIF($GH$4:$GH$38,$AP$2)*$AP13)*$AN13))+(((COUNTIF($GH$4:$GH$38,$AU$2)*$AU13)*$AN13))+(((COUNTIF($GH$4:$GH$38,$AZ$2)*$AZ13)*$AN13))+(((COUNTIF($GH$4:$GH$38,$BG$2)*$BG13)*$AN13))+(((COUNTIF($GH$4:$GH$38,$BL$2)*$BL13)*$AN13))+(((COUNTIF($GH$4:$GH$38,$BQ$2)*$BQ13)*$AN13))+(((COUNTIF($GH$4:$GH$38,$BV$2)*$BV13)*$AN13))+(((COUNTIF($GH$4:$GH$38,$BZ$2)*$BZ13)*$AN13))+(((COUNTIF($GH$4:$GH$38,$CA$2)*$CA13)*$AN13))+(((COUNTIF($GH$4:$GH$38,$CB$2)*$CB13)*$AN13))+(((COUNTIF($GH$4:$GH$38,$CC$2)*$CC13)*$AN13)))*($GK4/$GK$24)</f>
        <v>0</v>
      </c>
      <c r="GW43" s="105">
        <f>((((COUNTIF($GH$4:$GH$38,$AO$2)*$AO14)*$AN14))+(((COUNTIF($GH$4:$GH$38,$AP$2)*$AP14)*$AN14))+(((COUNTIF($GH$4:$GH$38,$AU$2)*$AU14)*$AN14))+(((COUNTIF($GH$4:$GH$38,$AZ$2)*$AZ14)*$AN14))+(((COUNTIF($GH$4:$GH$38,$BG$2)*$BG14)*$AN14))+(((COUNTIF($GH$4:$GH$38,$BL$2)*$BL14)*$AN14))+(((COUNTIF($GH$4:$GH$38,$BQ$2)*$BQ14)*$AN14))+(((COUNTIF($GH$4:$GH$38,$BV$2)*$BV14)*$AN14))+(((COUNTIF($GH$4:$GH$38,$BZ$2)*$BZ14)*$AN14))+(((COUNTIF($GH$4:$GH$38,$CA$2)*$CA14)*$AN14))+(((COUNTIF($GH$4:$GH$38,$CB$2)*$CB14)*$AN14))+(((COUNTIF($GH$4:$GH$38,$CC$2)*$CC14)*$AN14)))*($GK4/$GK$24)</f>
        <v>0</v>
      </c>
      <c r="GX43" s="105">
        <f>((((COUNTIF($GH$4:$GH$38,$AO$2)*$AO15)*$AN15))+(((COUNTIF($GH$4:$GH$38,$AP$2)*$AP15)*$AN15))+(((COUNTIF($GH$4:$GH$38,$AU$2)*$AU15)*$AN15))+(((COUNTIF($GH$4:$GH$38,$AZ$2)*$AZ15)*$AN15))+(((COUNTIF($GH$4:$GH$38,$BG$2)*$BG15)*$AN15))+(((COUNTIF($GH$4:$GH$38,$BL$2)*$BL15)*$AN15))+(((COUNTIF($GH$4:$GH$38,$BQ$2)*$BQ15)*$AN15))+(((COUNTIF($GH$4:$GH$38,$BV$2)*$BV15)*$AN15))+(((COUNTIF($GH$4:$GH$38,$BZ$2)*$BZ15)*$AN15))+(((COUNTIF($GH$4:$GH$38,$CA$2)*$CA15)*$AN15))+(((COUNTIF($GH$4:$GH$38,$CB$2)*$CB15)*$AN15))+(((COUNTIF($GH$4:$GH$38,$CC$2)*$CC15)*$AN15)))*($GK4/$GK$24)</f>
        <v>0</v>
      </c>
      <c r="GY43" s="105">
        <f>((((COUNTIF($GH$4:$GH$38,$AO$2)*$AO16)*$AN16))+(((COUNTIF($GH$4:$GH$38,$AP$2)*$AP16)*$AN16))+(((COUNTIF($GH$4:$GH$38,$AU$2)*$AU16)*$AN16))+(((COUNTIF($GH$4:$GH$38,$AZ$2)*$AZ16)*$AN16))+(((COUNTIF($GH$4:$GH$38,$BG$2)*$BG16)*$AN16))+(((COUNTIF($GH$4:$GH$38,$BL$2)*$BL16)*$AN16))+(((COUNTIF($GH$4:$GH$38,$BQ$2)*$BQ16)*$AN16))+(((COUNTIF($GH$4:$GH$38,$BV$2)*$BV16)*$AN16))+(((COUNTIF($GH$4:$GH$38,$BZ$2)*$BZ16)*$AN16))+(((COUNTIF($GH$4:$GH$38,$CA$2)*$CA16)*$AN16))+(((COUNTIF($GH$4:$GH$38,$CB$2)*$CB16)*$AN16))+(((COUNTIF($GH$4:$GH$38,$CC$2)*$CC16)*$AN16)))*($GK4/$GK$24)</f>
        <v>0</v>
      </c>
      <c r="GZ43" s="105">
        <f>((((COUNTIF($GH$4:$GH$38,$AO$2)*$AO17)*$AN17))+(((COUNTIF($GH$4:$GH$38,$AP$2)*$AP17)*$AN17))+(((COUNTIF($GH$4:$GH$38,$AU$2)*$AU17)*$AN17))+(((COUNTIF($GH$4:$GH$38,$AZ$2)*$AZ17)*$AN17))+(((COUNTIF($GH$4:$GH$38,$BG$2)*$BG17)*$AN17))+(((COUNTIF($GH$4:$GH$38,$BL$2)*$BL17)*$AN17))+(((COUNTIF($GH$4:$GH$38,$BQ$2)*$BQ17)*$AN17))+(((COUNTIF($GH$4:$GH$38,$BV$2)*$BV17)*$AN17))+(((COUNTIF($GH$4:$GH$38,$BZ$2)*$BZ17)*$AN17))+(((COUNTIF($GH$4:$GH$38,$CA$2)*$CA17)*$AN17))+(((COUNTIF($GH$4:$GH$38,$CB$2)*$CB17)*$AN17))+(((COUNTIF($GH$4:$GH$38,$CC$2)*$CC17)*$AN17)))*($GK4/$GK$24)</f>
        <v>0</v>
      </c>
      <c r="HA43" s="105">
        <f>((((COUNTIF($GH$4:$GH$38,$AO$2)*$AO18)*$AN18))+(((COUNTIF($GH$4:$GH$38,$AP$2)*$AP18)*$AN18))+(((COUNTIF($GH$4:$GH$38,$AU$2)*$AU18)*$AN18))+(((COUNTIF($GH$4:$GH$38,$AZ$2)*$AZ18)*$AN18))+(((COUNTIF($GH$4:$GH$38,$BG$2)*$BG18)*$AN18))+(((COUNTIF($GH$4:$GH$38,$BL$2)*$BL18)*$AN18))+(((COUNTIF($GH$4:$GH$38,$BQ$2)*$BQ18)*$AN18))+(((COUNTIF($GH$4:$GH$38,$BV$2)*$BV18)*$AN18))+(((COUNTIF($GH$4:$GH$38,$BZ$2)*$BZ18)*$AN18))+(((COUNTIF($GH$4:$GH$38,$CA$2)*$CA18)*$AN18))+(((COUNTIF($GH$4:$GH$38,$CB$2)*$CB18)*$AN18))+(((COUNTIF($GH$4:$GH$38,$CC$2)*$CC18)*$AN18)))*($GK4/$GK$24)</f>
        <v>0</v>
      </c>
      <c r="HB43" s="105">
        <f>((((COUNTIF($GH$4:$GH$38,$AO$2)*$AO19)*$AN19))+(((COUNTIF($GH$4:$GH$38,$AP$2)*$AP19)*$AN19))+(((COUNTIF($GH$4:$GH$38,$AU$2)*$AU19)*$AN19))+(((COUNTIF($GH$4:$GH$38,$AZ$2)*$AZ19)*$AN19))+(((COUNTIF($GH$4:$GH$38,$BG$2)*$BG19)*$AN19))+(((COUNTIF($GH$4:$GH$38,$BL$2)*$BL19)*$AN19))+(((COUNTIF($GH$4:$GH$38,$BQ$2)*$BQ19)*$AN19))+(((COUNTIF($GH$4:$GH$38,$BV$2)*$BV19)*$AN19))+(((COUNTIF($GH$4:$GH$38,$BZ$2)*$BZ19)*$AN19))+(((COUNTIF($GH$4:$GH$38,$CA$2)*$CA19)*$AN19))+(((COUNTIF($GH$4:$GH$38,$CB$2)*$CB19)*$AN19))+(((COUNTIF($GH$4:$GH$38,$CC$2)*$CC19)*$AN19)))*($GK4/$GK$24)</f>
        <v>0</v>
      </c>
      <c r="HC43" s="105">
        <f>((((COUNTIF($GH$4:$GH$38,$AO$2)*$AO20)*$AN20))+(((COUNTIF($GH$4:$GH$38,$AP$2)*$AP20)*$AN20))+(((COUNTIF($GH$4:$GH$38,$AU$2)*$AU20)*$AN20))+(((COUNTIF($GH$4:$GH$38,$AZ$2)*$AZ20)*$AN20))+(((COUNTIF($GH$4:$GH$38,$BG$2)*$BG20)*$AN20))+(((COUNTIF($GH$4:$GH$38,$BL$2)*$BL20)*$AN20))+(((COUNTIF($GH$4:$GH$38,$BQ$2)*$BQ20)*$AN20))+(((COUNTIF($GH$4:$GH$38,$BV$2)*$BV20)*$AN20))+(((COUNTIF($GH$4:$GH$38,$BZ$2)*$BZ20)*$AN20))+(((COUNTIF($GH$4:$GH$38,$CA$2)*$CA20)*$AN20))+(((COUNTIF($GH$4:$GH$38,$CB$2)*$CB20)*$AN20))+(((COUNTIF($GH$4:$GH$38,$CC$2)*$CC20)*$AN20)))*($GK4/$GK$24)</f>
        <v>0</v>
      </c>
      <c r="HD43" s="105">
        <f>((((COUNTIF($GH$4:$GH$38,$AO$2)*$AO21)*$AN21))+(((COUNTIF($GH$4:$GH$38,$AP$2)*$AP21)*$AN21))+(((COUNTIF($GH$4:$GH$38,$AU$2)*$AU21)*$AN21))+(((COUNTIF($GH$4:$GH$38,$AZ$2)*$AZ21)*$AN21))+(((COUNTIF($GH$4:$GH$38,$BG$2)*$BG21)*$AN21))+(((COUNTIF($GH$4:$GH$38,$BL$2)*$BL21)*$AN21))+(((COUNTIF($GH$4:$GH$38,$BQ$2)*$BQ21)*$AN21))+(((COUNTIF($GH$4:$GH$38,$BV$2)*$BV21)*$AN21))+(((COUNTIF($GH$4:$GH$38,$BZ$2)*$BZ21)*$AN21))+(((COUNTIF($GH$4:$GH$38,$CA$2)*$CA21)*$AN21))+(((COUNTIF($GH$4:$GH$38,$CB$2)*$CB21)*$AN21))+(((COUNTIF($GH$4:$GH$38,$CC$2)*$CC21)*$AN21)))*($GK4/$GK$24)</f>
        <v>0</v>
      </c>
      <c r="HE43" s="250">
        <f>SUM(GL43:HD43)</f>
        <v>0</v>
      </c>
      <c r="HF43" s="250">
        <f>HF4</f>
        <v>0</v>
      </c>
      <c r="HG43" s="250">
        <f>$HJ$25*($GK4/$GK$24)</f>
        <v>0</v>
      </c>
      <c r="HH43" s="69"/>
      <c r="HI43" s="251">
        <f>GJ43+GK43+HE43+HF43+HG43+HH43</f>
        <v>0</v>
      </c>
    </row>
    <row r="44" spans="2:217" ht="15" customHeight="1" thickBot="1" x14ac:dyDescent="0.25">
      <c r="B44" s="8"/>
      <c r="C44" s="9"/>
      <c r="D44" s="10"/>
      <c r="E44" s="11"/>
      <c r="F44" s="11"/>
      <c r="G44" s="10"/>
      <c r="H44" s="10">
        <f t="shared" si="260"/>
        <v>0</v>
      </c>
      <c r="I44" s="10">
        <f t="shared" si="234"/>
        <v>0</v>
      </c>
      <c r="J44" s="10">
        <f t="shared" si="251"/>
        <v>0</v>
      </c>
      <c r="K44" s="10" t="str">
        <f t="shared" si="252"/>
        <v/>
      </c>
      <c r="M44" s="21"/>
      <c r="N44" s="21"/>
      <c r="O44" s="21"/>
      <c r="P44" s="21"/>
      <c r="Q44" s="21"/>
      <c r="S44" s="27"/>
      <c r="T44" s="31"/>
      <c r="U44" s="27" t="str">
        <f t="shared" si="235"/>
        <v/>
      </c>
      <c r="V44" s="27"/>
      <c r="W44" s="27" t="str">
        <f t="shared" si="253"/>
        <v/>
      </c>
      <c r="X44" s="27" t="str">
        <f t="shared" si="254"/>
        <v/>
      </c>
      <c r="Y44" s="27" t="str">
        <f t="shared" si="255"/>
        <v/>
      </c>
      <c r="Z44" s="32"/>
      <c r="AA44" s="27" t="str">
        <f t="shared" si="256"/>
        <v/>
      </c>
      <c r="AB44" s="27" t="str">
        <f t="shared" si="257"/>
        <v/>
      </c>
      <c r="AC44" s="27"/>
      <c r="AD44" s="27"/>
      <c r="AE44" s="27" t="str">
        <f t="shared" si="258"/>
        <v/>
      </c>
      <c r="AF44" s="27" t="str">
        <f t="shared" si="259"/>
        <v/>
      </c>
      <c r="AH44" s="37"/>
      <c r="AI44" s="37"/>
      <c r="AJ44" s="37"/>
      <c r="AK44" s="37"/>
      <c r="AL44" s="37"/>
      <c r="AN44" s="134"/>
      <c r="AO44" s="134"/>
      <c r="AP44" s="41"/>
      <c r="AQ44" s="41" t="str">
        <f t="shared" ref="AQ44:AS101" si="280">IF(AP44=1,AP$41/$BW44,"")</f>
        <v/>
      </c>
      <c r="AR44" s="41"/>
      <c r="AS44" s="41" t="str">
        <f t="shared" si="280"/>
        <v/>
      </c>
      <c r="AT44" s="41"/>
      <c r="AU44" s="41" t="str">
        <f t="shared" ref="AU44" si="281">IF(AT44=1,AT$41/$BW44,"")</f>
        <v/>
      </c>
      <c r="AV44" s="41"/>
      <c r="AW44" s="41" t="str">
        <f t="shared" ref="AW44" si="282">IF(AV44=1,AV$41/$BW44,"")</f>
        <v/>
      </c>
      <c r="AX44" s="41"/>
      <c r="AY44" s="41" t="str">
        <f t="shared" ref="AY44" si="283">IF(AX44=1,AX$41/$BW44,"")</f>
        <v/>
      </c>
      <c r="AZ44" s="41"/>
      <c r="BA44" s="41" t="str">
        <f t="shared" ref="BA44" si="284">IF(AZ44=1,AZ$41/$BW44,"")</f>
        <v/>
      </c>
      <c r="BB44" s="41"/>
      <c r="BC44" s="41" t="str">
        <f t="shared" ref="BC44" si="285">IF(BB44=1,BB$41/$BW44,"")</f>
        <v/>
      </c>
      <c r="BD44" s="41"/>
      <c r="BE44" s="41" t="str">
        <f t="shared" ref="BE44" si="286">IF(BD44=1,BD$41/$BW44,"")</f>
        <v/>
      </c>
      <c r="BF44" s="41"/>
      <c r="BG44" s="41" t="str">
        <f t="shared" ref="BG44" si="287">IF(BF44=1,BF$41/$BW44,"")</f>
        <v/>
      </c>
      <c r="BH44" s="41"/>
      <c r="BI44" s="41" t="str">
        <f t="shared" ref="BI44" si="288">IF(BH44=1,BH$41/$BW44,"")</f>
        <v/>
      </c>
      <c r="BJ44" s="41"/>
      <c r="BK44" s="41" t="str">
        <f t="shared" ref="BK44" si="289">IF(BJ44=1,BJ$41/$BW44,"")</f>
        <v/>
      </c>
      <c r="BL44" s="41"/>
      <c r="BM44" s="41" t="str">
        <f t="shared" ref="BM44" si="290">IF(BL44=1,BL$41/$BW44,"")</f>
        <v/>
      </c>
      <c r="BN44" s="41"/>
      <c r="BO44" s="41" t="str">
        <f t="shared" ref="BO44" si="291">IF(BN44=1,BN$41/$BW44,"")</f>
        <v/>
      </c>
      <c r="BP44" s="41"/>
      <c r="BQ44" s="41" t="str">
        <f t="shared" ref="BQ44" si="292">IF(BP44=1,BP$41/$BW44,"")</f>
        <v/>
      </c>
      <c r="BR44" s="41"/>
      <c r="BS44" s="41" t="str">
        <f t="shared" ref="BS44" si="293">IF(BR44=1,BR$41/$BW44,"")</f>
        <v/>
      </c>
      <c r="BT44" s="41"/>
      <c r="BU44" s="41" t="str">
        <f t="shared" ref="BU44" si="294">IF(BT44=1,BT$41/$BW44,"")</f>
        <v/>
      </c>
      <c r="BV44" s="142"/>
      <c r="BW44" s="138">
        <f t="shared" ref="BW44:BW101" si="295">(IF($AP44=1,$AP$41,0))+(IF($AR44=1,$AR$41,0))+(IF($AT44=1,$AT$41,0))+(IF($AV44=1,$AV$41,0))+(IF($AX44=1,$AX$41,0))+(IF($AZ44=1,$AZ$41,0))+(IF($BB44=1,$BB$41,0))+(IF($BD44=1,$BD$41,0))+(IF($BF44=1,$BF$41,0))+(IF($BH44=1,$BH$41,0))+(IF($BJ44=1,$BJ$41,0))+(IF($BL44=1,$BL$41,0))+(IF($BN44=1,$BN$41,0))+(IF($BP44=1,$BP$41,0))+(IF($BR44=1,$BR$41,0))+(IF($BT44=1,$BT$41,0))</f>
        <v>0</v>
      </c>
      <c r="BX44" s="23"/>
      <c r="BY44" s="23"/>
      <c r="CA44" s="44"/>
      <c r="CB44" s="44"/>
      <c r="CC44" s="44"/>
      <c r="CD44" s="44"/>
      <c r="CE44" s="44"/>
      <c r="CF44" s="44"/>
      <c r="CG44" s="44">
        <f t="shared" ref="CG44:CG55" si="296">(CC44*CD44)+(CE44*CF44)</f>
        <v>0</v>
      </c>
      <c r="CH44" s="45"/>
      <c r="CI44" s="45" t="str">
        <f t="shared" si="261"/>
        <v>0</v>
      </c>
      <c r="CJ44" s="45"/>
      <c r="CK44" s="45" t="str">
        <f t="shared" si="262"/>
        <v>0</v>
      </c>
      <c r="CL44" s="45"/>
      <c r="CM44" s="45" t="str">
        <f t="shared" si="263"/>
        <v>0</v>
      </c>
      <c r="CN44" s="45"/>
      <c r="CO44" s="45" t="str">
        <f t="shared" si="264"/>
        <v>0</v>
      </c>
      <c r="CP44" s="45"/>
      <c r="CQ44" s="45" t="str">
        <f t="shared" si="265"/>
        <v>0</v>
      </c>
      <c r="CR44" s="45"/>
      <c r="CS44" s="45" t="str">
        <f t="shared" si="266"/>
        <v>0</v>
      </c>
      <c r="CT44" s="45"/>
      <c r="CU44" s="45" t="str">
        <f t="shared" si="267"/>
        <v>0</v>
      </c>
      <c r="CV44" s="45"/>
      <c r="CW44" s="45" t="str">
        <f t="shared" si="268"/>
        <v>0</v>
      </c>
      <c r="CX44" s="45"/>
      <c r="CY44" s="45" t="str">
        <f t="shared" si="269"/>
        <v>0</v>
      </c>
      <c r="CZ44" s="45"/>
      <c r="DA44" s="45" t="str">
        <f t="shared" si="270"/>
        <v>0</v>
      </c>
      <c r="DB44" s="45"/>
      <c r="DC44" s="45" t="str">
        <f t="shared" si="271"/>
        <v>0</v>
      </c>
      <c r="DD44" s="45"/>
      <c r="DE44" s="45" t="str">
        <f t="shared" si="272"/>
        <v>0</v>
      </c>
      <c r="DF44" s="45"/>
      <c r="DG44" s="45" t="str">
        <f t="shared" si="273"/>
        <v>0</v>
      </c>
      <c r="DH44" s="45"/>
      <c r="DI44" s="45" t="str">
        <f t="shared" si="274"/>
        <v>0</v>
      </c>
      <c r="DJ44" s="45"/>
      <c r="DK44" s="45" t="str">
        <f t="shared" si="275"/>
        <v>0</v>
      </c>
      <c r="DL44" s="45"/>
      <c r="DM44" s="45" t="str">
        <f t="shared" si="276"/>
        <v>0</v>
      </c>
      <c r="DN44" s="167">
        <f>(IF($CH44=1,$CH$41,0))+(IF($CJ44=1,$CJ$41,0))+(IF($CL44=1,$CL$41,0))+(IF($CN44=1,$CN$41,0))+(IF($CP44=1,$CP$41,0))+(IF($CR44=1,$CR$41,0))+(IF($CT44=1,$CT$41,0))+(IF($CV44=1,$CV$41,0))+(IF($CX44=1,$CX$41,0))+(IF($CZ44=1,$CZ$41,0))+(IF($DB44=1,$DB$41,0))+(IF($DD44=1,$DD$41,0))+(IF($DF44=1,$DF$41,0))+(IF($DH44=1,$DH$41,0))+(IF($DJ44=1,$DJ$41,0))+(IF($DL44=1,$DL$41,0))</f>
        <v>0</v>
      </c>
      <c r="DO44" s="167"/>
      <c r="DP44" s="167"/>
      <c r="DQ44" s="167"/>
      <c r="DS44" s="351"/>
      <c r="DT44" s="113" t="s">
        <v>244</v>
      </c>
      <c r="DU44" s="114" t="s">
        <v>243</v>
      </c>
      <c r="DV44" s="115" t="s">
        <v>242</v>
      </c>
      <c r="DW44" s="113" t="s">
        <v>244</v>
      </c>
      <c r="DX44" s="114" t="s">
        <v>243</v>
      </c>
      <c r="DY44" s="115" t="s">
        <v>242</v>
      </c>
      <c r="DZ44" s="113" t="s">
        <v>244</v>
      </c>
      <c r="EA44" s="114" t="s">
        <v>243</v>
      </c>
      <c r="EB44" s="115" t="s">
        <v>242</v>
      </c>
      <c r="EC44" s="113" t="s">
        <v>244</v>
      </c>
      <c r="ED44" s="114" t="s">
        <v>243</v>
      </c>
      <c r="EE44" s="115" t="s">
        <v>242</v>
      </c>
      <c r="EF44" s="113" t="s">
        <v>244</v>
      </c>
      <c r="EG44" s="114" t="s">
        <v>243</v>
      </c>
      <c r="EH44" s="115" t="s">
        <v>242</v>
      </c>
      <c r="EI44" s="113" t="s">
        <v>244</v>
      </c>
      <c r="EJ44" s="114" t="s">
        <v>243</v>
      </c>
      <c r="EK44" s="115" t="s">
        <v>242</v>
      </c>
      <c r="EL44" s="108" t="s">
        <v>228</v>
      </c>
      <c r="EM44" s="117" t="s">
        <v>229</v>
      </c>
      <c r="EN44" s="157" t="s">
        <v>232</v>
      </c>
      <c r="EO44" s="119" t="str">
        <f>W2</f>
        <v>Plantation</v>
      </c>
      <c r="EP44" s="120" t="str">
        <f>W3</f>
        <v>MEP GàG</v>
      </c>
      <c r="EQ44" s="120" t="str">
        <f>W4</f>
        <v>MEP Sacs</v>
      </c>
      <c r="ER44" s="120" t="str">
        <f>W5</f>
        <v>Nettoyage</v>
      </c>
      <c r="ES44" s="120" t="str">
        <f>W6</f>
        <v>Peignage</v>
      </c>
      <c r="ET44" s="120" t="str">
        <f>W7</f>
        <v>Récolte</v>
      </c>
      <c r="EU44" s="120" t="str">
        <f>W8</f>
        <v>Balayage</v>
      </c>
      <c r="EV44" s="120" t="str">
        <f>W9</f>
        <v>Arrachage</v>
      </c>
      <c r="EW44" s="76" t="str">
        <f>W38</f>
        <v>Autres</v>
      </c>
      <c r="EX44" s="71" t="s">
        <v>232</v>
      </c>
      <c r="EY44" s="126" t="s">
        <v>171</v>
      </c>
      <c r="EZ44" s="127" t="s">
        <v>73</v>
      </c>
      <c r="FA44" s="128" t="s">
        <v>232</v>
      </c>
      <c r="FB44" s="126" t="s">
        <v>171</v>
      </c>
      <c r="FC44" s="127" t="s">
        <v>73</v>
      </c>
      <c r="FD44" s="144" t="s">
        <v>232</v>
      </c>
      <c r="FE44" s="385"/>
      <c r="FF44" s="388"/>
      <c r="FG44" s="390"/>
      <c r="FH44" s="369"/>
      <c r="FJ44" s="173"/>
      <c r="FK44" s="173"/>
      <c r="FL44" s="173"/>
      <c r="FM44" s="195"/>
      <c r="FN44" s="195"/>
      <c r="FO44" s="195"/>
      <c r="FP44" s="195"/>
      <c r="FQ44" s="173"/>
      <c r="FR44" s="27"/>
      <c r="FS44" s="31"/>
      <c r="FT44" s="27" t="str">
        <f t="shared" si="15"/>
        <v/>
      </c>
      <c r="FU44" s="27"/>
      <c r="FV44" s="27" t="str">
        <f t="shared" si="227"/>
        <v/>
      </c>
      <c r="FW44" s="27" t="str">
        <f t="shared" si="228"/>
        <v/>
      </c>
      <c r="FX44" s="27" t="str">
        <f t="shared" si="232"/>
        <v/>
      </c>
      <c r="FY44" s="32"/>
      <c r="FZ44" s="27" t="str">
        <f t="shared" si="229"/>
        <v/>
      </c>
      <c r="GA44" s="27" t="str">
        <f t="shared" si="230"/>
        <v/>
      </c>
      <c r="GB44" s="27"/>
      <c r="GC44" s="27"/>
      <c r="GD44" s="27" t="str">
        <f t="shared" si="231"/>
        <v/>
      </c>
      <c r="GE44" s="27" t="str">
        <f t="shared" si="233"/>
        <v/>
      </c>
      <c r="GI44" s="60" t="str">
        <f t="shared" si="277"/>
        <v>Ciflorette</v>
      </c>
      <c r="GJ44" s="54">
        <f t="shared" si="278"/>
        <v>0</v>
      </c>
      <c r="GK44" s="54">
        <f t="shared" si="279"/>
        <v>0</v>
      </c>
      <c r="GL44" s="16">
        <f t="shared" ref="GL44:GL60" si="297">((((COUNTIF($GH$4:$GH$38,$AO$2)*$AO4)*$AN4))+(((COUNTIF($GH$4:$GH$38,$AP$2)*$AP4)*$AN4))+(((COUNTIF($GH$4:$GH$38,$AU$2)*$AU4)*$AN4))+(((COUNTIF($GH$4:$GH$38,$AZ$2)*$AZ4)*$AN4))+(((COUNTIF($GH$4:$GH$38,$BG$2)*$BG4)*$AN4))+(((COUNTIF($GH$4:$GH$38,$BL$2)*$BL4)*$AN4))+(((COUNTIF($GH$4:$GH$38,$BQ$2)*$BQ4)*$AN4))+(((COUNTIF($GH$4:$GH$38,$BV$2)*$BV4)*$AN4))+(((COUNTIF($GH$4:$GH$38,$BZ$2)*$BZ4)*$AN4))+(((COUNTIF($GH$4:$GH$38,$CA$2)*$CA4)*$AN4))+(((COUNTIF($GH$4:$GH$38,$CB$2)*$CB4)*$AN4))+(((COUNTIF($GH$4:$GH$38,$CC$2)*$CC4)*$AN4)))*($GK5/$GK$24)</f>
        <v>0</v>
      </c>
      <c r="GM44" s="16">
        <f t="shared" ref="GM44:GM60" si="298">((((COUNTIF($GH$4:$GH$38,$AO$2)*$AO5)*$AN5))+(((COUNTIF($GH$4:$GH$38,$AP$2)*$AP5)*$AN5))+(((COUNTIF($GH$4:$GH$38,$AU$2)*$AU5)*$AN5))+(((COUNTIF($GH$4:$GH$38,$AZ$2)*$AZ5)*$AN5))+(((COUNTIF($GH$4:$GH$38,$BG$2)*$BG5)*$AN5))+(((COUNTIF($GH$4:$GH$38,$BL$2)*$BL5)*$AN5))+(((COUNTIF($GH$4:$GH$38,$BQ$2)*$BQ5)*$AN5))+(((COUNTIF($GH$4:$GH$38,$BV$2)*$BV5)*$AN5))+(((COUNTIF($GH$4:$GH$38,$BZ$2)*$BZ5)*$AN5))+(((COUNTIF($GH$4:$GH$38,$CA$2)*$CA5)*$AN5))+(((COUNTIF($GH$4:$GH$38,$CB$2)*$CB5)*$AN5))+(((COUNTIF($GH$4:$GH$38,$CC$2)*$CC5)*$AN5)))*($GK5/$GK$24)</f>
        <v>0</v>
      </c>
      <c r="GN44" s="16">
        <f t="shared" ref="GN44:GN60" si="299">((((COUNTIF($GH$4:$GH$38,$AO$2)*$AO6)*$AN6))+(((COUNTIF($GH$4:$GH$38,$AP$2)*$AP6)*$AN6))+(((COUNTIF($GH$4:$GH$38,$AU$2)*$AU6)*$AN6))+(((COUNTIF($GH$4:$GH$38,$AZ$2)*$AZ6)*$AN6))+(((COUNTIF($GH$4:$GH$38,$BG$2)*$BG6)*$AN6))+(((COUNTIF($GH$4:$GH$38,$BL$2)*$BL6)*$AN6))+(((COUNTIF($GH$4:$GH$38,$BQ$2)*$BQ6)*$AN6))+(((COUNTIF($GH$4:$GH$38,$BV$2)*$BV6)*$AN6))+(((COUNTIF($GH$4:$GH$38,$BZ$2)*$BZ6)*$AN6))+(((COUNTIF($GH$4:$GH$38,$CA$2)*$CA6)*$AN6))+(((COUNTIF($GH$4:$GH$38,$CB$2)*$CB6)*$AN6))+(((COUNTIF($GH$4:$GH$38,$CC$2)*$CC6)*$AN6)))*($GK5/$GK$24)</f>
        <v>0</v>
      </c>
      <c r="GO44" s="16">
        <f t="shared" ref="GO44:GO60" si="300">((((COUNTIF($GH$4:$GH$38,$AO$2)*$AO7)*$AN7))+(((COUNTIF($GH$4:$GH$38,$AP$2)*$AP7)*$AN7))+(((COUNTIF($GH$4:$GH$38,$AU$2)*$AU7)*$AN7))+(((COUNTIF($GH$4:$GH$38,$AZ$2)*$AZ7)*$AN7))+(((COUNTIF($GH$4:$GH$38,$BG$2)*$BG7)*$AN7))+(((COUNTIF($GH$4:$GH$38,$BL$2)*$BL7)*$AN7))+(((COUNTIF($GH$4:$GH$38,$BQ$2)*$BQ7)*$AN7))+(((COUNTIF($GH$4:$GH$38,$BV$2)*$BV7)*$AN7))+(((COUNTIF($GH$4:$GH$38,$BZ$2)*$BZ7)*$AN7))+(((COUNTIF($GH$4:$GH$38,$CA$2)*$CA7)*$AN7))+(((COUNTIF($GH$4:$GH$38,$CB$2)*$CB7)*$AN7))+(((COUNTIF($GH$4:$GH$38,$CC$2)*$CC7)*$AN7)))*($GK5/$GK$24)</f>
        <v>0</v>
      </c>
      <c r="GP44" s="16">
        <f t="shared" ref="GP44:GP60" si="301">((((COUNTIF($GH$4:$GH$38,$AO$2)*$AO8)*$AN8))+(((COUNTIF($GH$4:$GH$38,$AP$2)*$AP8)*$AN8))+(((COUNTIF($GH$4:$GH$38,$AU$2)*$AU8)*$AN8))+(((COUNTIF($GH$4:$GH$38,$AZ$2)*$AZ8)*$AN8))+(((COUNTIF($GH$4:$GH$38,$BG$2)*$BG8)*$AN8))+(((COUNTIF($GH$4:$GH$38,$BL$2)*$BL8)*$AN8))+(((COUNTIF($GH$4:$GH$38,$BQ$2)*$BQ8)*$AN8))+(((COUNTIF($GH$4:$GH$38,$BV$2)*$BV8)*$AN8))+(((COUNTIF($GH$4:$GH$38,$BZ$2)*$BZ8)*$AN8))+(((COUNTIF($GH$4:$GH$38,$CA$2)*$CA8)*$AN8))+(((COUNTIF($GH$4:$GH$38,$CB$2)*$CB8)*$AN8))+(((COUNTIF($GH$4:$GH$38,$CC$2)*$CC8)*$AN8)))*($GK5/$GK$24)</f>
        <v>0</v>
      </c>
      <c r="GQ44" s="16">
        <f t="shared" ref="GQ44:GQ60" si="302">((((COUNTIF($GH$4:$GH$38,$AO$2)*$AO9)*$AN9))+(((COUNTIF($GH$4:$GH$38,$AP$2)*$AP9)*$AN9))+(((COUNTIF($GH$4:$GH$38,$AU$2)*$AU9)*$AN9))+(((COUNTIF($GH$4:$GH$38,$AZ$2)*$AZ9)*$AN9))+(((COUNTIF($GH$4:$GH$38,$BG$2)*$BG9)*$AN9))+(((COUNTIF($GH$4:$GH$38,$BL$2)*$BL9)*$AN9))+(((COUNTIF($GH$4:$GH$38,$BQ$2)*$BQ9)*$AN9))+(((COUNTIF($GH$4:$GH$38,$BV$2)*$BV9)*$AN9))+(((COUNTIF($GH$4:$GH$38,$BZ$2)*$BZ9)*$AN9))+(((COUNTIF($GH$4:$GH$38,$CA$2)*$CA9)*$AN9))+(((COUNTIF($GH$4:$GH$38,$CB$2)*$CB9)*$AN9))+(((COUNTIF($GH$4:$GH$38,$CC$2)*$CC9)*$AN9)))*($GK5/$GK$24)</f>
        <v>0</v>
      </c>
      <c r="GR44" s="16">
        <f t="shared" ref="GR44:GR60" si="303">((((COUNTIF($GH$4:$GH$38,$AO$2)*$AO10)*$AN10))+(((COUNTIF($GH$4:$GH$38,$AP$2)*$AP10)*$AN10))+(((COUNTIF($GH$4:$GH$38,$AU$2)*$AU10)*$AN10))+(((COUNTIF($GH$4:$GH$38,$AZ$2)*$AZ10)*$AN10))+(((COUNTIF($GH$4:$GH$38,$BG$2)*$BG10)*$AN10))+(((COUNTIF($GH$4:$GH$38,$BL$2)*$BL10)*$AN10))+(((COUNTIF($GH$4:$GH$38,$BQ$2)*$BQ10)*$AN10))+(((COUNTIF($GH$4:$GH$38,$BV$2)*$BV10)*$AN10))+(((COUNTIF($GH$4:$GH$38,$BZ$2)*$BZ10)*$AN10))+(((COUNTIF($GH$4:$GH$38,$CA$2)*$CA10)*$AN10))+(((COUNTIF($GH$4:$GH$38,$CB$2)*$CB10)*$AN10))+(((COUNTIF($GH$4:$GH$38,$CC$2)*$CC10)*$AN10)))*($GK5/$GK$24)</f>
        <v>0</v>
      </c>
      <c r="GS44" s="16">
        <f t="shared" ref="GS44:GS60" si="304">((((COUNTIF($GH$4:$GH$38,$AO$2)*$AO11)*$AN11))+(((COUNTIF($GH$4:$GH$38,$AP$2)*$AP11)*$AN11))+(((COUNTIF($GH$4:$GH$38,$AU$2)*$AU11)*$AN11))+(((COUNTIF($GH$4:$GH$38,$AZ$2)*$AZ11)*$AN11))+(((COUNTIF($GH$4:$GH$38,$BG$2)*$BG11)*$AN11))+(((COUNTIF($GH$4:$GH$38,$BL$2)*$BL11)*$AN11))+(((COUNTIF($GH$4:$GH$38,$BQ$2)*$BQ11)*$AN11))+(((COUNTIF($GH$4:$GH$38,$BV$2)*$BV11)*$AN11))+(((COUNTIF($GH$4:$GH$38,$BZ$2)*$BZ11)*$AN11))+(((COUNTIF($GH$4:$GH$38,$CA$2)*$CA11)*$AN11))+(((COUNTIF($GH$4:$GH$38,$CB$2)*$CB11)*$AN11))+(((COUNTIF($GH$4:$GH$38,$CC$2)*$CC11)*$AN11)))*($GK5/$GK$24)</f>
        <v>0</v>
      </c>
      <c r="GT44" s="16">
        <f t="shared" ref="GT44:GT60" si="305">((((COUNTIF($GH$4:$GH$38,$AO$2)*$AO12)*$AN12))+(((COUNTIF($GH$4:$GH$38,$AP$2)*$AP12)*$AN12))+(((COUNTIF($GH$4:$GH$38,$AU$2)*$AU12)*$AN12))+(((COUNTIF($GH$4:$GH$38,$AZ$2)*$AZ12)*$AN12))+(((COUNTIF($GH$4:$GH$38,$BG$2)*$BG12)*$AN12))+(((COUNTIF($GH$4:$GH$38,$BL$2)*$BL12)*$AN12))+(((COUNTIF($GH$4:$GH$38,$BQ$2)*$BQ12)*$AN12))+(((COUNTIF($GH$4:$GH$38,$BV$2)*$BV12)*$AN12))+(((COUNTIF($GH$4:$GH$38,$BZ$2)*$BZ12)*$AN12))+(((COUNTIF($GH$4:$GH$38,$CA$2)*$CA12)*$AN12))+(((COUNTIF($GH$4:$GH$38,$CB$2)*$CB12)*$AN12))+(((COUNTIF($GH$4:$GH$38,$CC$2)*$CC12)*$AN12)))*($GK5/$GK$24)</f>
        <v>0</v>
      </c>
      <c r="GU44" s="16">
        <f t="shared" ref="GU44:GU60" si="306">((((COUNTIF($GH$4:$GH$38,$AO$2)*$AO13)*$AN13))+(((COUNTIF($GH$4:$GH$38,$AP$2)*$AP13)*$AN13))+(((COUNTIF($GH$4:$GH$38,$AU$2)*$AU13)*$AN13))+(((COUNTIF($GH$4:$GH$38,$AZ$2)*$AZ13)*$AN13))+(((COUNTIF($GH$4:$GH$38,$BG$2)*$BG13)*$AN13))+(((COUNTIF($GH$4:$GH$38,$BL$2)*$BL13)*$AN13))+(((COUNTIF($GH$4:$GH$38,$BQ$2)*$BQ13)*$AN13))+(((COUNTIF($GH$4:$GH$38,$BV$2)*$BV13)*$AN13))+(((COUNTIF($GH$4:$GH$38,$BZ$2)*$BZ13)*$AN13))+(((COUNTIF($GH$4:$GH$38,$CA$2)*$CA13)*$AN13))+(((COUNTIF($GH$4:$GH$38,$CB$2)*$CB13)*$AN13))+(((COUNTIF($GH$4:$GH$38,$CC$2)*$CC13)*$AN13)))*($GK5/$GK$24)</f>
        <v>0</v>
      </c>
      <c r="GV44" s="16">
        <f t="shared" ref="GV44:GV60" si="307">((((COUNTIF($GH$4:$GH$38,$AO$2)*$AO14)*$AN14))+(((COUNTIF($GH$4:$GH$38,$AP$2)*$AP14)*$AN14))+(((COUNTIF($GH$4:$GH$38,$AU$2)*$AU14)*$AN14))+(((COUNTIF($GH$4:$GH$38,$AZ$2)*$AZ14)*$AN14))+(((COUNTIF($GH$4:$GH$38,$BG$2)*$BG14)*$AN14))+(((COUNTIF($GH$4:$GH$38,$BL$2)*$BL14)*$AN14))+(((COUNTIF($GH$4:$GH$38,$BQ$2)*$BQ14)*$AN14))+(((COUNTIF($GH$4:$GH$38,$BV$2)*$BV14)*$AN14))+(((COUNTIF($GH$4:$GH$38,$BZ$2)*$BZ14)*$AN14))+(((COUNTIF($GH$4:$GH$38,$CA$2)*$CA14)*$AN14))+(((COUNTIF($GH$4:$GH$38,$CB$2)*$CB14)*$AN14))+(((COUNTIF($GH$4:$GH$38,$CC$2)*$CC14)*$AN14)))*($GK5/$GK$24)</f>
        <v>0</v>
      </c>
      <c r="GW44" s="16">
        <f t="shared" ref="GW44:GW60" si="308">((((COUNTIF($GH$4:$GH$38,$AO$2)*$AO15)*$AN15))+(((COUNTIF($GH$4:$GH$38,$AP$2)*$AP15)*$AN15))+(((COUNTIF($GH$4:$GH$38,$AU$2)*$AU15)*$AN15))+(((COUNTIF($GH$4:$GH$38,$AZ$2)*$AZ15)*$AN15))+(((COUNTIF($GH$4:$GH$38,$BG$2)*$BG15)*$AN15))+(((COUNTIF($GH$4:$GH$38,$BL$2)*$BL15)*$AN15))+(((COUNTIF($GH$4:$GH$38,$BQ$2)*$BQ15)*$AN15))+(((COUNTIF($GH$4:$GH$38,$BV$2)*$BV15)*$AN15))+(((COUNTIF($GH$4:$GH$38,$BZ$2)*$BZ15)*$AN15))+(((COUNTIF($GH$4:$GH$38,$CA$2)*$CA15)*$AN15))+(((COUNTIF($GH$4:$GH$38,$CB$2)*$CB15)*$AN15))+(((COUNTIF($GH$4:$GH$38,$CC$2)*$CC15)*$AN15)))*($GK5/$GK$24)</f>
        <v>0</v>
      </c>
      <c r="GX44" s="16">
        <f t="shared" ref="GX44:GX60" si="309">((((COUNTIF($GH$4:$GH$38,$AO$2)*$AO16)*$AN16))+(((COUNTIF($GH$4:$GH$38,$AP$2)*$AP16)*$AN16))+(((COUNTIF($GH$4:$GH$38,$AU$2)*$AU16)*$AN16))+(((COUNTIF($GH$4:$GH$38,$AZ$2)*$AZ16)*$AN16))+(((COUNTIF($GH$4:$GH$38,$BG$2)*$BG16)*$AN16))+(((COUNTIF($GH$4:$GH$38,$BL$2)*$BL16)*$AN16))+(((COUNTIF($GH$4:$GH$38,$BQ$2)*$BQ16)*$AN16))+(((COUNTIF($GH$4:$GH$38,$BV$2)*$BV16)*$AN16))+(((COUNTIF($GH$4:$GH$38,$BZ$2)*$BZ16)*$AN16))+(((COUNTIF($GH$4:$GH$38,$CA$2)*$CA16)*$AN16))+(((COUNTIF($GH$4:$GH$38,$CB$2)*$CB16)*$AN16))+(((COUNTIF($GH$4:$GH$38,$CC$2)*$CC16)*$AN16)))*($GK5/$GK$24)</f>
        <v>0</v>
      </c>
      <c r="GY44" s="16">
        <f t="shared" ref="GY44:GY60" si="310">((((COUNTIF($GH$4:$GH$38,$AO$2)*$AO17)*$AN17))+(((COUNTIF($GH$4:$GH$38,$AP$2)*$AP17)*$AN17))+(((COUNTIF($GH$4:$GH$38,$AU$2)*$AU17)*$AN17))+(((COUNTIF($GH$4:$GH$38,$AZ$2)*$AZ17)*$AN17))+(((COUNTIF($GH$4:$GH$38,$BG$2)*$BG17)*$AN17))+(((COUNTIF($GH$4:$GH$38,$BL$2)*$BL17)*$AN17))+(((COUNTIF($GH$4:$GH$38,$BQ$2)*$BQ17)*$AN17))+(((COUNTIF($GH$4:$GH$38,$BV$2)*$BV17)*$AN17))+(((COUNTIF($GH$4:$GH$38,$BZ$2)*$BZ17)*$AN17))+(((COUNTIF($GH$4:$GH$38,$CA$2)*$CA17)*$AN17))+(((COUNTIF($GH$4:$GH$38,$CB$2)*$CB17)*$AN17))+(((COUNTIF($GH$4:$GH$38,$CC$2)*$CC17)*$AN17)))*($GK5/$GK$24)</f>
        <v>0</v>
      </c>
      <c r="GZ44" s="16">
        <f t="shared" ref="GZ44:GZ60" si="311">((((COUNTIF($GH$4:$GH$38,$AO$2)*$AO18)*$AN18))+(((COUNTIF($GH$4:$GH$38,$AP$2)*$AP18)*$AN18))+(((COUNTIF($GH$4:$GH$38,$AU$2)*$AU18)*$AN18))+(((COUNTIF($GH$4:$GH$38,$AZ$2)*$AZ18)*$AN18))+(((COUNTIF($GH$4:$GH$38,$BG$2)*$BG18)*$AN18))+(((COUNTIF($GH$4:$GH$38,$BL$2)*$BL18)*$AN18))+(((COUNTIF($GH$4:$GH$38,$BQ$2)*$BQ18)*$AN18))+(((COUNTIF($GH$4:$GH$38,$BV$2)*$BV18)*$AN18))+(((COUNTIF($GH$4:$GH$38,$BZ$2)*$BZ18)*$AN18))+(((COUNTIF($GH$4:$GH$38,$CA$2)*$CA18)*$AN18))+(((COUNTIF($GH$4:$GH$38,$CB$2)*$CB18)*$AN18))+(((COUNTIF($GH$4:$GH$38,$CC$2)*$CC18)*$AN18)))*($GK5/$GK$24)</f>
        <v>0</v>
      </c>
      <c r="HA44" s="16">
        <f t="shared" ref="HA44:HA60" si="312">((((COUNTIF($GH$4:$GH$38,$AO$2)*$AO19)*$AN19))+(((COUNTIF($GH$4:$GH$38,$AP$2)*$AP19)*$AN19))+(((COUNTIF($GH$4:$GH$38,$AU$2)*$AU19)*$AN19))+(((COUNTIF($GH$4:$GH$38,$AZ$2)*$AZ19)*$AN19))+(((COUNTIF($GH$4:$GH$38,$BG$2)*$BG19)*$AN19))+(((COUNTIF($GH$4:$GH$38,$BL$2)*$BL19)*$AN19))+(((COUNTIF($GH$4:$GH$38,$BQ$2)*$BQ19)*$AN19))+(((COUNTIF($GH$4:$GH$38,$BV$2)*$BV19)*$AN19))+(((COUNTIF($GH$4:$GH$38,$BZ$2)*$BZ19)*$AN19))+(((COUNTIF($GH$4:$GH$38,$CA$2)*$CA19)*$AN19))+(((COUNTIF($GH$4:$GH$38,$CB$2)*$CB19)*$AN19))+(((COUNTIF($GH$4:$GH$38,$CC$2)*$CC19)*$AN19)))*($GK5/$GK$24)</f>
        <v>0</v>
      </c>
      <c r="HB44" s="16">
        <f t="shared" ref="HB44:HB60" si="313">((((COUNTIF($GH$4:$GH$38,$AO$2)*$AO20)*$AN20))+(((COUNTIF($GH$4:$GH$38,$AP$2)*$AP20)*$AN20))+(((COUNTIF($GH$4:$GH$38,$AU$2)*$AU20)*$AN20))+(((COUNTIF($GH$4:$GH$38,$AZ$2)*$AZ20)*$AN20))+(((COUNTIF($GH$4:$GH$38,$BG$2)*$BG20)*$AN20))+(((COUNTIF($GH$4:$GH$38,$BL$2)*$BL20)*$AN20))+(((COUNTIF($GH$4:$GH$38,$BQ$2)*$BQ20)*$AN20))+(((COUNTIF($GH$4:$GH$38,$BV$2)*$BV20)*$AN20))+(((COUNTIF($GH$4:$GH$38,$BZ$2)*$BZ20)*$AN20))+(((COUNTIF($GH$4:$GH$38,$CA$2)*$CA20)*$AN20))+(((COUNTIF($GH$4:$GH$38,$CB$2)*$CB20)*$AN20))+(((COUNTIF($GH$4:$GH$38,$CC$2)*$CC20)*$AN20)))*($GK5/$GK$24)</f>
        <v>0</v>
      </c>
      <c r="HC44" s="16">
        <f t="shared" ref="HC44:HC60" si="314">((((COUNTIF($GH$4:$GH$38,$AO$2)*$AO21)*$AN21))+(((COUNTIF($GH$4:$GH$38,$AP$2)*$AP21)*$AN21))+(((COUNTIF($GH$4:$GH$38,$AU$2)*$AU21)*$AN21))+(((COUNTIF($GH$4:$GH$38,$AZ$2)*$AZ21)*$AN21))+(((COUNTIF($GH$4:$GH$38,$BG$2)*$BG21)*$AN21))+(((COUNTIF($GH$4:$GH$38,$BL$2)*$BL21)*$AN21))+(((COUNTIF($GH$4:$GH$38,$BQ$2)*$BQ21)*$AN21))+(((COUNTIF($GH$4:$GH$38,$BV$2)*$BV21)*$AN21))+(((COUNTIF($GH$4:$GH$38,$BZ$2)*$BZ21)*$AN21))+(((COUNTIF($GH$4:$GH$38,$CA$2)*$CA21)*$AN21))+(((COUNTIF($GH$4:$GH$38,$CB$2)*$CB21)*$AN21))+(((COUNTIF($GH$4:$GH$38,$CC$2)*$CC21)*$AN21)))*($GK5/$GK$24)</f>
        <v>0</v>
      </c>
      <c r="HD44" s="16">
        <f t="shared" ref="HD44:HD60" si="315">((((COUNTIF($GH$4:$GH$38,$AO$2)*$AO22)*$AN22))+(((COUNTIF($GH$4:$GH$38,$AP$2)*$AP22)*$AN22))+(((COUNTIF($GH$4:$GH$38,$AU$2)*$AU22)*$AN22))+(((COUNTIF($GH$4:$GH$38,$AZ$2)*$AZ22)*$AN22))+(((COUNTIF($GH$4:$GH$38,$BG$2)*$BG22)*$AN22))+(((COUNTIF($GH$4:$GH$38,$BL$2)*$BL22)*$AN22))+(((COUNTIF($GH$4:$GH$38,$BQ$2)*$BQ22)*$AN22))+(((COUNTIF($GH$4:$GH$38,$BV$2)*$BV22)*$AN22))+(((COUNTIF($GH$4:$GH$38,$BZ$2)*$BZ22)*$AN22))+(((COUNTIF($GH$4:$GH$38,$CA$2)*$CA22)*$AN22))+(((COUNTIF($GH$4:$GH$38,$CB$2)*$CB22)*$AN22))+(((COUNTIF($GH$4:$GH$38,$CC$2)*$CC22)*$AN22)))*($GK5/$GK$24)</f>
        <v>0</v>
      </c>
      <c r="HE44" s="54">
        <f t="shared" ref="HE44:HE59" si="316">SUM(GL44:HD44)</f>
        <v>0</v>
      </c>
      <c r="HF44" s="54">
        <f t="shared" ref="HF44:HF60" si="317">HF5</f>
        <v>0</v>
      </c>
      <c r="HG44" s="54">
        <f t="shared" ref="HG44:HG60" si="318">$HJ$25*($GK5/$GK$24)</f>
        <v>0</v>
      </c>
      <c r="HH44" s="59"/>
      <c r="HI44" s="252">
        <f t="shared" ref="HI44:HI60" si="319">GJ44+GK44+HE44+HF44+HG44+HH44</f>
        <v>0</v>
      </c>
    </row>
    <row r="45" spans="2:217" x14ac:dyDescent="0.2">
      <c r="B45" s="8"/>
      <c r="C45" s="9"/>
      <c r="D45" s="10"/>
      <c r="E45" s="11"/>
      <c r="F45" s="11"/>
      <c r="G45" s="10"/>
      <c r="H45" s="10">
        <f t="shared" si="260"/>
        <v>0</v>
      </c>
      <c r="I45" s="10">
        <f t="shared" si="234"/>
        <v>0</v>
      </c>
      <c r="J45" s="10">
        <f t="shared" si="251"/>
        <v>0</v>
      </c>
      <c r="K45" s="10" t="str">
        <f t="shared" si="252"/>
        <v/>
      </c>
      <c r="M45" s="21"/>
      <c r="N45" s="21"/>
      <c r="O45" s="21"/>
      <c r="P45" s="21"/>
      <c r="Q45" s="21"/>
      <c r="S45" s="27"/>
      <c r="T45" s="31"/>
      <c r="U45" s="27" t="str">
        <f t="shared" si="235"/>
        <v/>
      </c>
      <c r="V45" s="27"/>
      <c r="W45" s="27" t="str">
        <f t="shared" si="253"/>
        <v/>
      </c>
      <c r="X45" s="27" t="str">
        <f t="shared" si="254"/>
        <v/>
      </c>
      <c r="Y45" s="27" t="str">
        <f t="shared" si="255"/>
        <v/>
      </c>
      <c r="Z45" s="32"/>
      <c r="AA45" s="27" t="str">
        <f t="shared" si="256"/>
        <v/>
      </c>
      <c r="AB45" s="27" t="str">
        <f t="shared" si="257"/>
        <v/>
      </c>
      <c r="AC45" s="27"/>
      <c r="AD45" s="27"/>
      <c r="AE45" s="27" t="str">
        <f t="shared" si="258"/>
        <v/>
      </c>
      <c r="AF45" s="27" t="str">
        <f t="shared" si="259"/>
        <v/>
      </c>
      <c r="AH45" s="37"/>
      <c r="AI45" s="37"/>
      <c r="AJ45" s="37"/>
      <c r="AK45" s="37"/>
      <c r="AL45" s="37"/>
      <c r="AN45" s="134"/>
      <c r="AO45" s="134"/>
      <c r="AP45" s="41"/>
      <c r="AQ45" s="41" t="str">
        <f t="shared" si="280"/>
        <v/>
      </c>
      <c r="AR45" s="41"/>
      <c r="AS45" s="41" t="str">
        <f t="shared" si="280"/>
        <v/>
      </c>
      <c r="AT45" s="41"/>
      <c r="AU45" s="41" t="str">
        <f t="shared" ref="AU45" si="320">IF(AT45=1,AT$41/$BW45,"")</f>
        <v/>
      </c>
      <c r="AV45" s="41"/>
      <c r="AW45" s="41" t="str">
        <f t="shared" ref="AW45" si="321">IF(AV45=1,AV$41/$BW45,"")</f>
        <v/>
      </c>
      <c r="AX45" s="41"/>
      <c r="AY45" s="41" t="str">
        <f t="shared" ref="AY45" si="322">IF(AX45=1,AX$41/$BW45,"")</f>
        <v/>
      </c>
      <c r="AZ45" s="41"/>
      <c r="BA45" s="41" t="str">
        <f t="shared" ref="BA45" si="323">IF(AZ45=1,AZ$41/$BW45,"")</f>
        <v/>
      </c>
      <c r="BB45" s="41"/>
      <c r="BC45" s="41" t="str">
        <f t="shared" ref="BC45" si="324">IF(BB45=1,BB$41/$BW45,"")</f>
        <v/>
      </c>
      <c r="BD45" s="41"/>
      <c r="BE45" s="41" t="str">
        <f t="shared" ref="BE45" si="325">IF(BD45=1,BD$41/$BW45,"")</f>
        <v/>
      </c>
      <c r="BF45" s="41"/>
      <c r="BG45" s="41" t="str">
        <f t="shared" ref="BG45" si="326">IF(BF45=1,BF$41/$BW45,"")</f>
        <v/>
      </c>
      <c r="BH45" s="41"/>
      <c r="BI45" s="41" t="str">
        <f t="shared" ref="BI45" si="327">IF(BH45=1,BH$41/$BW45,"")</f>
        <v/>
      </c>
      <c r="BJ45" s="41"/>
      <c r="BK45" s="41" t="str">
        <f t="shared" ref="BK45" si="328">IF(BJ45=1,BJ$41/$BW45,"")</f>
        <v/>
      </c>
      <c r="BL45" s="41"/>
      <c r="BM45" s="41" t="str">
        <f t="shared" ref="BM45" si="329">IF(BL45=1,BL$41/$BW45,"")</f>
        <v/>
      </c>
      <c r="BN45" s="41"/>
      <c r="BO45" s="41" t="str">
        <f t="shared" ref="BO45" si="330">IF(BN45=1,BN$41/$BW45,"")</f>
        <v/>
      </c>
      <c r="BP45" s="41"/>
      <c r="BQ45" s="41" t="str">
        <f t="shared" ref="BQ45" si="331">IF(BP45=1,BP$41/$BW45,"")</f>
        <v/>
      </c>
      <c r="BR45" s="41"/>
      <c r="BS45" s="41" t="str">
        <f t="shared" ref="BS45" si="332">IF(BR45=1,BR$41/$BW45,"")</f>
        <v/>
      </c>
      <c r="BT45" s="41"/>
      <c r="BU45" s="41" t="str">
        <f t="shared" ref="BU45" si="333">IF(BT45=1,BT$41/$BW45,"")</f>
        <v/>
      </c>
      <c r="BV45" s="142"/>
      <c r="BW45" s="138">
        <f t="shared" si="295"/>
        <v>0</v>
      </c>
      <c r="BX45" s="23"/>
      <c r="BY45" s="23"/>
      <c r="CA45" s="44"/>
      <c r="CB45" s="44"/>
      <c r="CC45" s="44"/>
      <c r="CD45" s="44"/>
      <c r="CE45" s="44"/>
      <c r="CF45" s="44"/>
      <c r="CG45" s="44">
        <f t="shared" si="296"/>
        <v>0</v>
      </c>
      <c r="CH45" s="45"/>
      <c r="CI45" s="45" t="str">
        <f t="shared" si="261"/>
        <v>0</v>
      </c>
      <c r="CJ45" s="45"/>
      <c r="CK45" s="45" t="str">
        <f t="shared" si="262"/>
        <v>0</v>
      </c>
      <c r="CL45" s="45"/>
      <c r="CM45" s="45" t="str">
        <f t="shared" si="263"/>
        <v>0</v>
      </c>
      <c r="CN45" s="45"/>
      <c r="CO45" s="45" t="str">
        <f t="shared" si="264"/>
        <v>0</v>
      </c>
      <c r="CP45" s="45"/>
      <c r="CQ45" s="45" t="str">
        <f t="shared" si="265"/>
        <v>0</v>
      </c>
      <c r="CR45" s="45"/>
      <c r="CS45" s="45" t="str">
        <f t="shared" si="266"/>
        <v>0</v>
      </c>
      <c r="CT45" s="45"/>
      <c r="CU45" s="45" t="str">
        <f t="shared" si="267"/>
        <v>0</v>
      </c>
      <c r="CV45" s="45"/>
      <c r="CW45" s="45" t="str">
        <f t="shared" si="268"/>
        <v>0</v>
      </c>
      <c r="CX45" s="45"/>
      <c r="CY45" s="45" t="str">
        <f t="shared" si="269"/>
        <v>0</v>
      </c>
      <c r="CZ45" s="45"/>
      <c r="DA45" s="45" t="str">
        <f t="shared" si="270"/>
        <v>0</v>
      </c>
      <c r="DB45" s="45"/>
      <c r="DC45" s="45" t="str">
        <f t="shared" si="271"/>
        <v>0</v>
      </c>
      <c r="DD45" s="45"/>
      <c r="DE45" s="45" t="str">
        <f t="shared" si="272"/>
        <v>0</v>
      </c>
      <c r="DF45" s="45"/>
      <c r="DG45" s="45" t="str">
        <f t="shared" si="273"/>
        <v>0</v>
      </c>
      <c r="DH45" s="45"/>
      <c r="DI45" s="45" t="str">
        <f t="shared" si="274"/>
        <v>0</v>
      </c>
      <c r="DJ45" s="45"/>
      <c r="DK45" s="45" t="str">
        <f t="shared" si="275"/>
        <v>0</v>
      </c>
      <c r="DL45" s="45"/>
      <c r="DM45" s="45" t="str">
        <f t="shared" si="276"/>
        <v>0</v>
      </c>
      <c r="DN45" s="167">
        <f t="shared" ref="DN45:DN55" si="334">(IF($CH45=1,$CH$41,0))+(IF($CJ45=1,$CJ$41,0))+(IF($CL45=1,$CL$41,0))+(IF($CN45=1,$CN$41,0))+(IF($CP45=1,$CP$41,0))+(IF($CR45=1,$CR$41,0))+(IF($CT45=1,$CT$41,0))+(IF($CV45=1,$CV$41,0))+(IF($CX45=1,$CX$41,0))+(IF($CZ45=1,$CZ$41,0))+(IF($DB45=1,$DB$41,0))+(IF($DD45=1,$DD$41,0))+(IF($DF45=1,$DF$41,0))+(IF($DH45=1,$DH$41,0))+(IF($DJ45=1,$DJ$41,0))+(IF($DL45=1,$DL$41,0))</f>
        <v>0</v>
      </c>
      <c r="DO45" s="167"/>
      <c r="DP45" s="167"/>
      <c r="DQ45" s="167"/>
      <c r="DS45" s="93">
        <f>C3</f>
        <v>1</v>
      </c>
      <c r="DT45" s="109" t="str">
        <f t="shared" ref="DT45:DT60" si="335">IF(DT$39=TRUE,($D3/$D$36),"Compléter -&gt;")</f>
        <v>Compléter -&gt;</v>
      </c>
      <c r="DU45" s="110"/>
      <c r="DV45" s="111">
        <f t="shared" ref="DV45:DV60" si="336">IF(DT$39=TRUE,DT45*DV$43,DU45*DV$43)</f>
        <v>0</v>
      </c>
      <c r="DW45" s="109" t="str">
        <f t="shared" ref="DW45:DW60" si="337">IF(DW$39=TRUE,($D3/$D$36),"Compléter -&gt;")</f>
        <v>Compléter -&gt;</v>
      </c>
      <c r="DX45" s="110"/>
      <c r="DY45" s="111">
        <f t="shared" ref="DY45:DY60" si="338">IF(DW$39=TRUE,DW45*DY$43,DX45*DY$43)</f>
        <v>0</v>
      </c>
      <c r="DZ45" s="109" t="str">
        <f t="shared" ref="DZ45:DZ60" si="339">IF(DZ$39=TRUE,($D3/$D$36),"Compléter -&gt;")</f>
        <v>Compléter -&gt;</v>
      </c>
      <c r="EA45" s="110"/>
      <c r="EB45" s="111">
        <f t="shared" ref="EB45:EB60" si="340">IF(DZ$39=TRUE,DZ45*EB$43,EA45*EB$43)</f>
        <v>0</v>
      </c>
      <c r="EC45" s="109" t="str">
        <f t="shared" ref="EC45:EC60" si="341">IF(EC$39=TRUE,($D3/$D$36),"Compléter -&gt;")</f>
        <v>Compléter -&gt;</v>
      </c>
      <c r="ED45" s="110"/>
      <c r="EE45" s="111">
        <f t="shared" ref="EE45:EE60" si="342">IF(EC$39=TRUE,EC45*EE$43,ED45*EE$43)</f>
        <v>0</v>
      </c>
      <c r="EF45" s="109" t="str">
        <f t="shared" ref="EF45:EF60" si="343">IF(EF$39=TRUE,($D3/$D$36),"Compléter -&gt;")</f>
        <v>Compléter -&gt;</v>
      </c>
      <c r="EG45" s="110"/>
      <c r="EH45" s="111">
        <f t="shared" ref="EH45:EH60" si="344">IF(EF$39=TRUE,EF45*EH$43,EG45*EH$43)</f>
        <v>0</v>
      </c>
      <c r="EI45" s="109" t="str">
        <f t="shared" ref="EI45:EI60" si="345">IF(EI$39=TRUE,($D3/$D$36),"Compléter -&gt;")</f>
        <v>Compléter -&gt;</v>
      </c>
      <c r="EJ45" s="110"/>
      <c r="EK45" s="112">
        <f t="shared" ref="EK45:EK60" si="346">IF(EI$39=TRUE,EI45*EK$43,EJ45*EK$43)</f>
        <v>0</v>
      </c>
      <c r="EL45" s="67">
        <f t="shared" ref="EL45:EL60" si="347">((SUMIFS($E$41:$E$2021,$B$41:$B$2021,$DS45,$D$41:$D$2021,$K$2)*$M$2)*$T$2)+((SUMIFS($E$41:$E$2021,$B$41:$B$2021,$DS45,$D$41:$D$2021,$K$2)*$M$3)*$T$3)+((SUMIFS($E$41:$E$2021,$B$41:$B$2021,$DS45,$D$41:$D$2021,$K$4)*$M$4)*$T$4)+((SUMIFS($E$41:$E$2021,$B$41:$B$2021,$DS45,$D$41:$D$2021,$K$4)*$M$5)*$T$5)+((SUMIFS($E$41:$E$2021,$B$41:$B$2021,$DS45,$D$41:$D$2021,$K$4)*$M$6)*$T$6)+((SUMIFS($E$41:$E$2021,$B$41:$B$2021,$DS45,$D$41:$D$2021,$K$7)*$M$7)*$T$7)+((SUMIFS($E$41:$E$2021,$B$41:$B$2021,$DS45,$D$41:$D$2021,$K$7)*$M$8)*$T$8)+((SUMIFS($E$41:$E$2021,$B$41:$B$2021,$DS45,$D$41:$D$2021,$K$9)*$M$9)*$T$9)+((SUMIFS($E$41:$E$2021,$B$41:$B$2021,$DS45,$D$41:$D$2021,$K$9)*$M$10)*$T$10)+((SUMIFS($E$41:$E$2021,$B$41:$B$2021,$DS45,$D$41:$D$2021,$K$9)*$M$11)*$T$11)+((SUMIFS($E$41:$E$2021,$B$41:$B$2021,$DS45,$D$41:$D$2021,$K$12)*$M$12)*$T$12)+((SUMIFS($E$41:$E$2021,$B$41:$B$2021,$DS45,$D$41:$D$2021,$K$12)*$M$13)*$T$13)</f>
        <v>0</v>
      </c>
      <c r="EM45" s="69">
        <f t="shared" ref="EM45:EM60" si="348">((SUMIFS($E$41:$E$2021,$B$41:$B$2021,$DS45,$D$41:$D$2021,$K$14)*$M$14)*$T$14)+((SUMIFS($E$41:$E$2021,$B$41:$B$2021,$DS45,$D$41:$D$2021,$K$14)*$M$15)*$T$15)+((SUMIFS($E$41:$E$2021,$B$41:$B$2021,$DS45,$D$41:$D$2021,$K$14)*$M$16)*$T$16)+((SUMIFS($E$41:$E$2021,$B$41:$B$2021,$DS45,$D$41:$D$2021,$K$17)*$M$17)*$T$17)+((SUMIFS($E$41:$E$2021,$B$41:$B$2021,$DS45,$D$41:$D$2021,$K$17)*$M$18)*$T$18)+((SUMIFS($E$41:$E$2021,$B$41:$B$2021,$DS45,$D$41:$D$2021,$K$17)*$M$19)*$T$19)+((SUMIFS($E$41:$E$2021,$B$41:$B$2021,$DS45,$D$41:$D$2021,$K$20)*$M$20)*$T$20)+((SUMIFS($E$41:$E$2021,$B$41:$B$2021,$DS45,$D$41:$D$2021,$K$20)*$M$21)*$T$21)+((SUMIFS($E$41:$E$2021,$B$41:$B$2021,$DS45,$D$41:$D$2021,$K$22)*$M$22)*$T$22)+((SUMIFS($E$41:$E$2021,$B$41:$B$2021,$DS45,$D$41:$D$2021,$K$23)*$M$23)*$T$23)+((SUMIFS($E$41:$E$2021,$B$41:$B$2021,$DS45,$D$41:$D$2021,$K$24)*$M$24)*$T$24)+((SUMIFS($E$41:$E$2021,$B$41:$B$2021,$DS45,$D$41:$D$2021,$K$24)*$M$25)*$T$25)+((SUMIFS($E$41:$E$2021,$B$41:$B$2021,$DS45,$D$41:$D$2021,$K$24)*$M$26)*$T$26)+((SUMIFS($E$41:$E$2021,$B$41:$B$2021,$DS45,$D$41:$D$2021,$K$27)*$M$27)*$T$27)+((SUMIFS($E$41:$E$2021,$B$41:$B$2021,$DS45,$D$41:$D$2021,$K$27)*$M$28)*$T$28)+((SUMIFS($E$41:$E$2021,$B$41:$B$2021,$DS45,$D$41:$D$2021,$K$29)*$M$29)*$T$29)+((SUMIFS($E$41:$E$2021,$B$41:$B$2021,$DS45,$D$41:$D$2021,$K$29)*$M$30)*$T$30)+((SUMIFS($E$41:$E$2021,$B$41:$B$2021,$DS45,$D$41:$D$2021,$K$31)*$M$31)*$T$31)+((SUMIFS($E$41:$E$2021,$B$41:$B$2021,$DS45,$D$41:$D$2021,$K$31)*$M$32)*$T$32)</f>
        <v>0</v>
      </c>
      <c r="EN45" s="158">
        <f>EL45+EM45</f>
        <v>0</v>
      </c>
      <c r="EO45" s="67">
        <f>((SUMIFS($P$41:$P$2021,$N$41:$N$2021,$DS45,$Q$41:$Q$2021,EO$44,$O$41:$O$2021,$U$4))*$V$4)+((SUMIFS($P$41:$P$2021,$N$41:$N$2021,$DS45,$Q$41:$Q$2021,EO$44,$O$41:$O$2021,$U$5))*$V$5)</f>
        <v>0</v>
      </c>
      <c r="EP45" s="105">
        <f t="shared" ref="EP45:EW46" si="349">((SUMIFS($P$41:$P$2021,$N$41:$N$2021,$DS45,$Q$41:$Q$2021,EP$44,$O$41:$O$2021,$U$4))*$V$4)+((SUMIFS($P$41:$P$2021,$N$41:$N$2021,$DS45,$Q$41:$Q$2021,EP$44,$O$41:$O$2021,$U$5))*$V$5)</f>
        <v>0</v>
      </c>
      <c r="EQ45" s="105">
        <f t="shared" si="349"/>
        <v>0</v>
      </c>
      <c r="ER45" s="105">
        <f t="shared" si="349"/>
        <v>0</v>
      </c>
      <c r="ES45" s="105">
        <f t="shared" si="349"/>
        <v>0</v>
      </c>
      <c r="ET45" s="105">
        <f t="shared" si="349"/>
        <v>0</v>
      </c>
      <c r="EU45" s="105">
        <f t="shared" si="349"/>
        <v>0</v>
      </c>
      <c r="EV45" s="105">
        <f t="shared" si="349"/>
        <v>0</v>
      </c>
      <c r="EW45" s="69">
        <f t="shared" si="349"/>
        <v>0</v>
      </c>
      <c r="EX45" s="122">
        <f>SUM(EO45:EW45)</f>
        <v>0</v>
      </c>
      <c r="EY45" s="125">
        <f>(SUMIFS($Y$41:$Y$121,$T$41:$T$121,$DS45,$V$41:$V$121,$Y$2)*$AF$2)+(SUMIFS($Y$41:$Y$121,$T$41:$T$121,$DS45,$V$41:$V$121,$Y$3)*$AF$3)+(SUMIFS($Y$41:$Y$121,$T$41:$T$121,$DS45,$V$41:$V$121,$Y$4)*$AF$4)+(SUMIFS($Y$41:$Y$121,$T$41:$T$121,$DS45,$V$41:$V$121,$Y$5)*$AF$5)+(SUMIFS($Y$41:$Y$121,$T$41:$T$121,$DS45,$V$41:$V$121,$Y$6)*$AF$6)+(SUMIFS($Y$41:$Y$121,$T$41:$T$121,$DS45,$V$41:$V$121,$Y$7)*$AF$7)+(SUMIFS($Y$41:$Y$121,$T$41:$T$121,$DS45,$V$41:$V$121,$Y$8)*$AF$8)+(SUMIFS($Y$41:$Y$121,$T$41:$T$121,$DS45,$V$41:$V$121,$Y$9)*$AF$9)+(SUMIFS($Y$41:$Y$121,$T$41:$T$121,$DS45,$V$41:$V$121,$Y$10)*$AF$10)+(SUMIFS($Y$41:$Y$121,$T$41:$T$121,$DS45,$V$41:$V$121,$Y$11)*$AF$11)+(SUMIFS($Y$41:$Y$121,$T$41:$T$121,$DS45,$V$41:$V$121,$Y$12)*$AF$12)+(SUMIFS($Y$41:$Y$121,$T$41:$T$121,$DS45,$V$41:$V$121,$Y$13)*$AF$13)+(SUMIFS($Y$41:$Y$121,$T$41:$T$121,$DS45,$V$41:$V$121,$Y$14)*$AF$14)+(SUMIFS($Y$41:$Y$121,$T$41:$T$121,$DS45,$V$41:$V$121,$Y$15)*$AF$15)+(SUMIFS($Y$41:$Y$121,$T$41:$T$121,$DS45,$V$41:$V$121,$Y$16)*$AF$16)+(SUMIFS($Y$41:$Y$121,$T$41:$T$121,$DS45,$V$41:$V$121,$Y$17)*$AF$17)+(SUMIFS($Y$41:$Y$121,$T$41:$T$121,$DS45,$V$41:$V$121,$Y$18)*$AF$18)+(SUMIFS($Y$41:$Y$121,$T$41:$T$121,$DS45,$V$41:$V$121,$Y$19)*$AF$19)+(SUMIFS($Y$41:$Y$121,$T$41:$T$121,$DS45,$V$41:$V$121,$Y$20)*$AF$20)+(SUMIFS($Y$41:$Y$121,$T$41:$T$121,$DS45,$V$41:$V$121,$Y$21)*$AF$21)+(SUMIFS($Y$41:$Y$121,$T$41:$T$121,$DS45,$V$41:$V$121,$Y$22)*$AF$22)+(SUMIFS($Y$41:$Y$121,$T$41:$T$121,$DS45,$V$41:$V$121,$Y$23)*$AF$23)+(SUMIFS($Y$41:$Y$121,$T$41:$T$121,$DS45,$V$41:$V$121,$Y$24)*$AF$24)+(SUMIFS($Y$41:$Y$121,$T$41:$T$121,$DS45,$V$41:$V$121,$Y$25)*$AF$25)+(SUMIFS($Y$41:$Y$121,$T$41:$T$121,$DS45,$V$41:$V$121,$Y$26)*$AF$26)+(SUMIFS($Y$41:$Y$121,$T$41:$T$121,$DS45,$V$41:$V$121,$Y$27)*$AF$27)+(SUMIFS($Y$41:$Y$121,$T$41:$T$121,$DS45,$V$41:$V$121,$Y$28)*$AF$28)+(SUMIFS($Y$41:$Y$121,$T$41:$T$121,$DS45,$V$41:$V$121,$Y$29)*$AF$29)+(SUMIFS($Y$41:$Y$121,$T$41:$T$121,$DS45,$V$41:$V$121,$Y$30)*$AF$30)+(SUMIFS($Y$41:$Y$121,$T$41:$T$121,$DS45,$V$41:$V$121,$Y$31)*$AF$31)+(SUMIFS($Y$41:$Y$121,$T$41:$T$121,$DS45,$V$41:$V$121,$Y$32)*$AF$32)+(SUMIFS($Y$41:$Y$121,$T$41:$T$121,$DS45,$V$41:$V$121,$Y$33)*$AF$33)+(SUMIFS($Y$41:$Y$121,$T$41:$T$121,$DS45,$V$41:$V$121,$Y$34)*$AF$34)+(SUMIFS($Y$41:$Y$121,$T$41:$T$121,$DS45,$V$41:$V$121,$Y$35)*$AF$35)+(SUMIFS($Y$41:$Y$121,$T$41:$T$121,$DS45,$V$41:$V$121,$Y$36)*$AF$36)+(SUMIFS($Y$41:$Y$121,$T$41:$T$121,$DS45,$V$41:$V$121,$Y$37)*$AF$37)+(SUMIFS($Y$41:$Y$121,$T$41:$T$121,$DS45,$V$41:$V$121,$Y$38)*$AF$38)</f>
        <v>0</v>
      </c>
      <c r="EZ45" s="112">
        <f>(SUMIF($T$41:$T$121,$DS45,$Z$41:$Z$121))*$V$2</f>
        <v>0</v>
      </c>
      <c r="FA45" s="162">
        <f>EY45+EZ45</f>
        <v>0</v>
      </c>
      <c r="FB45" s="129">
        <f t="shared" ref="FB45:FB60" si="350">(SUMIFS($AK$41:$AK$121,$AI$41:$AI$121,$DS45,$AJ$41:$AJ$121,$AJ$2)*$AK$2)+(SUMIFS($AK$41:$AK$121,$AI$41:$AI$121,$DS45,$AJ$41:$AJ$121,$AJ$3)*$AK$3)+(SUMIFS($AK$41:$AK$121,$AI$41:$AI$121,$DS45,$AJ$41:$AJ$121,$AJ$4)*$AK$4)+(SUMIFS($AK$41:$AK$121,$AI$41:$AI$121,$DS45,$AJ$41:$AJ$121,$AJ$5)*$AK$5)+(SUMIFS($AK$41:$AK$121,$AI$41:$AI$121,$DS45,$AJ$41:$AJ$121,$AJ$6)*$AK$6)+(SUMIFS($AK$41:$AK$121,$AI$41:$AI$121,$DS45,$AJ$41:$AJ$121,$AJ$7)*$AK$7)+(SUMIFS($AK$41:$AK$121,$AI$41:$AI$121,$DS45,$AJ$41:$AJ$121,$AJ$8)*$AK$8)+(SUMIFS($AK$41:$AK$121,$AI$41:$AI$121,$DS45,$AJ$41:$AJ$121,$AJ$9)*$AK$9)+(SUMIFS($AK$41:$AK$121,$AI$41:$AI$121,$DS45,$AJ$41:$AJ$121,$AJ$10)*$AK$10)+(SUMIFS($AK$41:$AK$121,$AI$41:$AI$121,$DS45,$AJ$41:$AJ$121,$AJ$11)*$AK$11)+(SUMIFS($AK$41:$AK$121,$AI$41:$AI$121,$DS45,$AJ$41:$AJ$121,$AJ$12)*$AK$12)+(SUMIFS($AK$41:$AK$121,$AI$41:$AI$121,$DS45,$AJ$41:$AJ$121,$AJ$13)*$AK$13)+(SUMIFS($AK$41:$AK$121,$AI$41:$AI$121,$DS45,$AJ$41:$AJ$121,$AJ$14)*$AK$14)+(SUMIFS($AK$41:$AK$121,$AI$41:$AI$121,$DS45,$AJ$41:$AJ$121,$AJ$15)*$AK$15)+(SUMIFS($AK$41:$AK$121,$AI$41:$AI$121,$DS45,$AJ$41:$AJ$121,$AJ$16)*$AK$16)+(SUMIFS($AK$41:$AK$121,$AI$41:$AI$121,$DS45,$AJ$41:$AJ$121,$AJ$17)*$AK$17)+(SUMIFS($AK$41:$AK$121,$AI$41:$AI$121,$DS45,$AJ$41:$AJ$121,$AJ$18)*$AK$18)+(SUMIFS($AK$41:$AK$121,$AI$41:$AI$121,$DS45,$AJ$41:$AJ$121,$AJ$19)*$AK$19)+(SUMIFS($AK$41:$AK$121,$AI$41:$AI$121,$DS45,$AJ$41:$AJ$121,$AJ$20)*$AK$20)+(SUMIFS($AK$41:$AK$121,$AI$41:$AI$121,$DS45,$AJ$41:$AJ$121,$AJ$21)*$AK$21)+(SUMIFS($AK$41:$AK$121,$AI$41:$AI$121,$DS45,$AJ$41:$AJ$121,$AJ$22)*$AK$22)+(SUMIFS($AK$41:$AK$121,$AI$41:$AI$121,$DS45,$AJ$41:$AJ$121,$AJ$23)*$AK$23)+(SUMIFS($AK$41:$AK$121,$AI$41:$AI$121,$DS45,$AJ$41:$AJ$121,$AJ$24)*$AK$24)+(SUMIFS($AK$41:$AK$121,$AI$41:$AI$121,$DS45,$AJ$41:$AJ$121,$AJ$25)*$AK$25)+(SUMIFS($AK$41:$AK$121,$AI$41:$AI$121,$DS45,$AJ$41:$AJ$121,$AJ$26)*$AK$26)+(SUMIFS($AK$41:$AK$121,$AI$41:$AI$121,$DS45,$AJ$41:$AJ$121,$AJ$27)*$AK$27)+(SUMIFS($AK$41:$AK$121,$AI$41:$AI$121,$DS45,$AJ$41:$AJ$121,$AJ$28)*$AK$28)+(SUMIFS($AK$41:$AK$121,$AI$41:$AI$121,$DS45,$AJ$41:$AJ$121,$AJ$29)*$AK$29)+(SUMIFS($AK$41:$AK$121,$AI$41:$AI$121,$DS45,$AJ$41:$AJ$121,$AJ$30)*$AK$30)+(SUMIFS($AK$41:$AK$121,$AI$41:$AI$121,$DS45,$AJ$41:$AJ$121,$AJ$31)*$AK$31)+(SUMIFS($AK$41:$AK$121,$AI$41:$AI$121,$DS45,$AJ$41:$AJ$121,$AJ$32)*$AK$32)+(SUMIFS($AK$41:$AK$121,$AI$41:$AI$121,$DS45,$AJ$41:$AJ$121,$AJ$33)*$AK$33)+(SUMIFS($AK$41:$AK$121,$AI$41:$AI$121,$DS45,$AJ$41:$AJ$121,$AJ$34)*$AK$34)+(SUMIFS($AK$41:$AK$121,$AI$41:$AI$121,$DS45,$AJ$41:$AJ$121,$AJ$35)*$AK$35)+(SUMIFS($AK$41:$AK$121,$AI$41:$AI$121,$DS45,$AJ$41:$AJ$121,$AJ$36)*$AK$36)+(SUMIFS($AK$41:$AK$121,$AI$41:$AI$121,$DS45,$AJ$41:$AJ$121,$AJ$37)*$AK$37)</f>
        <v>0</v>
      </c>
      <c r="FC45" s="68">
        <f>(SUMIF($AI$41:$AI$400,$DS45,$AL$41:$AL$400))*$V$3</f>
        <v>0</v>
      </c>
      <c r="FD45" s="163">
        <f>FB45+FC45</f>
        <v>0</v>
      </c>
      <c r="FE45" s="164">
        <f>(AP204*$AN$3)+(AP205*$AN$4)+(AP206*$AN$5)+(AP206*$AN$6)+(AP207*$AN$7)+(AP208*$AN$8)+($AN$9*AP209)+(AP210*$AN$10)+(AP211*$AN$11)+(AP212*$AN$12)+(AP213*$AN$13)+(AP214*$AN$14)+(AP215*$AN$15)+(AP216*$AN$16)+(AP217*$AN$17)+(AP218*$AN$18)+(AP219*$AN$19)</f>
        <v>0</v>
      </c>
      <c r="FF45" s="174">
        <f>(CI43*$CG$43)+(CI44*$CG$44)+(CI45*$CG$45)+(CI46*$CG$46)+(CI47*$CG$47)+(CI48*$CG$48)+(CI49*$CG$49)+(CI50*$CG$50)+(CI51*$CG$51)+(CI52*$CG$52)+(CI53*$CG$53)+(CI54*$CG$54)+(CI55*$CG$55)</f>
        <v>0</v>
      </c>
      <c r="FG45" s="260">
        <f>IF(G3="","0",IF(G3="Acheté",H3,HI43))</f>
        <v>0</v>
      </c>
      <c r="FH45" s="264">
        <f>DV45+DY45+EB45+EE45+EH45+EK45+EN45+EX45+FA45+FD45+FE45+FF45+FG45</f>
        <v>0</v>
      </c>
      <c r="FJ45" s="17"/>
      <c r="FK45" s="172"/>
      <c r="FL45" s="17"/>
      <c r="FM45" s="196"/>
      <c r="FN45" s="194"/>
      <c r="FO45" s="196"/>
      <c r="FP45" s="194"/>
      <c r="FQ45" s="172"/>
      <c r="FR45" s="27"/>
      <c r="FS45" s="31"/>
      <c r="FT45" s="27" t="str">
        <f t="shared" si="15"/>
        <v/>
      </c>
      <c r="FU45" s="27"/>
      <c r="FV45" s="27" t="str">
        <f t="shared" si="227"/>
        <v/>
      </c>
      <c r="FW45" s="27" t="str">
        <f t="shared" si="228"/>
        <v/>
      </c>
      <c r="FX45" s="27" t="str">
        <f t="shared" si="232"/>
        <v/>
      </c>
      <c r="FY45" s="32"/>
      <c r="FZ45" s="27" t="str">
        <f t="shared" si="229"/>
        <v/>
      </c>
      <c r="GA45" s="27" t="str">
        <f t="shared" si="230"/>
        <v/>
      </c>
      <c r="GB45" s="27"/>
      <c r="GC45" s="27"/>
      <c r="GD45" s="27" t="str">
        <f t="shared" si="231"/>
        <v/>
      </c>
      <c r="GE45" s="27" t="str">
        <f t="shared" si="233"/>
        <v/>
      </c>
      <c r="GI45" s="60" t="str">
        <f t="shared" si="277"/>
        <v>Gariguette</v>
      </c>
      <c r="GJ45" s="54">
        <f t="shared" si="278"/>
        <v>0</v>
      </c>
      <c r="GK45" s="54">
        <f t="shared" si="279"/>
        <v>0</v>
      </c>
      <c r="GL45" s="16">
        <f t="shared" si="297"/>
        <v>0</v>
      </c>
      <c r="GM45" s="16">
        <f t="shared" si="298"/>
        <v>0</v>
      </c>
      <c r="GN45" s="16">
        <f t="shared" si="299"/>
        <v>0</v>
      </c>
      <c r="GO45" s="16">
        <f t="shared" si="300"/>
        <v>0</v>
      </c>
      <c r="GP45" s="16">
        <f t="shared" si="301"/>
        <v>0</v>
      </c>
      <c r="GQ45" s="16">
        <f t="shared" si="302"/>
        <v>0</v>
      </c>
      <c r="GR45" s="16">
        <f t="shared" si="303"/>
        <v>0</v>
      </c>
      <c r="GS45" s="16">
        <f t="shared" si="304"/>
        <v>0</v>
      </c>
      <c r="GT45" s="16">
        <f t="shared" si="305"/>
        <v>0</v>
      </c>
      <c r="GU45" s="16">
        <f t="shared" si="306"/>
        <v>0</v>
      </c>
      <c r="GV45" s="16">
        <f t="shared" si="307"/>
        <v>0</v>
      </c>
      <c r="GW45" s="16">
        <f t="shared" si="308"/>
        <v>0</v>
      </c>
      <c r="GX45" s="16">
        <f t="shared" si="309"/>
        <v>0</v>
      </c>
      <c r="GY45" s="16">
        <f t="shared" si="310"/>
        <v>0</v>
      </c>
      <c r="GZ45" s="16">
        <f t="shared" si="311"/>
        <v>0</v>
      </c>
      <c r="HA45" s="16">
        <f t="shared" si="312"/>
        <v>0</v>
      </c>
      <c r="HB45" s="16">
        <f t="shared" si="313"/>
        <v>0</v>
      </c>
      <c r="HC45" s="16">
        <f t="shared" si="314"/>
        <v>0</v>
      </c>
      <c r="HD45" s="16">
        <f t="shared" si="315"/>
        <v>0</v>
      </c>
      <c r="HE45" s="54">
        <f t="shared" si="316"/>
        <v>0</v>
      </c>
      <c r="HF45" s="54">
        <f t="shared" si="317"/>
        <v>0</v>
      </c>
      <c r="HG45" s="54">
        <f t="shared" si="318"/>
        <v>0</v>
      </c>
      <c r="HH45" s="59"/>
      <c r="HI45" s="252">
        <f t="shared" si="319"/>
        <v>0</v>
      </c>
    </row>
    <row r="46" spans="2:217" x14ac:dyDescent="0.2">
      <c r="B46" s="8"/>
      <c r="C46" s="9"/>
      <c r="D46" s="10"/>
      <c r="E46" s="11"/>
      <c r="F46" s="11"/>
      <c r="G46" s="10"/>
      <c r="H46" s="10">
        <f t="shared" si="260"/>
        <v>0</v>
      </c>
      <c r="I46" s="10">
        <f t="shared" si="234"/>
        <v>0</v>
      </c>
      <c r="J46" s="10">
        <f t="shared" si="251"/>
        <v>0</v>
      </c>
      <c r="K46" s="10" t="str">
        <f t="shared" si="252"/>
        <v/>
      </c>
      <c r="M46" s="21"/>
      <c r="N46" s="21"/>
      <c r="O46" s="21"/>
      <c r="P46" s="21"/>
      <c r="Q46" s="21"/>
      <c r="S46" s="27"/>
      <c r="T46" s="31"/>
      <c r="U46" s="27" t="str">
        <f t="shared" si="235"/>
        <v/>
      </c>
      <c r="V46" s="27"/>
      <c r="W46" s="27" t="str">
        <f t="shared" si="253"/>
        <v/>
      </c>
      <c r="X46" s="27" t="str">
        <f t="shared" si="254"/>
        <v/>
      </c>
      <c r="Y46" s="27" t="str">
        <f t="shared" si="255"/>
        <v/>
      </c>
      <c r="Z46" s="32"/>
      <c r="AA46" s="27" t="str">
        <f t="shared" si="256"/>
        <v/>
      </c>
      <c r="AB46" s="27" t="str">
        <f t="shared" si="257"/>
        <v/>
      </c>
      <c r="AC46" s="27"/>
      <c r="AD46" s="27"/>
      <c r="AE46" s="27" t="str">
        <f t="shared" si="258"/>
        <v/>
      </c>
      <c r="AF46" s="27" t="str">
        <f t="shared" si="259"/>
        <v/>
      </c>
      <c r="AH46" s="37"/>
      <c r="AI46" s="37"/>
      <c r="AJ46" s="37"/>
      <c r="AK46" s="37"/>
      <c r="AL46" s="37"/>
      <c r="AN46" s="134"/>
      <c r="AO46" s="134"/>
      <c r="AP46" s="41"/>
      <c r="AQ46" s="41" t="str">
        <f t="shared" si="280"/>
        <v/>
      </c>
      <c r="AR46" s="41"/>
      <c r="AS46" s="41" t="str">
        <f t="shared" si="280"/>
        <v/>
      </c>
      <c r="AT46" s="41"/>
      <c r="AU46" s="41" t="str">
        <f t="shared" ref="AU46" si="351">IF(AT46=1,AT$41/$BW46,"")</f>
        <v/>
      </c>
      <c r="AV46" s="41"/>
      <c r="AW46" s="41" t="str">
        <f t="shared" ref="AW46" si="352">IF(AV46=1,AV$41/$BW46,"")</f>
        <v/>
      </c>
      <c r="AX46" s="41"/>
      <c r="AY46" s="41" t="str">
        <f t="shared" ref="AY46" si="353">IF(AX46=1,AX$41/$BW46,"")</f>
        <v/>
      </c>
      <c r="AZ46" s="41"/>
      <c r="BA46" s="41" t="str">
        <f t="shared" ref="BA46" si="354">IF(AZ46=1,AZ$41/$BW46,"")</f>
        <v/>
      </c>
      <c r="BB46" s="41"/>
      <c r="BC46" s="41" t="str">
        <f t="shared" ref="BC46" si="355">IF(BB46=1,BB$41/$BW46,"")</f>
        <v/>
      </c>
      <c r="BD46" s="41"/>
      <c r="BE46" s="41" t="str">
        <f t="shared" ref="BE46" si="356">IF(BD46=1,BD$41/$BW46,"")</f>
        <v/>
      </c>
      <c r="BF46" s="41"/>
      <c r="BG46" s="41" t="str">
        <f t="shared" ref="BG46" si="357">IF(BF46=1,BF$41/$BW46,"")</f>
        <v/>
      </c>
      <c r="BH46" s="41"/>
      <c r="BI46" s="41" t="str">
        <f t="shared" ref="BI46" si="358">IF(BH46=1,BH$41/$BW46,"")</f>
        <v/>
      </c>
      <c r="BJ46" s="41"/>
      <c r="BK46" s="41" t="str">
        <f t="shared" ref="BK46" si="359">IF(BJ46=1,BJ$41/$BW46,"")</f>
        <v/>
      </c>
      <c r="BL46" s="41"/>
      <c r="BM46" s="41" t="str">
        <f t="shared" ref="BM46" si="360">IF(BL46=1,BL$41/$BW46,"")</f>
        <v/>
      </c>
      <c r="BN46" s="41"/>
      <c r="BO46" s="41" t="str">
        <f t="shared" ref="BO46" si="361">IF(BN46=1,BN$41/$BW46,"")</f>
        <v/>
      </c>
      <c r="BP46" s="41"/>
      <c r="BQ46" s="41" t="str">
        <f t="shared" ref="BQ46" si="362">IF(BP46=1,BP$41/$BW46,"")</f>
        <v/>
      </c>
      <c r="BR46" s="41"/>
      <c r="BS46" s="41" t="str">
        <f t="shared" ref="BS46" si="363">IF(BR46=1,BR$41/$BW46,"")</f>
        <v/>
      </c>
      <c r="BT46" s="41"/>
      <c r="BU46" s="41" t="str">
        <f t="shared" ref="BU46" si="364">IF(BT46=1,BT$41/$BW46,"")</f>
        <v/>
      </c>
      <c r="BV46" s="142"/>
      <c r="BW46" s="138">
        <f t="shared" si="295"/>
        <v>0</v>
      </c>
      <c r="BX46" s="23"/>
      <c r="BY46" s="23"/>
      <c r="CA46" s="44"/>
      <c r="CB46" s="44"/>
      <c r="CC46" s="44"/>
      <c r="CD46" s="44"/>
      <c r="CE46" s="44"/>
      <c r="CF46" s="44"/>
      <c r="CG46" s="44">
        <f t="shared" si="296"/>
        <v>0</v>
      </c>
      <c r="CH46" s="45"/>
      <c r="CI46" s="45" t="str">
        <f t="shared" si="261"/>
        <v>0</v>
      </c>
      <c r="CJ46" s="45"/>
      <c r="CK46" s="45" t="str">
        <f t="shared" si="262"/>
        <v>0</v>
      </c>
      <c r="CL46" s="45"/>
      <c r="CM46" s="45" t="str">
        <f t="shared" si="263"/>
        <v>0</v>
      </c>
      <c r="CN46" s="45"/>
      <c r="CO46" s="45" t="str">
        <f t="shared" si="264"/>
        <v>0</v>
      </c>
      <c r="CP46" s="45"/>
      <c r="CQ46" s="45" t="str">
        <f t="shared" si="265"/>
        <v>0</v>
      </c>
      <c r="CR46" s="45"/>
      <c r="CS46" s="45" t="str">
        <f t="shared" si="266"/>
        <v>0</v>
      </c>
      <c r="CT46" s="45"/>
      <c r="CU46" s="45" t="str">
        <f t="shared" si="267"/>
        <v>0</v>
      </c>
      <c r="CV46" s="45"/>
      <c r="CW46" s="45" t="str">
        <f t="shared" si="268"/>
        <v>0</v>
      </c>
      <c r="CX46" s="45"/>
      <c r="CY46" s="45" t="str">
        <f t="shared" si="269"/>
        <v>0</v>
      </c>
      <c r="CZ46" s="45"/>
      <c r="DA46" s="45" t="str">
        <f t="shared" si="270"/>
        <v>0</v>
      </c>
      <c r="DB46" s="45"/>
      <c r="DC46" s="45" t="str">
        <f t="shared" si="271"/>
        <v>0</v>
      </c>
      <c r="DD46" s="45"/>
      <c r="DE46" s="45" t="str">
        <f t="shared" si="272"/>
        <v>0</v>
      </c>
      <c r="DF46" s="45"/>
      <c r="DG46" s="45" t="str">
        <f t="shared" si="273"/>
        <v>0</v>
      </c>
      <c r="DH46" s="45"/>
      <c r="DI46" s="45" t="str">
        <f t="shared" si="274"/>
        <v>0</v>
      </c>
      <c r="DJ46" s="45"/>
      <c r="DK46" s="45" t="str">
        <f t="shared" si="275"/>
        <v>0</v>
      </c>
      <c r="DL46" s="45"/>
      <c r="DM46" s="45" t="str">
        <f t="shared" si="276"/>
        <v>0</v>
      </c>
      <c r="DN46" s="167">
        <f t="shared" si="334"/>
        <v>0</v>
      </c>
      <c r="DO46" s="167"/>
      <c r="DP46" s="167"/>
      <c r="DQ46" s="167"/>
      <c r="DS46" s="66">
        <f t="shared" ref="DS46:DS60" si="365">C4</f>
        <v>2</v>
      </c>
      <c r="DT46" s="99" t="str">
        <f t="shared" si="335"/>
        <v>Compléter -&gt;</v>
      </c>
      <c r="DU46" s="94"/>
      <c r="DV46" s="61">
        <f t="shared" si="336"/>
        <v>0</v>
      </c>
      <c r="DW46" s="99" t="str">
        <f t="shared" si="337"/>
        <v>Compléter -&gt;</v>
      </c>
      <c r="DX46" s="94"/>
      <c r="DY46" s="61">
        <f t="shared" si="338"/>
        <v>0</v>
      </c>
      <c r="DZ46" s="99" t="str">
        <f t="shared" si="339"/>
        <v>Compléter -&gt;</v>
      </c>
      <c r="EA46" s="94"/>
      <c r="EB46" s="61">
        <f t="shared" si="340"/>
        <v>0</v>
      </c>
      <c r="EC46" s="99" t="str">
        <f t="shared" si="341"/>
        <v>Compléter -&gt;</v>
      </c>
      <c r="ED46" s="94"/>
      <c r="EE46" s="61">
        <f t="shared" si="342"/>
        <v>0</v>
      </c>
      <c r="EF46" s="99" t="str">
        <f t="shared" si="343"/>
        <v>Compléter -&gt;</v>
      </c>
      <c r="EG46" s="94"/>
      <c r="EH46" s="61">
        <f t="shared" si="344"/>
        <v>0</v>
      </c>
      <c r="EI46" s="99" t="str">
        <f t="shared" si="345"/>
        <v>Compléter -&gt;</v>
      </c>
      <c r="EJ46" s="94"/>
      <c r="EK46" s="59">
        <f t="shared" si="346"/>
        <v>0</v>
      </c>
      <c r="EL46" s="60">
        <f t="shared" si="347"/>
        <v>0</v>
      </c>
      <c r="EM46" s="59">
        <f t="shared" si="348"/>
        <v>0</v>
      </c>
      <c r="EN46" s="159">
        <f t="shared" ref="EN46:EN60" si="366">EL46+EM46</f>
        <v>0</v>
      </c>
      <c r="EO46" s="60">
        <f>((SUMIFS($P$41:$P$2021,$N$41:$N$2021,$DS46,$Q$41:$Q$2021,EO$44,$O$41:$O$2021,$U$4))*$V$4)+((SUMIFS($P$41:$P$2021,$N$41:$N$2021,$DS46,$Q$41:$Q$2021,EO$44,$O$41:$O$2021,$U$5))*$V$5)</f>
        <v>0</v>
      </c>
      <c r="EP46" s="16">
        <f t="shared" si="349"/>
        <v>0</v>
      </c>
      <c r="EQ46" s="16">
        <f t="shared" si="349"/>
        <v>0</v>
      </c>
      <c r="ER46" s="16">
        <f t="shared" si="349"/>
        <v>0</v>
      </c>
      <c r="ES46" s="16">
        <f t="shared" si="349"/>
        <v>0</v>
      </c>
      <c r="ET46" s="16">
        <f t="shared" si="349"/>
        <v>0</v>
      </c>
      <c r="EU46" s="16">
        <f t="shared" si="349"/>
        <v>0</v>
      </c>
      <c r="EV46" s="16">
        <f t="shared" si="349"/>
        <v>0</v>
      </c>
      <c r="EW46" s="59">
        <f t="shared" si="349"/>
        <v>0</v>
      </c>
      <c r="EX46" s="123">
        <f t="shared" ref="EX46:EX60" si="367">SUM(EO46:EW46)</f>
        <v>0</v>
      </c>
      <c r="EY46" s="124">
        <f t="shared" ref="EY46:EY60" si="368">(SUMIFS($Y$41:$Y$121,$T$41:$T$121,$DS46,$V$41:$V$121,$Y$2)*$AF$2)+(SUMIFS($Y$41:$Y$121,$T$41:$T$121,$DS46,$V$41:$V$121,$Y$3)*$AF$3)+(SUMIFS($Y$41:$Y$121,$T$41:$T$121,$DS46,$V$41:$V$121,$Y$4)*$AF$4)+(SUMIFS($Y$41:$Y$121,$T$41:$T$121,$DS46,$V$41:$V$121,$Y$5)*$AF$5)+(SUMIFS($Y$41:$Y$121,$T$41:$T$121,$DS46,$V$41:$V$121,$Y$6)*$AF$6)+(SUMIFS($Y$41:$Y$121,$T$41:$T$121,$DS46,$V$41:$V$121,$Y$7)*$AF$7)+(SUMIFS($Y$41:$Y$121,$T$41:$T$121,$DS46,$V$41:$V$121,$Y$8)*$AF$8)+(SUMIFS($Y$41:$Y$121,$T$41:$T$121,$DS46,$V$41:$V$121,$Y$9)*$AF$9)+(SUMIFS($Y$41:$Y$121,$T$41:$T$121,$DS46,$V$41:$V$121,$Y$10)*$AF$10)+(SUMIFS($Y$41:$Y$121,$T$41:$T$121,$DS46,$V$41:$V$121,$Y$11)*$AF$11)+(SUMIFS($Y$41:$Y$121,$T$41:$T$121,$DS46,$V$41:$V$121,$Y$12)*$AF$12)+(SUMIFS($Y$41:$Y$121,$T$41:$T$121,$DS46,$V$41:$V$121,$Y$13)*$AF$13)+(SUMIFS($Y$41:$Y$121,$T$41:$T$121,$DS46,$V$41:$V$121,$Y$14)*$AF$14)+(SUMIFS($Y$41:$Y$121,$T$41:$T$121,$DS46,$V$41:$V$121,$Y$15)*$AF$15)+(SUMIFS($Y$41:$Y$121,$T$41:$T$121,$DS46,$V$41:$V$121,$Y$16)*$AF$16)+(SUMIFS($Y$41:$Y$121,$T$41:$T$121,$DS46,$V$41:$V$121,$Y$17)*$AF$17)+(SUMIFS($Y$41:$Y$121,$T$41:$T$121,$DS46,$V$41:$V$121,$Y$18)*$AF$18)+(SUMIFS($Y$41:$Y$121,$T$41:$T$121,$DS46,$V$41:$V$121,$Y$19)*$AF$19)+(SUMIFS($Y$41:$Y$121,$T$41:$T$121,$DS46,$V$41:$V$121,$Y$20)*$AF$20)+(SUMIFS($Y$41:$Y$121,$T$41:$T$121,$DS46,$V$41:$V$121,$Y$21)*$AF$21)+(SUMIFS($Y$41:$Y$121,$T$41:$T$121,$DS46,$V$41:$V$121,$Y$22)*$AF$22)+(SUMIFS($Y$41:$Y$121,$T$41:$T$121,$DS46,$V$41:$V$121,$Y$23)*$AF$23)+(SUMIFS($Y$41:$Y$121,$T$41:$T$121,$DS46,$V$41:$V$121,$Y$24)*$AF$24)+(SUMIFS($Y$41:$Y$121,$T$41:$T$121,$DS46,$V$41:$V$121,$Y$25)*$AF$25)+(SUMIFS($Y$41:$Y$121,$T$41:$T$121,$DS46,$V$41:$V$121,$Y$26)*$AF$26)+(SUMIFS($Y$41:$Y$121,$T$41:$T$121,$DS46,$V$41:$V$121,$Y$27)*$AF$27)+(SUMIFS($Y$41:$Y$121,$T$41:$T$121,$DS46,$V$41:$V$121,$Y$28)*$AF$28)+(SUMIFS($Y$41:$Y$121,$T$41:$T$121,$DS46,$V$41:$V$121,$Y$29)*$AF$29)+(SUMIFS($Y$41:$Y$121,$T$41:$T$121,$DS46,$V$41:$V$121,$Y$30)*$AF$30)+(SUMIFS($Y$41:$Y$121,$T$41:$T$121,$DS46,$V$41:$V$121,$Y$31)*$AF$31)+(SUMIFS($Y$41:$Y$121,$T$41:$T$121,$DS46,$V$41:$V$121,$Y$32)*$AF$32)+(SUMIFS($Y$41:$Y$121,$T$41:$T$121,$DS46,$V$41:$V$121,$Y$33)*$AF$33)+(SUMIFS($Y$41:$Y$121,$T$41:$T$121,$DS46,$V$41:$V$121,$Y$34)*$AF$34)+(SUMIFS($Y$41:$Y$121,$T$41:$T$121,$DS46,$V$41:$V$121,$Y$35)*$AF$35)+(SUMIFS($Y$41:$Y$121,$T$41:$T$121,$DS46,$V$41:$V$121,$Y$36)*$AF$36)+(SUMIFS($Y$41:$Y$121,$T$41:$T$121,$DS46,$V$41:$V$121,$Y$37)*$AF$37)+(SUMIFS($Y$41:$Y$121,$T$41:$T$121,$DS46,$V$41:$V$121,$Y$38)*$AF$38)</f>
        <v>0</v>
      </c>
      <c r="EZ46" s="59">
        <f t="shared" ref="EZ46:EZ60" si="369">(SUMIF($T$41:$T$121,$DS46,$Z$41:$Z$121))*$V$2</f>
        <v>0</v>
      </c>
      <c r="FA46" s="159">
        <f t="shared" ref="FA46:FA60" si="370">EY46+EZ46</f>
        <v>0</v>
      </c>
      <c r="FB46" s="124">
        <f t="shared" si="350"/>
        <v>0</v>
      </c>
      <c r="FC46" s="111">
        <f t="shared" ref="FC46:FC60" si="371">(SUMIF($AI$41:$AI$400,$DS46,$AL$41:$AL$400))*$V$3</f>
        <v>0</v>
      </c>
      <c r="FD46" s="123">
        <f t="shared" ref="FD46:FD60" si="372">FB46+FC46</f>
        <v>0</v>
      </c>
      <c r="FE46" s="165">
        <f>(AQ204*$AN$3)+(AQ205*$AN$4)+(AQ206*$AN$5)+(AQ206*$AN$6)+(AQ207*$AN$7)+(AQ208*$AN$8)+($AN$9*AQ209)+(AQ210*$AN$10)+(AQ211*$AN$11)+(AQ212*$AN$12)+(AQ213*$AN$13)+(AQ214*$AN$14)+(AQ215*$AN$15)+(AQ216*$AN$16)+(AQ217*$AN$17)+(AQ218*$AN$18)+(AQ219*$AN$19)</f>
        <v>0</v>
      </c>
      <c r="FF46" s="174">
        <f>(CK43*$CG$43)+(CK44*$CG$44)+(CK45*$CG$45)+(CK46*$CG$46)+(CK47*$CG$47)+(CK48*$CG$48)+(CK49*$CG$49)+(CK50*$CG$50)+(CK51*$CG$51)+(CK52*$CG$52)+(CK53*$CG$53)+(CK54*$CG$54)+(CK55*$CG$55)</f>
        <v>0</v>
      </c>
      <c r="FG46" s="261">
        <f t="shared" ref="FG46:FG60" si="373">IF(G4="","0",IF(G4="Acheté",H4,HI44))</f>
        <v>0</v>
      </c>
      <c r="FH46" s="265">
        <f t="shared" ref="FH46:FH60" si="374">DV46+DY46+EB46+EE46+EH46+EK46+EN46+EX46+FA46+FD46+FE46+FF46+FG46</f>
        <v>0</v>
      </c>
      <c r="FJ46" s="17"/>
      <c r="FK46" s="17"/>
      <c r="FL46" s="17"/>
      <c r="FM46" s="194"/>
      <c r="FN46" s="194"/>
      <c r="FO46" s="194"/>
      <c r="FP46" s="194"/>
      <c r="FQ46" s="17"/>
      <c r="FR46" s="27"/>
      <c r="FS46" s="31"/>
      <c r="FT46" s="27" t="str">
        <f t="shared" si="15"/>
        <v/>
      </c>
      <c r="FU46" s="27"/>
      <c r="FV46" s="27" t="str">
        <f t="shared" si="227"/>
        <v/>
      </c>
      <c r="FW46" s="27" t="str">
        <f t="shared" si="228"/>
        <v/>
      </c>
      <c r="FX46" s="27" t="str">
        <f t="shared" si="232"/>
        <v/>
      </c>
      <c r="FY46" s="32"/>
      <c r="FZ46" s="27" t="str">
        <f t="shared" si="229"/>
        <v/>
      </c>
      <c r="GA46" s="27" t="str">
        <f t="shared" si="230"/>
        <v/>
      </c>
      <c r="GB46" s="27"/>
      <c r="GC46" s="27"/>
      <c r="GD46" s="27" t="str">
        <f t="shared" si="231"/>
        <v/>
      </c>
      <c r="GE46" s="27" t="str">
        <f t="shared" si="233"/>
        <v/>
      </c>
      <c r="GI46" s="60" t="str">
        <f t="shared" si="277"/>
        <v>Gariguette</v>
      </c>
      <c r="GJ46" s="54">
        <f t="shared" si="278"/>
        <v>0</v>
      </c>
      <c r="GK46" s="54">
        <f t="shared" si="279"/>
        <v>0</v>
      </c>
      <c r="GL46" s="16">
        <f t="shared" si="297"/>
        <v>0</v>
      </c>
      <c r="GM46" s="16">
        <f t="shared" si="298"/>
        <v>0</v>
      </c>
      <c r="GN46" s="16">
        <f t="shared" si="299"/>
        <v>0</v>
      </c>
      <c r="GO46" s="16">
        <f t="shared" si="300"/>
        <v>0</v>
      </c>
      <c r="GP46" s="16">
        <f t="shared" si="301"/>
        <v>0</v>
      </c>
      <c r="GQ46" s="16">
        <f t="shared" si="302"/>
        <v>0</v>
      </c>
      <c r="GR46" s="16">
        <f t="shared" si="303"/>
        <v>0</v>
      </c>
      <c r="GS46" s="16">
        <f t="shared" si="304"/>
        <v>0</v>
      </c>
      <c r="GT46" s="16">
        <f t="shared" si="305"/>
        <v>0</v>
      </c>
      <c r="GU46" s="16">
        <f t="shared" si="306"/>
        <v>0</v>
      </c>
      <c r="GV46" s="16">
        <f t="shared" si="307"/>
        <v>0</v>
      </c>
      <c r="GW46" s="16">
        <f t="shared" si="308"/>
        <v>0</v>
      </c>
      <c r="GX46" s="16">
        <f t="shared" si="309"/>
        <v>0</v>
      </c>
      <c r="GY46" s="16">
        <f t="shared" si="310"/>
        <v>0</v>
      </c>
      <c r="GZ46" s="16">
        <f t="shared" si="311"/>
        <v>0</v>
      </c>
      <c r="HA46" s="16">
        <f t="shared" si="312"/>
        <v>0</v>
      </c>
      <c r="HB46" s="16">
        <f t="shared" si="313"/>
        <v>0</v>
      </c>
      <c r="HC46" s="16">
        <f t="shared" si="314"/>
        <v>0</v>
      </c>
      <c r="HD46" s="16">
        <f t="shared" si="315"/>
        <v>0</v>
      </c>
      <c r="HE46" s="54">
        <f t="shared" si="316"/>
        <v>0</v>
      </c>
      <c r="HF46" s="54">
        <f t="shared" si="317"/>
        <v>0</v>
      </c>
      <c r="HG46" s="54">
        <f t="shared" si="318"/>
        <v>0</v>
      </c>
      <c r="HH46" s="59"/>
      <c r="HI46" s="252">
        <f t="shared" si="319"/>
        <v>0</v>
      </c>
    </row>
    <row r="47" spans="2:217" x14ac:dyDescent="0.2">
      <c r="B47" s="8"/>
      <c r="C47" s="9"/>
      <c r="D47" s="10"/>
      <c r="E47" s="11"/>
      <c r="F47" s="11"/>
      <c r="G47" s="10"/>
      <c r="H47" s="10">
        <f t="shared" si="260"/>
        <v>0</v>
      </c>
      <c r="I47" s="10">
        <f t="shared" si="234"/>
        <v>0</v>
      </c>
      <c r="J47" s="10">
        <f t="shared" si="251"/>
        <v>0</v>
      </c>
      <c r="K47" s="10" t="str">
        <f t="shared" si="252"/>
        <v/>
      </c>
      <c r="M47" s="21"/>
      <c r="N47" s="21"/>
      <c r="O47" s="21"/>
      <c r="P47" s="21"/>
      <c r="Q47" s="21"/>
      <c r="S47" s="27"/>
      <c r="T47" s="31"/>
      <c r="U47" s="27" t="str">
        <f t="shared" si="235"/>
        <v/>
      </c>
      <c r="V47" s="27"/>
      <c r="W47" s="27" t="str">
        <f t="shared" si="253"/>
        <v/>
      </c>
      <c r="X47" s="27" t="str">
        <f t="shared" si="254"/>
        <v/>
      </c>
      <c r="Y47" s="27" t="str">
        <f t="shared" si="255"/>
        <v/>
      </c>
      <c r="Z47" s="32" t="s">
        <v>144</v>
      </c>
      <c r="AA47" s="27" t="str">
        <f t="shared" si="256"/>
        <v/>
      </c>
      <c r="AB47" s="27" t="str">
        <f t="shared" si="257"/>
        <v/>
      </c>
      <c r="AC47" s="27"/>
      <c r="AD47" s="27"/>
      <c r="AE47" s="27" t="str">
        <f t="shared" si="258"/>
        <v/>
      </c>
      <c r="AF47" s="27" t="str">
        <f t="shared" si="259"/>
        <v/>
      </c>
      <c r="AH47" s="37"/>
      <c r="AI47" s="37"/>
      <c r="AJ47" s="37"/>
      <c r="AK47" s="37"/>
      <c r="AL47" s="37"/>
      <c r="AN47" s="134"/>
      <c r="AO47" s="134"/>
      <c r="AP47" s="41"/>
      <c r="AQ47" s="41" t="str">
        <f t="shared" si="280"/>
        <v/>
      </c>
      <c r="AR47" s="41"/>
      <c r="AS47" s="41" t="str">
        <f t="shared" si="280"/>
        <v/>
      </c>
      <c r="AT47" s="41"/>
      <c r="AU47" s="41" t="str">
        <f t="shared" ref="AU47" si="375">IF(AT47=1,AT$41/$BW47,"")</f>
        <v/>
      </c>
      <c r="AV47" s="41"/>
      <c r="AW47" s="41" t="str">
        <f t="shared" ref="AW47" si="376">IF(AV47=1,AV$41/$BW47,"")</f>
        <v/>
      </c>
      <c r="AX47" s="41"/>
      <c r="AY47" s="41" t="str">
        <f t="shared" ref="AY47" si="377">IF(AX47=1,AX$41/$BW47,"")</f>
        <v/>
      </c>
      <c r="AZ47" s="41"/>
      <c r="BA47" s="41" t="str">
        <f t="shared" ref="BA47" si="378">IF(AZ47=1,AZ$41/$BW47,"")</f>
        <v/>
      </c>
      <c r="BB47" s="41"/>
      <c r="BC47" s="41" t="str">
        <f t="shared" ref="BC47" si="379">IF(BB47=1,BB$41/$BW47,"")</f>
        <v/>
      </c>
      <c r="BD47" s="41"/>
      <c r="BE47" s="41" t="str">
        <f t="shared" ref="BE47" si="380">IF(BD47=1,BD$41/$BW47,"")</f>
        <v/>
      </c>
      <c r="BF47" s="41"/>
      <c r="BG47" s="41" t="str">
        <f t="shared" ref="BG47" si="381">IF(BF47=1,BF$41/$BW47,"")</f>
        <v/>
      </c>
      <c r="BH47" s="41"/>
      <c r="BI47" s="41" t="str">
        <f t="shared" ref="BI47" si="382">IF(BH47=1,BH$41/$BW47,"")</f>
        <v/>
      </c>
      <c r="BJ47" s="41"/>
      <c r="BK47" s="41" t="str">
        <f t="shared" ref="BK47" si="383">IF(BJ47=1,BJ$41/$BW47,"")</f>
        <v/>
      </c>
      <c r="BL47" s="41"/>
      <c r="BM47" s="41" t="str">
        <f t="shared" ref="BM47" si="384">IF(BL47=1,BL$41/$BW47,"")</f>
        <v/>
      </c>
      <c r="BN47" s="41"/>
      <c r="BO47" s="41" t="str">
        <f t="shared" ref="BO47" si="385">IF(BN47=1,BN$41/$BW47,"")</f>
        <v/>
      </c>
      <c r="BP47" s="41"/>
      <c r="BQ47" s="41" t="str">
        <f t="shared" ref="BQ47" si="386">IF(BP47=1,BP$41/$BW47,"")</f>
        <v/>
      </c>
      <c r="BR47" s="41"/>
      <c r="BS47" s="41" t="str">
        <f t="shared" ref="BS47" si="387">IF(BR47=1,BR$41/$BW47,"")</f>
        <v/>
      </c>
      <c r="BT47" s="41"/>
      <c r="BU47" s="41" t="str">
        <f t="shared" ref="BU47" si="388">IF(BT47=1,BT$41/$BW47,"")</f>
        <v/>
      </c>
      <c r="BV47" s="142"/>
      <c r="BW47" s="138">
        <f t="shared" si="295"/>
        <v>0</v>
      </c>
      <c r="BX47" s="23"/>
      <c r="BY47" s="23"/>
      <c r="CA47" s="44"/>
      <c r="CB47" s="44"/>
      <c r="CC47" s="44"/>
      <c r="CD47" s="44"/>
      <c r="CE47" s="44"/>
      <c r="CF47" s="44"/>
      <c r="CG47" s="44">
        <f t="shared" si="296"/>
        <v>0</v>
      </c>
      <c r="CH47" s="45"/>
      <c r="CI47" s="45" t="str">
        <f t="shared" si="261"/>
        <v>0</v>
      </c>
      <c r="CJ47" s="45"/>
      <c r="CK47" s="45" t="str">
        <f t="shared" si="262"/>
        <v>0</v>
      </c>
      <c r="CL47" s="45"/>
      <c r="CM47" s="45" t="str">
        <f t="shared" si="263"/>
        <v>0</v>
      </c>
      <c r="CN47" s="45"/>
      <c r="CO47" s="45" t="str">
        <f t="shared" si="264"/>
        <v>0</v>
      </c>
      <c r="CP47" s="45"/>
      <c r="CQ47" s="45" t="str">
        <f t="shared" si="265"/>
        <v>0</v>
      </c>
      <c r="CR47" s="45"/>
      <c r="CS47" s="45" t="str">
        <f t="shared" si="266"/>
        <v>0</v>
      </c>
      <c r="CT47" s="45"/>
      <c r="CU47" s="45" t="str">
        <f t="shared" si="267"/>
        <v>0</v>
      </c>
      <c r="CV47" s="45"/>
      <c r="CW47" s="45" t="str">
        <f t="shared" si="268"/>
        <v>0</v>
      </c>
      <c r="CX47" s="45"/>
      <c r="CY47" s="45" t="str">
        <f t="shared" si="269"/>
        <v>0</v>
      </c>
      <c r="CZ47" s="45"/>
      <c r="DA47" s="45" t="str">
        <f t="shared" si="270"/>
        <v>0</v>
      </c>
      <c r="DB47" s="45"/>
      <c r="DC47" s="45" t="str">
        <f t="shared" si="271"/>
        <v>0</v>
      </c>
      <c r="DD47" s="45"/>
      <c r="DE47" s="45" t="str">
        <f t="shared" si="272"/>
        <v>0</v>
      </c>
      <c r="DF47" s="45"/>
      <c r="DG47" s="45" t="str">
        <f t="shared" si="273"/>
        <v>0</v>
      </c>
      <c r="DH47" s="45"/>
      <c r="DI47" s="45" t="str">
        <f t="shared" si="274"/>
        <v>0</v>
      </c>
      <c r="DJ47" s="45"/>
      <c r="DK47" s="45" t="str">
        <f t="shared" si="275"/>
        <v>0</v>
      </c>
      <c r="DL47" s="45"/>
      <c r="DM47" s="45" t="str">
        <f t="shared" si="276"/>
        <v>0</v>
      </c>
      <c r="DN47" s="167">
        <f t="shared" si="334"/>
        <v>0</v>
      </c>
      <c r="DO47" s="167"/>
      <c r="DP47" s="167"/>
      <c r="DQ47" s="167"/>
      <c r="DS47" s="66">
        <f t="shared" si="365"/>
        <v>3</v>
      </c>
      <c r="DT47" s="99" t="str">
        <f t="shared" si="335"/>
        <v>Compléter -&gt;</v>
      </c>
      <c r="DU47" s="94"/>
      <c r="DV47" s="61">
        <f t="shared" si="336"/>
        <v>0</v>
      </c>
      <c r="DW47" s="99" t="str">
        <f t="shared" si="337"/>
        <v>Compléter -&gt;</v>
      </c>
      <c r="DX47" s="94"/>
      <c r="DY47" s="61">
        <f t="shared" si="338"/>
        <v>0</v>
      </c>
      <c r="DZ47" s="99" t="str">
        <f t="shared" si="339"/>
        <v>Compléter -&gt;</v>
      </c>
      <c r="EA47" s="94"/>
      <c r="EB47" s="61">
        <f t="shared" si="340"/>
        <v>0</v>
      </c>
      <c r="EC47" s="99" t="str">
        <f t="shared" si="341"/>
        <v>Compléter -&gt;</v>
      </c>
      <c r="ED47" s="94"/>
      <c r="EE47" s="61">
        <f t="shared" si="342"/>
        <v>0</v>
      </c>
      <c r="EF47" s="99" t="str">
        <f t="shared" si="343"/>
        <v>Compléter -&gt;</v>
      </c>
      <c r="EG47" s="94"/>
      <c r="EH47" s="61">
        <f t="shared" si="344"/>
        <v>0</v>
      </c>
      <c r="EI47" s="99" t="str">
        <f t="shared" si="345"/>
        <v>Compléter -&gt;</v>
      </c>
      <c r="EJ47" s="94"/>
      <c r="EK47" s="59">
        <f t="shared" si="346"/>
        <v>0</v>
      </c>
      <c r="EL47" s="60">
        <f t="shared" si="347"/>
        <v>0</v>
      </c>
      <c r="EM47" s="59">
        <f t="shared" si="348"/>
        <v>0</v>
      </c>
      <c r="EN47" s="159">
        <f t="shared" si="366"/>
        <v>0</v>
      </c>
      <c r="EO47" s="60">
        <f t="shared" ref="EO47:EW60" si="389">((SUMIFS($P$41:$P$2021,$N$41:$N$2021,$DS47,$Q$41:$Q$2021,EO$44,$O$41:$O$2021,$U$4))*$V$4)+((SUMIFS($P$41:$P$2021,$N$41:$N$2021,$DS47,$Q$41:$Q$2021,EO$44,$O$41:$O$2021,$U$5))*$V$5)</f>
        <v>0</v>
      </c>
      <c r="EP47" s="16">
        <f t="shared" si="389"/>
        <v>0</v>
      </c>
      <c r="EQ47" s="16">
        <f t="shared" si="389"/>
        <v>0</v>
      </c>
      <c r="ER47" s="16">
        <f t="shared" si="389"/>
        <v>0</v>
      </c>
      <c r="ES47" s="16">
        <f t="shared" si="389"/>
        <v>0</v>
      </c>
      <c r="ET47" s="16">
        <f t="shared" si="389"/>
        <v>0</v>
      </c>
      <c r="EU47" s="16">
        <f t="shared" si="389"/>
        <v>0</v>
      </c>
      <c r="EV47" s="16">
        <f t="shared" si="389"/>
        <v>0</v>
      </c>
      <c r="EW47" s="59">
        <f t="shared" si="389"/>
        <v>0</v>
      </c>
      <c r="EX47" s="123">
        <f t="shared" si="367"/>
        <v>0</v>
      </c>
      <c r="EY47" s="124">
        <f t="shared" si="368"/>
        <v>0</v>
      </c>
      <c r="EZ47" s="59">
        <f t="shared" si="369"/>
        <v>0</v>
      </c>
      <c r="FA47" s="159">
        <f t="shared" si="370"/>
        <v>0</v>
      </c>
      <c r="FB47" s="124">
        <f t="shared" si="350"/>
        <v>0</v>
      </c>
      <c r="FC47" s="111">
        <f t="shared" si="371"/>
        <v>0</v>
      </c>
      <c r="FD47" s="123">
        <f t="shared" si="372"/>
        <v>0</v>
      </c>
      <c r="FE47" s="165">
        <f>(AR204*$AN$3)+(AR205*$AN$4)+(AR206*$AN$5)+(AR206*$AN$6)+(AR207*$AN$7)+(AR208*$AN$8)+($AN$9*AR209)+(AR210*$AN$10)+(AR211*$AN$11)+(AR212*$AN$12)+(AR213*$AN$13)+(AR214*$AN$14)+(AR215*$AN$15)+(AR216*$AN$16)+(AR217*$AN$17)+(AR218*$AN$18)+(AR219*$AN$19)</f>
        <v>0</v>
      </c>
      <c r="FF47" s="174">
        <f>(CM43*$CG$43)+(CM44*$CG$44)+(CM45*$CG$45)+(CM46*$CG$46)+(CM47*$CG$47)+(CM48*$CG$48)+(CM49*$CG$49)+(CM50*$CG$50)+(CM51*$CG$51)+(CM52*$CG$52)+(CM53*$CG$53)+(CM54*$CG$54)+(CM55*$CG$55)</f>
        <v>0</v>
      </c>
      <c r="FG47" s="261">
        <f t="shared" si="373"/>
        <v>0</v>
      </c>
      <c r="FH47" s="265">
        <f t="shared" si="374"/>
        <v>0</v>
      </c>
      <c r="FJ47" s="17"/>
      <c r="FK47" s="17"/>
      <c r="FL47" s="17"/>
      <c r="FM47" s="194"/>
      <c r="FN47" s="194"/>
      <c r="FO47" s="194"/>
      <c r="FP47" s="194"/>
      <c r="FQ47" s="17"/>
      <c r="FR47" s="27"/>
      <c r="FS47" s="31"/>
      <c r="FT47" s="27" t="str">
        <f t="shared" si="15"/>
        <v/>
      </c>
      <c r="FU47" s="27"/>
      <c r="FV47" s="27" t="str">
        <f t="shared" si="227"/>
        <v/>
      </c>
      <c r="FW47" s="27" t="str">
        <f t="shared" si="228"/>
        <v/>
      </c>
      <c r="FX47" s="27" t="str">
        <f t="shared" si="232"/>
        <v/>
      </c>
      <c r="FY47" s="32"/>
      <c r="FZ47" s="27" t="str">
        <f t="shared" si="229"/>
        <v/>
      </c>
      <c r="GA47" s="27" t="str">
        <f t="shared" si="230"/>
        <v/>
      </c>
      <c r="GB47" s="27"/>
      <c r="GC47" s="27"/>
      <c r="GD47" s="27" t="str">
        <f t="shared" si="231"/>
        <v/>
      </c>
      <c r="GE47" s="27" t="str">
        <f t="shared" si="233"/>
        <v/>
      </c>
      <c r="GI47" s="60" t="str">
        <f t="shared" si="277"/>
        <v>Gariguette SF</v>
      </c>
      <c r="GJ47" s="54">
        <f t="shared" si="278"/>
        <v>0</v>
      </c>
      <c r="GK47" s="54">
        <f t="shared" si="279"/>
        <v>0</v>
      </c>
      <c r="GL47" s="16">
        <f t="shared" si="297"/>
        <v>0</v>
      </c>
      <c r="GM47" s="16">
        <f t="shared" si="298"/>
        <v>0</v>
      </c>
      <c r="GN47" s="16">
        <f t="shared" si="299"/>
        <v>0</v>
      </c>
      <c r="GO47" s="16">
        <f t="shared" si="300"/>
        <v>0</v>
      </c>
      <c r="GP47" s="16">
        <f t="shared" si="301"/>
        <v>0</v>
      </c>
      <c r="GQ47" s="16">
        <f t="shared" si="302"/>
        <v>0</v>
      </c>
      <c r="GR47" s="16">
        <f t="shared" si="303"/>
        <v>0</v>
      </c>
      <c r="GS47" s="16">
        <f t="shared" si="304"/>
        <v>0</v>
      </c>
      <c r="GT47" s="16">
        <f t="shared" si="305"/>
        <v>0</v>
      </c>
      <c r="GU47" s="16">
        <f t="shared" si="306"/>
        <v>0</v>
      </c>
      <c r="GV47" s="16">
        <f t="shared" si="307"/>
        <v>0</v>
      </c>
      <c r="GW47" s="16">
        <f t="shared" si="308"/>
        <v>0</v>
      </c>
      <c r="GX47" s="16">
        <f t="shared" si="309"/>
        <v>0</v>
      </c>
      <c r="GY47" s="16">
        <f t="shared" si="310"/>
        <v>0</v>
      </c>
      <c r="GZ47" s="16">
        <f t="shared" si="311"/>
        <v>0</v>
      </c>
      <c r="HA47" s="16">
        <f t="shared" si="312"/>
        <v>0</v>
      </c>
      <c r="HB47" s="16">
        <f t="shared" si="313"/>
        <v>0</v>
      </c>
      <c r="HC47" s="16">
        <f t="shared" si="314"/>
        <v>0</v>
      </c>
      <c r="HD47" s="16">
        <f t="shared" si="315"/>
        <v>0</v>
      </c>
      <c r="HE47" s="54">
        <f t="shared" si="316"/>
        <v>0</v>
      </c>
      <c r="HF47" s="54">
        <f t="shared" si="317"/>
        <v>0</v>
      </c>
      <c r="HG47" s="54">
        <f t="shared" si="318"/>
        <v>0</v>
      </c>
      <c r="HH47" s="59"/>
      <c r="HI47" s="252">
        <f t="shared" si="319"/>
        <v>0</v>
      </c>
    </row>
    <row r="48" spans="2:217" x14ac:dyDescent="0.2">
      <c r="B48" s="8"/>
      <c r="C48" s="9"/>
      <c r="D48" s="10"/>
      <c r="E48" s="11"/>
      <c r="F48" s="11"/>
      <c r="G48" s="10"/>
      <c r="H48" s="10">
        <f t="shared" si="260"/>
        <v>0</v>
      </c>
      <c r="I48" s="10">
        <f t="shared" si="234"/>
        <v>0</v>
      </c>
      <c r="J48" s="10">
        <f t="shared" si="251"/>
        <v>0</v>
      </c>
      <c r="K48" s="10" t="str">
        <f t="shared" si="252"/>
        <v/>
      </c>
      <c r="M48" s="21"/>
      <c r="N48" s="21"/>
      <c r="O48" s="21"/>
      <c r="P48" s="21"/>
      <c r="Q48" s="21"/>
      <c r="S48" s="27"/>
      <c r="T48" s="31"/>
      <c r="U48" s="27" t="str">
        <f t="shared" si="235"/>
        <v/>
      </c>
      <c r="V48" s="27"/>
      <c r="W48" s="27" t="str">
        <f t="shared" si="253"/>
        <v/>
      </c>
      <c r="X48" s="27" t="str">
        <f t="shared" si="254"/>
        <v/>
      </c>
      <c r="Y48" s="27" t="str">
        <f t="shared" si="255"/>
        <v/>
      </c>
      <c r="Z48" s="32" t="s">
        <v>144</v>
      </c>
      <c r="AA48" s="27" t="str">
        <f t="shared" si="256"/>
        <v/>
      </c>
      <c r="AB48" s="27" t="str">
        <f t="shared" si="257"/>
        <v/>
      </c>
      <c r="AC48" s="27" t="s">
        <v>144</v>
      </c>
      <c r="AD48" s="27"/>
      <c r="AE48" s="27" t="str">
        <f t="shared" si="258"/>
        <v/>
      </c>
      <c r="AF48" s="27" t="str">
        <f t="shared" si="259"/>
        <v/>
      </c>
      <c r="AH48" s="37"/>
      <c r="AI48" s="37"/>
      <c r="AJ48" s="37"/>
      <c r="AK48" s="37"/>
      <c r="AL48" s="37"/>
      <c r="AN48" s="134"/>
      <c r="AO48" s="134"/>
      <c r="AP48" s="41"/>
      <c r="AQ48" s="41" t="str">
        <f t="shared" si="280"/>
        <v/>
      </c>
      <c r="AR48" s="41"/>
      <c r="AS48" s="41" t="str">
        <f t="shared" si="280"/>
        <v/>
      </c>
      <c r="AT48" s="41"/>
      <c r="AU48" s="41" t="str">
        <f t="shared" ref="AU48" si="390">IF(AT48=1,AT$41/$BW48,"")</f>
        <v/>
      </c>
      <c r="AV48" s="41"/>
      <c r="AW48" s="41" t="str">
        <f t="shared" ref="AW48" si="391">IF(AV48=1,AV$41/$BW48,"")</f>
        <v/>
      </c>
      <c r="AX48" s="41"/>
      <c r="AY48" s="41" t="str">
        <f t="shared" ref="AY48" si="392">IF(AX48=1,AX$41/$BW48,"")</f>
        <v/>
      </c>
      <c r="AZ48" s="41"/>
      <c r="BA48" s="41" t="str">
        <f t="shared" ref="BA48" si="393">IF(AZ48=1,AZ$41/$BW48,"")</f>
        <v/>
      </c>
      <c r="BB48" s="41"/>
      <c r="BC48" s="41" t="str">
        <f t="shared" ref="BC48" si="394">IF(BB48=1,BB$41/$BW48,"")</f>
        <v/>
      </c>
      <c r="BD48" s="41"/>
      <c r="BE48" s="41" t="str">
        <f t="shared" ref="BE48" si="395">IF(BD48=1,BD$41/$BW48,"")</f>
        <v/>
      </c>
      <c r="BF48" s="41"/>
      <c r="BG48" s="41" t="str">
        <f t="shared" ref="BG48" si="396">IF(BF48=1,BF$41/$BW48,"")</f>
        <v/>
      </c>
      <c r="BH48" s="41"/>
      <c r="BI48" s="41" t="str">
        <f t="shared" ref="BI48" si="397">IF(BH48=1,BH$41/$BW48,"")</f>
        <v/>
      </c>
      <c r="BJ48" s="41"/>
      <c r="BK48" s="41" t="str">
        <f t="shared" ref="BK48" si="398">IF(BJ48=1,BJ$41/$BW48,"")</f>
        <v/>
      </c>
      <c r="BL48" s="41"/>
      <c r="BM48" s="41" t="str">
        <f t="shared" ref="BM48" si="399">IF(BL48=1,BL$41/$BW48,"")</f>
        <v/>
      </c>
      <c r="BN48" s="41"/>
      <c r="BO48" s="41" t="str">
        <f t="shared" ref="BO48" si="400">IF(BN48=1,BN$41/$BW48,"")</f>
        <v/>
      </c>
      <c r="BP48" s="41"/>
      <c r="BQ48" s="41" t="str">
        <f t="shared" ref="BQ48" si="401">IF(BP48=1,BP$41/$BW48,"")</f>
        <v/>
      </c>
      <c r="BR48" s="41"/>
      <c r="BS48" s="41" t="str">
        <f t="shared" ref="BS48" si="402">IF(BR48=1,BR$41/$BW48,"")</f>
        <v/>
      </c>
      <c r="BT48" s="41"/>
      <c r="BU48" s="41" t="str">
        <f t="shared" ref="BU48" si="403">IF(BT48=1,BT$41/$BW48,"")</f>
        <v/>
      </c>
      <c r="BV48" s="142"/>
      <c r="BW48" s="138">
        <f t="shared" si="295"/>
        <v>0</v>
      </c>
      <c r="BX48" s="23"/>
      <c r="BY48" s="23"/>
      <c r="CA48" s="44"/>
      <c r="CB48" s="44"/>
      <c r="CC48" s="44"/>
      <c r="CD48" s="44"/>
      <c r="CE48" s="44"/>
      <c r="CF48" s="44"/>
      <c r="CG48" s="44">
        <f t="shared" si="296"/>
        <v>0</v>
      </c>
      <c r="CH48" s="45"/>
      <c r="CI48" s="45" t="str">
        <f t="shared" si="261"/>
        <v>0</v>
      </c>
      <c r="CJ48" s="45"/>
      <c r="CK48" s="45" t="str">
        <f t="shared" si="262"/>
        <v>0</v>
      </c>
      <c r="CL48" s="45"/>
      <c r="CM48" s="45" t="str">
        <f t="shared" si="263"/>
        <v>0</v>
      </c>
      <c r="CN48" s="45"/>
      <c r="CO48" s="45" t="str">
        <f t="shared" si="264"/>
        <v>0</v>
      </c>
      <c r="CP48" s="45"/>
      <c r="CQ48" s="45" t="str">
        <f t="shared" si="265"/>
        <v>0</v>
      </c>
      <c r="CR48" s="45"/>
      <c r="CS48" s="45" t="str">
        <f t="shared" si="266"/>
        <v>0</v>
      </c>
      <c r="CT48" s="45"/>
      <c r="CU48" s="45" t="str">
        <f t="shared" si="267"/>
        <v>0</v>
      </c>
      <c r="CV48" s="45"/>
      <c r="CW48" s="45" t="str">
        <f t="shared" si="268"/>
        <v>0</v>
      </c>
      <c r="CX48" s="45"/>
      <c r="CY48" s="45" t="str">
        <f t="shared" si="269"/>
        <v>0</v>
      </c>
      <c r="CZ48" s="45"/>
      <c r="DA48" s="45" t="str">
        <f t="shared" si="270"/>
        <v>0</v>
      </c>
      <c r="DB48" s="45"/>
      <c r="DC48" s="45" t="str">
        <f t="shared" si="271"/>
        <v>0</v>
      </c>
      <c r="DD48" s="45"/>
      <c r="DE48" s="45" t="str">
        <f t="shared" si="272"/>
        <v>0</v>
      </c>
      <c r="DF48" s="45"/>
      <c r="DG48" s="45" t="str">
        <f t="shared" si="273"/>
        <v>0</v>
      </c>
      <c r="DH48" s="45"/>
      <c r="DI48" s="45" t="str">
        <f t="shared" si="274"/>
        <v>0</v>
      </c>
      <c r="DJ48" s="45"/>
      <c r="DK48" s="45" t="str">
        <f t="shared" si="275"/>
        <v>0</v>
      </c>
      <c r="DL48" s="45"/>
      <c r="DM48" s="45" t="str">
        <f t="shared" si="276"/>
        <v>0</v>
      </c>
      <c r="DN48" s="167">
        <f t="shared" si="334"/>
        <v>0</v>
      </c>
      <c r="DO48" s="167"/>
      <c r="DP48" s="167"/>
      <c r="DQ48" s="167"/>
      <c r="DS48" s="66">
        <f t="shared" si="365"/>
        <v>4</v>
      </c>
      <c r="DT48" s="99" t="str">
        <f t="shared" si="335"/>
        <v>Compléter -&gt;</v>
      </c>
      <c r="DU48" s="94"/>
      <c r="DV48" s="61">
        <f t="shared" si="336"/>
        <v>0</v>
      </c>
      <c r="DW48" s="99" t="str">
        <f t="shared" si="337"/>
        <v>Compléter -&gt;</v>
      </c>
      <c r="DX48" s="94"/>
      <c r="DY48" s="61">
        <f t="shared" si="338"/>
        <v>0</v>
      </c>
      <c r="DZ48" s="99" t="str">
        <f t="shared" si="339"/>
        <v>Compléter -&gt;</v>
      </c>
      <c r="EA48" s="94"/>
      <c r="EB48" s="61">
        <f t="shared" si="340"/>
        <v>0</v>
      </c>
      <c r="EC48" s="99" t="str">
        <f t="shared" si="341"/>
        <v>Compléter -&gt;</v>
      </c>
      <c r="ED48" s="94"/>
      <c r="EE48" s="61">
        <f t="shared" si="342"/>
        <v>0</v>
      </c>
      <c r="EF48" s="99" t="str">
        <f t="shared" si="343"/>
        <v>Compléter -&gt;</v>
      </c>
      <c r="EG48" s="94"/>
      <c r="EH48" s="61">
        <f t="shared" si="344"/>
        <v>0</v>
      </c>
      <c r="EI48" s="99" t="str">
        <f t="shared" si="345"/>
        <v>Compléter -&gt;</v>
      </c>
      <c r="EJ48" s="94"/>
      <c r="EK48" s="59">
        <f t="shared" si="346"/>
        <v>0</v>
      </c>
      <c r="EL48" s="60">
        <f t="shared" si="347"/>
        <v>0</v>
      </c>
      <c r="EM48" s="59">
        <f t="shared" si="348"/>
        <v>0</v>
      </c>
      <c r="EN48" s="159">
        <f t="shared" si="366"/>
        <v>0</v>
      </c>
      <c r="EO48" s="60">
        <f t="shared" si="389"/>
        <v>0</v>
      </c>
      <c r="EP48" s="16">
        <f t="shared" si="389"/>
        <v>0</v>
      </c>
      <c r="EQ48" s="16">
        <f t="shared" si="389"/>
        <v>0</v>
      </c>
      <c r="ER48" s="16">
        <f t="shared" si="389"/>
        <v>0</v>
      </c>
      <c r="ES48" s="16">
        <f t="shared" si="389"/>
        <v>0</v>
      </c>
      <c r="ET48" s="16">
        <f t="shared" si="389"/>
        <v>0</v>
      </c>
      <c r="EU48" s="16">
        <f t="shared" si="389"/>
        <v>0</v>
      </c>
      <c r="EV48" s="16">
        <f t="shared" si="389"/>
        <v>0</v>
      </c>
      <c r="EW48" s="59">
        <f t="shared" si="389"/>
        <v>0</v>
      </c>
      <c r="EX48" s="123">
        <f t="shared" si="367"/>
        <v>0</v>
      </c>
      <c r="EY48" s="124">
        <f t="shared" si="368"/>
        <v>0</v>
      </c>
      <c r="EZ48" s="59">
        <f t="shared" si="369"/>
        <v>0</v>
      </c>
      <c r="FA48" s="159">
        <f t="shared" si="370"/>
        <v>0</v>
      </c>
      <c r="FB48" s="124">
        <f t="shared" si="350"/>
        <v>0</v>
      </c>
      <c r="FC48" s="111">
        <f t="shared" si="371"/>
        <v>0</v>
      </c>
      <c r="FD48" s="123">
        <f t="shared" si="372"/>
        <v>0</v>
      </c>
      <c r="FE48" s="165">
        <f>(AS204*$AN$3)+(AS205*$AN$4)+(AS206*$AN$5)+(AS206*$AN$6)+(AS207*$AN$7)+(AS208*$AN$8)+($AN$9*AS209)+(AS210*$AN$10)+(AS211*$AN$11)+(AS212*$AN$12)+(AS213*$AN$13)+(AS214*$AN$14)+(AS215*$AN$15)+(AS216*$AN$16)+(AS217*$AN$17)+(AS218*$AN$18)+(AS219*$AN$19)</f>
        <v>0</v>
      </c>
      <c r="FF48" s="174">
        <f>(CO43*$CG$43)+(CO44*$CG$44)+(CO45*$CG$45)+(CO46*$CG$46)+(CO47*$CG$47)+(CO48*$CG$48)+(CO49*$CG$49)+(CO50*$CG$50)+(CO51*$CG$51)+(CO52*$CG$52)+(CO53*$CG$53)+(CO54*$CG$54)+(CO55*$CG$55)</f>
        <v>0</v>
      </c>
      <c r="FG48" s="261">
        <f t="shared" si="373"/>
        <v>0</v>
      </c>
      <c r="FH48" s="265">
        <f t="shared" si="374"/>
        <v>0</v>
      </c>
      <c r="FJ48" s="17"/>
      <c r="FK48" s="17"/>
      <c r="FL48" s="17"/>
      <c r="FM48" s="194"/>
      <c r="FN48" s="194"/>
      <c r="FO48" s="194"/>
      <c r="FP48" s="194"/>
      <c r="FQ48" s="17"/>
      <c r="FR48" s="27"/>
      <c r="FS48" s="31"/>
      <c r="FT48" s="27" t="str">
        <f t="shared" si="15"/>
        <v/>
      </c>
      <c r="FU48" s="27"/>
      <c r="FV48" s="27" t="str">
        <f t="shared" si="227"/>
        <v/>
      </c>
      <c r="FW48" s="27" t="str">
        <f t="shared" si="228"/>
        <v/>
      </c>
      <c r="FX48" s="27" t="str">
        <f t="shared" si="232"/>
        <v/>
      </c>
      <c r="FY48" s="32"/>
      <c r="FZ48" s="27" t="str">
        <f t="shared" si="229"/>
        <v/>
      </c>
      <c r="GA48" s="27" t="str">
        <f t="shared" si="230"/>
        <v/>
      </c>
      <c r="GB48" s="27"/>
      <c r="GC48" s="27"/>
      <c r="GD48" s="27" t="str">
        <f t="shared" si="231"/>
        <v/>
      </c>
      <c r="GE48" s="27" t="str">
        <f t="shared" si="233"/>
        <v/>
      </c>
      <c r="GI48" s="60" t="str">
        <f t="shared" si="277"/>
        <v>Mara des Bois</v>
      </c>
      <c r="GJ48" s="54">
        <f t="shared" si="278"/>
        <v>0</v>
      </c>
      <c r="GK48" s="54">
        <f t="shared" si="279"/>
        <v>0</v>
      </c>
      <c r="GL48" s="16">
        <f t="shared" si="297"/>
        <v>0</v>
      </c>
      <c r="GM48" s="16">
        <f t="shared" si="298"/>
        <v>0</v>
      </c>
      <c r="GN48" s="16">
        <f t="shared" si="299"/>
        <v>0</v>
      </c>
      <c r="GO48" s="16">
        <f t="shared" si="300"/>
        <v>0</v>
      </c>
      <c r="GP48" s="16">
        <f t="shared" si="301"/>
        <v>0</v>
      </c>
      <c r="GQ48" s="16">
        <f t="shared" si="302"/>
        <v>0</v>
      </c>
      <c r="GR48" s="16">
        <f t="shared" si="303"/>
        <v>0</v>
      </c>
      <c r="GS48" s="16">
        <f t="shared" si="304"/>
        <v>0</v>
      </c>
      <c r="GT48" s="16">
        <f t="shared" si="305"/>
        <v>0</v>
      </c>
      <c r="GU48" s="16">
        <f t="shared" si="306"/>
        <v>0</v>
      </c>
      <c r="GV48" s="16">
        <f t="shared" si="307"/>
        <v>0</v>
      </c>
      <c r="GW48" s="16">
        <f t="shared" si="308"/>
        <v>0</v>
      </c>
      <c r="GX48" s="16">
        <f t="shared" si="309"/>
        <v>0</v>
      </c>
      <c r="GY48" s="16">
        <f t="shared" si="310"/>
        <v>0</v>
      </c>
      <c r="GZ48" s="16">
        <f t="shared" si="311"/>
        <v>0</v>
      </c>
      <c r="HA48" s="16">
        <f t="shared" si="312"/>
        <v>0</v>
      </c>
      <c r="HB48" s="16">
        <f t="shared" si="313"/>
        <v>0</v>
      </c>
      <c r="HC48" s="16">
        <f t="shared" si="314"/>
        <v>0</v>
      </c>
      <c r="HD48" s="16">
        <f t="shared" si="315"/>
        <v>0</v>
      </c>
      <c r="HE48" s="54">
        <f t="shared" si="316"/>
        <v>0</v>
      </c>
      <c r="HF48" s="54">
        <f t="shared" si="317"/>
        <v>0</v>
      </c>
      <c r="HG48" s="54">
        <f t="shared" si="318"/>
        <v>0</v>
      </c>
      <c r="HH48" s="59"/>
      <c r="HI48" s="252">
        <f t="shared" si="319"/>
        <v>0</v>
      </c>
    </row>
    <row r="49" spans="2:217" x14ac:dyDescent="0.2">
      <c r="B49" s="8"/>
      <c r="C49" s="9"/>
      <c r="D49" s="10"/>
      <c r="E49" s="11"/>
      <c r="F49" s="11"/>
      <c r="G49" s="10"/>
      <c r="H49" s="10">
        <f t="shared" si="260"/>
        <v>0</v>
      </c>
      <c r="I49" s="10">
        <f t="shared" si="234"/>
        <v>0</v>
      </c>
      <c r="J49" s="10">
        <f t="shared" si="251"/>
        <v>0</v>
      </c>
      <c r="K49" s="10" t="str">
        <f t="shared" si="252"/>
        <v/>
      </c>
      <c r="M49" s="21"/>
      <c r="N49" s="21"/>
      <c r="O49" s="21"/>
      <c r="P49" s="21"/>
      <c r="Q49" s="21"/>
      <c r="S49" s="27"/>
      <c r="T49" s="31"/>
      <c r="U49" s="27" t="str">
        <f t="shared" si="235"/>
        <v/>
      </c>
      <c r="V49" s="27"/>
      <c r="W49" s="27" t="str">
        <f t="shared" si="253"/>
        <v/>
      </c>
      <c r="X49" s="27" t="str">
        <f t="shared" si="254"/>
        <v/>
      </c>
      <c r="Y49" s="27" t="str">
        <f t="shared" si="255"/>
        <v/>
      </c>
      <c r="Z49" s="32"/>
      <c r="AA49" s="27" t="str">
        <f t="shared" si="256"/>
        <v/>
      </c>
      <c r="AB49" s="27" t="str">
        <f t="shared" si="257"/>
        <v/>
      </c>
      <c r="AC49" s="27"/>
      <c r="AD49" s="27"/>
      <c r="AE49" s="27" t="str">
        <f t="shared" si="258"/>
        <v/>
      </c>
      <c r="AF49" s="27" t="str">
        <f t="shared" si="259"/>
        <v/>
      </c>
      <c r="AH49" s="37"/>
      <c r="AI49" s="37"/>
      <c r="AJ49" s="37"/>
      <c r="AK49" s="37"/>
      <c r="AL49" s="37"/>
      <c r="AN49" s="134"/>
      <c r="AO49" s="134"/>
      <c r="AP49" s="41"/>
      <c r="AQ49" s="41" t="str">
        <f t="shared" si="280"/>
        <v/>
      </c>
      <c r="AR49" s="41"/>
      <c r="AS49" s="41" t="str">
        <f t="shared" si="280"/>
        <v/>
      </c>
      <c r="AT49" s="41"/>
      <c r="AU49" s="41" t="str">
        <f t="shared" ref="AU49" si="404">IF(AT49=1,AT$41/$BW49,"")</f>
        <v/>
      </c>
      <c r="AV49" s="41"/>
      <c r="AW49" s="41" t="str">
        <f t="shared" ref="AW49" si="405">IF(AV49=1,AV$41/$BW49,"")</f>
        <v/>
      </c>
      <c r="AX49" s="41"/>
      <c r="AY49" s="41" t="str">
        <f t="shared" ref="AY49" si="406">IF(AX49=1,AX$41/$BW49,"")</f>
        <v/>
      </c>
      <c r="AZ49" s="41"/>
      <c r="BA49" s="41" t="str">
        <f t="shared" ref="BA49" si="407">IF(AZ49=1,AZ$41/$BW49,"")</f>
        <v/>
      </c>
      <c r="BB49" s="41"/>
      <c r="BC49" s="41" t="str">
        <f t="shared" ref="BC49" si="408">IF(BB49=1,BB$41/$BW49,"")</f>
        <v/>
      </c>
      <c r="BD49" s="41"/>
      <c r="BE49" s="41" t="str">
        <f t="shared" ref="BE49" si="409">IF(BD49=1,BD$41/$BW49,"")</f>
        <v/>
      </c>
      <c r="BF49" s="41"/>
      <c r="BG49" s="41" t="str">
        <f t="shared" ref="BG49" si="410">IF(BF49=1,BF$41/$BW49,"")</f>
        <v/>
      </c>
      <c r="BH49" s="41"/>
      <c r="BI49" s="41" t="str">
        <f t="shared" ref="BI49" si="411">IF(BH49=1,BH$41/$BW49,"")</f>
        <v/>
      </c>
      <c r="BJ49" s="41"/>
      <c r="BK49" s="41" t="str">
        <f t="shared" ref="BK49" si="412">IF(BJ49=1,BJ$41/$BW49,"")</f>
        <v/>
      </c>
      <c r="BL49" s="41"/>
      <c r="BM49" s="41" t="str">
        <f t="shared" ref="BM49" si="413">IF(BL49=1,BL$41/$BW49,"")</f>
        <v/>
      </c>
      <c r="BN49" s="41"/>
      <c r="BO49" s="41" t="str">
        <f t="shared" ref="BO49" si="414">IF(BN49=1,BN$41/$BW49,"")</f>
        <v/>
      </c>
      <c r="BP49" s="41"/>
      <c r="BQ49" s="41" t="str">
        <f t="shared" ref="BQ49" si="415">IF(BP49=1,BP$41/$BW49,"")</f>
        <v/>
      </c>
      <c r="BR49" s="41"/>
      <c r="BS49" s="41" t="str">
        <f t="shared" ref="BS49" si="416">IF(BR49=1,BR$41/$BW49,"")</f>
        <v/>
      </c>
      <c r="BT49" s="41"/>
      <c r="BU49" s="41" t="str">
        <f t="shared" ref="BU49" si="417">IF(BT49=1,BT$41/$BW49,"")</f>
        <v/>
      </c>
      <c r="BV49" s="142"/>
      <c r="BW49" s="138">
        <f t="shared" si="295"/>
        <v>0</v>
      </c>
      <c r="BX49" s="23"/>
      <c r="BY49" s="23"/>
      <c r="CA49" s="44"/>
      <c r="CB49" s="44"/>
      <c r="CC49" s="44"/>
      <c r="CD49" s="44"/>
      <c r="CE49" s="44"/>
      <c r="CF49" s="44"/>
      <c r="CG49" s="44">
        <f t="shared" si="296"/>
        <v>0</v>
      </c>
      <c r="CH49" s="45"/>
      <c r="CI49" s="45" t="str">
        <f t="shared" si="261"/>
        <v>0</v>
      </c>
      <c r="CJ49" s="45"/>
      <c r="CK49" s="45" t="str">
        <f t="shared" si="262"/>
        <v>0</v>
      </c>
      <c r="CL49" s="45"/>
      <c r="CM49" s="45" t="str">
        <f t="shared" si="263"/>
        <v>0</v>
      </c>
      <c r="CN49" s="45"/>
      <c r="CO49" s="45" t="str">
        <f t="shared" si="264"/>
        <v>0</v>
      </c>
      <c r="CP49" s="45"/>
      <c r="CQ49" s="45" t="str">
        <f t="shared" si="265"/>
        <v>0</v>
      </c>
      <c r="CR49" s="45"/>
      <c r="CS49" s="45" t="str">
        <f t="shared" si="266"/>
        <v>0</v>
      </c>
      <c r="CT49" s="45"/>
      <c r="CU49" s="45" t="str">
        <f t="shared" si="267"/>
        <v>0</v>
      </c>
      <c r="CV49" s="45"/>
      <c r="CW49" s="45" t="str">
        <f t="shared" si="268"/>
        <v>0</v>
      </c>
      <c r="CX49" s="45"/>
      <c r="CY49" s="45" t="str">
        <f t="shared" si="269"/>
        <v>0</v>
      </c>
      <c r="CZ49" s="45"/>
      <c r="DA49" s="45" t="str">
        <f t="shared" si="270"/>
        <v>0</v>
      </c>
      <c r="DB49" s="45"/>
      <c r="DC49" s="45" t="str">
        <f t="shared" si="271"/>
        <v>0</v>
      </c>
      <c r="DD49" s="45"/>
      <c r="DE49" s="45" t="str">
        <f t="shared" si="272"/>
        <v>0</v>
      </c>
      <c r="DF49" s="45"/>
      <c r="DG49" s="45" t="str">
        <f t="shared" si="273"/>
        <v>0</v>
      </c>
      <c r="DH49" s="45"/>
      <c r="DI49" s="45" t="str">
        <f t="shared" si="274"/>
        <v>0</v>
      </c>
      <c r="DJ49" s="45"/>
      <c r="DK49" s="45" t="str">
        <f t="shared" si="275"/>
        <v>0</v>
      </c>
      <c r="DL49" s="45"/>
      <c r="DM49" s="45" t="str">
        <f t="shared" si="276"/>
        <v>0</v>
      </c>
      <c r="DN49" s="167">
        <f>(IF($CH49=1,$CH$41,0))+(IF($CJ49=1,$CJ$41,0))+(IF($CL49=1,$CL$41,0))+(IF($CN49=1,$CN$41,0))+(IF($CP49=1,$CP$41,0))+(IF($CR49=1,$CR$41,0))+(IF($CT49=1,$CT$41,0))+(IF($CV49=1,$CV$41,0))+(IF($CX49=1,$CX$41,0))+(IF($CZ49=1,$CZ$41,0))+(IF($DB49=1,$DB$41,0))+(IF($DD49=1,$DD$41,0))+(IF($DF49=1,$DF$41,0))+(IF($DH49=1,$DH$41,0))+(IF($DJ49=1,$DJ$41,0))+(IF($DL49=1,$DL$41,0))</f>
        <v>0</v>
      </c>
      <c r="DO49" s="167"/>
      <c r="DP49" s="167"/>
      <c r="DQ49" s="167"/>
      <c r="DS49" s="66">
        <f t="shared" si="365"/>
        <v>5</v>
      </c>
      <c r="DT49" s="99" t="str">
        <f t="shared" si="335"/>
        <v>Compléter -&gt;</v>
      </c>
      <c r="DU49" s="94"/>
      <c r="DV49" s="61">
        <f t="shared" si="336"/>
        <v>0</v>
      </c>
      <c r="DW49" s="99" t="str">
        <f t="shared" si="337"/>
        <v>Compléter -&gt;</v>
      </c>
      <c r="DX49" s="94"/>
      <c r="DY49" s="61">
        <f t="shared" si="338"/>
        <v>0</v>
      </c>
      <c r="DZ49" s="99" t="str">
        <f t="shared" si="339"/>
        <v>Compléter -&gt;</v>
      </c>
      <c r="EA49" s="94"/>
      <c r="EB49" s="61">
        <f t="shared" si="340"/>
        <v>0</v>
      </c>
      <c r="EC49" s="99" t="str">
        <f t="shared" si="341"/>
        <v>Compléter -&gt;</v>
      </c>
      <c r="ED49" s="94"/>
      <c r="EE49" s="61">
        <f t="shared" si="342"/>
        <v>0</v>
      </c>
      <c r="EF49" s="99" t="str">
        <f t="shared" si="343"/>
        <v>Compléter -&gt;</v>
      </c>
      <c r="EG49" s="94"/>
      <c r="EH49" s="61">
        <f t="shared" si="344"/>
        <v>0</v>
      </c>
      <c r="EI49" s="99" t="str">
        <f t="shared" si="345"/>
        <v>Compléter -&gt;</v>
      </c>
      <c r="EJ49" s="94"/>
      <c r="EK49" s="59">
        <f t="shared" si="346"/>
        <v>0</v>
      </c>
      <c r="EL49" s="60">
        <f t="shared" si="347"/>
        <v>0</v>
      </c>
      <c r="EM49" s="59">
        <f t="shared" si="348"/>
        <v>0</v>
      </c>
      <c r="EN49" s="159">
        <f t="shared" si="366"/>
        <v>0</v>
      </c>
      <c r="EO49" s="60">
        <f t="shared" si="389"/>
        <v>0</v>
      </c>
      <c r="EP49" s="16">
        <f t="shared" si="389"/>
        <v>0</v>
      </c>
      <c r="EQ49" s="16">
        <f t="shared" si="389"/>
        <v>0</v>
      </c>
      <c r="ER49" s="16">
        <f t="shared" si="389"/>
        <v>0</v>
      </c>
      <c r="ES49" s="16">
        <f t="shared" si="389"/>
        <v>0</v>
      </c>
      <c r="ET49" s="16">
        <f t="shared" si="389"/>
        <v>0</v>
      </c>
      <c r="EU49" s="16">
        <f t="shared" si="389"/>
        <v>0</v>
      </c>
      <c r="EV49" s="16">
        <f t="shared" si="389"/>
        <v>0</v>
      </c>
      <c r="EW49" s="59">
        <f t="shared" si="389"/>
        <v>0</v>
      </c>
      <c r="EX49" s="123">
        <f t="shared" si="367"/>
        <v>0</v>
      </c>
      <c r="EY49" s="124">
        <f t="shared" si="368"/>
        <v>0</v>
      </c>
      <c r="EZ49" s="59">
        <f t="shared" si="369"/>
        <v>0</v>
      </c>
      <c r="FA49" s="159">
        <f t="shared" si="370"/>
        <v>0</v>
      </c>
      <c r="FB49" s="124">
        <f t="shared" si="350"/>
        <v>0</v>
      </c>
      <c r="FC49" s="111">
        <f t="shared" si="371"/>
        <v>0</v>
      </c>
      <c r="FD49" s="123">
        <f t="shared" si="372"/>
        <v>0</v>
      </c>
      <c r="FE49" s="165">
        <f>(AT204*$AN$3)+(AT205*$AN$4)+(AT206*$AN$5)+(AT206*$AN$6)+(AT207*$AN$7)+(AT208*$AN$8)+($AN$9*AT209)+(AT210*$AN$10)+(AT211*$AN$11)+(AT212*$AN$12)+(AT213*$AN$13)+(AT214*$AN$14)+(AT215*$AN$15)+(AT216*$AN$16)+(AT217*$AN$17)+(AT218*$AN$18)+(AT219*$AN$19)</f>
        <v>0</v>
      </c>
      <c r="FF49" s="174">
        <f>(CQ43*$CG$43)+(CQ44*$CG$44)+(CQ45*$CG$45)+(CQ46*$CG$46)+(CQ47*$CG$47)+(CQ48*$CG$48)+(CQ49*$CG$49)+(CQ50*$CG$50)+(CQ51*$CG$51)+(CQ52*$CG$52)+(CQ53*$CG$53)+(CQ54*$CG$54)+(CQ55*$CG$55)</f>
        <v>0</v>
      </c>
      <c r="FG49" s="261">
        <f t="shared" si="373"/>
        <v>0</v>
      </c>
      <c r="FH49" s="265">
        <f t="shared" si="374"/>
        <v>0</v>
      </c>
      <c r="FJ49" s="17"/>
      <c r="FK49" s="17"/>
      <c r="FL49" s="17"/>
      <c r="FM49" s="194"/>
      <c r="FN49" s="194"/>
      <c r="FO49" s="194"/>
      <c r="FP49" s="194"/>
      <c r="FQ49" s="17"/>
      <c r="FR49" s="27"/>
      <c r="FS49" s="31"/>
      <c r="FT49" s="27" t="str">
        <f t="shared" si="15"/>
        <v/>
      </c>
      <c r="FU49" s="27"/>
      <c r="FV49" s="27" t="str">
        <f t="shared" si="227"/>
        <v/>
      </c>
      <c r="FW49" s="27" t="str">
        <f t="shared" si="228"/>
        <v/>
      </c>
      <c r="FX49" s="27" t="str">
        <f t="shared" si="232"/>
        <v/>
      </c>
      <c r="FY49" s="32"/>
      <c r="FZ49" s="27" t="str">
        <f t="shared" si="229"/>
        <v/>
      </c>
      <c r="GA49" s="27" t="str">
        <f t="shared" si="230"/>
        <v/>
      </c>
      <c r="GB49" s="27"/>
      <c r="GC49" s="27"/>
      <c r="GD49" s="27" t="str">
        <f t="shared" si="231"/>
        <v/>
      </c>
      <c r="GE49" s="27" t="str">
        <f t="shared" si="233"/>
        <v/>
      </c>
      <c r="GI49" s="60" t="str">
        <f t="shared" si="277"/>
        <v>Charlotte</v>
      </c>
      <c r="GJ49" s="54">
        <f t="shared" si="278"/>
        <v>0</v>
      </c>
      <c r="GK49" s="54">
        <f t="shared" si="279"/>
        <v>0</v>
      </c>
      <c r="GL49" s="16">
        <f t="shared" si="297"/>
        <v>0</v>
      </c>
      <c r="GM49" s="16">
        <f t="shared" si="298"/>
        <v>0</v>
      </c>
      <c r="GN49" s="16">
        <f t="shared" si="299"/>
        <v>0</v>
      </c>
      <c r="GO49" s="16">
        <f t="shared" si="300"/>
        <v>0</v>
      </c>
      <c r="GP49" s="16">
        <f t="shared" si="301"/>
        <v>0</v>
      </c>
      <c r="GQ49" s="16">
        <f t="shared" si="302"/>
        <v>0</v>
      </c>
      <c r="GR49" s="16">
        <f t="shared" si="303"/>
        <v>0</v>
      </c>
      <c r="GS49" s="16">
        <f t="shared" si="304"/>
        <v>0</v>
      </c>
      <c r="GT49" s="16">
        <f t="shared" si="305"/>
        <v>0</v>
      </c>
      <c r="GU49" s="16">
        <f t="shared" si="306"/>
        <v>0</v>
      </c>
      <c r="GV49" s="16">
        <f t="shared" si="307"/>
        <v>0</v>
      </c>
      <c r="GW49" s="16">
        <f t="shared" si="308"/>
        <v>0</v>
      </c>
      <c r="GX49" s="16">
        <f t="shared" si="309"/>
        <v>0</v>
      </c>
      <c r="GY49" s="16">
        <f t="shared" si="310"/>
        <v>0</v>
      </c>
      <c r="GZ49" s="16">
        <f t="shared" si="311"/>
        <v>0</v>
      </c>
      <c r="HA49" s="16">
        <f t="shared" si="312"/>
        <v>0</v>
      </c>
      <c r="HB49" s="16">
        <f t="shared" si="313"/>
        <v>0</v>
      </c>
      <c r="HC49" s="16">
        <f t="shared" si="314"/>
        <v>0</v>
      </c>
      <c r="HD49" s="16">
        <f t="shared" si="315"/>
        <v>0</v>
      </c>
      <c r="HE49" s="54">
        <f t="shared" si="316"/>
        <v>0</v>
      </c>
      <c r="HF49" s="54">
        <f t="shared" si="317"/>
        <v>0</v>
      </c>
      <c r="HG49" s="54">
        <f t="shared" si="318"/>
        <v>0</v>
      </c>
      <c r="HH49" s="59"/>
      <c r="HI49" s="252">
        <f t="shared" si="319"/>
        <v>0</v>
      </c>
    </row>
    <row r="50" spans="2:217" x14ac:dyDescent="0.2">
      <c r="B50" s="8"/>
      <c r="C50" s="9"/>
      <c r="D50" s="10"/>
      <c r="E50" s="11"/>
      <c r="F50" s="11"/>
      <c r="G50" s="10"/>
      <c r="H50" s="10">
        <f t="shared" si="260"/>
        <v>0</v>
      </c>
      <c r="I50" s="10">
        <f t="shared" si="234"/>
        <v>0</v>
      </c>
      <c r="J50" s="10">
        <f t="shared" si="251"/>
        <v>0</v>
      </c>
      <c r="K50" s="10" t="str">
        <f t="shared" si="252"/>
        <v/>
      </c>
      <c r="M50" s="21"/>
      <c r="N50" s="21"/>
      <c r="O50" s="21"/>
      <c r="P50" s="21"/>
      <c r="Q50" s="21"/>
      <c r="S50" s="27"/>
      <c r="T50" s="31"/>
      <c r="U50" s="27" t="str">
        <f t="shared" si="235"/>
        <v/>
      </c>
      <c r="V50" s="27"/>
      <c r="W50" s="27" t="str">
        <f t="shared" si="253"/>
        <v/>
      </c>
      <c r="X50" s="27" t="str">
        <f t="shared" si="254"/>
        <v/>
      </c>
      <c r="Y50" s="27" t="str">
        <f t="shared" si="255"/>
        <v/>
      </c>
      <c r="Z50" s="32" t="s">
        <v>144</v>
      </c>
      <c r="AA50" s="27" t="str">
        <f t="shared" si="256"/>
        <v/>
      </c>
      <c r="AB50" s="27" t="str">
        <f t="shared" si="257"/>
        <v/>
      </c>
      <c r="AC50" s="27" t="s">
        <v>144</v>
      </c>
      <c r="AD50" s="27" t="s">
        <v>144</v>
      </c>
      <c r="AE50" s="27" t="str">
        <f t="shared" si="258"/>
        <v/>
      </c>
      <c r="AF50" s="27" t="str">
        <f t="shared" si="259"/>
        <v/>
      </c>
      <c r="AH50" s="37"/>
      <c r="AI50" s="37"/>
      <c r="AJ50" s="37"/>
      <c r="AK50" s="37"/>
      <c r="AL50" s="37"/>
      <c r="AN50" s="134"/>
      <c r="AO50" s="134"/>
      <c r="AP50" s="41"/>
      <c r="AQ50" s="41" t="str">
        <f t="shared" si="280"/>
        <v/>
      </c>
      <c r="AR50" s="41"/>
      <c r="AS50" s="41" t="str">
        <f t="shared" si="280"/>
        <v/>
      </c>
      <c r="AT50" s="41"/>
      <c r="AU50" s="41" t="str">
        <f t="shared" ref="AU50" si="418">IF(AT50=1,AT$41/$BW50,"")</f>
        <v/>
      </c>
      <c r="AV50" s="41"/>
      <c r="AW50" s="41" t="str">
        <f t="shared" ref="AW50" si="419">IF(AV50=1,AV$41/$BW50,"")</f>
        <v/>
      </c>
      <c r="AX50" s="41"/>
      <c r="AY50" s="41" t="str">
        <f t="shared" ref="AY50" si="420">IF(AX50=1,AX$41/$BW50,"")</f>
        <v/>
      </c>
      <c r="AZ50" s="41"/>
      <c r="BA50" s="41" t="str">
        <f t="shared" ref="BA50" si="421">IF(AZ50=1,AZ$41/$BW50,"")</f>
        <v/>
      </c>
      <c r="BB50" s="41"/>
      <c r="BC50" s="41" t="str">
        <f t="shared" ref="BC50" si="422">IF(BB50=1,BB$41/$BW50,"")</f>
        <v/>
      </c>
      <c r="BD50" s="41"/>
      <c r="BE50" s="41" t="str">
        <f t="shared" ref="BE50" si="423">IF(BD50=1,BD$41/$BW50,"")</f>
        <v/>
      </c>
      <c r="BF50" s="41"/>
      <c r="BG50" s="41" t="str">
        <f t="shared" ref="BG50" si="424">IF(BF50=1,BF$41/$BW50,"")</f>
        <v/>
      </c>
      <c r="BH50" s="41"/>
      <c r="BI50" s="41" t="str">
        <f t="shared" ref="BI50" si="425">IF(BH50=1,BH$41/$BW50,"")</f>
        <v/>
      </c>
      <c r="BJ50" s="41"/>
      <c r="BK50" s="41" t="str">
        <f t="shared" ref="BK50" si="426">IF(BJ50=1,BJ$41/$BW50,"")</f>
        <v/>
      </c>
      <c r="BL50" s="41"/>
      <c r="BM50" s="41" t="str">
        <f t="shared" ref="BM50" si="427">IF(BL50=1,BL$41/$BW50,"")</f>
        <v/>
      </c>
      <c r="BN50" s="41"/>
      <c r="BO50" s="41" t="str">
        <f t="shared" ref="BO50" si="428">IF(BN50=1,BN$41/$BW50,"")</f>
        <v/>
      </c>
      <c r="BP50" s="41"/>
      <c r="BQ50" s="41" t="str">
        <f t="shared" ref="BQ50" si="429">IF(BP50=1,BP$41/$BW50,"")</f>
        <v/>
      </c>
      <c r="BR50" s="41"/>
      <c r="BS50" s="41" t="str">
        <f t="shared" ref="BS50" si="430">IF(BR50=1,BR$41/$BW50,"")</f>
        <v/>
      </c>
      <c r="BT50" s="41"/>
      <c r="BU50" s="41" t="str">
        <f t="shared" ref="BU50" si="431">IF(BT50=1,BT$41/$BW50,"")</f>
        <v/>
      </c>
      <c r="BV50" s="142"/>
      <c r="BW50" s="138">
        <f t="shared" si="295"/>
        <v>0</v>
      </c>
      <c r="BX50" s="23"/>
      <c r="BY50" s="23"/>
      <c r="CA50" s="44"/>
      <c r="CB50" s="44"/>
      <c r="CC50" s="44"/>
      <c r="CD50" s="44"/>
      <c r="CE50" s="44"/>
      <c r="CF50" s="44"/>
      <c r="CG50" s="44">
        <f t="shared" si="296"/>
        <v>0</v>
      </c>
      <c r="CH50" s="45"/>
      <c r="CI50" s="45" t="str">
        <f t="shared" si="261"/>
        <v>0</v>
      </c>
      <c r="CJ50" s="45"/>
      <c r="CK50" s="45" t="str">
        <f t="shared" si="262"/>
        <v>0</v>
      </c>
      <c r="CL50" s="45"/>
      <c r="CM50" s="45" t="str">
        <f t="shared" si="263"/>
        <v>0</v>
      </c>
      <c r="CN50" s="45"/>
      <c r="CO50" s="45" t="str">
        <f t="shared" si="264"/>
        <v>0</v>
      </c>
      <c r="CP50" s="45"/>
      <c r="CQ50" s="45" t="str">
        <f t="shared" si="265"/>
        <v>0</v>
      </c>
      <c r="CR50" s="45"/>
      <c r="CS50" s="45" t="str">
        <f t="shared" si="266"/>
        <v>0</v>
      </c>
      <c r="CT50" s="45"/>
      <c r="CU50" s="45" t="str">
        <f t="shared" si="267"/>
        <v>0</v>
      </c>
      <c r="CV50" s="45"/>
      <c r="CW50" s="45" t="str">
        <f t="shared" si="268"/>
        <v>0</v>
      </c>
      <c r="CX50" s="45"/>
      <c r="CY50" s="45" t="str">
        <f t="shared" si="269"/>
        <v>0</v>
      </c>
      <c r="CZ50" s="45"/>
      <c r="DA50" s="45" t="str">
        <f t="shared" si="270"/>
        <v>0</v>
      </c>
      <c r="DB50" s="45"/>
      <c r="DC50" s="45" t="str">
        <f t="shared" si="271"/>
        <v>0</v>
      </c>
      <c r="DD50" s="45"/>
      <c r="DE50" s="45" t="str">
        <f t="shared" si="272"/>
        <v>0</v>
      </c>
      <c r="DF50" s="45"/>
      <c r="DG50" s="45" t="str">
        <f t="shared" si="273"/>
        <v>0</v>
      </c>
      <c r="DH50" s="45"/>
      <c r="DI50" s="45" t="str">
        <f t="shared" si="274"/>
        <v>0</v>
      </c>
      <c r="DJ50" s="45"/>
      <c r="DK50" s="45" t="str">
        <f t="shared" si="275"/>
        <v>0</v>
      </c>
      <c r="DL50" s="45"/>
      <c r="DM50" s="45" t="str">
        <f t="shared" si="276"/>
        <v>0</v>
      </c>
      <c r="DN50" s="167">
        <f t="shared" si="334"/>
        <v>0</v>
      </c>
      <c r="DO50" s="167"/>
      <c r="DP50" s="167"/>
      <c r="DQ50" s="167"/>
      <c r="DS50" s="66">
        <f t="shared" si="365"/>
        <v>6</v>
      </c>
      <c r="DT50" s="99" t="str">
        <f t="shared" si="335"/>
        <v>Compléter -&gt;</v>
      </c>
      <c r="DU50" s="94"/>
      <c r="DV50" s="61">
        <f t="shared" si="336"/>
        <v>0</v>
      </c>
      <c r="DW50" s="99" t="str">
        <f t="shared" si="337"/>
        <v>Compléter -&gt;</v>
      </c>
      <c r="DX50" s="94"/>
      <c r="DY50" s="61">
        <f t="shared" si="338"/>
        <v>0</v>
      </c>
      <c r="DZ50" s="99" t="str">
        <f t="shared" si="339"/>
        <v>Compléter -&gt;</v>
      </c>
      <c r="EA50" s="94"/>
      <c r="EB50" s="61">
        <f t="shared" si="340"/>
        <v>0</v>
      </c>
      <c r="EC50" s="99" t="str">
        <f t="shared" si="341"/>
        <v>Compléter -&gt;</v>
      </c>
      <c r="ED50" s="94"/>
      <c r="EE50" s="61">
        <f t="shared" si="342"/>
        <v>0</v>
      </c>
      <c r="EF50" s="99" t="str">
        <f t="shared" si="343"/>
        <v>Compléter -&gt;</v>
      </c>
      <c r="EG50" s="94"/>
      <c r="EH50" s="61">
        <f t="shared" si="344"/>
        <v>0</v>
      </c>
      <c r="EI50" s="99" t="str">
        <f t="shared" si="345"/>
        <v>Compléter -&gt;</v>
      </c>
      <c r="EJ50" s="94"/>
      <c r="EK50" s="59">
        <f t="shared" si="346"/>
        <v>0</v>
      </c>
      <c r="EL50" s="60">
        <f t="shared" si="347"/>
        <v>0</v>
      </c>
      <c r="EM50" s="59">
        <f t="shared" si="348"/>
        <v>0</v>
      </c>
      <c r="EN50" s="159">
        <f t="shared" si="366"/>
        <v>0</v>
      </c>
      <c r="EO50" s="60">
        <f t="shared" si="389"/>
        <v>0</v>
      </c>
      <c r="EP50" s="16">
        <f t="shared" si="389"/>
        <v>0</v>
      </c>
      <c r="EQ50" s="16">
        <f t="shared" si="389"/>
        <v>0</v>
      </c>
      <c r="ER50" s="16">
        <f t="shared" si="389"/>
        <v>0</v>
      </c>
      <c r="ES50" s="16">
        <f t="shared" si="389"/>
        <v>0</v>
      </c>
      <c r="ET50" s="16">
        <f t="shared" si="389"/>
        <v>0</v>
      </c>
      <c r="EU50" s="16">
        <f t="shared" si="389"/>
        <v>0</v>
      </c>
      <c r="EV50" s="16">
        <f t="shared" si="389"/>
        <v>0</v>
      </c>
      <c r="EW50" s="59">
        <f t="shared" si="389"/>
        <v>0</v>
      </c>
      <c r="EX50" s="123">
        <f t="shared" si="367"/>
        <v>0</v>
      </c>
      <c r="EY50" s="124">
        <f t="shared" si="368"/>
        <v>0</v>
      </c>
      <c r="EZ50" s="59">
        <f t="shared" si="369"/>
        <v>0</v>
      </c>
      <c r="FA50" s="159">
        <f t="shared" si="370"/>
        <v>0</v>
      </c>
      <c r="FB50" s="124">
        <f t="shared" si="350"/>
        <v>0</v>
      </c>
      <c r="FC50" s="111">
        <f t="shared" si="371"/>
        <v>0</v>
      </c>
      <c r="FD50" s="123">
        <f t="shared" si="372"/>
        <v>0</v>
      </c>
      <c r="FE50" s="165">
        <f>(AU204*$AN$3)+(AU205*$AN$4)+(AU206*$AN$5)+(AU206*$AN$6)+(AU207*$AN$7)+(AU208*$AN$8)+($AN$9*AU209)+(AU210*$AN$10)+(AU211*$AN$11)+(AU212*$AN$12)+(AU213*$AN$13)+(AU214*$AN$14)+(AU215*$AN$15)+(AU216*$AN$16)+(AU217*$AN$17)+(AU218*$AN$18)+(AU219*$AN$19)</f>
        <v>0</v>
      </c>
      <c r="FF50" s="174">
        <f>(CS43*$CG$43)+(CS44*$CG$44)+(CS45*$CG$45)+(CS46*$CG$46)+(CS47*$CG$47)+(CS48*$CG$48)+(CS49*$CG$49)+(CS50*$CG$50)+(CS51*$CG$51)+(CS52*$CG$52)+(CS53*$CG$53)+(CS54*$CG$54)+(CS55*$CG$55)</f>
        <v>0</v>
      </c>
      <c r="FG50" s="261">
        <f t="shared" si="373"/>
        <v>0</v>
      </c>
      <c r="FH50" s="265">
        <f t="shared" si="374"/>
        <v>0</v>
      </c>
      <c r="FJ50" s="17"/>
      <c r="FK50" s="17"/>
      <c r="FL50" s="17"/>
      <c r="FM50" s="194"/>
      <c r="FN50" s="194"/>
      <c r="FO50" s="194"/>
      <c r="FP50" s="194"/>
      <c r="FQ50" s="17"/>
      <c r="FR50" s="27"/>
      <c r="FS50" s="31"/>
      <c r="FT50" s="27" t="str">
        <f t="shared" si="15"/>
        <v/>
      </c>
      <c r="FU50" s="27"/>
      <c r="FV50" s="27" t="str">
        <f t="shared" si="227"/>
        <v/>
      </c>
      <c r="FW50" s="27" t="str">
        <f t="shared" si="228"/>
        <v/>
      </c>
      <c r="FX50" s="27" t="str">
        <f t="shared" si="232"/>
        <v/>
      </c>
      <c r="FY50" s="32"/>
      <c r="FZ50" s="27" t="str">
        <f t="shared" si="229"/>
        <v/>
      </c>
      <c r="GA50" s="27" t="str">
        <f t="shared" si="230"/>
        <v/>
      </c>
      <c r="GB50" s="27"/>
      <c r="GC50" s="27"/>
      <c r="GD50" s="27" t="str">
        <f t="shared" si="231"/>
        <v/>
      </c>
      <c r="GE50" s="27" t="str">
        <f t="shared" si="233"/>
        <v/>
      </c>
      <c r="GI50" s="60" t="str">
        <f t="shared" si="277"/>
        <v>Mara des Bois</v>
      </c>
      <c r="GJ50" s="54">
        <f t="shared" si="278"/>
        <v>0</v>
      </c>
      <c r="GK50" s="54">
        <f t="shared" si="279"/>
        <v>0</v>
      </c>
      <c r="GL50" s="16">
        <f t="shared" si="297"/>
        <v>0</v>
      </c>
      <c r="GM50" s="16">
        <f t="shared" si="298"/>
        <v>0</v>
      </c>
      <c r="GN50" s="16">
        <f t="shared" si="299"/>
        <v>0</v>
      </c>
      <c r="GO50" s="16">
        <f t="shared" si="300"/>
        <v>0</v>
      </c>
      <c r="GP50" s="16">
        <f t="shared" si="301"/>
        <v>0</v>
      </c>
      <c r="GQ50" s="16">
        <f t="shared" si="302"/>
        <v>0</v>
      </c>
      <c r="GR50" s="16">
        <f t="shared" si="303"/>
        <v>0</v>
      </c>
      <c r="GS50" s="16">
        <f t="shared" si="304"/>
        <v>0</v>
      </c>
      <c r="GT50" s="16">
        <f t="shared" si="305"/>
        <v>0</v>
      </c>
      <c r="GU50" s="16">
        <f t="shared" si="306"/>
        <v>0</v>
      </c>
      <c r="GV50" s="16">
        <f t="shared" si="307"/>
        <v>0</v>
      </c>
      <c r="GW50" s="16">
        <f t="shared" si="308"/>
        <v>0</v>
      </c>
      <c r="GX50" s="16">
        <f t="shared" si="309"/>
        <v>0</v>
      </c>
      <c r="GY50" s="16">
        <f t="shared" si="310"/>
        <v>0</v>
      </c>
      <c r="GZ50" s="16">
        <f t="shared" si="311"/>
        <v>0</v>
      </c>
      <c r="HA50" s="16">
        <f t="shared" si="312"/>
        <v>0</v>
      </c>
      <c r="HB50" s="16">
        <f t="shared" si="313"/>
        <v>0</v>
      </c>
      <c r="HC50" s="16">
        <f t="shared" si="314"/>
        <v>0</v>
      </c>
      <c r="HD50" s="16">
        <f t="shared" si="315"/>
        <v>0</v>
      </c>
      <c r="HE50" s="54">
        <f t="shared" si="316"/>
        <v>0</v>
      </c>
      <c r="HF50" s="54">
        <f t="shared" si="317"/>
        <v>0</v>
      </c>
      <c r="HG50" s="54">
        <f t="shared" si="318"/>
        <v>0</v>
      </c>
      <c r="HH50" s="59"/>
      <c r="HI50" s="252">
        <f t="shared" si="319"/>
        <v>0</v>
      </c>
    </row>
    <row r="51" spans="2:217" x14ac:dyDescent="0.2">
      <c r="B51" s="8"/>
      <c r="C51" s="9"/>
      <c r="D51" s="10"/>
      <c r="E51" s="11"/>
      <c r="F51" s="11"/>
      <c r="G51" s="10"/>
      <c r="H51" s="10">
        <f t="shared" si="260"/>
        <v>0</v>
      </c>
      <c r="I51" s="10">
        <f t="shared" si="234"/>
        <v>0</v>
      </c>
      <c r="J51" s="10">
        <f t="shared" si="251"/>
        <v>0</v>
      </c>
      <c r="K51" s="10" t="str">
        <f t="shared" si="252"/>
        <v/>
      </c>
      <c r="M51" s="21"/>
      <c r="N51" s="21"/>
      <c r="O51" s="21"/>
      <c r="P51" s="21"/>
      <c r="Q51" s="21"/>
      <c r="S51" s="27"/>
      <c r="T51" s="31"/>
      <c r="U51" s="27" t="str">
        <f t="shared" si="235"/>
        <v/>
      </c>
      <c r="V51" s="27"/>
      <c r="W51" s="27" t="str">
        <f t="shared" si="253"/>
        <v/>
      </c>
      <c r="X51" s="27" t="str">
        <f t="shared" si="254"/>
        <v/>
      </c>
      <c r="Y51" s="27" t="str">
        <f t="shared" si="255"/>
        <v/>
      </c>
      <c r="Z51" s="32" t="s">
        <v>144</v>
      </c>
      <c r="AA51" s="27" t="str">
        <f t="shared" si="256"/>
        <v/>
      </c>
      <c r="AB51" s="27" t="str">
        <f t="shared" si="257"/>
        <v/>
      </c>
      <c r="AC51" s="27" t="s">
        <v>144</v>
      </c>
      <c r="AD51" s="27" t="s">
        <v>144</v>
      </c>
      <c r="AE51" s="27" t="str">
        <f t="shared" si="258"/>
        <v/>
      </c>
      <c r="AF51" s="27" t="str">
        <f t="shared" si="259"/>
        <v/>
      </c>
      <c r="AH51" s="37"/>
      <c r="AI51" s="37"/>
      <c r="AJ51" s="37"/>
      <c r="AK51" s="37"/>
      <c r="AL51" s="37"/>
      <c r="AN51" s="134"/>
      <c r="AO51" s="134"/>
      <c r="AP51" s="41"/>
      <c r="AQ51" s="41" t="str">
        <f t="shared" si="280"/>
        <v/>
      </c>
      <c r="AR51" s="41"/>
      <c r="AS51" s="41" t="str">
        <f t="shared" si="280"/>
        <v/>
      </c>
      <c r="AT51" s="41"/>
      <c r="AU51" s="41" t="str">
        <f t="shared" ref="AU51" si="432">IF(AT51=1,AT$41/$BW51,"")</f>
        <v/>
      </c>
      <c r="AV51" s="41"/>
      <c r="AW51" s="41" t="str">
        <f t="shared" ref="AW51" si="433">IF(AV51=1,AV$41/$BW51,"")</f>
        <v/>
      </c>
      <c r="AX51" s="41"/>
      <c r="AY51" s="41" t="str">
        <f t="shared" ref="AY51" si="434">IF(AX51=1,AX$41/$BW51,"")</f>
        <v/>
      </c>
      <c r="AZ51" s="41"/>
      <c r="BA51" s="41" t="str">
        <f t="shared" ref="BA51" si="435">IF(AZ51=1,AZ$41/$BW51,"")</f>
        <v/>
      </c>
      <c r="BB51" s="41"/>
      <c r="BC51" s="41" t="str">
        <f t="shared" ref="BC51" si="436">IF(BB51=1,BB$41/$BW51,"")</f>
        <v/>
      </c>
      <c r="BD51" s="41"/>
      <c r="BE51" s="41" t="str">
        <f t="shared" ref="BE51" si="437">IF(BD51=1,BD$41/$BW51,"")</f>
        <v/>
      </c>
      <c r="BF51" s="41"/>
      <c r="BG51" s="41" t="str">
        <f t="shared" ref="BG51" si="438">IF(BF51=1,BF$41/$BW51,"")</f>
        <v/>
      </c>
      <c r="BH51" s="41"/>
      <c r="BI51" s="41" t="str">
        <f t="shared" ref="BI51" si="439">IF(BH51=1,BH$41/$BW51,"")</f>
        <v/>
      </c>
      <c r="BJ51" s="41"/>
      <c r="BK51" s="41" t="str">
        <f t="shared" ref="BK51" si="440">IF(BJ51=1,BJ$41/$BW51,"")</f>
        <v/>
      </c>
      <c r="BL51" s="41"/>
      <c r="BM51" s="41" t="str">
        <f t="shared" ref="BM51" si="441">IF(BL51=1,BL$41/$BW51,"")</f>
        <v/>
      </c>
      <c r="BN51" s="41"/>
      <c r="BO51" s="41" t="str">
        <f t="shared" ref="BO51" si="442">IF(BN51=1,BN$41/$BW51,"")</f>
        <v/>
      </c>
      <c r="BP51" s="41"/>
      <c r="BQ51" s="41" t="str">
        <f t="shared" ref="BQ51" si="443">IF(BP51=1,BP$41/$BW51,"")</f>
        <v/>
      </c>
      <c r="BR51" s="41"/>
      <c r="BS51" s="41" t="str">
        <f t="shared" ref="BS51" si="444">IF(BR51=1,BR$41/$BW51,"")</f>
        <v/>
      </c>
      <c r="BT51" s="41"/>
      <c r="BU51" s="41" t="str">
        <f t="shared" ref="BU51" si="445">IF(BT51=1,BT$41/$BW51,"")</f>
        <v/>
      </c>
      <c r="BV51" s="142"/>
      <c r="BW51" s="138">
        <f t="shared" si="295"/>
        <v>0</v>
      </c>
      <c r="BX51" s="23"/>
      <c r="BY51" s="23"/>
      <c r="CA51" s="44"/>
      <c r="CB51" s="44"/>
      <c r="CC51" s="44"/>
      <c r="CD51" s="44"/>
      <c r="CE51" s="44"/>
      <c r="CF51" s="44"/>
      <c r="CG51" s="44">
        <f t="shared" si="296"/>
        <v>0</v>
      </c>
      <c r="CH51" s="45"/>
      <c r="CI51" s="45" t="str">
        <f t="shared" si="261"/>
        <v>0</v>
      </c>
      <c r="CJ51" s="45"/>
      <c r="CK51" s="45" t="str">
        <f t="shared" si="262"/>
        <v>0</v>
      </c>
      <c r="CL51" s="45"/>
      <c r="CM51" s="45" t="str">
        <f t="shared" si="263"/>
        <v>0</v>
      </c>
      <c r="CN51" s="45"/>
      <c r="CO51" s="45" t="str">
        <f t="shared" si="264"/>
        <v>0</v>
      </c>
      <c r="CP51" s="45"/>
      <c r="CQ51" s="45" t="str">
        <f t="shared" si="265"/>
        <v>0</v>
      </c>
      <c r="CR51" s="45"/>
      <c r="CS51" s="45" t="str">
        <f t="shared" si="266"/>
        <v>0</v>
      </c>
      <c r="CT51" s="45"/>
      <c r="CU51" s="45" t="str">
        <f t="shared" si="267"/>
        <v>0</v>
      </c>
      <c r="CV51" s="45"/>
      <c r="CW51" s="45" t="str">
        <f t="shared" si="268"/>
        <v>0</v>
      </c>
      <c r="CX51" s="45"/>
      <c r="CY51" s="45" t="str">
        <f t="shared" si="269"/>
        <v>0</v>
      </c>
      <c r="CZ51" s="45"/>
      <c r="DA51" s="45" t="str">
        <f t="shared" si="270"/>
        <v>0</v>
      </c>
      <c r="DB51" s="45"/>
      <c r="DC51" s="45" t="str">
        <f t="shared" si="271"/>
        <v>0</v>
      </c>
      <c r="DD51" s="45"/>
      <c r="DE51" s="45" t="str">
        <f t="shared" si="272"/>
        <v>0</v>
      </c>
      <c r="DF51" s="45"/>
      <c r="DG51" s="45" t="str">
        <f t="shared" si="273"/>
        <v>0</v>
      </c>
      <c r="DH51" s="45"/>
      <c r="DI51" s="45" t="str">
        <f t="shared" si="274"/>
        <v>0</v>
      </c>
      <c r="DJ51" s="45"/>
      <c r="DK51" s="45" t="str">
        <f t="shared" si="275"/>
        <v>0</v>
      </c>
      <c r="DL51" s="45"/>
      <c r="DM51" s="45" t="str">
        <f t="shared" si="276"/>
        <v>0</v>
      </c>
      <c r="DN51" s="167">
        <f t="shared" si="334"/>
        <v>0</v>
      </c>
      <c r="DO51" s="167"/>
      <c r="DP51" s="167"/>
      <c r="DQ51" s="167"/>
      <c r="DS51" s="66">
        <f t="shared" si="365"/>
        <v>7</v>
      </c>
      <c r="DT51" s="99" t="str">
        <f t="shared" si="335"/>
        <v>Compléter -&gt;</v>
      </c>
      <c r="DU51" s="94"/>
      <c r="DV51" s="61">
        <f t="shared" si="336"/>
        <v>0</v>
      </c>
      <c r="DW51" s="99" t="str">
        <f t="shared" si="337"/>
        <v>Compléter -&gt;</v>
      </c>
      <c r="DX51" s="94"/>
      <c r="DY51" s="61">
        <f t="shared" si="338"/>
        <v>0</v>
      </c>
      <c r="DZ51" s="99" t="str">
        <f t="shared" si="339"/>
        <v>Compléter -&gt;</v>
      </c>
      <c r="EA51" s="94"/>
      <c r="EB51" s="61">
        <f t="shared" si="340"/>
        <v>0</v>
      </c>
      <c r="EC51" s="99" t="str">
        <f t="shared" si="341"/>
        <v>Compléter -&gt;</v>
      </c>
      <c r="ED51" s="94"/>
      <c r="EE51" s="61">
        <f t="shared" si="342"/>
        <v>0</v>
      </c>
      <c r="EF51" s="99" t="str">
        <f t="shared" si="343"/>
        <v>Compléter -&gt;</v>
      </c>
      <c r="EG51" s="94"/>
      <c r="EH51" s="61">
        <f t="shared" si="344"/>
        <v>0</v>
      </c>
      <c r="EI51" s="99" t="str">
        <f t="shared" si="345"/>
        <v>Compléter -&gt;</v>
      </c>
      <c r="EJ51" s="94"/>
      <c r="EK51" s="59">
        <f t="shared" si="346"/>
        <v>0</v>
      </c>
      <c r="EL51" s="60">
        <f t="shared" si="347"/>
        <v>0</v>
      </c>
      <c r="EM51" s="59">
        <f t="shared" si="348"/>
        <v>0</v>
      </c>
      <c r="EN51" s="159">
        <f t="shared" si="366"/>
        <v>0</v>
      </c>
      <c r="EO51" s="60">
        <f t="shared" si="389"/>
        <v>0</v>
      </c>
      <c r="EP51" s="16">
        <f t="shared" si="389"/>
        <v>0</v>
      </c>
      <c r="EQ51" s="16">
        <f t="shared" si="389"/>
        <v>0</v>
      </c>
      <c r="ER51" s="16">
        <f t="shared" si="389"/>
        <v>0</v>
      </c>
      <c r="ES51" s="16">
        <f t="shared" si="389"/>
        <v>0</v>
      </c>
      <c r="ET51" s="16">
        <f t="shared" si="389"/>
        <v>0</v>
      </c>
      <c r="EU51" s="16">
        <f t="shared" si="389"/>
        <v>0</v>
      </c>
      <c r="EV51" s="16">
        <f t="shared" si="389"/>
        <v>0</v>
      </c>
      <c r="EW51" s="59">
        <f t="shared" si="389"/>
        <v>0</v>
      </c>
      <c r="EX51" s="123">
        <f t="shared" si="367"/>
        <v>0</v>
      </c>
      <c r="EY51" s="124">
        <f t="shared" si="368"/>
        <v>0</v>
      </c>
      <c r="EZ51" s="59">
        <f t="shared" si="369"/>
        <v>0</v>
      </c>
      <c r="FA51" s="159">
        <f t="shared" si="370"/>
        <v>0</v>
      </c>
      <c r="FB51" s="124">
        <f t="shared" si="350"/>
        <v>0</v>
      </c>
      <c r="FC51" s="111">
        <f t="shared" si="371"/>
        <v>0</v>
      </c>
      <c r="FD51" s="123">
        <f t="shared" si="372"/>
        <v>0</v>
      </c>
      <c r="FE51" s="165">
        <f>(AV204*$AN$3)+(AV205*$AN$4)+(AV206*$AN$5)+(AV206*$AN$6)+(AV207*$AN$7)+(AV208*$AN$8)+($AN$9*AV209)+(AV210*$AN$10)+(AV211*$AN$11)+(AV212*$AN$12)+(AV213*$AN$13)+(AV214*$AN$14)+(AV215*$AN$15)+(AV216*$AN$16)+(AV217*$AN$17)+(AV218*$AN$18)+(AV219*$AN$19)</f>
        <v>0</v>
      </c>
      <c r="FF51" s="174">
        <f>(CU43*$CG$43)+(CU44*$CG$44)+(CU45*$CG$45)+(CU46*$CG$46)+(CU47*$CG$47)+(CU48*$CG$48)+(CU49*$CG$49)+(CU50*$CG$50)+(CU51*$CG$51)+(CU52*$CG$52)+(CU53*$CG$53)+(CU54*$CG$54)+(CU55*$CG$55)</f>
        <v>0</v>
      </c>
      <c r="FG51" s="261">
        <f t="shared" si="373"/>
        <v>0</v>
      </c>
      <c r="FH51" s="265">
        <f t="shared" si="374"/>
        <v>0</v>
      </c>
      <c r="FJ51" s="17"/>
      <c r="FK51" s="17"/>
      <c r="FL51" s="17"/>
      <c r="FM51" s="194"/>
      <c r="FN51" s="194"/>
      <c r="FO51" s="194"/>
      <c r="FP51" s="194"/>
      <c r="FQ51" s="17"/>
      <c r="FR51" s="27"/>
      <c r="FS51" s="31"/>
      <c r="FT51" s="27" t="str">
        <f t="shared" si="15"/>
        <v/>
      </c>
      <c r="FU51" s="27"/>
      <c r="FV51" s="27" t="str">
        <f t="shared" si="227"/>
        <v/>
      </c>
      <c r="FW51" s="27" t="str">
        <f t="shared" si="228"/>
        <v/>
      </c>
      <c r="FX51" s="27" t="str">
        <f t="shared" si="232"/>
        <v/>
      </c>
      <c r="FY51" s="32"/>
      <c r="FZ51" s="27" t="str">
        <f t="shared" si="229"/>
        <v/>
      </c>
      <c r="GA51" s="27" t="str">
        <f t="shared" si="230"/>
        <v/>
      </c>
      <c r="GB51" s="27"/>
      <c r="GC51" s="27"/>
      <c r="GD51" s="27" t="str">
        <f t="shared" si="231"/>
        <v/>
      </c>
      <c r="GE51" s="27" t="str">
        <f t="shared" si="233"/>
        <v/>
      </c>
      <c r="GI51" s="60" t="str">
        <f t="shared" si="277"/>
        <v>Gariguette Alt</v>
      </c>
      <c r="GJ51" s="54">
        <f t="shared" si="278"/>
        <v>0</v>
      </c>
      <c r="GK51" s="54">
        <f t="shared" si="279"/>
        <v>0</v>
      </c>
      <c r="GL51" s="16">
        <f t="shared" si="297"/>
        <v>0</v>
      </c>
      <c r="GM51" s="16">
        <f t="shared" si="298"/>
        <v>0</v>
      </c>
      <c r="GN51" s="16">
        <f t="shared" si="299"/>
        <v>0</v>
      </c>
      <c r="GO51" s="16">
        <f t="shared" si="300"/>
        <v>0</v>
      </c>
      <c r="GP51" s="16">
        <f t="shared" si="301"/>
        <v>0</v>
      </c>
      <c r="GQ51" s="16">
        <f t="shared" si="302"/>
        <v>0</v>
      </c>
      <c r="GR51" s="16">
        <f t="shared" si="303"/>
        <v>0</v>
      </c>
      <c r="GS51" s="16">
        <f t="shared" si="304"/>
        <v>0</v>
      </c>
      <c r="GT51" s="16">
        <f t="shared" si="305"/>
        <v>0</v>
      </c>
      <c r="GU51" s="16">
        <f t="shared" si="306"/>
        <v>0</v>
      </c>
      <c r="GV51" s="16">
        <f t="shared" si="307"/>
        <v>0</v>
      </c>
      <c r="GW51" s="16">
        <f t="shared" si="308"/>
        <v>0</v>
      </c>
      <c r="GX51" s="16">
        <f t="shared" si="309"/>
        <v>0</v>
      </c>
      <c r="GY51" s="16">
        <f t="shared" si="310"/>
        <v>0</v>
      </c>
      <c r="GZ51" s="16">
        <f t="shared" si="311"/>
        <v>0</v>
      </c>
      <c r="HA51" s="16">
        <f t="shared" si="312"/>
        <v>0</v>
      </c>
      <c r="HB51" s="16">
        <f t="shared" si="313"/>
        <v>0</v>
      </c>
      <c r="HC51" s="16">
        <f t="shared" si="314"/>
        <v>0</v>
      </c>
      <c r="HD51" s="16">
        <f t="shared" si="315"/>
        <v>0</v>
      </c>
      <c r="HE51" s="54">
        <f t="shared" si="316"/>
        <v>0</v>
      </c>
      <c r="HF51" s="54">
        <f t="shared" si="317"/>
        <v>0</v>
      </c>
      <c r="HG51" s="54">
        <f t="shared" si="318"/>
        <v>0</v>
      </c>
      <c r="HH51" s="59"/>
      <c r="HI51" s="252">
        <f t="shared" si="319"/>
        <v>0</v>
      </c>
    </row>
    <row r="52" spans="2:217" x14ac:dyDescent="0.2">
      <c r="B52" s="8"/>
      <c r="C52" s="9"/>
      <c r="D52" s="10"/>
      <c r="E52" s="11"/>
      <c r="F52" s="11"/>
      <c r="G52" s="10"/>
      <c r="H52" s="10">
        <f t="shared" si="260"/>
        <v>0</v>
      </c>
      <c r="I52" s="10">
        <f t="shared" si="234"/>
        <v>0</v>
      </c>
      <c r="J52" s="10">
        <f t="shared" si="251"/>
        <v>0</v>
      </c>
      <c r="K52" s="10" t="str">
        <f t="shared" si="252"/>
        <v/>
      </c>
      <c r="M52" s="21"/>
      <c r="N52" s="21"/>
      <c r="O52" s="21"/>
      <c r="P52" s="21"/>
      <c r="Q52" s="21"/>
      <c r="S52" s="27"/>
      <c r="T52" s="31"/>
      <c r="U52" s="27" t="str">
        <f t="shared" si="235"/>
        <v/>
      </c>
      <c r="V52" s="27"/>
      <c r="W52" s="27" t="str">
        <f t="shared" si="253"/>
        <v/>
      </c>
      <c r="X52" s="27" t="str">
        <f t="shared" si="254"/>
        <v/>
      </c>
      <c r="Y52" s="27" t="str">
        <f t="shared" si="255"/>
        <v/>
      </c>
      <c r="Z52" s="32"/>
      <c r="AA52" s="27" t="str">
        <f t="shared" si="256"/>
        <v/>
      </c>
      <c r="AB52" s="27" t="str">
        <f t="shared" si="257"/>
        <v/>
      </c>
      <c r="AC52" s="27"/>
      <c r="AD52" s="27"/>
      <c r="AE52" s="27" t="str">
        <f t="shared" si="258"/>
        <v/>
      </c>
      <c r="AF52" s="27" t="str">
        <f t="shared" si="259"/>
        <v/>
      </c>
      <c r="AH52" s="37"/>
      <c r="AI52" s="37"/>
      <c r="AJ52" s="37"/>
      <c r="AK52" s="37"/>
      <c r="AL52" s="37"/>
      <c r="AN52" s="134"/>
      <c r="AO52" s="134"/>
      <c r="AP52" s="41"/>
      <c r="AQ52" s="41" t="str">
        <f t="shared" si="280"/>
        <v/>
      </c>
      <c r="AR52" s="41"/>
      <c r="AS52" s="41" t="str">
        <f t="shared" si="280"/>
        <v/>
      </c>
      <c r="AT52" s="41"/>
      <c r="AU52" s="41" t="str">
        <f t="shared" ref="AU52" si="446">IF(AT52=1,AT$41/$BW52,"")</f>
        <v/>
      </c>
      <c r="AV52" s="41"/>
      <c r="AW52" s="41" t="str">
        <f t="shared" ref="AW52" si="447">IF(AV52=1,AV$41/$BW52,"")</f>
        <v/>
      </c>
      <c r="AX52" s="41"/>
      <c r="AY52" s="41" t="str">
        <f t="shared" ref="AY52" si="448">IF(AX52=1,AX$41/$BW52,"")</f>
        <v/>
      </c>
      <c r="AZ52" s="41"/>
      <c r="BA52" s="41" t="str">
        <f t="shared" ref="BA52" si="449">IF(AZ52=1,AZ$41/$BW52,"")</f>
        <v/>
      </c>
      <c r="BB52" s="41"/>
      <c r="BC52" s="41" t="str">
        <f t="shared" ref="BC52" si="450">IF(BB52=1,BB$41/$BW52,"")</f>
        <v/>
      </c>
      <c r="BD52" s="41"/>
      <c r="BE52" s="41" t="str">
        <f t="shared" ref="BE52" si="451">IF(BD52=1,BD$41/$BW52,"")</f>
        <v/>
      </c>
      <c r="BF52" s="41"/>
      <c r="BG52" s="41" t="str">
        <f t="shared" ref="BG52" si="452">IF(BF52=1,BF$41/$BW52,"")</f>
        <v/>
      </c>
      <c r="BH52" s="41"/>
      <c r="BI52" s="41" t="str">
        <f t="shared" ref="BI52" si="453">IF(BH52=1,BH$41/$BW52,"")</f>
        <v/>
      </c>
      <c r="BJ52" s="41"/>
      <c r="BK52" s="41" t="str">
        <f t="shared" ref="BK52" si="454">IF(BJ52=1,BJ$41/$BW52,"")</f>
        <v/>
      </c>
      <c r="BL52" s="41"/>
      <c r="BM52" s="41" t="str">
        <f t="shared" ref="BM52" si="455">IF(BL52=1,BL$41/$BW52,"")</f>
        <v/>
      </c>
      <c r="BN52" s="41"/>
      <c r="BO52" s="41" t="str">
        <f t="shared" ref="BO52" si="456">IF(BN52=1,BN$41/$BW52,"")</f>
        <v/>
      </c>
      <c r="BP52" s="41"/>
      <c r="BQ52" s="41" t="str">
        <f t="shared" ref="BQ52" si="457">IF(BP52=1,BP$41/$BW52,"")</f>
        <v/>
      </c>
      <c r="BR52" s="41"/>
      <c r="BS52" s="41" t="str">
        <f t="shared" ref="BS52" si="458">IF(BR52=1,BR$41/$BW52,"")</f>
        <v/>
      </c>
      <c r="BT52" s="41"/>
      <c r="BU52" s="41" t="str">
        <f t="shared" ref="BU52" si="459">IF(BT52=1,BT$41/$BW52,"")</f>
        <v/>
      </c>
      <c r="BV52" s="142"/>
      <c r="BW52" s="138">
        <f t="shared" si="295"/>
        <v>0</v>
      </c>
      <c r="BX52" s="23"/>
      <c r="BY52" s="23"/>
      <c r="CA52" s="44"/>
      <c r="CB52" s="44"/>
      <c r="CC52" s="44"/>
      <c r="CD52" s="44"/>
      <c r="CE52" s="44"/>
      <c r="CF52" s="44"/>
      <c r="CG52" s="44">
        <f t="shared" si="296"/>
        <v>0</v>
      </c>
      <c r="CH52" s="45"/>
      <c r="CI52" s="45" t="str">
        <f t="shared" si="261"/>
        <v>0</v>
      </c>
      <c r="CJ52" s="45"/>
      <c r="CK52" s="45" t="str">
        <f t="shared" si="262"/>
        <v>0</v>
      </c>
      <c r="CL52" s="45"/>
      <c r="CM52" s="45" t="str">
        <f t="shared" si="263"/>
        <v>0</v>
      </c>
      <c r="CN52" s="45"/>
      <c r="CO52" s="45" t="str">
        <f t="shared" si="264"/>
        <v>0</v>
      </c>
      <c r="CP52" s="45"/>
      <c r="CQ52" s="45" t="str">
        <f t="shared" si="265"/>
        <v>0</v>
      </c>
      <c r="CR52" s="45"/>
      <c r="CS52" s="45" t="str">
        <f t="shared" si="266"/>
        <v>0</v>
      </c>
      <c r="CT52" s="45"/>
      <c r="CU52" s="45" t="str">
        <f t="shared" si="267"/>
        <v>0</v>
      </c>
      <c r="CV52" s="45"/>
      <c r="CW52" s="45" t="str">
        <f t="shared" si="268"/>
        <v>0</v>
      </c>
      <c r="CX52" s="45"/>
      <c r="CY52" s="45" t="str">
        <f t="shared" si="269"/>
        <v>0</v>
      </c>
      <c r="CZ52" s="45"/>
      <c r="DA52" s="45" t="str">
        <f t="shared" si="270"/>
        <v>0</v>
      </c>
      <c r="DB52" s="45"/>
      <c r="DC52" s="45" t="str">
        <f t="shared" si="271"/>
        <v>0</v>
      </c>
      <c r="DD52" s="45"/>
      <c r="DE52" s="45" t="str">
        <f t="shared" si="272"/>
        <v>0</v>
      </c>
      <c r="DF52" s="45"/>
      <c r="DG52" s="45" t="str">
        <f t="shared" si="273"/>
        <v>0</v>
      </c>
      <c r="DH52" s="45"/>
      <c r="DI52" s="45" t="str">
        <f t="shared" si="274"/>
        <v>0</v>
      </c>
      <c r="DJ52" s="45"/>
      <c r="DK52" s="45" t="str">
        <f t="shared" si="275"/>
        <v>0</v>
      </c>
      <c r="DL52" s="45"/>
      <c r="DM52" s="45" t="str">
        <f t="shared" si="276"/>
        <v>0</v>
      </c>
      <c r="DN52" s="167">
        <f t="shared" si="334"/>
        <v>0</v>
      </c>
      <c r="DO52" s="167"/>
      <c r="DP52" s="167"/>
      <c r="DQ52" s="167"/>
      <c r="DS52" s="66">
        <f t="shared" si="365"/>
        <v>8</v>
      </c>
      <c r="DT52" s="99" t="str">
        <f t="shared" si="335"/>
        <v>Compléter -&gt;</v>
      </c>
      <c r="DU52" s="94"/>
      <c r="DV52" s="61">
        <f t="shared" si="336"/>
        <v>0</v>
      </c>
      <c r="DW52" s="99" t="str">
        <f t="shared" si="337"/>
        <v>Compléter -&gt;</v>
      </c>
      <c r="DX52" s="94"/>
      <c r="DY52" s="61">
        <f t="shared" si="338"/>
        <v>0</v>
      </c>
      <c r="DZ52" s="99" t="str">
        <f t="shared" si="339"/>
        <v>Compléter -&gt;</v>
      </c>
      <c r="EA52" s="94"/>
      <c r="EB52" s="61">
        <f t="shared" si="340"/>
        <v>0</v>
      </c>
      <c r="EC52" s="99" t="str">
        <f t="shared" si="341"/>
        <v>Compléter -&gt;</v>
      </c>
      <c r="ED52" s="94"/>
      <c r="EE52" s="61">
        <f t="shared" si="342"/>
        <v>0</v>
      </c>
      <c r="EF52" s="99" t="str">
        <f t="shared" si="343"/>
        <v>Compléter -&gt;</v>
      </c>
      <c r="EG52" s="94"/>
      <c r="EH52" s="61">
        <f t="shared" si="344"/>
        <v>0</v>
      </c>
      <c r="EI52" s="99" t="str">
        <f t="shared" si="345"/>
        <v>Compléter -&gt;</v>
      </c>
      <c r="EJ52" s="94"/>
      <c r="EK52" s="59">
        <f t="shared" si="346"/>
        <v>0</v>
      </c>
      <c r="EL52" s="60">
        <f t="shared" si="347"/>
        <v>0</v>
      </c>
      <c r="EM52" s="59">
        <f t="shared" si="348"/>
        <v>0</v>
      </c>
      <c r="EN52" s="159">
        <f t="shared" si="366"/>
        <v>0</v>
      </c>
      <c r="EO52" s="60">
        <f t="shared" si="389"/>
        <v>0</v>
      </c>
      <c r="EP52" s="16">
        <f t="shared" si="389"/>
        <v>0</v>
      </c>
      <c r="EQ52" s="16">
        <f t="shared" si="389"/>
        <v>0</v>
      </c>
      <c r="ER52" s="16">
        <f t="shared" si="389"/>
        <v>0</v>
      </c>
      <c r="ES52" s="16">
        <f t="shared" si="389"/>
        <v>0</v>
      </c>
      <c r="ET52" s="16">
        <f t="shared" si="389"/>
        <v>0</v>
      </c>
      <c r="EU52" s="16">
        <f t="shared" si="389"/>
        <v>0</v>
      </c>
      <c r="EV52" s="16">
        <f t="shared" si="389"/>
        <v>0</v>
      </c>
      <c r="EW52" s="59">
        <f t="shared" si="389"/>
        <v>0</v>
      </c>
      <c r="EX52" s="123">
        <f t="shared" si="367"/>
        <v>0</v>
      </c>
      <c r="EY52" s="124">
        <f t="shared" si="368"/>
        <v>0</v>
      </c>
      <c r="EZ52" s="59">
        <f t="shared" si="369"/>
        <v>0</v>
      </c>
      <c r="FA52" s="159">
        <f t="shared" si="370"/>
        <v>0</v>
      </c>
      <c r="FB52" s="124">
        <f t="shared" si="350"/>
        <v>0</v>
      </c>
      <c r="FC52" s="111">
        <f t="shared" si="371"/>
        <v>0</v>
      </c>
      <c r="FD52" s="123">
        <f t="shared" si="372"/>
        <v>0</v>
      </c>
      <c r="FE52" s="165">
        <f>(AW204*$AN$3)+(AW205*$AN$4)+(AW206*$AN$5)+(AW206*$AN$6)+(AW207*$AN$7)+(AW208*$AN$8)+($AN$9*AW209)+(AW210*$AN$10)+(AW211*$AN$11)+(AW212*$AN$12)+(AW213*$AN$13)+(AW214*$AN$14)+(AW215*$AN$15)+(AW216*$AN$16)+(AW217*$AN$17)+(AW218*$AN$18)+(AW219*$AN$19)</f>
        <v>0</v>
      </c>
      <c r="FF52" s="174">
        <f>(CW43*$CG$43)+(CW44*$CG$44)+(CW45*$CG$45)+(CW46*$CG$46)+(CW47*$CG$47)+(CW48*$CG$48)+(CW49*$CG$49)+(CW50*$CG$50)+(CW51*$CG$51)+(CW52*$CG$52)+(CW53*$CG$53)+(CW54*$CG$54)+(CW55*$CG$55)</f>
        <v>0</v>
      </c>
      <c r="FG52" s="261">
        <f t="shared" si="373"/>
        <v>0</v>
      </c>
      <c r="FH52" s="265">
        <f t="shared" si="374"/>
        <v>0</v>
      </c>
      <c r="FJ52" s="173"/>
      <c r="FK52" s="173"/>
      <c r="FL52" s="173"/>
      <c r="FM52" s="195"/>
      <c r="FN52" s="195"/>
      <c r="FO52" s="195"/>
      <c r="FP52" s="195"/>
      <c r="FQ52" s="173"/>
      <c r="FR52" s="27"/>
      <c r="FS52" s="31"/>
      <c r="FT52" s="27" t="str">
        <f t="shared" si="15"/>
        <v/>
      </c>
      <c r="FU52" s="27"/>
      <c r="FV52" s="27" t="str">
        <f t="shared" si="227"/>
        <v/>
      </c>
      <c r="FW52" s="27" t="str">
        <f t="shared" si="228"/>
        <v/>
      </c>
      <c r="FX52" s="27" t="str">
        <f t="shared" si="232"/>
        <v/>
      </c>
      <c r="FY52" s="32"/>
      <c r="FZ52" s="27" t="str">
        <f t="shared" si="229"/>
        <v/>
      </c>
      <c r="GA52" s="27" t="str">
        <f t="shared" si="230"/>
        <v/>
      </c>
      <c r="GB52" s="27"/>
      <c r="GC52" s="27"/>
      <c r="GD52" s="27" t="str">
        <f t="shared" si="231"/>
        <v/>
      </c>
      <c r="GE52" s="27" t="str">
        <f t="shared" si="233"/>
        <v/>
      </c>
      <c r="GI52" s="60" t="str">
        <f t="shared" si="277"/>
        <v>Charlotte</v>
      </c>
      <c r="GJ52" s="54">
        <f t="shared" si="278"/>
        <v>0</v>
      </c>
      <c r="GK52" s="54">
        <f t="shared" si="279"/>
        <v>0</v>
      </c>
      <c r="GL52" s="16">
        <f t="shared" si="297"/>
        <v>0</v>
      </c>
      <c r="GM52" s="16">
        <f t="shared" si="298"/>
        <v>0</v>
      </c>
      <c r="GN52" s="16">
        <f t="shared" si="299"/>
        <v>0</v>
      </c>
      <c r="GO52" s="16">
        <f t="shared" si="300"/>
        <v>0</v>
      </c>
      <c r="GP52" s="16">
        <f t="shared" si="301"/>
        <v>0</v>
      </c>
      <c r="GQ52" s="16">
        <f t="shared" si="302"/>
        <v>0</v>
      </c>
      <c r="GR52" s="16">
        <f t="shared" si="303"/>
        <v>0</v>
      </c>
      <c r="GS52" s="16">
        <f t="shared" si="304"/>
        <v>0</v>
      </c>
      <c r="GT52" s="16">
        <f t="shared" si="305"/>
        <v>0</v>
      </c>
      <c r="GU52" s="16">
        <f t="shared" si="306"/>
        <v>0</v>
      </c>
      <c r="GV52" s="16">
        <f t="shared" si="307"/>
        <v>0</v>
      </c>
      <c r="GW52" s="16">
        <f t="shared" si="308"/>
        <v>0</v>
      </c>
      <c r="GX52" s="16">
        <f t="shared" si="309"/>
        <v>0</v>
      </c>
      <c r="GY52" s="16">
        <f t="shared" si="310"/>
        <v>0</v>
      </c>
      <c r="GZ52" s="16">
        <f t="shared" si="311"/>
        <v>0</v>
      </c>
      <c r="HA52" s="16">
        <f t="shared" si="312"/>
        <v>0</v>
      </c>
      <c r="HB52" s="16">
        <f t="shared" si="313"/>
        <v>0</v>
      </c>
      <c r="HC52" s="16">
        <f t="shared" si="314"/>
        <v>0</v>
      </c>
      <c r="HD52" s="16">
        <f t="shared" si="315"/>
        <v>0</v>
      </c>
      <c r="HE52" s="54">
        <f t="shared" si="316"/>
        <v>0</v>
      </c>
      <c r="HF52" s="54">
        <f t="shared" si="317"/>
        <v>0</v>
      </c>
      <c r="HG52" s="54">
        <f t="shared" si="318"/>
        <v>0</v>
      </c>
      <c r="HH52" s="59"/>
      <c r="HI52" s="252">
        <f t="shared" si="319"/>
        <v>0</v>
      </c>
    </row>
    <row r="53" spans="2:217" x14ac:dyDescent="0.2">
      <c r="B53" s="8"/>
      <c r="C53" s="9"/>
      <c r="D53" s="10"/>
      <c r="E53" s="11"/>
      <c r="F53" s="11"/>
      <c r="G53" s="10"/>
      <c r="H53" s="10">
        <f t="shared" si="260"/>
        <v>0</v>
      </c>
      <c r="I53" s="10">
        <f t="shared" si="234"/>
        <v>0</v>
      </c>
      <c r="J53" s="10">
        <f t="shared" si="251"/>
        <v>0</v>
      </c>
      <c r="K53" s="10" t="str">
        <f t="shared" si="252"/>
        <v/>
      </c>
      <c r="M53" s="21"/>
      <c r="N53" s="21"/>
      <c r="O53" s="21"/>
      <c r="P53" s="21"/>
      <c r="Q53" s="21"/>
      <c r="S53" s="27"/>
      <c r="T53" s="31"/>
      <c r="U53" s="27" t="str">
        <f t="shared" si="235"/>
        <v/>
      </c>
      <c r="V53" s="27"/>
      <c r="W53" s="27" t="str">
        <f t="shared" si="253"/>
        <v/>
      </c>
      <c r="X53" s="27" t="str">
        <f t="shared" si="254"/>
        <v/>
      </c>
      <c r="Y53" s="27" t="str">
        <f t="shared" si="255"/>
        <v/>
      </c>
      <c r="Z53" s="32"/>
      <c r="AA53" s="27" t="str">
        <f t="shared" si="256"/>
        <v/>
      </c>
      <c r="AB53" s="27" t="str">
        <f t="shared" si="257"/>
        <v/>
      </c>
      <c r="AC53" s="27"/>
      <c r="AD53" s="27"/>
      <c r="AE53" s="27" t="str">
        <f t="shared" si="258"/>
        <v/>
      </c>
      <c r="AF53" s="27" t="str">
        <f t="shared" si="259"/>
        <v/>
      </c>
      <c r="AH53" s="37"/>
      <c r="AI53" s="37"/>
      <c r="AJ53" s="37"/>
      <c r="AK53" s="37"/>
      <c r="AL53" s="37"/>
      <c r="AN53" s="134"/>
      <c r="AO53" s="134"/>
      <c r="AP53" s="41"/>
      <c r="AQ53" s="41" t="str">
        <f t="shared" si="280"/>
        <v/>
      </c>
      <c r="AR53" s="41"/>
      <c r="AS53" s="41" t="str">
        <f t="shared" si="280"/>
        <v/>
      </c>
      <c r="AT53" s="41"/>
      <c r="AU53" s="41" t="str">
        <f t="shared" ref="AU53" si="460">IF(AT53=1,AT$41/$BW53,"")</f>
        <v/>
      </c>
      <c r="AV53" s="41"/>
      <c r="AW53" s="41" t="str">
        <f t="shared" ref="AW53" si="461">IF(AV53=1,AV$41/$BW53,"")</f>
        <v/>
      </c>
      <c r="AX53" s="41"/>
      <c r="AY53" s="41" t="str">
        <f t="shared" ref="AY53" si="462">IF(AX53=1,AX$41/$BW53,"")</f>
        <v/>
      </c>
      <c r="AZ53" s="41"/>
      <c r="BA53" s="41" t="str">
        <f t="shared" ref="BA53" si="463">IF(AZ53=1,AZ$41/$BW53,"")</f>
        <v/>
      </c>
      <c r="BB53" s="41"/>
      <c r="BC53" s="41" t="str">
        <f t="shared" ref="BC53" si="464">IF(BB53=1,BB$41/$BW53,"")</f>
        <v/>
      </c>
      <c r="BD53" s="41"/>
      <c r="BE53" s="41" t="str">
        <f t="shared" ref="BE53" si="465">IF(BD53=1,BD$41/$BW53,"")</f>
        <v/>
      </c>
      <c r="BF53" s="41"/>
      <c r="BG53" s="41" t="str">
        <f t="shared" ref="BG53" si="466">IF(BF53=1,BF$41/$BW53,"")</f>
        <v/>
      </c>
      <c r="BH53" s="41"/>
      <c r="BI53" s="41" t="str">
        <f t="shared" ref="BI53" si="467">IF(BH53=1,BH$41/$BW53,"")</f>
        <v/>
      </c>
      <c r="BJ53" s="41"/>
      <c r="BK53" s="41" t="str">
        <f t="shared" ref="BK53" si="468">IF(BJ53=1,BJ$41/$BW53,"")</f>
        <v/>
      </c>
      <c r="BL53" s="41"/>
      <c r="BM53" s="41" t="str">
        <f t="shared" ref="BM53" si="469">IF(BL53=1,BL$41/$BW53,"")</f>
        <v/>
      </c>
      <c r="BN53" s="41"/>
      <c r="BO53" s="41" t="str">
        <f t="shared" ref="BO53" si="470">IF(BN53=1,BN$41/$BW53,"")</f>
        <v/>
      </c>
      <c r="BP53" s="41"/>
      <c r="BQ53" s="41" t="str">
        <f t="shared" ref="BQ53" si="471">IF(BP53=1,BP$41/$BW53,"")</f>
        <v/>
      </c>
      <c r="BR53" s="41"/>
      <c r="BS53" s="41" t="str">
        <f t="shared" ref="BS53" si="472">IF(BR53=1,BR$41/$BW53,"")</f>
        <v/>
      </c>
      <c r="BT53" s="41"/>
      <c r="BU53" s="41" t="str">
        <f t="shared" ref="BU53" si="473">IF(BT53=1,BT$41/$BW53,"")</f>
        <v/>
      </c>
      <c r="BV53" s="142"/>
      <c r="BW53" s="138">
        <f t="shared" si="295"/>
        <v>0</v>
      </c>
      <c r="BX53" s="23"/>
      <c r="BY53" s="23"/>
      <c r="CA53" s="44"/>
      <c r="CB53" s="44"/>
      <c r="CC53" s="44"/>
      <c r="CD53" s="44"/>
      <c r="CE53" s="44"/>
      <c r="CF53" s="44"/>
      <c r="CG53" s="44">
        <f t="shared" si="296"/>
        <v>0</v>
      </c>
      <c r="CH53" s="45"/>
      <c r="CI53" s="45" t="str">
        <f t="shared" si="261"/>
        <v>0</v>
      </c>
      <c r="CJ53" s="45"/>
      <c r="CK53" s="45" t="str">
        <f t="shared" si="262"/>
        <v>0</v>
      </c>
      <c r="CL53" s="45"/>
      <c r="CM53" s="45" t="str">
        <f t="shared" si="263"/>
        <v>0</v>
      </c>
      <c r="CN53" s="45"/>
      <c r="CO53" s="45" t="str">
        <f t="shared" si="264"/>
        <v>0</v>
      </c>
      <c r="CP53" s="45"/>
      <c r="CQ53" s="45" t="str">
        <f t="shared" si="265"/>
        <v>0</v>
      </c>
      <c r="CR53" s="45"/>
      <c r="CS53" s="45" t="str">
        <f t="shared" si="266"/>
        <v>0</v>
      </c>
      <c r="CT53" s="45"/>
      <c r="CU53" s="45" t="str">
        <f t="shared" si="267"/>
        <v>0</v>
      </c>
      <c r="CV53" s="45"/>
      <c r="CW53" s="45" t="str">
        <f t="shared" si="268"/>
        <v>0</v>
      </c>
      <c r="CX53" s="45"/>
      <c r="CY53" s="45" t="str">
        <f t="shared" si="269"/>
        <v>0</v>
      </c>
      <c r="CZ53" s="45"/>
      <c r="DA53" s="45" t="str">
        <f t="shared" si="270"/>
        <v>0</v>
      </c>
      <c r="DB53" s="45"/>
      <c r="DC53" s="45" t="str">
        <f t="shared" si="271"/>
        <v>0</v>
      </c>
      <c r="DD53" s="45"/>
      <c r="DE53" s="45" t="str">
        <f t="shared" si="272"/>
        <v>0</v>
      </c>
      <c r="DF53" s="45"/>
      <c r="DG53" s="45" t="str">
        <f t="shared" si="273"/>
        <v>0</v>
      </c>
      <c r="DH53" s="45"/>
      <c r="DI53" s="45" t="str">
        <f t="shared" si="274"/>
        <v>0</v>
      </c>
      <c r="DJ53" s="45"/>
      <c r="DK53" s="45" t="str">
        <f t="shared" si="275"/>
        <v>0</v>
      </c>
      <c r="DL53" s="45"/>
      <c r="DM53" s="45" t="str">
        <f t="shared" si="276"/>
        <v>0</v>
      </c>
      <c r="DN53" s="167">
        <f t="shared" si="334"/>
        <v>0</v>
      </c>
      <c r="DO53" s="167"/>
      <c r="DP53" s="167"/>
      <c r="DQ53" s="167"/>
      <c r="DS53" s="66">
        <f t="shared" si="365"/>
        <v>9</v>
      </c>
      <c r="DT53" s="99" t="str">
        <f t="shared" si="335"/>
        <v>Compléter -&gt;</v>
      </c>
      <c r="DU53" s="94"/>
      <c r="DV53" s="61">
        <f t="shared" si="336"/>
        <v>0</v>
      </c>
      <c r="DW53" s="99" t="str">
        <f t="shared" si="337"/>
        <v>Compléter -&gt;</v>
      </c>
      <c r="DX53" s="94"/>
      <c r="DY53" s="61">
        <f t="shared" si="338"/>
        <v>0</v>
      </c>
      <c r="DZ53" s="99" t="str">
        <f t="shared" si="339"/>
        <v>Compléter -&gt;</v>
      </c>
      <c r="EA53" s="94"/>
      <c r="EB53" s="61">
        <f t="shared" si="340"/>
        <v>0</v>
      </c>
      <c r="EC53" s="99" t="str">
        <f t="shared" si="341"/>
        <v>Compléter -&gt;</v>
      </c>
      <c r="ED53" s="94"/>
      <c r="EE53" s="61">
        <f t="shared" si="342"/>
        <v>0</v>
      </c>
      <c r="EF53" s="99" t="str">
        <f t="shared" si="343"/>
        <v>Compléter -&gt;</v>
      </c>
      <c r="EG53" s="94"/>
      <c r="EH53" s="61">
        <f t="shared" si="344"/>
        <v>0</v>
      </c>
      <c r="EI53" s="99" t="str">
        <f t="shared" si="345"/>
        <v>Compléter -&gt;</v>
      </c>
      <c r="EJ53" s="94"/>
      <c r="EK53" s="59">
        <f t="shared" si="346"/>
        <v>0</v>
      </c>
      <c r="EL53" s="60">
        <f t="shared" si="347"/>
        <v>0</v>
      </c>
      <c r="EM53" s="59">
        <f t="shared" si="348"/>
        <v>0</v>
      </c>
      <c r="EN53" s="159">
        <f t="shared" si="366"/>
        <v>0</v>
      </c>
      <c r="EO53" s="60">
        <f t="shared" si="389"/>
        <v>0</v>
      </c>
      <c r="EP53" s="16">
        <f t="shared" si="389"/>
        <v>0</v>
      </c>
      <c r="EQ53" s="16">
        <f t="shared" si="389"/>
        <v>0</v>
      </c>
      <c r="ER53" s="16">
        <f t="shared" si="389"/>
        <v>0</v>
      </c>
      <c r="ES53" s="16">
        <f t="shared" si="389"/>
        <v>0</v>
      </c>
      <c r="ET53" s="16">
        <f t="shared" si="389"/>
        <v>0</v>
      </c>
      <c r="EU53" s="16">
        <f t="shared" si="389"/>
        <v>0</v>
      </c>
      <c r="EV53" s="16">
        <f t="shared" si="389"/>
        <v>0</v>
      </c>
      <c r="EW53" s="59">
        <f t="shared" si="389"/>
        <v>0</v>
      </c>
      <c r="EX53" s="123">
        <f t="shared" si="367"/>
        <v>0</v>
      </c>
      <c r="EY53" s="124">
        <f t="shared" si="368"/>
        <v>0</v>
      </c>
      <c r="EZ53" s="59">
        <f t="shared" si="369"/>
        <v>0</v>
      </c>
      <c r="FA53" s="159">
        <f t="shared" si="370"/>
        <v>0</v>
      </c>
      <c r="FB53" s="124">
        <f t="shared" si="350"/>
        <v>0</v>
      </c>
      <c r="FC53" s="111">
        <f t="shared" si="371"/>
        <v>0</v>
      </c>
      <c r="FD53" s="123">
        <f t="shared" si="372"/>
        <v>0</v>
      </c>
      <c r="FE53" s="165">
        <f>(AX204*$AN$3)+(AX205*$AN$4)+(AX206*$AN$5)+(AX206*$AN$6)+(AX207*$AN$7)+(AX208*$AN$8)+($AN$9*AX209)+(AX210*$AN$10)+(AX211*$AN$11)+(AX212*$AN$12)+(AX213*$AN$13)+(AX214*$AN$14)+(AX215*$AN$15)+(AX216*$AN$16)+(AX217*$AN$17)+(AX218*$AN$18)+(AX219*$AN$19)</f>
        <v>0</v>
      </c>
      <c r="FF53" s="174">
        <f>(CY43*$CG$43)+(CY44*$CG$44)+(CY45*$CG$45)+(CY46*$CG$46)+(CY47*$CG$47)+(CY48*$CG$48)+(CY49*$CG$49)+(CY50*$CG$50)+(CY51*$CG$51)+(CY52*$CG$52)+(CY53*$CG$53)+(CY54*$CG$54)+(CY55*$CG$55)</f>
        <v>0</v>
      </c>
      <c r="FG53" s="261">
        <f t="shared" si="373"/>
        <v>0</v>
      </c>
      <c r="FH53" s="265">
        <f t="shared" si="374"/>
        <v>0</v>
      </c>
      <c r="FJ53" s="172"/>
      <c r="FK53" s="17"/>
      <c r="FL53" s="172"/>
      <c r="FM53" s="194"/>
      <c r="FN53" s="196"/>
      <c r="FO53" s="194"/>
      <c r="FP53" s="196"/>
      <c r="FQ53" s="17"/>
      <c r="FR53" s="27"/>
      <c r="FS53" s="31"/>
      <c r="FT53" s="27" t="str">
        <f t="shared" si="15"/>
        <v/>
      </c>
      <c r="FU53" s="27"/>
      <c r="FV53" s="27" t="str">
        <f t="shared" si="227"/>
        <v/>
      </c>
      <c r="FW53" s="27" t="str">
        <f t="shared" si="228"/>
        <v/>
      </c>
      <c r="FX53" s="27" t="str">
        <f t="shared" si="232"/>
        <v/>
      </c>
      <c r="FY53" s="32"/>
      <c r="FZ53" s="27" t="str">
        <f t="shared" si="229"/>
        <v/>
      </c>
      <c r="GA53" s="27" t="str">
        <f t="shared" si="230"/>
        <v/>
      </c>
      <c r="GB53" s="27"/>
      <c r="GC53" s="27"/>
      <c r="GD53" s="27" t="str">
        <f t="shared" si="231"/>
        <v/>
      </c>
      <c r="GE53" s="27" t="str">
        <f t="shared" si="233"/>
        <v/>
      </c>
      <c r="GI53" s="60" t="str">
        <f t="shared" si="277"/>
        <v>Erreur</v>
      </c>
      <c r="GJ53" s="54">
        <f t="shared" si="278"/>
        <v>0</v>
      </c>
      <c r="GK53" s="54">
        <f t="shared" si="279"/>
        <v>0</v>
      </c>
      <c r="GL53" s="16">
        <f t="shared" si="297"/>
        <v>0</v>
      </c>
      <c r="GM53" s="16">
        <f t="shared" si="298"/>
        <v>0</v>
      </c>
      <c r="GN53" s="16">
        <f t="shared" si="299"/>
        <v>0</v>
      </c>
      <c r="GO53" s="16">
        <f t="shared" si="300"/>
        <v>0</v>
      </c>
      <c r="GP53" s="16">
        <f t="shared" si="301"/>
        <v>0</v>
      </c>
      <c r="GQ53" s="16">
        <f t="shared" si="302"/>
        <v>0</v>
      </c>
      <c r="GR53" s="16">
        <f t="shared" si="303"/>
        <v>0</v>
      </c>
      <c r="GS53" s="16">
        <f t="shared" si="304"/>
        <v>0</v>
      </c>
      <c r="GT53" s="16">
        <f t="shared" si="305"/>
        <v>0</v>
      </c>
      <c r="GU53" s="16">
        <f t="shared" si="306"/>
        <v>0</v>
      </c>
      <c r="GV53" s="16">
        <f t="shared" si="307"/>
        <v>0</v>
      </c>
      <c r="GW53" s="16">
        <f t="shared" si="308"/>
        <v>0</v>
      </c>
      <c r="GX53" s="16">
        <f t="shared" si="309"/>
        <v>0</v>
      </c>
      <c r="GY53" s="16">
        <f t="shared" si="310"/>
        <v>0</v>
      </c>
      <c r="GZ53" s="16">
        <f t="shared" si="311"/>
        <v>0</v>
      </c>
      <c r="HA53" s="16">
        <f t="shared" si="312"/>
        <v>0</v>
      </c>
      <c r="HB53" s="16">
        <f t="shared" si="313"/>
        <v>0</v>
      </c>
      <c r="HC53" s="16">
        <f t="shared" si="314"/>
        <v>0</v>
      </c>
      <c r="HD53" s="16">
        <f t="shared" si="315"/>
        <v>0</v>
      </c>
      <c r="HE53" s="54">
        <f t="shared" si="316"/>
        <v>0</v>
      </c>
      <c r="HF53" s="54">
        <f t="shared" si="317"/>
        <v>0</v>
      </c>
      <c r="HG53" s="54">
        <f t="shared" si="318"/>
        <v>0</v>
      </c>
      <c r="HH53" s="59"/>
      <c r="HI53" s="252">
        <f t="shared" si="319"/>
        <v>0</v>
      </c>
    </row>
    <row r="54" spans="2:217" x14ac:dyDescent="0.2">
      <c r="B54" s="8"/>
      <c r="C54" s="9"/>
      <c r="D54" s="10"/>
      <c r="E54" s="11"/>
      <c r="F54" s="11"/>
      <c r="G54" s="10"/>
      <c r="H54" s="10">
        <f t="shared" si="260"/>
        <v>0</v>
      </c>
      <c r="I54" s="10">
        <f t="shared" si="234"/>
        <v>0</v>
      </c>
      <c r="J54" s="10">
        <f t="shared" si="251"/>
        <v>0</v>
      </c>
      <c r="K54" s="10" t="str">
        <f t="shared" si="252"/>
        <v/>
      </c>
      <c r="M54" s="21"/>
      <c r="N54" s="21"/>
      <c r="O54" s="21"/>
      <c r="P54" s="21"/>
      <c r="Q54" s="21"/>
      <c r="S54" s="27"/>
      <c r="T54" s="31"/>
      <c r="U54" s="27" t="str">
        <f t="shared" si="235"/>
        <v/>
      </c>
      <c r="V54" s="27"/>
      <c r="W54" s="27" t="str">
        <f t="shared" si="253"/>
        <v/>
      </c>
      <c r="X54" s="27" t="str">
        <f t="shared" si="254"/>
        <v/>
      </c>
      <c r="Y54" s="27" t="str">
        <f t="shared" si="255"/>
        <v/>
      </c>
      <c r="Z54" s="32"/>
      <c r="AA54" s="27" t="str">
        <f t="shared" si="256"/>
        <v/>
      </c>
      <c r="AB54" s="27" t="str">
        <f t="shared" si="257"/>
        <v/>
      </c>
      <c r="AC54" s="27"/>
      <c r="AD54" s="27"/>
      <c r="AE54" s="27" t="str">
        <f t="shared" si="258"/>
        <v/>
      </c>
      <c r="AF54" s="27" t="str">
        <f t="shared" si="259"/>
        <v/>
      </c>
      <c r="AH54" s="37"/>
      <c r="AI54" s="37"/>
      <c r="AJ54" s="37"/>
      <c r="AK54" s="37"/>
      <c r="AL54" s="37"/>
      <c r="AN54" s="134"/>
      <c r="AO54" s="134"/>
      <c r="AP54" s="41"/>
      <c r="AQ54" s="41" t="str">
        <f t="shared" si="280"/>
        <v/>
      </c>
      <c r="AR54" s="41"/>
      <c r="AS54" s="41" t="str">
        <f t="shared" si="280"/>
        <v/>
      </c>
      <c r="AT54" s="41"/>
      <c r="AU54" s="41" t="str">
        <f t="shared" ref="AU54" si="474">IF(AT54=1,AT$41/$BW54,"")</f>
        <v/>
      </c>
      <c r="AV54" s="41"/>
      <c r="AW54" s="41" t="str">
        <f t="shared" ref="AW54" si="475">IF(AV54=1,AV$41/$BW54,"")</f>
        <v/>
      </c>
      <c r="AX54" s="41"/>
      <c r="AY54" s="41" t="str">
        <f t="shared" ref="AY54" si="476">IF(AX54=1,AX$41/$BW54,"")</f>
        <v/>
      </c>
      <c r="AZ54" s="41"/>
      <c r="BA54" s="41" t="str">
        <f t="shared" ref="BA54" si="477">IF(AZ54=1,AZ$41/$BW54,"")</f>
        <v/>
      </c>
      <c r="BB54" s="41"/>
      <c r="BC54" s="41" t="str">
        <f t="shared" ref="BC54" si="478">IF(BB54=1,BB$41/$BW54,"")</f>
        <v/>
      </c>
      <c r="BD54" s="41"/>
      <c r="BE54" s="41" t="str">
        <f t="shared" ref="BE54" si="479">IF(BD54=1,BD$41/$BW54,"")</f>
        <v/>
      </c>
      <c r="BF54" s="41"/>
      <c r="BG54" s="41" t="str">
        <f t="shared" ref="BG54" si="480">IF(BF54=1,BF$41/$BW54,"")</f>
        <v/>
      </c>
      <c r="BH54" s="41"/>
      <c r="BI54" s="41" t="str">
        <f t="shared" ref="BI54" si="481">IF(BH54=1,BH$41/$BW54,"")</f>
        <v/>
      </c>
      <c r="BJ54" s="41"/>
      <c r="BK54" s="41" t="str">
        <f t="shared" ref="BK54" si="482">IF(BJ54=1,BJ$41/$BW54,"")</f>
        <v/>
      </c>
      <c r="BL54" s="41"/>
      <c r="BM54" s="41" t="str">
        <f t="shared" ref="BM54" si="483">IF(BL54=1,BL$41/$BW54,"")</f>
        <v/>
      </c>
      <c r="BN54" s="41"/>
      <c r="BO54" s="41" t="str">
        <f t="shared" ref="BO54" si="484">IF(BN54=1,BN$41/$BW54,"")</f>
        <v/>
      </c>
      <c r="BP54" s="41"/>
      <c r="BQ54" s="41" t="str">
        <f t="shared" ref="BQ54" si="485">IF(BP54=1,BP$41/$BW54,"")</f>
        <v/>
      </c>
      <c r="BR54" s="41"/>
      <c r="BS54" s="41" t="str">
        <f t="shared" ref="BS54" si="486">IF(BR54=1,BR$41/$BW54,"")</f>
        <v/>
      </c>
      <c r="BT54" s="41"/>
      <c r="BU54" s="41" t="str">
        <f t="shared" ref="BU54" si="487">IF(BT54=1,BT$41/$BW54,"")</f>
        <v/>
      </c>
      <c r="BV54" s="142"/>
      <c r="BW54" s="138">
        <f t="shared" si="295"/>
        <v>0</v>
      </c>
      <c r="BX54" s="23"/>
      <c r="BY54" s="23"/>
      <c r="CA54" s="44"/>
      <c r="CB54" s="44"/>
      <c r="CC54" s="44"/>
      <c r="CD54" s="44"/>
      <c r="CE54" s="44"/>
      <c r="CF54" s="44"/>
      <c r="CG54" s="44">
        <f t="shared" si="296"/>
        <v>0</v>
      </c>
      <c r="CH54" s="45"/>
      <c r="CI54" s="45" t="str">
        <f t="shared" si="261"/>
        <v>0</v>
      </c>
      <c r="CJ54" s="45"/>
      <c r="CK54" s="45" t="str">
        <f t="shared" si="262"/>
        <v>0</v>
      </c>
      <c r="CL54" s="45"/>
      <c r="CM54" s="45" t="str">
        <f t="shared" si="263"/>
        <v>0</v>
      </c>
      <c r="CN54" s="45"/>
      <c r="CO54" s="45" t="str">
        <f t="shared" si="264"/>
        <v>0</v>
      </c>
      <c r="CP54" s="45"/>
      <c r="CQ54" s="45" t="str">
        <f t="shared" si="265"/>
        <v>0</v>
      </c>
      <c r="CR54" s="45"/>
      <c r="CS54" s="45" t="str">
        <f t="shared" si="266"/>
        <v>0</v>
      </c>
      <c r="CT54" s="45"/>
      <c r="CU54" s="45" t="str">
        <f t="shared" si="267"/>
        <v>0</v>
      </c>
      <c r="CV54" s="45"/>
      <c r="CW54" s="45" t="str">
        <f t="shared" si="268"/>
        <v>0</v>
      </c>
      <c r="CX54" s="45"/>
      <c r="CY54" s="45" t="str">
        <f t="shared" si="269"/>
        <v>0</v>
      </c>
      <c r="CZ54" s="45"/>
      <c r="DA54" s="45" t="str">
        <f t="shared" si="270"/>
        <v>0</v>
      </c>
      <c r="DB54" s="45"/>
      <c r="DC54" s="45" t="str">
        <f t="shared" si="271"/>
        <v>0</v>
      </c>
      <c r="DD54" s="45"/>
      <c r="DE54" s="45" t="str">
        <f t="shared" si="272"/>
        <v>0</v>
      </c>
      <c r="DF54" s="45"/>
      <c r="DG54" s="45" t="str">
        <f t="shared" si="273"/>
        <v>0</v>
      </c>
      <c r="DH54" s="45"/>
      <c r="DI54" s="45" t="str">
        <f t="shared" si="274"/>
        <v>0</v>
      </c>
      <c r="DJ54" s="45"/>
      <c r="DK54" s="45" t="str">
        <f t="shared" si="275"/>
        <v>0</v>
      </c>
      <c r="DL54" s="45"/>
      <c r="DM54" s="45" t="str">
        <f t="shared" si="276"/>
        <v>0</v>
      </c>
      <c r="DN54" s="167">
        <f t="shared" si="334"/>
        <v>0</v>
      </c>
      <c r="DO54" s="167"/>
      <c r="DP54" s="167"/>
      <c r="DQ54" s="167"/>
      <c r="DS54" s="66">
        <f t="shared" si="365"/>
        <v>10</v>
      </c>
      <c r="DT54" s="99" t="str">
        <f t="shared" si="335"/>
        <v>Compléter -&gt;</v>
      </c>
      <c r="DU54" s="94"/>
      <c r="DV54" s="61">
        <f t="shared" si="336"/>
        <v>0</v>
      </c>
      <c r="DW54" s="99" t="str">
        <f t="shared" si="337"/>
        <v>Compléter -&gt;</v>
      </c>
      <c r="DX54" s="94"/>
      <c r="DY54" s="61">
        <f t="shared" si="338"/>
        <v>0</v>
      </c>
      <c r="DZ54" s="99" t="str">
        <f t="shared" si="339"/>
        <v>Compléter -&gt;</v>
      </c>
      <c r="EA54" s="94"/>
      <c r="EB54" s="61">
        <f t="shared" si="340"/>
        <v>0</v>
      </c>
      <c r="EC54" s="99" t="str">
        <f t="shared" si="341"/>
        <v>Compléter -&gt;</v>
      </c>
      <c r="ED54" s="94"/>
      <c r="EE54" s="61">
        <f t="shared" si="342"/>
        <v>0</v>
      </c>
      <c r="EF54" s="99" t="str">
        <f t="shared" si="343"/>
        <v>Compléter -&gt;</v>
      </c>
      <c r="EG54" s="94"/>
      <c r="EH54" s="61">
        <f t="shared" si="344"/>
        <v>0</v>
      </c>
      <c r="EI54" s="99" t="str">
        <f t="shared" si="345"/>
        <v>Compléter -&gt;</v>
      </c>
      <c r="EJ54" s="94"/>
      <c r="EK54" s="59">
        <f t="shared" si="346"/>
        <v>0</v>
      </c>
      <c r="EL54" s="60">
        <f t="shared" si="347"/>
        <v>0</v>
      </c>
      <c r="EM54" s="59">
        <f t="shared" si="348"/>
        <v>0</v>
      </c>
      <c r="EN54" s="159">
        <f t="shared" si="366"/>
        <v>0</v>
      </c>
      <c r="EO54" s="60">
        <f t="shared" si="389"/>
        <v>0</v>
      </c>
      <c r="EP54" s="16">
        <f t="shared" si="389"/>
        <v>0</v>
      </c>
      <c r="EQ54" s="16">
        <f t="shared" si="389"/>
        <v>0</v>
      </c>
      <c r="ER54" s="16">
        <f t="shared" si="389"/>
        <v>0</v>
      </c>
      <c r="ES54" s="16">
        <f t="shared" si="389"/>
        <v>0</v>
      </c>
      <c r="ET54" s="16">
        <f t="shared" si="389"/>
        <v>0</v>
      </c>
      <c r="EU54" s="16">
        <f t="shared" si="389"/>
        <v>0</v>
      </c>
      <c r="EV54" s="16">
        <f t="shared" si="389"/>
        <v>0</v>
      </c>
      <c r="EW54" s="59">
        <f t="shared" si="389"/>
        <v>0</v>
      </c>
      <c r="EX54" s="123">
        <f t="shared" si="367"/>
        <v>0</v>
      </c>
      <c r="EY54" s="124">
        <f t="shared" si="368"/>
        <v>0</v>
      </c>
      <c r="EZ54" s="59">
        <f t="shared" si="369"/>
        <v>0</v>
      </c>
      <c r="FA54" s="159">
        <f t="shared" si="370"/>
        <v>0</v>
      </c>
      <c r="FB54" s="124">
        <f t="shared" si="350"/>
        <v>0</v>
      </c>
      <c r="FC54" s="111">
        <f t="shared" si="371"/>
        <v>0</v>
      </c>
      <c r="FD54" s="123">
        <f t="shared" si="372"/>
        <v>0</v>
      </c>
      <c r="FE54" s="165">
        <f>(AY204*$AN$3)+(AY205*$AN$4)+(AY206*$AN$5)+(AY206*$AN$6)+(AY207*$AN$7)+(AY208*$AN$8)+($AN$9*AY209)+(AY210*$AN$10)+(AY211*$AN$11)+(AY212*$AN$12)+(AY213*$AN$13)+(AY214*$AN$14)+(AY215*$AN$15)+(AY216*$AN$16)+(AY217*$AN$17)+(AY218*$AN$18)+(AY219*$AN$19)</f>
        <v>0</v>
      </c>
      <c r="FF54" s="174">
        <f>(DA43*$CG$43)+(DA44*$CG$44)+(DA45*$CG$45)+(DA46*$CG$46)+(DA47*$CG$47)+(DA48*$CG$48)+(DA49*$CG$49)+(DA50*$CG$50)+(DA51*$CG$51)+(DA52*$CG$52)+(DA53*$CG$53)+(DA54*$CG$54)+(DA55*$CG$55)</f>
        <v>0</v>
      </c>
      <c r="FG54" s="261">
        <f t="shared" si="373"/>
        <v>0</v>
      </c>
      <c r="FH54" s="265">
        <f t="shared" si="374"/>
        <v>0</v>
      </c>
      <c r="FJ54" s="17"/>
      <c r="FK54" s="17"/>
      <c r="FL54" s="17"/>
      <c r="FM54" s="194"/>
      <c r="FN54" s="194"/>
      <c r="FO54" s="194"/>
      <c r="FP54" s="194"/>
      <c r="FQ54" s="17"/>
      <c r="FR54" s="27"/>
      <c r="FS54" s="31"/>
      <c r="FT54" s="27" t="str">
        <f t="shared" si="15"/>
        <v/>
      </c>
      <c r="FU54" s="27"/>
      <c r="FV54" s="27" t="str">
        <f t="shared" si="227"/>
        <v/>
      </c>
      <c r="FW54" s="27" t="str">
        <f t="shared" si="228"/>
        <v/>
      </c>
      <c r="FX54" s="27" t="str">
        <f t="shared" si="232"/>
        <v/>
      </c>
      <c r="FY54" s="32"/>
      <c r="FZ54" s="27" t="str">
        <f t="shared" si="229"/>
        <v/>
      </c>
      <c r="GA54" s="27" t="str">
        <f t="shared" si="230"/>
        <v/>
      </c>
      <c r="GB54" s="27"/>
      <c r="GC54" s="27"/>
      <c r="GD54" s="27" t="str">
        <f t="shared" si="231"/>
        <v/>
      </c>
      <c r="GE54" s="27" t="str">
        <f t="shared" si="233"/>
        <v/>
      </c>
      <c r="GI54" s="60" t="str">
        <f t="shared" si="277"/>
        <v>Erreur</v>
      </c>
      <c r="GJ54" s="54">
        <f t="shared" si="278"/>
        <v>0</v>
      </c>
      <c r="GK54" s="54">
        <f t="shared" si="279"/>
        <v>0</v>
      </c>
      <c r="GL54" s="16">
        <f t="shared" si="297"/>
        <v>0</v>
      </c>
      <c r="GM54" s="16">
        <f t="shared" si="298"/>
        <v>0</v>
      </c>
      <c r="GN54" s="16">
        <f t="shared" si="299"/>
        <v>0</v>
      </c>
      <c r="GO54" s="16">
        <f t="shared" si="300"/>
        <v>0</v>
      </c>
      <c r="GP54" s="16">
        <f t="shared" si="301"/>
        <v>0</v>
      </c>
      <c r="GQ54" s="16">
        <f t="shared" si="302"/>
        <v>0</v>
      </c>
      <c r="GR54" s="16">
        <f t="shared" si="303"/>
        <v>0</v>
      </c>
      <c r="GS54" s="16">
        <f t="shared" si="304"/>
        <v>0</v>
      </c>
      <c r="GT54" s="16">
        <f t="shared" si="305"/>
        <v>0</v>
      </c>
      <c r="GU54" s="16">
        <f t="shared" si="306"/>
        <v>0</v>
      </c>
      <c r="GV54" s="16">
        <f t="shared" si="307"/>
        <v>0</v>
      </c>
      <c r="GW54" s="16">
        <f t="shared" si="308"/>
        <v>0</v>
      </c>
      <c r="GX54" s="16">
        <f t="shared" si="309"/>
        <v>0</v>
      </c>
      <c r="GY54" s="16">
        <f t="shared" si="310"/>
        <v>0</v>
      </c>
      <c r="GZ54" s="16">
        <f t="shared" si="311"/>
        <v>0</v>
      </c>
      <c r="HA54" s="16">
        <f t="shared" si="312"/>
        <v>0</v>
      </c>
      <c r="HB54" s="16">
        <f t="shared" si="313"/>
        <v>0</v>
      </c>
      <c r="HC54" s="16">
        <f t="shared" si="314"/>
        <v>0</v>
      </c>
      <c r="HD54" s="16">
        <f t="shared" si="315"/>
        <v>0</v>
      </c>
      <c r="HE54" s="54">
        <f t="shared" si="316"/>
        <v>0</v>
      </c>
      <c r="HF54" s="54">
        <f t="shared" si="317"/>
        <v>0</v>
      </c>
      <c r="HG54" s="54">
        <f t="shared" si="318"/>
        <v>0</v>
      </c>
      <c r="HH54" s="59"/>
      <c r="HI54" s="252">
        <f t="shared" si="319"/>
        <v>0</v>
      </c>
    </row>
    <row r="55" spans="2:217" x14ac:dyDescent="0.2">
      <c r="B55" s="8"/>
      <c r="C55" s="9"/>
      <c r="D55" s="10"/>
      <c r="E55" s="11"/>
      <c r="F55" s="11"/>
      <c r="G55" s="10"/>
      <c r="H55" s="10">
        <f t="shared" si="260"/>
        <v>0</v>
      </c>
      <c r="I55" s="10">
        <f t="shared" si="234"/>
        <v>0</v>
      </c>
      <c r="J55" s="10">
        <f t="shared" si="251"/>
        <v>0</v>
      </c>
      <c r="K55" s="10" t="str">
        <f t="shared" si="252"/>
        <v/>
      </c>
      <c r="M55" s="21"/>
      <c r="N55" s="21"/>
      <c r="O55" s="21"/>
      <c r="P55" s="21"/>
      <c r="Q55" s="21"/>
      <c r="S55" s="27"/>
      <c r="T55" s="31"/>
      <c r="U55" s="27" t="str">
        <f t="shared" si="235"/>
        <v/>
      </c>
      <c r="V55" s="27"/>
      <c r="W55" s="27" t="str">
        <f t="shared" si="253"/>
        <v/>
      </c>
      <c r="X55" s="27" t="str">
        <f t="shared" si="254"/>
        <v/>
      </c>
      <c r="Y55" s="27" t="str">
        <f t="shared" si="255"/>
        <v/>
      </c>
      <c r="Z55" s="32"/>
      <c r="AA55" s="27" t="str">
        <f t="shared" si="256"/>
        <v/>
      </c>
      <c r="AB55" s="27" t="str">
        <f t="shared" si="257"/>
        <v/>
      </c>
      <c r="AC55" s="27"/>
      <c r="AD55" s="27"/>
      <c r="AE55" s="27" t="str">
        <f t="shared" si="258"/>
        <v/>
      </c>
      <c r="AF55" s="27" t="str">
        <f t="shared" si="259"/>
        <v/>
      </c>
      <c r="AH55" s="37"/>
      <c r="AI55" s="37"/>
      <c r="AJ55" s="37"/>
      <c r="AK55" s="37"/>
      <c r="AL55" s="37"/>
      <c r="AN55" s="134"/>
      <c r="AO55" s="134"/>
      <c r="AP55" s="41"/>
      <c r="AQ55" s="41" t="str">
        <f t="shared" si="280"/>
        <v/>
      </c>
      <c r="AR55" s="41"/>
      <c r="AS55" s="41" t="str">
        <f t="shared" si="280"/>
        <v/>
      </c>
      <c r="AT55" s="41"/>
      <c r="AU55" s="41" t="str">
        <f t="shared" ref="AU55" si="488">IF(AT55=1,AT$41/$BW55,"")</f>
        <v/>
      </c>
      <c r="AV55" s="41"/>
      <c r="AW55" s="41" t="str">
        <f t="shared" ref="AW55" si="489">IF(AV55=1,AV$41/$BW55,"")</f>
        <v/>
      </c>
      <c r="AX55" s="41"/>
      <c r="AY55" s="41" t="str">
        <f t="shared" ref="AY55" si="490">IF(AX55=1,AX$41/$BW55,"")</f>
        <v/>
      </c>
      <c r="AZ55" s="41"/>
      <c r="BA55" s="41" t="str">
        <f t="shared" ref="BA55" si="491">IF(AZ55=1,AZ$41/$BW55,"")</f>
        <v/>
      </c>
      <c r="BB55" s="41"/>
      <c r="BC55" s="41" t="str">
        <f t="shared" ref="BC55" si="492">IF(BB55=1,BB$41/$BW55,"")</f>
        <v/>
      </c>
      <c r="BD55" s="41"/>
      <c r="BE55" s="41" t="str">
        <f t="shared" ref="BE55" si="493">IF(BD55=1,BD$41/$BW55,"")</f>
        <v/>
      </c>
      <c r="BF55" s="41"/>
      <c r="BG55" s="41" t="str">
        <f t="shared" ref="BG55" si="494">IF(BF55=1,BF$41/$BW55,"")</f>
        <v/>
      </c>
      <c r="BH55" s="41"/>
      <c r="BI55" s="41" t="str">
        <f t="shared" ref="BI55" si="495">IF(BH55=1,BH$41/$BW55,"")</f>
        <v/>
      </c>
      <c r="BJ55" s="41"/>
      <c r="BK55" s="41" t="str">
        <f t="shared" ref="BK55" si="496">IF(BJ55=1,BJ$41/$BW55,"")</f>
        <v/>
      </c>
      <c r="BL55" s="41"/>
      <c r="BM55" s="41" t="str">
        <f t="shared" ref="BM55" si="497">IF(BL55=1,BL$41/$BW55,"")</f>
        <v/>
      </c>
      <c r="BN55" s="41"/>
      <c r="BO55" s="41" t="str">
        <f t="shared" ref="BO55" si="498">IF(BN55=1,BN$41/$BW55,"")</f>
        <v/>
      </c>
      <c r="BP55" s="41"/>
      <c r="BQ55" s="41" t="str">
        <f t="shared" ref="BQ55" si="499">IF(BP55=1,BP$41/$BW55,"")</f>
        <v/>
      </c>
      <c r="BR55" s="41"/>
      <c r="BS55" s="41" t="str">
        <f t="shared" ref="BS55" si="500">IF(BR55=1,BR$41/$BW55,"")</f>
        <v/>
      </c>
      <c r="BT55" s="41"/>
      <c r="BU55" s="41" t="str">
        <f t="shared" ref="BU55" si="501">IF(BT55=1,BT$41/$BW55,"")</f>
        <v/>
      </c>
      <c r="BV55" s="142"/>
      <c r="BW55" s="138">
        <f t="shared" si="295"/>
        <v>0</v>
      </c>
      <c r="BX55" s="23"/>
      <c r="BY55" s="23"/>
      <c r="CA55" s="44"/>
      <c r="CB55" s="44"/>
      <c r="CC55" s="44"/>
      <c r="CD55" s="44"/>
      <c r="CE55" s="44"/>
      <c r="CF55" s="44"/>
      <c r="CG55" s="44">
        <f t="shared" si="296"/>
        <v>0</v>
      </c>
      <c r="CH55" s="45"/>
      <c r="CI55" s="45" t="str">
        <f t="shared" si="261"/>
        <v>0</v>
      </c>
      <c r="CJ55" s="45"/>
      <c r="CK55" s="45" t="str">
        <f t="shared" si="262"/>
        <v>0</v>
      </c>
      <c r="CL55" s="45"/>
      <c r="CM55" s="45" t="str">
        <f t="shared" si="263"/>
        <v>0</v>
      </c>
      <c r="CN55" s="45"/>
      <c r="CO55" s="45" t="str">
        <f t="shared" si="264"/>
        <v>0</v>
      </c>
      <c r="CP55" s="45"/>
      <c r="CQ55" s="45" t="str">
        <f t="shared" si="265"/>
        <v>0</v>
      </c>
      <c r="CR55" s="45"/>
      <c r="CS55" s="45" t="str">
        <f t="shared" si="266"/>
        <v>0</v>
      </c>
      <c r="CT55" s="45"/>
      <c r="CU55" s="45" t="str">
        <f t="shared" si="267"/>
        <v>0</v>
      </c>
      <c r="CV55" s="45"/>
      <c r="CW55" s="45" t="str">
        <f t="shared" si="268"/>
        <v>0</v>
      </c>
      <c r="CX55" s="45"/>
      <c r="CY55" s="45" t="str">
        <f t="shared" si="269"/>
        <v>0</v>
      </c>
      <c r="CZ55" s="45"/>
      <c r="DA55" s="45" t="str">
        <f t="shared" si="270"/>
        <v>0</v>
      </c>
      <c r="DB55" s="45"/>
      <c r="DC55" s="45" t="str">
        <f t="shared" si="271"/>
        <v>0</v>
      </c>
      <c r="DD55" s="45"/>
      <c r="DE55" s="45" t="str">
        <f t="shared" si="272"/>
        <v>0</v>
      </c>
      <c r="DF55" s="45"/>
      <c r="DG55" s="45" t="str">
        <f t="shared" si="273"/>
        <v>0</v>
      </c>
      <c r="DH55" s="45"/>
      <c r="DI55" s="45" t="str">
        <f t="shared" si="274"/>
        <v>0</v>
      </c>
      <c r="DJ55" s="45"/>
      <c r="DK55" s="45" t="str">
        <f t="shared" si="275"/>
        <v>0</v>
      </c>
      <c r="DL55" s="45"/>
      <c r="DM55" s="45" t="str">
        <f t="shared" si="276"/>
        <v>0</v>
      </c>
      <c r="DN55" s="167">
        <f t="shared" si="334"/>
        <v>0</v>
      </c>
      <c r="DS55" s="66">
        <f t="shared" si="365"/>
        <v>11</v>
      </c>
      <c r="DT55" s="99" t="str">
        <f t="shared" si="335"/>
        <v>Compléter -&gt;</v>
      </c>
      <c r="DU55" s="94"/>
      <c r="DV55" s="61">
        <f t="shared" si="336"/>
        <v>0</v>
      </c>
      <c r="DW55" s="99" t="str">
        <f t="shared" si="337"/>
        <v>Compléter -&gt;</v>
      </c>
      <c r="DX55" s="94"/>
      <c r="DY55" s="61">
        <f t="shared" si="338"/>
        <v>0</v>
      </c>
      <c r="DZ55" s="99" t="str">
        <f t="shared" si="339"/>
        <v>Compléter -&gt;</v>
      </c>
      <c r="EA55" s="94"/>
      <c r="EB55" s="61">
        <f t="shared" si="340"/>
        <v>0</v>
      </c>
      <c r="EC55" s="99" t="str">
        <f t="shared" si="341"/>
        <v>Compléter -&gt;</v>
      </c>
      <c r="ED55" s="94"/>
      <c r="EE55" s="61">
        <f t="shared" si="342"/>
        <v>0</v>
      </c>
      <c r="EF55" s="99" t="str">
        <f t="shared" si="343"/>
        <v>Compléter -&gt;</v>
      </c>
      <c r="EG55" s="94"/>
      <c r="EH55" s="61">
        <f t="shared" si="344"/>
        <v>0</v>
      </c>
      <c r="EI55" s="99" t="str">
        <f t="shared" si="345"/>
        <v>Compléter -&gt;</v>
      </c>
      <c r="EJ55" s="94"/>
      <c r="EK55" s="59">
        <f t="shared" si="346"/>
        <v>0</v>
      </c>
      <c r="EL55" s="60">
        <f t="shared" si="347"/>
        <v>0</v>
      </c>
      <c r="EM55" s="59">
        <f t="shared" si="348"/>
        <v>0</v>
      </c>
      <c r="EN55" s="159">
        <f t="shared" si="366"/>
        <v>0</v>
      </c>
      <c r="EO55" s="60">
        <f t="shared" si="389"/>
        <v>0</v>
      </c>
      <c r="EP55" s="16">
        <f t="shared" si="389"/>
        <v>0</v>
      </c>
      <c r="EQ55" s="16">
        <f t="shared" si="389"/>
        <v>0</v>
      </c>
      <c r="ER55" s="16">
        <f t="shared" si="389"/>
        <v>0</v>
      </c>
      <c r="ES55" s="16">
        <f t="shared" si="389"/>
        <v>0</v>
      </c>
      <c r="ET55" s="16">
        <f t="shared" si="389"/>
        <v>0</v>
      </c>
      <c r="EU55" s="16">
        <f t="shared" si="389"/>
        <v>0</v>
      </c>
      <c r="EV55" s="16">
        <f t="shared" si="389"/>
        <v>0</v>
      </c>
      <c r="EW55" s="59">
        <f t="shared" si="389"/>
        <v>0</v>
      </c>
      <c r="EX55" s="123">
        <f t="shared" si="367"/>
        <v>0</v>
      </c>
      <c r="EY55" s="124">
        <f t="shared" si="368"/>
        <v>0</v>
      </c>
      <c r="EZ55" s="59">
        <f t="shared" si="369"/>
        <v>0</v>
      </c>
      <c r="FA55" s="159">
        <f t="shared" si="370"/>
        <v>0</v>
      </c>
      <c r="FB55" s="124">
        <f t="shared" si="350"/>
        <v>0</v>
      </c>
      <c r="FC55" s="111">
        <f t="shared" si="371"/>
        <v>0</v>
      </c>
      <c r="FD55" s="123">
        <f t="shared" si="372"/>
        <v>0</v>
      </c>
      <c r="FE55" s="165">
        <f>(AZ204*$AN$3)+(AZ205*$AN$4)+(AZ206*$AN$5)+(AZ206*$AN$6)+(AZ207*$AN$7)+(AZ208*$AN$8)+($AN$9*AZ209)+(AZ210*$AN$10)+(AZ211*$AN$11)+(AZ212*$AN$12)+(AZ213*$AN$13)+(AZ214*$AN$14)+(AZ215*$AN$15)+(AZ216*$AN$16)+(AZ217*$AN$17)+(AZ218*$AN$18)+(AZ219*$AN$19)</f>
        <v>0</v>
      </c>
      <c r="FF55" s="174">
        <f>(DC43*$CG$43)+(DC44*$CG$44)+(DC45*$CG$45)+(DC46*$CG$46)+(DC47*$CG$47)+(DC48*$CG$48)+(DC49*$CG$49)+(DC50*$CG$50)+(DC51*$CG$51)+(DC52*$CG$52)+(DC53*$CG$53)+(DC54*$CG$54)+(DC55*$CG$55)</f>
        <v>0</v>
      </c>
      <c r="FG55" s="261" t="str">
        <f t="shared" si="373"/>
        <v>0</v>
      </c>
      <c r="FH55" s="265">
        <f t="shared" si="374"/>
        <v>0</v>
      </c>
      <c r="FJ55" s="17"/>
      <c r="FK55" s="17"/>
      <c r="FL55" s="17"/>
      <c r="FM55" s="194"/>
      <c r="FN55" s="194"/>
      <c r="FO55" s="194"/>
      <c r="FP55" s="194"/>
      <c r="FQ55" s="17"/>
      <c r="FR55" s="27"/>
      <c r="FS55" s="31"/>
      <c r="FT55" s="27" t="str">
        <f t="shared" si="15"/>
        <v/>
      </c>
      <c r="FU55" s="27"/>
      <c r="FV55" s="27" t="str">
        <f t="shared" si="227"/>
        <v/>
      </c>
      <c r="FW55" s="27" t="str">
        <f t="shared" si="228"/>
        <v/>
      </c>
      <c r="FX55" s="27" t="str">
        <f t="shared" si="232"/>
        <v/>
      </c>
      <c r="FY55" s="32"/>
      <c r="FZ55" s="27" t="str">
        <f t="shared" si="229"/>
        <v/>
      </c>
      <c r="GA55" s="27" t="str">
        <f t="shared" si="230"/>
        <v/>
      </c>
      <c r="GB55" s="27"/>
      <c r="GC55" s="27"/>
      <c r="GD55" s="27" t="str">
        <f t="shared" si="231"/>
        <v/>
      </c>
      <c r="GE55" s="27" t="str">
        <f t="shared" si="233"/>
        <v/>
      </c>
      <c r="GI55" s="60" t="str">
        <f t="shared" si="277"/>
        <v>Erreur</v>
      </c>
      <c r="GJ55" s="54">
        <f t="shared" si="278"/>
        <v>0</v>
      </c>
      <c r="GK55" s="54">
        <f t="shared" si="279"/>
        <v>0</v>
      </c>
      <c r="GL55" s="16">
        <f t="shared" si="297"/>
        <v>0</v>
      </c>
      <c r="GM55" s="16">
        <f t="shared" si="298"/>
        <v>0</v>
      </c>
      <c r="GN55" s="16">
        <f t="shared" si="299"/>
        <v>0</v>
      </c>
      <c r="GO55" s="16">
        <f t="shared" si="300"/>
        <v>0</v>
      </c>
      <c r="GP55" s="16">
        <f t="shared" si="301"/>
        <v>0</v>
      </c>
      <c r="GQ55" s="16">
        <f t="shared" si="302"/>
        <v>0</v>
      </c>
      <c r="GR55" s="16">
        <f t="shared" si="303"/>
        <v>0</v>
      </c>
      <c r="GS55" s="16">
        <f t="shared" si="304"/>
        <v>0</v>
      </c>
      <c r="GT55" s="16">
        <f t="shared" si="305"/>
        <v>0</v>
      </c>
      <c r="GU55" s="16">
        <f t="shared" si="306"/>
        <v>0</v>
      </c>
      <c r="GV55" s="16">
        <f t="shared" si="307"/>
        <v>0</v>
      </c>
      <c r="GW55" s="16">
        <f t="shared" si="308"/>
        <v>0</v>
      </c>
      <c r="GX55" s="16">
        <f t="shared" si="309"/>
        <v>0</v>
      </c>
      <c r="GY55" s="16">
        <f t="shared" si="310"/>
        <v>0</v>
      </c>
      <c r="GZ55" s="16">
        <f t="shared" si="311"/>
        <v>0</v>
      </c>
      <c r="HA55" s="16">
        <f t="shared" si="312"/>
        <v>0</v>
      </c>
      <c r="HB55" s="16">
        <f t="shared" si="313"/>
        <v>0</v>
      </c>
      <c r="HC55" s="16">
        <f t="shared" si="314"/>
        <v>0</v>
      </c>
      <c r="HD55" s="16">
        <f t="shared" si="315"/>
        <v>0</v>
      </c>
      <c r="HE55" s="54">
        <f t="shared" si="316"/>
        <v>0</v>
      </c>
      <c r="HF55" s="54">
        <f t="shared" si="317"/>
        <v>0</v>
      </c>
      <c r="HG55" s="54">
        <f t="shared" si="318"/>
        <v>0</v>
      </c>
      <c r="HH55" s="59"/>
      <c r="HI55" s="252">
        <f t="shared" si="319"/>
        <v>0</v>
      </c>
    </row>
    <row r="56" spans="2:217" x14ac:dyDescent="0.2">
      <c r="B56" s="8"/>
      <c r="C56" s="9"/>
      <c r="D56" s="10"/>
      <c r="E56" s="11"/>
      <c r="F56" s="11"/>
      <c r="G56" s="10"/>
      <c r="H56" s="10">
        <f t="shared" si="260"/>
        <v>0</v>
      </c>
      <c r="I56" s="10">
        <f t="shared" si="234"/>
        <v>0</v>
      </c>
      <c r="J56" s="10">
        <f t="shared" si="251"/>
        <v>0</v>
      </c>
      <c r="K56" s="10" t="str">
        <f t="shared" si="252"/>
        <v/>
      </c>
      <c r="M56" s="21"/>
      <c r="N56" s="21"/>
      <c r="O56" s="21"/>
      <c r="P56" s="21"/>
      <c r="Q56" s="21"/>
      <c r="S56" s="27"/>
      <c r="T56" s="31"/>
      <c r="U56" s="27" t="str">
        <f t="shared" si="235"/>
        <v/>
      </c>
      <c r="V56" s="27"/>
      <c r="W56" s="27" t="str">
        <f t="shared" si="253"/>
        <v/>
      </c>
      <c r="X56" s="27" t="str">
        <f t="shared" si="254"/>
        <v/>
      </c>
      <c r="Y56" s="27" t="str">
        <f t="shared" si="255"/>
        <v/>
      </c>
      <c r="Z56" s="32"/>
      <c r="AA56" s="27" t="str">
        <f t="shared" si="256"/>
        <v/>
      </c>
      <c r="AB56" s="27" t="str">
        <f t="shared" si="257"/>
        <v/>
      </c>
      <c r="AC56" s="27"/>
      <c r="AD56" s="27"/>
      <c r="AE56" s="27" t="str">
        <f t="shared" si="258"/>
        <v/>
      </c>
      <c r="AF56" s="27" t="str">
        <f t="shared" si="259"/>
        <v/>
      </c>
      <c r="AH56" s="37"/>
      <c r="AI56" s="37"/>
      <c r="AJ56" s="37"/>
      <c r="AK56" s="37"/>
      <c r="AL56" s="37"/>
      <c r="AN56" s="134"/>
      <c r="AO56" s="134"/>
      <c r="AP56" s="41"/>
      <c r="AQ56" s="41" t="str">
        <f t="shared" si="280"/>
        <v/>
      </c>
      <c r="AR56" s="41"/>
      <c r="AS56" s="41" t="str">
        <f t="shared" si="280"/>
        <v/>
      </c>
      <c r="AT56" s="41"/>
      <c r="AU56" s="41" t="str">
        <f t="shared" ref="AU56" si="502">IF(AT56=1,AT$41/$BW56,"")</f>
        <v/>
      </c>
      <c r="AV56" s="41"/>
      <c r="AW56" s="41" t="str">
        <f t="shared" ref="AW56" si="503">IF(AV56=1,AV$41/$BW56,"")</f>
        <v/>
      </c>
      <c r="AX56" s="41"/>
      <c r="AY56" s="41" t="str">
        <f t="shared" ref="AY56" si="504">IF(AX56=1,AX$41/$BW56,"")</f>
        <v/>
      </c>
      <c r="AZ56" s="41"/>
      <c r="BA56" s="41" t="str">
        <f t="shared" ref="BA56" si="505">IF(AZ56=1,AZ$41/$BW56,"")</f>
        <v/>
      </c>
      <c r="BB56" s="41"/>
      <c r="BC56" s="41" t="str">
        <f t="shared" ref="BC56" si="506">IF(BB56=1,BB$41/$BW56,"")</f>
        <v/>
      </c>
      <c r="BD56" s="41"/>
      <c r="BE56" s="41" t="str">
        <f t="shared" ref="BE56" si="507">IF(BD56=1,BD$41/$BW56,"")</f>
        <v/>
      </c>
      <c r="BF56" s="41"/>
      <c r="BG56" s="41" t="str">
        <f t="shared" ref="BG56" si="508">IF(BF56=1,BF$41/$BW56,"")</f>
        <v/>
      </c>
      <c r="BH56" s="41"/>
      <c r="BI56" s="41" t="str">
        <f t="shared" ref="BI56" si="509">IF(BH56=1,BH$41/$BW56,"")</f>
        <v/>
      </c>
      <c r="BJ56" s="41"/>
      <c r="BK56" s="41" t="str">
        <f t="shared" ref="BK56" si="510">IF(BJ56=1,BJ$41/$BW56,"")</f>
        <v/>
      </c>
      <c r="BL56" s="41"/>
      <c r="BM56" s="41" t="str">
        <f t="shared" ref="BM56" si="511">IF(BL56=1,BL$41/$BW56,"")</f>
        <v/>
      </c>
      <c r="BN56" s="41"/>
      <c r="BO56" s="41" t="str">
        <f t="shared" ref="BO56" si="512">IF(BN56=1,BN$41/$BW56,"")</f>
        <v/>
      </c>
      <c r="BP56" s="41"/>
      <c r="BQ56" s="41" t="str">
        <f t="shared" ref="BQ56" si="513">IF(BP56=1,BP$41/$BW56,"")</f>
        <v/>
      </c>
      <c r="BR56" s="41"/>
      <c r="BS56" s="41" t="str">
        <f t="shared" ref="BS56" si="514">IF(BR56=1,BR$41/$BW56,"")</f>
        <v/>
      </c>
      <c r="BT56" s="41"/>
      <c r="BU56" s="41" t="str">
        <f t="shared" ref="BU56" si="515">IF(BT56=1,BT$41/$BW56,"")</f>
        <v/>
      </c>
      <c r="BV56" s="142"/>
      <c r="BW56" s="138">
        <f t="shared" si="295"/>
        <v>0</v>
      </c>
      <c r="BX56" s="23"/>
      <c r="BY56" s="23"/>
      <c r="DS56" s="66">
        <f t="shared" si="365"/>
        <v>12</v>
      </c>
      <c r="DT56" s="99" t="str">
        <f t="shared" si="335"/>
        <v>Compléter -&gt;</v>
      </c>
      <c r="DU56" s="94"/>
      <c r="DV56" s="61">
        <f t="shared" si="336"/>
        <v>0</v>
      </c>
      <c r="DW56" s="99" t="str">
        <f t="shared" si="337"/>
        <v>Compléter -&gt;</v>
      </c>
      <c r="DX56" s="94"/>
      <c r="DY56" s="61">
        <f t="shared" si="338"/>
        <v>0</v>
      </c>
      <c r="DZ56" s="99" t="str">
        <f t="shared" si="339"/>
        <v>Compléter -&gt;</v>
      </c>
      <c r="EA56" s="94"/>
      <c r="EB56" s="61">
        <f t="shared" si="340"/>
        <v>0</v>
      </c>
      <c r="EC56" s="99" t="str">
        <f t="shared" si="341"/>
        <v>Compléter -&gt;</v>
      </c>
      <c r="ED56" s="94"/>
      <c r="EE56" s="61">
        <f t="shared" si="342"/>
        <v>0</v>
      </c>
      <c r="EF56" s="99" t="str">
        <f t="shared" si="343"/>
        <v>Compléter -&gt;</v>
      </c>
      <c r="EG56" s="94"/>
      <c r="EH56" s="61">
        <f t="shared" si="344"/>
        <v>0</v>
      </c>
      <c r="EI56" s="99" t="str">
        <f t="shared" si="345"/>
        <v>Compléter -&gt;</v>
      </c>
      <c r="EJ56" s="94"/>
      <c r="EK56" s="59">
        <f t="shared" si="346"/>
        <v>0</v>
      </c>
      <c r="EL56" s="60">
        <f t="shared" si="347"/>
        <v>0</v>
      </c>
      <c r="EM56" s="59">
        <f t="shared" si="348"/>
        <v>0</v>
      </c>
      <c r="EN56" s="159">
        <f t="shared" si="366"/>
        <v>0</v>
      </c>
      <c r="EO56" s="60">
        <f t="shared" si="389"/>
        <v>0</v>
      </c>
      <c r="EP56" s="16">
        <f t="shared" si="389"/>
        <v>0</v>
      </c>
      <c r="EQ56" s="16">
        <f t="shared" si="389"/>
        <v>0</v>
      </c>
      <c r="ER56" s="16">
        <f t="shared" si="389"/>
        <v>0</v>
      </c>
      <c r="ES56" s="16">
        <f t="shared" si="389"/>
        <v>0</v>
      </c>
      <c r="ET56" s="16">
        <f t="shared" si="389"/>
        <v>0</v>
      </c>
      <c r="EU56" s="16">
        <f t="shared" si="389"/>
        <v>0</v>
      </c>
      <c r="EV56" s="16">
        <f t="shared" si="389"/>
        <v>0</v>
      </c>
      <c r="EW56" s="59">
        <f t="shared" si="389"/>
        <v>0</v>
      </c>
      <c r="EX56" s="123">
        <f t="shared" si="367"/>
        <v>0</v>
      </c>
      <c r="EY56" s="124">
        <f t="shared" si="368"/>
        <v>0</v>
      </c>
      <c r="EZ56" s="59">
        <f t="shared" si="369"/>
        <v>0</v>
      </c>
      <c r="FA56" s="159">
        <f t="shared" si="370"/>
        <v>0</v>
      </c>
      <c r="FB56" s="124">
        <f t="shared" si="350"/>
        <v>0</v>
      </c>
      <c r="FC56" s="111">
        <f t="shared" si="371"/>
        <v>0</v>
      </c>
      <c r="FD56" s="123">
        <f t="shared" si="372"/>
        <v>0</v>
      </c>
      <c r="FE56" s="165">
        <f>(BA204*$AN$3)+(BA205*$AN$4)+(BA206*$AN$5)+(BA206*$AN$6)+(BA207*$AN$7)+(BA208*$AN$8)+($AN$9*BA209)+(BA210*$AN$10)+(BA211*$AN$11)+(BA212*$AN$12)+(BA213*$AN$13)+(BA214*$AN$14)+(BA215*$AN$15)+(BA216*$AN$16)+(BA217*$AN$17)+(BA218*$AN$18)+(BA219*$AN$19)</f>
        <v>0</v>
      </c>
      <c r="FF56" s="174">
        <f>(DE43*$CG$43)+(DE44*$CG$44)+(DE45*$CG$45)+(DE46*$CG$46)+(DE47*$CG$47)+(DE48*$CG$48)+(DE49*$CG$49)+(DE50*$CG$50)+(DE51*$CG$51)+(DE52*$CG$52)+(DE53*$CG$53)+(DE54*$CG$54)+(DE55*$CG$55)</f>
        <v>0</v>
      </c>
      <c r="FG56" s="261" t="str">
        <f t="shared" si="373"/>
        <v>0</v>
      </c>
      <c r="FH56" s="265">
        <f t="shared" si="374"/>
        <v>0</v>
      </c>
      <c r="FJ56" s="17"/>
      <c r="FK56" s="17"/>
      <c r="FL56" s="17"/>
      <c r="FM56" s="194"/>
      <c r="FN56" s="194"/>
      <c r="FO56" s="194"/>
      <c r="FP56" s="194"/>
      <c r="FQ56" s="17"/>
      <c r="FR56" s="27"/>
      <c r="FS56" s="31"/>
      <c r="FT56" s="27" t="str">
        <f t="shared" si="15"/>
        <v/>
      </c>
      <c r="FU56" s="27"/>
      <c r="FV56" s="27" t="str">
        <f t="shared" si="227"/>
        <v/>
      </c>
      <c r="FW56" s="27" t="str">
        <f t="shared" si="228"/>
        <v/>
      </c>
      <c r="FX56" s="27" t="str">
        <f t="shared" si="232"/>
        <v/>
      </c>
      <c r="FY56" s="32"/>
      <c r="FZ56" s="27" t="str">
        <f t="shared" si="229"/>
        <v/>
      </c>
      <c r="GA56" s="27" t="str">
        <f t="shared" si="230"/>
        <v/>
      </c>
      <c r="GB56" s="27"/>
      <c r="GC56" s="27"/>
      <c r="GD56" s="27" t="str">
        <f t="shared" si="231"/>
        <v/>
      </c>
      <c r="GE56" s="27" t="str">
        <f t="shared" si="233"/>
        <v/>
      </c>
      <c r="GI56" s="60" t="str">
        <f t="shared" si="277"/>
        <v>Erreur</v>
      </c>
      <c r="GJ56" s="54">
        <f t="shared" si="278"/>
        <v>0</v>
      </c>
      <c r="GK56" s="54">
        <f t="shared" si="279"/>
        <v>0</v>
      </c>
      <c r="GL56" s="16">
        <f t="shared" si="297"/>
        <v>0</v>
      </c>
      <c r="GM56" s="16">
        <f t="shared" si="298"/>
        <v>0</v>
      </c>
      <c r="GN56" s="16">
        <f t="shared" si="299"/>
        <v>0</v>
      </c>
      <c r="GO56" s="16">
        <f t="shared" si="300"/>
        <v>0</v>
      </c>
      <c r="GP56" s="16">
        <f t="shared" si="301"/>
        <v>0</v>
      </c>
      <c r="GQ56" s="16">
        <f t="shared" si="302"/>
        <v>0</v>
      </c>
      <c r="GR56" s="16">
        <f t="shared" si="303"/>
        <v>0</v>
      </c>
      <c r="GS56" s="16">
        <f t="shared" si="304"/>
        <v>0</v>
      </c>
      <c r="GT56" s="16">
        <f t="shared" si="305"/>
        <v>0</v>
      </c>
      <c r="GU56" s="16">
        <f t="shared" si="306"/>
        <v>0</v>
      </c>
      <c r="GV56" s="16">
        <f t="shared" si="307"/>
        <v>0</v>
      </c>
      <c r="GW56" s="16">
        <f t="shared" si="308"/>
        <v>0</v>
      </c>
      <c r="GX56" s="16">
        <f t="shared" si="309"/>
        <v>0</v>
      </c>
      <c r="GY56" s="16">
        <f t="shared" si="310"/>
        <v>0</v>
      </c>
      <c r="GZ56" s="16">
        <f t="shared" si="311"/>
        <v>0</v>
      </c>
      <c r="HA56" s="16">
        <f t="shared" si="312"/>
        <v>0</v>
      </c>
      <c r="HB56" s="16">
        <f t="shared" si="313"/>
        <v>0</v>
      </c>
      <c r="HC56" s="16">
        <f t="shared" si="314"/>
        <v>0</v>
      </c>
      <c r="HD56" s="16">
        <f t="shared" si="315"/>
        <v>0</v>
      </c>
      <c r="HE56" s="54">
        <f t="shared" si="316"/>
        <v>0</v>
      </c>
      <c r="HF56" s="54">
        <f t="shared" si="317"/>
        <v>0</v>
      </c>
      <c r="HG56" s="54">
        <f t="shared" si="318"/>
        <v>0</v>
      </c>
      <c r="HH56" s="59"/>
      <c r="HI56" s="252">
        <f t="shared" si="319"/>
        <v>0</v>
      </c>
    </row>
    <row r="57" spans="2:217" x14ac:dyDescent="0.2">
      <c r="B57" s="8"/>
      <c r="C57" s="9"/>
      <c r="D57" s="10"/>
      <c r="E57" s="11"/>
      <c r="F57" s="11"/>
      <c r="G57" s="10"/>
      <c r="H57" s="10">
        <f t="shared" si="260"/>
        <v>0</v>
      </c>
      <c r="I57" s="10">
        <f t="shared" si="234"/>
        <v>0</v>
      </c>
      <c r="J57" s="10">
        <f t="shared" si="251"/>
        <v>0</v>
      </c>
      <c r="K57" s="10" t="str">
        <f t="shared" si="252"/>
        <v/>
      </c>
      <c r="M57" s="21"/>
      <c r="N57" s="21"/>
      <c r="O57" s="21"/>
      <c r="P57" s="21"/>
      <c r="Q57" s="21"/>
      <c r="S57" s="27"/>
      <c r="T57" s="31"/>
      <c r="U57" s="27" t="str">
        <f t="shared" si="235"/>
        <v/>
      </c>
      <c r="V57" s="27"/>
      <c r="W57" s="27" t="str">
        <f t="shared" si="253"/>
        <v/>
      </c>
      <c r="X57" s="27" t="str">
        <f t="shared" si="254"/>
        <v/>
      </c>
      <c r="Y57" s="27" t="str">
        <f t="shared" si="255"/>
        <v/>
      </c>
      <c r="Z57" s="32"/>
      <c r="AA57" s="27" t="str">
        <f t="shared" si="256"/>
        <v/>
      </c>
      <c r="AB57" s="27" t="str">
        <f t="shared" si="257"/>
        <v/>
      </c>
      <c r="AC57" s="27"/>
      <c r="AD57" s="27"/>
      <c r="AE57" s="27" t="str">
        <f t="shared" si="258"/>
        <v/>
      </c>
      <c r="AF57" s="27" t="str">
        <f t="shared" si="259"/>
        <v/>
      </c>
      <c r="AH57" s="37"/>
      <c r="AI57" s="37"/>
      <c r="AJ57" s="37"/>
      <c r="AK57" s="37"/>
      <c r="AL57" s="37"/>
      <c r="AN57" s="134"/>
      <c r="AO57" s="134"/>
      <c r="AP57" s="41"/>
      <c r="AQ57" s="41" t="str">
        <f t="shared" si="280"/>
        <v/>
      </c>
      <c r="AR57" s="41"/>
      <c r="AS57" s="41" t="str">
        <f t="shared" si="280"/>
        <v/>
      </c>
      <c r="AT57" s="41"/>
      <c r="AU57" s="41" t="str">
        <f t="shared" ref="AU57" si="516">IF(AT57=1,AT$41/$BW57,"")</f>
        <v/>
      </c>
      <c r="AV57" s="41"/>
      <c r="AW57" s="41" t="str">
        <f t="shared" ref="AW57" si="517">IF(AV57=1,AV$41/$BW57,"")</f>
        <v/>
      </c>
      <c r="AX57" s="41"/>
      <c r="AY57" s="41" t="str">
        <f t="shared" ref="AY57" si="518">IF(AX57=1,AX$41/$BW57,"")</f>
        <v/>
      </c>
      <c r="AZ57" s="41"/>
      <c r="BA57" s="41" t="str">
        <f t="shared" ref="BA57" si="519">IF(AZ57=1,AZ$41/$BW57,"")</f>
        <v/>
      </c>
      <c r="BB57" s="41"/>
      <c r="BC57" s="41" t="str">
        <f t="shared" ref="BC57" si="520">IF(BB57=1,BB$41/$BW57,"")</f>
        <v/>
      </c>
      <c r="BD57" s="41"/>
      <c r="BE57" s="41" t="str">
        <f t="shared" ref="BE57" si="521">IF(BD57=1,BD$41/$BW57,"")</f>
        <v/>
      </c>
      <c r="BF57" s="41"/>
      <c r="BG57" s="41" t="str">
        <f t="shared" ref="BG57" si="522">IF(BF57=1,BF$41/$BW57,"")</f>
        <v/>
      </c>
      <c r="BH57" s="41"/>
      <c r="BI57" s="41" t="str">
        <f t="shared" ref="BI57" si="523">IF(BH57=1,BH$41/$BW57,"")</f>
        <v/>
      </c>
      <c r="BJ57" s="41"/>
      <c r="BK57" s="41" t="str">
        <f t="shared" ref="BK57" si="524">IF(BJ57=1,BJ$41/$BW57,"")</f>
        <v/>
      </c>
      <c r="BL57" s="41"/>
      <c r="BM57" s="41" t="str">
        <f t="shared" ref="BM57" si="525">IF(BL57=1,BL$41/$BW57,"")</f>
        <v/>
      </c>
      <c r="BN57" s="41"/>
      <c r="BO57" s="41" t="str">
        <f t="shared" ref="BO57" si="526">IF(BN57=1,BN$41/$BW57,"")</f>
        <v/>
      </c>
      <c r="BP57" s="41"/>
      <c r="BQ57" s="41" t="str">
        <f t="shared" ref="BQ57" si="527">IF(BP57=1,BP$41/$BW57,"")</f>
        <v/>
      </c>
      <c r="BR57" s="41"/>
      <c r="BS57" s="41" t="str">
        <f t="shared" ref="BS57" si="528">IF(BR57=1,BR$41/$BW57,"")</f>
        <v/>
      </c>
      <c r="BT57" s="41"/>
      <c r="BU57" s="41" t="str">
        <f t="shared" ref="BU57" si="529">IF(BT57=1,BT$41/$BW57,"")</f>
        <v/>
      </c>
      <c r="BV57" s="142"/>
      <c r="BW57" s="138">
        <f t="shared" si="295"/>
        <v>0</v>
      </c>
      <c r="BX57" s="23"/>
      <c r="BY57" s="23"/>
      <c r="DS57" s="66">
        <f t="shared" si="365"/>
        <v>13</v>
      </c>
      <c r="DT57" s="99" t="str">
        <f t="shared" si="335"/>
        <v>Compléter -&gt;</v>
      </c>
      <c r="DU57" s="94"/>
      <c r="DV57" s="61">
        <f t="shared" si="336"/>
        <v>0</v>
      </c>
      <c r="DW57" s="99" t="str">
        <f t="shared" si="337"/>
        <v>Compléter -&gt;</v>
      </c>
      <c r="DX57" s="94"/>
      <c r="DY57" s="61">
        <f t="shared" si="338"/>
        <v>0</v>
      </c>
      <c r="DZ57" s="99" t="str">
        <f t="shared" si="339"/>
        <v>Compléter -&gt;</v>
      </c>
      <c r="EA57" s="94"/>
      <c r="EB57" s="61">
        <f t="shared" si="340"/>
        <v>0</v>
      </c>
      <c r="EC57" s="99" t="str">
        <f t="shared" si="341"/>
        <v>Compléter -&gt;</v>
      </c>
      <c r="ED57" s="94"/>
      <c r="EE57" s="61">
        <f t="shared" si="342"/>
        <v>0</v>
      </c>
      <c r="EF57" s="99" t="str">
        <f t="shared" si="343"/>
        <v>Compléter -&gt;</v>
      </c>
      <c r="EG57" s="94"/>
      <c r="EH57" s="61">
        <f t="shared" si="344"/>
        <v>0</v>
      </c>
      <c r="EI57" s="99" t="str">
        <f t="shared" si="345"/>
        <v>Compléter -&gt;</v>
      </c>
      <c r="EJ57" s="94"/>
      <c r="EK57" s="59">
        <f t="shared" si="346"/>
        <v>0</v>
      </c>
      <c r="EL57" s="60">
        <f t="shared" si="347"/>
        <v>0</v>
      </c>
      <c r="EM57" s="59">
        <f t="shared" si="348"/>
        <v>0</v>
      </c>
      <c r="EN57" s="159">
        <f t="shared" si="366"/>
        <v>0</v>
      </c>
      <c r="EO57" s="60">
        <f t="shared" si="389"/>
        <v>0</v>
      </c>
      <c r="EP57" s="16">
        <f t="shared" si="389"/>
        <v>0</v>
      </c>
      <c r="EQ57" s="16">
        <f t="shared" si="389"/>
        <v>0</v>
      </c>
      <c r="ER57" s="16">
        <f t="shared" si="389"/>
        <v>0</v>
      </c>
      <c r="ES57" s="16">
        <f t="shared" si="389"/>
        <v>0</v>
      </c>
      <c r="ET57" s="16">
        <f t="shared" si="389"/>
        <v>0</v>
      </c>
      <c r="EU57" s="16">
        <f t="shared" si="389"/>
        <v>0</v>
      </c>
      <c r="EV57" s="16">
        <f t="shared" si="389"/>
        <v>0</v>
      </c>
      <c r="EW57" s="59">
        <f t="shared" si="389"/>
        <v>0</v>
      </c>
      <c r="EX57" s="123">
        <f t="shared" si="367"/>
        <v>0</v>
      </c>
      <c r="EY57" s="124">
        <f t="shared" si="368"/>
        <v>0</v>
      </c>
      <c r="EZ57" s="59">
        <f t="shared" si="369"/>
        <v>0</v>
      </c>
      <c r="FA57" s="159">
        <f t="shared" si="370"/>
        <v>0</v>
      </c>
      <c r="FB57" s="124">
        <f t="shared" si="350"/>
        <v>0</v>
      </c>
      <c r="FC57" s="111">
        <f t="shared" si="371"/>
        <v>0</v>
      </c>
      <c r="FD57" s="123">
        <f t="shared" si="372"/>
        <v>0</v>
      </c>
      <c r="FE57" s="165">
        <f>(BB204*$AN$3)+(BB205*$AN$4)+(BB206*$AN$5)+(BB206*$AN$6)+(BB207*$AN$7)+(BB208*$AN$8)+($AN$9*BB209)+(BB210*$AN$10)+(BB211*$AN$11)+(BB212*$AN$12)+(BB213*$AN$13)+(BB214*$AN$14)+(BB215*$AN$15)+(BB216*$AN$16)+(BB217*$AN$17)+(BB218*$AN$18)+(BB219*$AN$19)</f>
        <v>0</v>
      </c>
      <c r="FF57" s="174">
        <f>(DG43*$CG$43)+(DG44*$CG$44)+(DG45*$CG$45)+(DG46*$CG$46)+(DG47*$CG$47)+(DG48*$CG$48)+(DG49*$CG$49)+(DG50*$CG$50)+(DG51*$CG$51)+(DG52*$CG$52)+(DG53*$CG$53)+(DG54*$CG$54)+(DG55*$CG$55)</f>
        <v>0</v>
      </c>
      <c r="FG57" s="261" t="str">
        <f t="shared" si="373"/>
        <v>0</v>
      </c>
      <c r="FH57" s="265">
        <f t="shared" si="374"/>
        <v>0</v>
      </c>
      <c r="FJ57" s="17"/>
      <c r="FK57" s="17"/>
      <c r="FL57" s="17"/>
      <c r="FM57" s="194"/>
      <c r="FN57" s="194"/>
      <c r="FO57" s="194"/>
      <c r="FP57" s="194"/>
      <c r="FQ57" s="17"/>
      <c r="FR57" s="27"/>
      <c r="FS57" s="31"/>
      <c r="FT57" s="27" t="str">
        <f t="shared" si="15"/>
        <v/>
      </c>
      <c r="FU57" s="27"/>
      <c r="FV57" s="27" t="str">
        <f t="shared" si="227"/>
        <v/>
      </c>
      <c r="FW57" s="27" t="str">
        <f t="shared" si="228"/>
        <v/>
      </c>
      <c r="FX57" s="27" t="str">
        <f t="shared" si="232"/>
        <v/>
      </c>
      <c r="FY57" s="32"/>
      <c r="FZ57" s="27" t="str">
        <f t="shared" si="229"/>
        <v/>
      </c>
      <c r="GA57" s="27" t="str">
        <f t="shared" si="230"/>
        <v/>
      </c>
      <c r="GB57" s="27"/>
      <c r="GC57" s="27"/>
      <c r="GD57" s="27" t="str">
        <f t="shared" si="231"/>
        <v/>
      </c>
      <c r="GE57" s="27" t="str">
        <f t="shared" si="233"/>
        <v/>
      </c>
      <c r="GI57" s="60" t="str">
        <f t="shared" si="277"/>
        <v>Erreur</v>
      </c>
      <c r="GJ57" s="54">
        <f t="shared" si="278"/>
        <v>0</v>
      </c>
      <c r="GK57" s="54">
        <f t="shared" si="279"/>
        <v>0</v>
      </c>
      <c r="GL57" s="16">
        <f t="shared" si="297"/>
        <v>0</v>
      </c>
      <c r="GM57" s="16">
        <f t="shared" si="298"/>
        <v>0</v>
      </c>
      <c r="GN57" s="16">
        <f t="shared" si="299"/>
        <v>0</v>
      </c>
      <c r="GO57" s="16">
        <f t="shared" si="300"/>
        <v>0</v>
      </c>
      <c r="GP57" s="16">
        <f t="shared" si="301"/>
        <v>0</v>
      </c>
      <c r="GQ57" s="16">
        <f t="shared" si="302"/>
        <v>0</v>
      </c>
      <c r="GR57" s="16">
        <f t="shared" si="303"/>
        <v>0</v>
      </c>
      <c r="GS57" s="16">
        <f t="shared" si="304"/>
        <v>0</v>
      </c>
      <c r="GT57" s="16">
        <f t="shared" si="305"/>
        <v>0</v>
      </c>
      <c r="GU57" s="16">
        <f t="shared" si="306"/>
        <v>0</v>
      </c>
      <c r="GV57" s="16">
        <f t="shared" si="307"/>
        <v>0</v>
      </c>
      <c r="GW57" s="16">
        <f t="shared" si="308"/>
        <v>0</v>
      </c>
      <c r="GX57" s="16">
        <f t="shared" si="309"/>
        <v>0</v>
      </c>
      <c r="GY57" s="16">
        <f t="shared" si="310"/>
        <v>0</v>
      </c>
      <c r="GZ57" s="16">
        <f t="shared" si="311"/>
        <v>0</v>
      </c>
      <c r="HA57" s="16">
        <f t="shared" si="312"/>
        <v>0</v>
      </c>
      <c r="HB57" s="16">
        <f t="shared" si="313"/>
        <v>0</v>
      </c>
      <c r="HC57" s="16">
        <f t="shared" si="314"/>
        <v>0</v>
      </c>
      <c r="HD57" s="16">
        <f t="shared" si="315"/>
        <v>0</v>
      </c>
      <c r="HE57" s="54">
        <f t="shared" si="316"/>
        <v>0</v>
      </c>
      <c r="HF57" s="54">
        <f t="shared" si="317"/>
        <v>0</v>
      </c>
      <c r="HG57" s="54">
        <f t="shared" si="318"/>
        <v>0</v>
      </c>
      <c r="HH57" s="59"/>
      <c r="HI57" s="252">
        <f t="shared" si="319"/>
        <v>0</v>
      </c>
    </row>
    <row r="58" spans="2:217" x14ac:dyDescent="0.2">
      <c r="B58" s="8"/>
      <c r="C58" s="9"/>
      <c r="D58" s="10"/>
      <c r="E58" s="11"/>
      <c r="F58" s="11"/>
      <c r="G58" s="10"/>
      <c r="H58" s="10">
        <f t="shared" si="260"/>
        <v>0</v>
      </c>
      <c r="I58" s="10">
        <f t="shared" si="234"/>
        <v>0</v>
      </c>
      <c r="J58" s="10">
        <f t="shared" si="251"/>
        <v>0</v>
      </c>
      <c r="K58" s="10" t="str">
        <f t="shared" si="252"/>
        <v/>
      </c>
      <c r="M58" s="21"/>
      <c r="N58" s="21"/>
      <c r="O58" s="21"/>
      <c r="P58" s="21"/>
      <c r="Q58" s="21"/>
      <c r="S58" s="27"/>
      <c r="T58" s="31"/>
      <c r="U58" s="27" t="str">
        <f t="shared" si="235"/>
        <v/>
      </c>
      <c r="V58" s="27"/>
      <c r="W58" s="27" t="str">
        <f t="shared" si="253"/>
        <v/>
      </c>
      <c r="X58" s="27" t="str">
        <f t="shared" si="254"/>
        <v/>
      </c>
      <c r="Y58" s="27" t="str">
        <f t="shared" si="255"/>
        <v/>
      </c>
      <c r="Z58" s="32"/>
      <c r="AA58" s="27" t="str">
        <f t="shared" si="256"/>
        <v/>
      </c>
      <c r="AB58" s="27" t="str">
        <f t="shared" si="257"/>
        <v/>
      </c>
      <c r="AC58" s="27"/>
      <c r="AD58" s="27"/>
      <c r="AE58" s="27" t="str">
        <f t="shared" si="258"/>
        <v/>
      </c>
      <c r="AF58" s="27" t="str">
        <f t="shared" si="259"/>
        <v/>
      </c>
      <c r="AH58" s="37"/>
      <c r="AI58" s="37"/>
      <c r="AJ58" s="37"/>
      <c r="AK58" s="37"/>
      <c r="AL58" s="37"/>
      <c r="AN58" s="134"/>
      <c r="AO58" s="134"/>
      <c r="AP58" s="41"/>
      <c r="AQ58" s="41" t="str">
        <f t="shared" si="280"/>
        <v/>
      </c>
      <c r="AR58" s="41"/>
      <c r="AS58" s="41" t="str">
        <f t="shared" si="280"/>
        <v/>
      </c>
      <c r="AT58" s="41"/>
      <c r="AU58" s="41" t="str">
        <f t="shared" ref="AU58" si="530">IF(AT58=1,AT$41/$BW58,"")</f>
        <v/>
      </c>
      <c r="AV58" s="41"/>
      <c r="AW58" s="41" t="str">
        <f t="shared" ref="AW58" si="531">IF(AV58=1,AV$41/$BW58,"")</f>
        <v/>
      </c>
      <c r="AX58" s="41"/>
      <c r="AY58" s="41" t="str">
        <f t="shared" ref="AY58" si="532">IF(AX58=1,AX$41/$BW58,"")</f>
        <v/>
      </c>
      <c r="AZ58" s="41"/>
      <c r="BA58" s="41" t="str">
        <f t="shared" ref="BA58" si="533">IF(AZ58=1,AZ$41/$BW58,"")</f>
        <v/>
      </c>
      <c r="BB58" s="41"/>
      <c r="BC58" s="41" t="str">
        <f t="shared" ref="BC58" si="534">IF(BB58=1,BB$41/$BW58,"")</f>
        <v/>
      </c>
      <c r="BD58" s="41"/>
      <c r="BE58" s="41" t="str">
        <f t="shared" ref="BE58" si="535">IF(BD58=1,BD$41/$BW58,"")</f>
        <v/>
      </c>
      <c r="BF58" s="41"/>
      <c r="BG58" s="41" t="str">
        <f t="shared" ref="BG58" si="536">IF(BF58=1,BF$41/$BW58,"")</f>
        <v/>
      </c>
      <c r="BH58" s="41"/>
      <c r="BI58" s="41" t="str">
        <f t="shared" ref="BI58" si="537">IF(BH58=1,BH$41/$BW58,"")</f>
        <v/>
      </c>
      <c r="BJ58" s="41"/>
      <c r="BK58" s="41" t="str">
        <f t="shared" ref="BK58" si="538">IF(BJ58=1,BJ$41/$BW58,"")</f>
        <v/>
      </c>
      <c r="BL58" s="41"/>
      <c r="BM58" s="41" t="str">
        <f t="shared" ref="BM58" si="539">IF(BL58=1,BL$41/$BW58,"")</f>
        <v/>
      </c>
      <c r="BN58" s="41"/>
      <c r="BO58" s="41" t="str">
        <f t="shared" ref="BO58" si="540">IF(BN58=1,BN$41/$BW58,"")</f>
        <v/>
      </c>
      <c r="BP58" s="41"/>
      <c r="BQ58" s="41" t="str">
        <f t="shared" ref="BQ58" si="541">IF(BP58=1,BP$41/$BW58,"")</f>
        <v/>
      </c>
      <c r="BR58" s="41"/>
      <c r="BS58" s="41" t="str">
        <f t="shared" ref="BS58" si="542">IF(BR58=1,BR$41/$BW58,"")</f>
        <v/>
      </c>
      <c r="BT58" s="41"/>
      <c r="BU58" s="41" t="str">
        <f t="shared" ref="BU58" si="543">IF(BT58=1,BT$41/$BW58,"")</f>
        <v/>
      </c>
      <c r="BV58" s="142"/>
      <c r="BW58" s="138">
        <f t="shared" si="295"/>
        <v>0</v>
      </c>
      <c r="BX58" s="23"/>
      <c r="BY58" s="23"/>
      <c r="DS58" s="66">
        <f t="shared" si="365"/>
        <v>14</v>
      </c>
      <c r="DT58" s="99" t="str">
        <f t="shared" si="335"/>
        <v>Compléter -&gt;</v>
      </c>
      <c r="DU58" s="94"/>
      <c r="DV58" s="61">
        <f t="shared" si="336"/>
        <v>0</v>
      </c>
      <c r="DW58" s="99" t="str">
        <f t="shared" si="337"/>
        <v>Compléter -&gt;</v>
      </c>
      <c r="DX58" s="94"/>
      <c r="DY58" s="61">
        <f t="shared" si="338"/>
        <v>0</v>
      </c>
      <c r="DZ58" s="99" t="str">
        <f t="shared" si="339"/>
        <v>Compléter -&gt;</v>
      </c>
      <c r="EA58" s="94"/>
      <c r="EB58" s="61">
        <f t="shared" si="340"/>
        <v>0</v>
      </c>
      <c r="EC58" s="99" t="str">
        <f t="shared" si="341"/>
        <v>Compléter -&gt;</v>
      </c>
      <c r="ED58" s="94"/>
      <c r="EE58" s="61">
        <f t="shared" si="342"/>
        <v>0</v>
      </c>
      <c r="EF58" s="99" t="str">
        <f t="shared" si="343"/>
        <v>Compléter -&gt;</v>
      </c>
      <c r="EG58" s="94"/>
      <c r="EH58" s="61">
        <f t="shared" si="344"/>
        <v>0</v>
      </c>
      <c r="EI58" s="99" t="str">
        <f t="shared" si="345"/>
        <v>Compléter -&gt;</v>
      </c>
      <c r="EJ58" s="94"/>
      <c r="EK58" s="59">
        <f t="shared" si="346"/>
        <v>0</v>
      </c>
      <c r="EL58" s="60">
        <f t="shared" si="347"/>
        <v>0</v>
      </c>
      <c r="EM58" s="59">
        <f t="shared" si="348"/>
        <v>0</v>
      </c>
      <c r="EN58" s="159">
        <f t="shared" si="366"/>
        <v>0</v>
      </c>
      <c r="EO58" s="60">
        <f t="shared" si="389"/>
        <v>0</v>
      </c>
      <c r="EP58" s="16">
        <f t="shared" si="389"/>
        <v>0</v>
      </c>
      <c r="EQ58" s="16">
        <f t="shared" si="389"/>
        <v>0</v>
      </c>
      <c r="ER58" s="16">
        <f t="shared" si="389"/>
        <v>0</v>
      </c>
      <c r="ES58" s="16">
        <f t="shared" si="389"/>
        <v>0</v>
      </c>
      <c r="ET58" s="16">
        <f t="shared" si="389"/>
        <v>0</v>
      </c>
      <c r="EU58" s="16">
        <f t="shared" si="389"/>
        <v>0</v>
      </c>
      <c r="EV58" s="16">
        <f t="shared" si="389"/>
        <v>0</v>
      </c>
      <c r="EW58" s="59">
        <f t="shared" si="389"/>
        <v>0</v>
      </c>
      <c r="EX58" s="123">
        <f t="shared" si="367"/>
        <v>0</v>
      </c>
      <c r="EY58" s="124">
        <f t="shared" si="368"/>
        <v>0</v>
      </c>
      <c r="EZ58" s="59">
        <f t="shared" si="369"/>
        <v>0</v>
      </c>
      <c r="FA58" s="159">
        <f t="shared" si="370"/>
        <v>0</v>
      </c>
      <c r="FB58" s="124">
        <f t="shared" si="350"/>
        <v>0</v>
      </c>
      <c r="FC58" s="111">
        <f t="shared" si="371"/>
        <v>0</v>
      </c>
      <c r="FD58" s="123">
        <f t="shared" si="372"/>
        <v>0</v>
      </c>
      <c r="FE58" s="165">
        <f>(BC204*$AN$3)+(BC205*$AN$4)+(BC206*$AN$5)+(BC206*$AN$6)+(BC207*$AN$7)+(BC208*$AN$8)+($AN$9*BC209)+(BC210*$AN$10)+(BC211*$AN$11)+(BC212*$AN$12)+(BC213*$AN$13)+(BC214*$AN$14)+(BC215*$AN$15)+(BC216*$AN$16)+(BC217*$AN$17)+(BC218*$AN$18)+(BC219*$AN$19)</f>
        <v>0</v>
      </c>
      <c r="FF58" s="174">
        <f>(DI43*$CG$43)+(DI44*$CG$44)+(DI45*$CG$45)+(DI46*$CG$46)+(DI47*$CG$47)+(DI48*$CG$48)+(DI49*$CG$49)+(DI50*$CG$50)+(DI51*$CG$51)+(DI52*$CG$52)+(DI53*$CG$53)+(DI54*$CG$54)+(DI55*$CG$55)</f>
        <v>0</v>
      </c>
      <c r="FG58" s="261" t="str">
        <f t="shared" si="373"/>
        <v>0</v>
      </c>
      <c r="FH58" s="265">
        <f t="shared" si="374"/>
        <v>0</v>
      </c>
      <c r="FJ58" s="17"/>
      <c r="FK58" s="17"/>
      <c r="FL58" s="17"/>
      <c r="FM58" s="194"/>
      <c r="FN58" s="194"/>
      <c r="FO58" s="194"/>
      <c r="FP58" s="194"/>
      <c r="FQ58" s="17"/>
      <c r="FR58" s="27"/>
      <c r="FS58" s="31"/>
      <c r="FT58" s="27" t="str">
        <f t="shared" si="15"/>
        <v/>
      </c>
      <c r="FU58" s="27"/>
      <c r="FV58" s="27" t="str">
        <f t="shared" si="227"/>
        <v/>
      </c>
      <c r="FW58" s="27" t="str">
        <f t="shared" si="228"/>
        <v/>
      </c>
      <c r="FX58" s="27" t="str">
        <f t="shared" si="232"/>
        <v/>
      </c>
      <c r="FY58" s="32"/>
      <c r="FZ58" s="27" t="str">
        <f t="shared" si="229"/>
        <v/>
      </c>
      <c r="GA58" s="27" t="str">
        <f t="shared" si="230"/>
        <v/>
      </c>
      <c r="GB58" s="27"/>
      <c r="GC58" s="27"/>
      <c r="GD58" s="27" t="str">
        <f t="shared" si="231"/>
        <v/>
      </c>
      <c r="GE58" s="27" t="str">
        <f t="shared" si="233"/>
        <v/>
      </c>
      <c r="GI58" s="60" t="str">
        <f t="shared" si="277"/>
        <v>Erreur</v>
      </c>
      <c r="GJ58" s="54">
        <f t="shared" si="278"/>
        <v>0</v>
      </c>
      <c r="GK58" s="54">
        <f t="shared" si="279"/>
        <v>0</v>
      </c>
      <c r="GL58" s="16">
        <f t="shared" si="297"/>
        <v>0</v>
      </c>
      <c r="GM58" s="16">
        <f t="shared" si="298"/>
        <v>0</v>
      </c>
      <c r="GN58" s="16">
        <f t="shared" si="299"/>
        <v>0</v>
      </c>
      <c r="GO58" s="16">
        <f t="shared" si="300"/>
        <v>0</v>
      </c>
      <c r="GP58" s="16">
        <f t="shared" si="301"/>
        <v>0</v>
      </c>
      <c r="GQ58" s="16">
        <f t="shared" si="302"/>
        <v>0</v>
      </c>
      <c r="GR58" s="16">
        <f t="shared" si="303"/>
        <v>0</v>
      </c>
      <c r="GS58" s="16">
        <f t="shared" si="304"/>
        <v>0</v>
      </c>
      <c r="GT58" s="16">
        <f t="shared" si="305"/>
        <v>0</v>
      </c>
      <c r="GU58" s="16">
        <f t="shared" si="306"/>
        <v>0</v>
      </c>
      <c r="GV58" s="16">
        <f t="shared" si="307"/>
        <v>0</v>
      </c>
      <c r="GW58" s="16">
        <f t="shared" si="308"/>
        <v>0</v>
      </c>
      <c r="GX58" s="16">
        <f t="shared" si="309"/>
        <v>0</v>
      </c>
      <c r="GY58" s="16">
        <f t="shared" si="310"/>
        <v>0</v>
      </c>
      <c r="GZ58" s="16">
        <f t="shared" si="311"/>
        <v>0</v>
      </c>
      <c r="HA58" s="16">
        <f t="shared" si="312"/>
        <v>0</v>
      </c>
      <c r="HB58" s="16">
        <f t="shared" si="313"/>
        <v>0</v>
      </c>
      <c r="HC58" s="16">
        <f t="shared" si="314"/>
        <v>0</v>
      </c>
      <c r="HD58" s="16">
        <f t="shared" si="315"/>
        <v>0</v>
      </c>
      <c r="HE58" s="54">
        <f t="shared" si="316"/>
        <v>0</v>
      </c>
      <c r="HF58" s="54">
        <f t="shared" si="317"/>
        <v>0</v>
      </c>
      <c r="HG58" s="54">
        <f t="shared" si="318"/>
        <v>0</v>
      </c>
      <c r="HH58" s="59"/>
      <c r="HI58" s="252">
        <f t="shared" si="319"/>
        <v>0</v>
      </c>
    </row>
    <row r="59" spans="2:217" x14ac:dyDescent="0.2">
      <c r="B59" s="8"/>
      <c r="C59" s="9"/>
      <c r="D59" s="10"/>
      <c r="E59" s="11"/>
      <c r="F59" s="11"/>
      <c r="G59" s="10"/>
      <c r="H59" s="10">
        <f t="shared" si="260"/>
        <v>0</v>
      </c>
      <c r="I59" s="10">
        <f t="shared" si="234"/>
        <v>0</v>
      </c>
      <c r="J59" s="10">
        <f t="shared" si="251"/>
        <v>0</v>
      </c>
      <c r="K59" s="10" t="str">
        <f t="shared" si="252"/>
        <v/>
      </c>
      <c r="M59" s="21"/>
      <c r="N59" s="21"/>
      <c r="O59" s="21"/>
      <c r="P59" s="21"/>
      <c r="Q59" s="21"/>
      <c r="S59" s="27"/>
      <c r="T59" s="31"/>
      <c r="U59" s="27" t="str">
        <f t="shared" si="235"/>
        <v/>
      </c>
      <c r="V59" s="27"/>
      <c r="W59" s="27" t="str">
        <f t="shared" si="253"/>
        <v/>
      </c>
      <c r="X59" s="27" t="str">
        <f t="shared" si="254"/>
        <v/>
      </c>
      <c r="Y59" s="27" t="str">
        <f t="shared" si="255"/>
        <v/>
      </c>
      <c r="Z59" s="32"/>
      <c r="AA59" s="27" t="str">
        <f t="shared" si="256"/>
        <v/>
      </c>
      <c r="AB59" s="27" t="str">
        <f t="shared" si="257"/>
        <v/>
      </c>
      <c r="AC59" s="27"/>
      <c r="AD59" s="27"/>
      <c r="AE59" s="27" t="str">
        <f t="shared" si="258"/>
        <v/>
      </c>
      <c r="AF59" s="27" t="str">
        <f t="shared" si="259"/>
        <v/>
      </c>
      <c r="AH59" s="37"/>
      <c r="AI59" s="37"/>
      <c r="AJ59" s="37"/>
      <c r="AK59" s="37"/>
      <c r="AL59" s="37"/>
      <c r="AN59" s="134"/>
      <c r="AO59" s="134"/>
      <c r="AP59" s="41"/>
      <c r="AQ59" s="41" t="str">
        <f t="shared" si="280"/>
        <v/>
      </c>
      <c r="AR59" s="41"/>
      <c r="AS59" s="41" t="str">
        <f t="shared" si="280"/>
        <v/>
      </c>
      <c r="AT59" s="41"/>
      <c r="AU59" s="41" t="str">
        <f t="shared" ref="AU59" si="544">IF(AT59=1,AT$41/$BW59,"")</f>
        <v/>
      </c>
      <c r="AV59" s="41"/>
      <c r="AW59" s="41" t="str">
        <f t="shared" ref="AW59" si="545">IF(AV59=1,AV$41/$BW59,"")</f>
        <v/>
      </c>
      <c r="AX59" s="41"/>
      <c r="AY59" s="41" t="str">
        <f t="shared" ref="AY59" si="546">IF(AX59=1,AX$41/$BW59,"")</f>
        <v/>
      </c>
      <c r="AZ59" s="41"/>
      <c r="BA59" s="41" t="str">
        <f t="shared" ref="BA59" si="547">IF(AZ59=1,AZ$41/$BW59,"")</f>
        <v/>
      </c>
      <c r="BB59" s="41"/>
      <c r="BC59" s="41" t="str">
        <f t="shared" ref="BC59" si="548">IF(BB59=1,BB$41/$BW59,"")</f>
        <v/>
      </c>
      <c r="BD59" s="41"/>
      <c r="BE59" s="41" t="str">
        <f t="shared" ref="BE59" si="549">IF(BD59=1,BD$41/$BW59,"")</f>
        <v/>
      </c>
      <c r="BF59" s="41"/>
      <c r="BG59" s="41" t="str">
        <f t="shared" ref="BG59" si="550">IF(BF59=1,BF$41/$BW59,"")</f>
        <v/>
      </c>
      <c r="BH59" s="41"/>
      <c r="BI59" s="41" t="str">
        <f t="shared" ref="BI59" si="551">IF(BH59=1,BH$41/$BW59,"")</f>
        <v/>
      </c>
      <c r="BJ59" s="41"/>
      <c r="BK59" s="41" t="str">
        <f t="shared" ref="BK59" si="552">IF(BJ59=1,BJ$41/$BW59,"")</f>
        <v/>
      </c>
      <c r="BL59" s="41"/>
      <c r="BM59" s="41" t="str">
        <f t="shared" ref="BM59" si="553">IF(BL59=1,BL$41/$BW59,"")</f>
        <v/>
      </c>
      <c r="BN59" s="41"/>
      <c r="BO59" s="41" t="str">
        <f t="shared" ref="BO59" si="554">IF(BN59=1,BN$41/$BW59,"")</f>
        <v/>
      </c>
      <c r="BP59" s="41"/>
      <c r="BQ59" s="41" t="str">
        <f t="shared" ref="BQ59" si="555">IF(BP59=1,BP$41/$BW59,"")</f>
        <v/>
      </c>
      <c r="BR59" s="41"/>
      <c r="BS59" s="41" t="str">
        <f t="shared" ref="BS59" si="556">IF(BR59=1,BR$41/$BW59,"")</f>
        <v/>
      </c>
      <c r="BT59" s="41"/>
      <c r="BU59" s="41" t="str">
        <f t="shared" ref="BU59" si="557">IF(BT59=1,BT$41/$BW59,"")</f>
        <v/>
      </c>
      <c r="BV59" s="142"/>
      <c r="BW59" s="138">
        <f t="shared" si="295"/>
        <v>0</v>
      </c>
      <c r="BX59" s="23"/>
      <c r="BY59" s="23"/>
      <c r="DS59" s="66">
        <f t="shared" si="365"/>
        <v>15</v>
      </c>
      <c r="DT59" s="99" t="str">
        <f t="shared" si="335"/>
        <v>Compléter -&gt;</v>
      </c>
      <c r="DU59" s="94"/>
      <c r="DV59" s="61">
        <f t="shared" si="336"/>
        <v>0</v>
      </c>
      <c r="DW59" s="99" t="str">
        <f t="shared" si="337"/>
        <v>Compléter -&gt;</v>
      </c>
      <c r="DX59" s="94"/>
      <c r="DY59" s="61">
        <f t="shared" si="338"/>
        <v>0</v>
      </c>
      <c r="DZ59" s="99" t="str">
        <f t="shared" si="339"/>
        <v>Compléter -&gt;</v>
      </c>
      <c r="EA59" s="94"/>
      <c r="EB59" s="61">
        <f t="shared" si="340"/>
        <v>0</v>
      </c>
      <c r="EC59" s="99" t="str">
        <f t="shared" si="341"/>
        <v>Compléter -&gt;</v>
      </c>
      <c r="ED59" s="94"/>
      <c r="EE59" s="61">
        <f t="shared" si="342"/>
        <v>0</v>
      </c>
      <c r="EF59" s="99" t="str">
        <f t="shared" si="343"/>
        <v>Compléter -&gt;</v>
      </c>
      <c r="EG59" s="94"/>
      <c r="EH59" s="61">
        <f t="shared" si="344"/>
        <v>0</v>
      </c>
      <c r="EI59" s="99" t="str">
        <f t="shared" si="345"/>
        <v>Compléter -&gt;</v>
      </c>
      <c r="EJ59" s="94"/>
      <c r="EK59" s="59">
        <f t="shared" si="346"/>
        <v>0</v>
      </c>
      <c r="EL59" s="60">
        <f t="shared" si="347"/>
        <v>0</v>
      </c>
      <c r="EM59" s="59">
        <f t="shared" si="348"/>
        <v>0</v>
      </c>
      <c r="EN59" s="159">
        <f t="shared" si="366"/>
        <v>0</v>
      </c>
      <c r="EO59" s="60">
        <f t="shared" si="389"/>
        <v>0</v>
      </c>
      <c r="EP59" s="16">
        <f t="shared" si="389"/>
        <v>0</v>
      </c>
      <c r="EQ59" s="16">
        <f t="shared" si="389"/>
        <v>0</v>
      </c>
      <c r="ER59" s="16">
        <f t="shared" si="389"/>
        <v>0</v>
      </c>
      <c r="ES59" s="16">
        <f t="shared" si="389"/>
        <v>0</v>
      </c>
      <c r="ET59" s="16">
        <f t="shared" si="389"/>
        <v>0</v>
      </c>
      <c r="EU59" s="16">
        <f t="shared" si="389"/>
        <v>0</v>
      </c>
      <c r="EV59" s="16">
        <f t="shared" si="389"/>
        <v>0</v>
      </c>
      <c r="EW59" s="59">
        <f t="shared" si="389"/>
        <v>0</v>
      </c>
      <c r="EX59" s="123">
        <f t="shared" si="367"/>
        <v>0</v>
      </c>
      <c r="EY59" s="124">
        <f t="shared" si="368"/>
        <v>0</v>
      </c>
      <c r="EZ59" s="59">
        <f t="shared" si="369"/>
        <v>0</v>
      </c>
      <c r="FA59" s="159">
        <f t="shared" si="370"/>
        <v>0</v>
      </c>
      <c r="FB59" s="124">
        <f t="shared" si="350"/>
        <v>0</v>
      </c>
      <c r="FC59" s="111">
        <f t="shared" si="371"/>
        <v>0</v>
      </c>
      <c r="FD59" s="123">
        <f t="shared" si="372"/>
        <v>0</v>
      </c>
      <c r="FE59" s="165">
        <f>(BD204*$AN$3)+(BD205*$AN$4)+(BD206*$AN$5)+(BD206*$AN$6)+(BD207*$AN$7)+(BD208*$AN$8)+($AN$9*BD209)+(BD210*$AN$10)+(BD211*$AN$11)+(BD212*$AN$12)+(BD213*$AN$13)+(BD214*$AN$14)+(BD215*$AN$15)+(BD216*$AN$16)+(BD217*$AN$17)+(BD218*$AN$18)+(BD219*$AN$19)</f>
        <v>0</v>
      </c>
      <c r="FF59" s="174">
        <f>(DK43*$CG$43)+(DK44*$CG$44)+(DK45*$CG$45)+(DK46*$CG$46)+(DK47*$CG$47)+(DK48*$CG$48)+(DK49*$CG$49)+(DK50*$CG$50)+(DK51*$CG$51)+(DK52*$CG$52)+(DK53*$CG$53)+(DK54*$CG$54)+(DK55*$CG$55)</f>
        <v>0</v>
      </c>
      <c r="FG59" s="261" t="str">
        <f t="shared" si="373"/>
        <v>0</v>
      </c>
      <c r="FH59" s="265">
        <f t="shared" si="374"/>
        <v>0</v>
      </c>
      <c r="FJ59" s="17"/>
      <c r="FK59" s="17"/>
      <c r="FL59" s="17"/>
      <c r="FM59" s="194"/>
      <c r="FN59" s="194"/>
      <c r="FO59" s="194"/>
      <c r="FP59" s="194"/>
      <c r="FQ59" s="17"/>
      <c r="FR59" s="27"/>
      <c r="FS59" s="31"/>
      <c r="FT59" s="27" t="str">
        <f t="shared" si="15"/>
        <v/>
      </c>
      <c r="FU59" s="27"/>
      <c r="FV59" s="27" t="str">
        <f t="shared" si="227"/>
        <v/>
      </c>
      <c r="FW59" s="27" t="str">
        <f t="shared" si="228"/>
        <v/>
      </c>
      <c r="FX59" s="27" t="str">
        <f t="shared" si="232"/>
        <v/>
      </c>
      <c r="FY59" s="32"/>
      <c r="FZ59" s="27" t="str">
        <f t="shared" si="229"/>
        <v/>
      </c>
      <c r="GA59" s="27" t="str">
        <f t="shared" si="230"/>
        <v/>
      </c>
      <c r="GB59" s="27"/>
      <c r="GC59" s="27"/>
      <c r="GD59" s="27" t="str">
        <f t="shared" si="231"/>
        <v/>
      </c>
      <c r="GE59" s="27" t="str">
        <f t="shared" si="233"/>
        <v/>
      </c>
      <c r="GI59" s="60" t="str">
        <f t="shared" si="277"/>
        <v>Erreur</v>
      </c>
      <c r="GJ59" s="54">
        <f t="shared" si="278"/>
        <v>0</v>
      </c>
      <c r="GK59" s="54">
        <f t="shared" si="279"/>
        <v>0</v>
      </c>
      <c r="GL59" s="16">
        <f t="shared" si="297"/>
        <v>0</v>
      </c>
      <c r="GM59" s="16">
        <f t="shared" si="298"/>
        <v>0</v>
      </c>
      <c r="GN59" s="16">
        <f t="shared" si="299"/>
        <v>0</v>
      </c>
      <c r="GO59" s="16">
        <f t="shared" si="300"/>
        <v>0</v>
      </c>
      <c r="GP59" s="16">
        <f t="shared" si="301"/>
        <v>0</v>
      </c>
      <c r="GQ59" s="16">
        <f t="shared" si="302"/>
        <v>0</v>
      </c>
      <c r="GR59" s="16">
        <f t="shared" si="303"/>
        <v>0</v>
      </c>
      <c r="GS59" s="16">
        <f t="shared" si="304"/>
        <v>0</v>
      </c>
      <c r="GT59" s="16">
        <f t="shared" si="305"/>
        <v>0</v>
      </c>
      <c r="GU59" s="16">
        <f t="shared" si="306"/>
        <v>0</v>
      </c>
      <c r="GV59" s="16">
        <f t="shared" si="307"/>
        <v>0</v>
      </c>
      <c r="GW59" s="16">
        <f t="shared" si="308"/>
        <v>0</v>
      </c>
      <c r="GX59" s="16">
        <f t="shared" si="309"/>
        <v>0</v>
      </c>
      <c r="GY59" s="16">
        <f t="shared" si="310"/>
        <v>0</v>
      </c>
      <c r="GZ59" s="16">
        <f t="shared" si="311"/>
        <v>0</v>
      </c>
      <c r="HA59" s="16">
        <f t="shared" si="312"/>
        <v>0</v>
      </c>
      <c r="HB59" s="16">
        <f t="shared" si="313"/>
        <v>0</v>
      </c>
      <c r="HC59" s="16">
        <f t="shared" si="314"/>
        <v>0</v>
      </c>
      <c r="HD59" s="16">
        <f t="shared" si="315"/>
        <v>0</v>
      </c>
      <c r="HE59" s="54">
        <f t="shared" si="316"/>
        <v>0</v>
      </c>
      <c r="HF59" s="54">
        <f t="shared" si="317"/>
        <v>0</v>
      </c>
      <c r="HG59" s="54">
        <f t="shared" si="318"/>
        <v>0</v>
      </c>
      <c r="HH59" s="59"/>
      <c r="HI59" s="252">
        <f t="shared" si="319"/>
        <v>0</v>
      </c>
    </row>
    <row r="60" spans="2:217" ht="15" thickBot="1" x14ac:dyDescent="0.25">
      <c r="B60" s="8"/>
      <c r="C60" s="9"/>
      <c r="D60" s="10"/>
      <c r="E60" s="11"/>
      <c r="F60" s="11"/>
      <c r="G60" s="10"/>
      <c r="H60" s="10">
        <f t="shared" si="260"/>
        <v>0</v>
      </c>
      <c r="I60" s="10">
        <f t="shared" si="234"/>
        <v>0</v>
      </c>
      <c r="J60" s="10">
        <f t="shared" si="251"/>
        <v>0</v>
      </c>
      <c r="K60" s="10" t="str">
        <f t="shared" si="252"/>
        <v/>
      </c>
      <c r="M60" s="21"/>
      <c r="N60" s="21"/>
      <c r="O60" s="21"/>
      <c r="P60" s="21"/>
      <c r="Q60" s="21"/>
      <c r="S60" s="27"/>
      <c r="T60" s="31"/>
      <c r="U60" s="27" t="str">
        <f t="shared" si="235"/>
        <v/>
      </c>
      <c r="V60" s="27"/>
      <c r="W60" s="27" t="str">
        <f t="shared" si="253"/>
        <v/>
      </c>
      <c r="X60" s="27" t="str">
        <f t="shared" si="254"/>
        <v/>
      </c>
      <c r="Y60" s="27" t="str">
        <f t="shared" si="255"/>
        <v/>
      </c>
      <c r="Z60" s="32"/>
      <c r="AA60" s="27" t="str">
        <f t="shared" si="256"/>
        <v/>
      </c>
      <c r="AB60" s="27" t="str">
        <f t="shared" si="257"/>
        <v/>
      </c>
      <c r="AC60" s="27"/>
      <c r="AD60" s="27"/>
      <c r="AE60" s="27" t="str">
        <f t="shared" si="258"/>
        <v/>
      </c>
      <c r="AF60" s="27" t="str">
        <f t="shared" si="259"/>
        <v/>
      </c>
      <c r="AH60" s="37"/>
      <c r="AI60" s="37"/>
      <c r="AJ60" s="37"/>
      <c r="AK60" s="37"/>
      <c r="AL60" s="37"/>
      <c r="AN60" s="134"/>
      <c r="AO60" s="134"/>
      <c r="AP60" s="41"/>
      <c r="AQ60" s="41" t="str">
        <f t="shared" si="280"/>
        <v/>
      </c>
      <c r="AR60" s="41"/>
      <c r="AS60" s="41" t="str">
        <f t="shared" si="280"/>
        <v/>
      </c>
      <c r="AT60" s="41"/>
      <c r="AU60" s="41" t="str">
        <f t="shared" ref="AU60" si="558">IF(AT60=1,AT$41/$BW60,"")</f>
        <v/>
      </c>
      <c r="AV60" s="41"/>
      <c r="AW60" s="41" t="str">
        <f t="shared" ref="AW60" si="559">IF(AV60=1,AV$41/$BW60,"")</f>
        <v/>
      </c>
      <c r="AX60" s="41"/>
      <c r="AY60" s="41" t="str">
        <f t="shared" ref="AY60" si="560">IF(AX60=1,AX$41/$BW60,"")</f>
        <v/>
      </c>
      <c r="AZ60" s="41"/>
      <c r="BA60" s="41" t="str">
        <f t="shared" ref="BA60" si="561">IF(AZ60=1,AZ$41/$BW60,"")</f>
        <v/>
      </c>
      <c r="BB60" s="41"/>
      <c r="BC60" s="41" t="str">
        <f t="shared" ref="BC60" si="562">IF(BB60=1,BB$41/$BW60,"")</f>
        <v/>
      </c>
      <c r="BD60" s="41"/>
      <c r="BE60" s="41" t="str">
        <f t="shared" ref="BE60" si="563">IF(BD60=1,BD$41/$BW60,"")</f>
        <v/>
      </c>
      <c r="BF60" s="41"/>
      <c r="BG60" s="41" t="str">
        <f t="shared" ref="BG60" si="564">IF(BF60=1,BF$41/$BW60,"")</f>
        <v/>
      </c>
      <c r="BH60" s="41"/>
      <c r="BI60" s="41" t="str">
        <f t="shared" ref="BI60" si="565">IF(BH60=1,BH$41/$BW60,"")</f>
        <v/>
      </c>
      <c r="BJ60" s="41"/>
      <c r="BK60" s="41" t="str">
        <f t="shared" ref="BK60" si="566">IF(BJ60=1,BJ$41/$BW60,"")</f>
        <v/>
      </c>
      <c r="BL60" s="41"/>
      <c r="BM60" s="41" t="str">
        <f t="shared" ref="BM60" si="567">IF(BL60=1,BL$41/$BW60,"")</f>
        <v/>
      </c>
      <c r="BN60" s="41"/>
      <c r="BO60" s="41" t="str">
        <f t="shared" ref="BO60" si="568">IF(BN60=1,BN$41/$BW60,"")</f>
        <v/>
      </c>
      <c r="BP60" s="41"/>
      <c r="BQ60" s="41" t="str">
        <f t="shared" ref="BQ60" si="569">IF(BP60=1,BP$41/$BW60,"")</f>
        <v/>
      </c>
      <c r="BR60" s="41"/>
      <c r="BS60" s="41" t="str">
        <f t="shared" ref="BS60" si="570">IF(BR60=1,BR$41/$BW60,"")</f>
        <v/>
      </c>
      <c r="BT60" s="41"/>
      <c r="BU60" s="41" t="str">
        <f t="shared" ref="BU60" si="571">IF(BT60=1,BT$41/$BW60,"")</f>
        <v/>
      </c>
      <c r="BV60" s="142"/>
      <c r="BW60" s="138">
        <f t="shared" si="295"/>
        <v>0</v>
      </c>
      <c r="BX60" s="23"/>
      <c r="BY60" s="23"/>
      <c r="CB60" s="51" t="s">
        <v>44</v>
      </c>
      <c r="CC60" s="51" t="s">
        <v>193</v>
      </c>
      <c r="CD60" s="51" t="s">
        <v>4</v>
      </c>
      <c r="CE60" s="51" t="s">
        <v>76</v>
      </c>
      <c r="CF60" s="51" t="s">
        <v>182</v>
      </c>
      <c r="CG60" s="51" t="s">
        <v>187</v>
      </c>
      <c r="DS60" s="95">
        <f t="shared" si="365"/>
        <v>16</v>
      </c>
      <c r="DT60" s="100" t="str">
        <f t="shared" si="335"/>
        <v>Compléter -&gt;</v>
      </c>
      <c r="DU60" s="96"/>
      <c r="DV60" s="80">
        <f t="shared" si="336"/>
        <v>0</v>
      </c>
      <c r="DW60" s="100" t="str">
        <f t="shared" si="337"/>
        <v>Compléter -&gt;</v>
      </c>
      <c r="DX60" s="96"/>
      <c r="DY60" s="80">
        <f t="shared" si="338"/>
        <v>0</v>
      </c>
      <c r="DZ60" s="100" t="str">
        <f t="shared" si="339"/>
        <v>Compléter -&gt;</v>
      </c>
      <c r="EA60" s="96"/>
      <c r="EB60" s="80">
        <f t="shared" si="340"/>
        <v>0</v>
      </c>
      <c r="EC60" s="100" t="str">
        <f t="shared" si="341"/>
        <v>Compléter -&gt;</v>
      </c>
      <c r="ED60" s="96"/>
      <c r="EE60" s="80">
        <f t="shared" si="342"/>
        <v>0</v>
      </c>
      <c r="EF60" s="100" t="str">
        <f t="shared" si="343"/>
        <v>Compléter -&gt;</v>
      </c>
      <c r="EG60" s="96"/>
      <c r="EH60" s="80">
        <f t="shared" si="344"/>
        <v>0</v>
      </c>
      <c r="EI60" s="100" t="str">
        <f t="shared" si="345"/>
        <v>Compléter -&gt;</v>
      </c>
      <c r="EJ60" s="96"/>
      <c r="EK60" s="78">
        <f t="shared" si="346"/>
        <v>0</v>
      </c>
      <c r="EL60" s="79">
        <f t="shared" si="347"/>
        <v>0</v>
      </c>
      <c r="EM60" s="78">
        <f t="shared" si="348"/>
        <v>0</v>
      </c>
      <c r="EN60" s="160">
        <f t="shared" si="366"/>
        <v>0</v>
      </c>
      <c r="EO60" s="79">
        <f t="shared" si="389"/>
        <v>0</v>
      </c>
      <c r="EP60" s="106">
        <f t="shared" si="389"/>
        <v>0</v>
      </c>
      <c r="EQ60" s="106">
        <f t="shared" si="389"/>
        <v>0</v>
      </c>
      <c r="ER60" s="106">
        <f t="shared" si="389"/>
        <v>0</v>
      </c>
      <c r="ES60" s="106">
        <f t="shared" si="389"/>
        <v>0</v>
      </c>
      <c r="ET60" s="106">
        <f t="shared" si="389"/>
        <v>0</v>
      </c>
      <c r="EU60" s="106">
        <f t="shared" si="389"/>
        <v>0</v>
      </c>
      <c r="EV60" s="106">
        <f t="shared" si="389"/>
        <v>0</v>
      </c>
      <c r="EW60" s="78">
        <f t="shared" si="389"/>
        <v>0</v>
      </c>
      <c r="EX60" s="150">
        <f t="shared" si="367"/>
        <v>0</v>
      </c>
      <c r="EY60" s="151">
        <f t="shared" si="368"/>
        <v>0</v>
      </c>
      <c r="EZ60" s="78">
        <f t="shared" si="369"/>
        <v>0</v>
      </c>
      <c r="FA60" s="160">
        <f t="shared" si="370"/>
        <v>0</v>
      </c>
      <c r="FB60" s="151">
        <f t="shared" si="350"/>
        <v>0</v>
      </c>
      <c r="FC60" s="152">
        <f t="shared" si="371"/>
        <v>0</v>
      </c>
      <c r="FD60" s="150">
        <f t="shared" si="372"/>
        <v>0</v>
      </c>
      <c r="FE60" s="166">
        <f>(BE204*$AN$3)+(BE205*$AN$4)+(BE206*$AN$5)+(BE206*$AN$6)+(BE207*$AN$7)+(BE208*$AN$8)+($AN$9*BE209)+(BE210*$AN$10)+(BE211*$AN$11)+(BE212*$AN$12)+(BE213*$AN$13)+(BE214*$AN$14)+(BE215*$AN$15)+(BE216*$AN$16)+(BE217*$AN$17)+(BE218*$AN$18)+(BE219*$AN$19)</f>
        <v>0</v>
      </c>
      <c r="FF60" s="174">
        <f>(DM43*$CG$43)+(DM44*$CG$44)+(DM45*$CG$45)+(DM46*$CG$46)+(DM47*$CG$47)+(DM48*$CG$48)+(DM49*$CG$49)+(DM50*$CG$50)+(DM51*$CG$51)+(DM52*$CG$52)+(DM53*$CG$53)+(DM54*$CG$54)+(DM55*$CG$55)</f>
        <v>0</v>
      </c>
      <c r="FG60" s="262" t="str">
        <f t="shared" si="373"/>
        <v>0</v>
      </c>
      <c r="FH60" s="266">
        <f t="shared" si="374"/>
        <v>0</v>
      </c>
      <c r="FJ60" s="17"/>
      <c r="FK60" s="17"/>
      <c r="FL60" s="17"/>
      <c r="FM60" s="194"/>
      <c r="FN60" s="194"/>
      <c r="FO60" s="194"/>
      <c r="FP60" s="194"/>
      <c r="FQ60" s="17"/>
      <c r="FR60" s="27"/>
      <c r="FS60" s="31"/>
      <c r="FT60" s="27" t="str">
        <f t="shared" si="15"/>
        <v/>
      </c>
      <c r="FU60" s="27"/>
      <c r="FV60" s="27" t="str">
        <f t="shared" si="227"/>
        <v/>
      </c>
      <c r="FW60" s="27" t="str">
        <f t="shared" si="228"/>
        <v/>
      </c>
      <c r="FX60" s="27" t="str">
        <f t="shared" si="232"/>
        <v/>
      </c>
      <c r="FY60" s="32"/>
      <c r="FZ60" s="27" t="str">
        <f t="shared" si="229"/>
        <v/>
      </c>
      <c r="GA60" s="27" t="str">
        <f t="shared" si="230"/>
        <v/>
      </c>
      <c r="GB60" s="27"/>
      <c r="GC60" s="27"/>
      <c r="GD60" s="27" t="str">
        <f t="shared" si="231"/>
        <v/>
      </c>
      <c r="GE60" s="27" t="str">
        <f t="shared" si="233"/>
        <v/>
      </c>
      <c r="GI60" s="62" t="str">
        <f t="shared" si="277"/>
        <v>Erreur</v>
      </c>
      <c r="GJ60" s="246">
        <f t="shared" si="278"/>
        <v>0</v>
      </c>
      <c r="GK60" s="246">
        <f t="shared" si="279"/>
        <v>0</v>
      </c>
      <c r="GL60" s="118">
        <f t="shared" si="297"/>
        <v>0</v>
      </c>
      <c r="GM60" s="118">
        <f t="shared" si="298"/>
        <v>0</v>
      </c>
      <c r="GN60" s="118">
        <f t="shared" si="299"/>
        <v>0</v>
      </c>
      <c r="GO60" s="118">
        <f t="shared" si="300"/>
        <v>0</v>
      </c>
      <c r="GP60" s="118">
        <f t="shared" si="301"/>
        <v>0</v>
      </c>
      <c r="GQ60" s="118">
        <f t="shared" si="302"/>
        <v>0</v>
      </c>
      <c r="GR60" s="118">
        <f t="shared" si="303"/>
        <v>0</v>
      </c>
      <c r="GS60" s="118">
        <f t="shared" si="304"/>
        <v>0</v>
      </c>
      <c r="GT60" s="118">
        <f t="shared" si="305"/>
        <v>0</v>
      </c>
      <c r="GU60" s="118">
        <f t="shared" si="306"/>
        <v>0</v>
      </c>
      <c r="GV60" s="118">
        <f t="shared" si="307"/>
        <v>0</v>
      </c>
      <c r="GW60" s="118">
        <f t="shared" si="308"/>
        <v>0</v>
      </c>
      <c r="GX60" s="118">
        <f t="shared" si="309"/>
        <v>0</v>
      </c>
      <c r="GY60" s="118">
        <f t="shared" si="310"/>
        <v>0</v>
      </c>
      <c r="GZ60" s="118">
        <f t="shared" si="311"/>
        <v>0</v>
      </c>
      <c r="HA60" s="118">
        <f t="shared" si="312"/>
        <v>0</v>
      </c>
      <c r="HB60" s="118">
        <f t="shared" si="313"/>
        <v>0</v>
      </c>
      <c r="HC60" s="118">
        <f t="shared" si="314"/>
        <v>0</v>
      </c>
      <c r="HD60" s="118">
        <f t="shared" si="315"/>
        <v>0</v>
      </c>
      <c r="HE60" s="246">
        <f>SUM(GL60:HD60)</f>
        <v>0</v>
      </c>
      <c r="HF60" s="246">
        <f t="shared" si="317"/>
        <v>0</v>
      </c>
      <c r="HG60" s="246">
        <f t="shared" si="318"/>
        <v>0</v>
      </c>
      <c r="HH60" s="78"/>
      <c r="HI60" s="253">
        <f t="shared" si="319"/>
        <v>0</v>
      </c>
    </row>
    <row r="61" spans="2:217" ht="15" thickBot="1" x14ac:dyDescent="0.25">
      <c r="B61" s="8"/>
      <c r="C61" s="9"/>
      <c r="D61" s="10"/>
      <c r="E61" s="11"/>
      <c r="F61" s="11"/>
      <c r="G61" s="10"/>
      <c r="H61" s="10">
        <f t="shared" si="260"/>
        <v>0</v>
      </c>
      <c r="I61" s="10">
        <f t="shared" si="234"/>
        <v>0</v>
      </c>
      <c r="J61" s="10">
        <f t="shared" si="251"/>
        <v>0</v>
      </c>
      <c r="K61" s="10" t="str">
        <f t="shared" si="252"/>
        <v/>
      </c>
      <c r="M61" s="21"/>
      <c r="N61" s="21"/>
      <c r="O61" s="21"/>
      <c r="P61" s="21"/>
      <c r="Q61" s="21"/>
      <c r="S61" s="27"/>
      <c r="T61" s="31"/>
      <c r="U61" s="27" t="str">
        <f t="shared" si="235"/>
        <v/>
      </c>
      <c r="V61" s="27"/>
      <c r="W61" s="27" t="str">
        <f t="shared" si="253"/>
        <v/>
      </c>
      <c r="X61" s="27" t="str">
        <f t="shared" si="254"/>
        <v/>
      </c>
      <c r="Y61" s="27" t="str">
        <f t="shared" si="255"/>
        <v/>
      </c>
      <c r="Z61" s="32"/>
      <c r="AA61" s="27" t="str">
        <f t="shared" si="256"/>
        <v/>
      </c>
      <c r="AB61" s="27" t="str">
        <f t="shared" si="257"/>
        <v/>
      </c>
      <c r="AC61" s="27"/>
      <c r="AD61" s="27"/>
      <c r="AE61" s="27" t="str">
        <f t="shared" si="258"/>
        <v/>
      </c>
      <c r="AF61" s="27" t="str">
        <f t="shared" si="259"/>
        <v/>
      </c>
      <c r="AH61" s="37"/>
      <c r="AI61" s="37"/>
      <c r="AJ61" s="37"/>
      <c r="AK61" s="37"/>
      <c r="AL61" s="37"/>
      <c r="AN61" s="134"/>
      <c r="AO61" s="134"/>
      <c r="AP61" s="41"/>
      <c r="AQ61" s="41" t="str">
        <f t="shared" si="280"/>
        <v/>
      </c>
      <c r="AR61" s="41"/>
      <c r="AS61" s="41" t="str">
        <f t="shared" si="280"/>
        <v/>
      </c>
      <c r="AT61" s="41"/>
      <c r="AU61" s="41" t="str">
        <f t="shared" ref="AU61" si="572">IF(AT61=1,AT$41/$BW61,"")</f>
        <v/>
      </c>
      <c r="AV61" s="41"/>
      <c r="AW61" s="41" t="str">
        <f t="shared" ref="AW61" si="573">IF(AV61=1,AV$41/$BW61,"")</f>
        <v/>
      </c>
      <c r="AX61" s="41"/>
      <c r="AY61" s="41" t="str">
        <f t="shared" ref="AY61" si="574">IF(AX61=1,AX$41/$BW61,"")</f>
        <v/>
      </c>
      <c r="AZ61" s="41"/>
      <c r="BA61" s="41" t="str">
        <f t="shared" ref="BA61" si="575">IF(AZ61=1,AZ$41/$BW61,"")</f>
        <v/>
      </c>
      <c r="BB61" s="41"/>
      <c r="BC61" s="41" t="str">
        <f t="shared" ref="BC61" si="576">IF(BB61=1,BB$41/$BW61,"")</f>
        <v/>
      </c>
      <c r="BD61" s="41"/>
      <c r="BE61" s="41" t="str">
        <f t="shared" ref="BE61" si="577">IF(BD61=1,BD$41/$BW61,"")</f>
        <v/>
      </c>
      <c r="BF61" s="41"/>
      <c r="BG61" s="41" t="str">
        <f t="shared" ref="BG61" si="578">IF(BF61=1,BF$41/$BW61,"")</f>
        <v/>
      </c>
      <c r="BH61" s="41"/>
      <c r="BI61" s="41" t="str">
        <f t="shared" ref="BI61" si="579">IF(BH61=1,BH$41/$BW61,"")</f>
        <v/>
      </c>
      <c r="BJ61" s="41"/>
      <c r="BK61" s="41" t="str">
        <f t="shared" ref="BK61" si="580">IF(BJ61=1,BJ$41/$BW61,"")</f>
        <v/>
      </c>
      <c r="BL61" s="41"/>
      <c r="BM61" s="41" t="str">
        <f t="shared" ref="BM61" si="581">IF(BL61=1,BL$41/$BW61,"")</f>
        <v/>
      </c>
      <c r="BN61" s="41"/>
      <c r="BO61" s="41" t="str">
        <f t="shared" ref="BO61" si="582">IF(BN61=1,BN$41/$BW61,"")</f>
        <v/>
      </c>
      <c r="BP61" s="41"/>
      <c r="BQ61" s="41" t="str">
        <f t="shared" ref="BQ61" si="583">IF(BP61=1,BP$41/$BW61,"")</f>
        <v/>
      </c>
      <c r="BR61" s="41"/>
      <c r="BS61" s="41" t="str">
        <f t="shared" ref="BS61" si="584">IF(BR61=1,BR$41/$BW61,"")</f>
        <v/>
      </c>
      <c r="BT61" s="41"/>
      <c r="BU61" s="41" t="str">
        <f t="shared" ref="BU61" si="585">IF(BT61=1,BT$41/$BW61,"")</f>
        <v/>
      </c>
      <c r="BV61" s="142"/>
      <c r="BW61" s="138">
        <f t="shared" si="295"/>
        <v>0</v>
      </c>
      <c r="BX61" s="23"/>
      <c r="BY61" s="23"/>
      <c r="CB61" s="52"/>
      <c r="CC61" s="52"/>
      <c r="CD61" s="52"/>
      <c r="CE61" s="52"/>
      <c r="CF61" s="52"/>
      <c r="CG61" s="52">
        <f>CE61*CF61</f>
        <v>0</v>
      </c>
      <c r="DS61" s="97" t="s">
        <v>246</v>
      </c>
      <c r="DT61" s="145" t="str">
        <f>IF(DV43=0,"",IF(DT$39=FALSE,"",IF(SUM(DT45:DT61)=100%,"OK","Erreur")))</f>
        <v/>
      </c>
      <c r="DU61" s="146" t="str">
        <f>IF(DV43=0,"",IF(DT$39=TRUE,"",IF(SUM(DU45:DU61)=100%,"OK","Erreur")))</f>
        <v/>
      </c>
      <c r="DV61" s="102"/>
      <c r="DW61" s="101" t="str">
        <f>IF(DY43=0,"",IF(DW$39=FALSE,"",IF(SUM(DW45:DW77)=100%,"OK","Erreur")))</f>
        <v/>
      </c>
      <c r="DX61" s="98" t="str">
        <f>IF(DY43=0,"",IF(DW$39=TRUE,"",IF(SUM(DX45:DX77)=100%,"OK","Erreur")))</f>
        <v/>
      </c>
      <c r="DY61" s="102"/>
      <c r="DZ61" s="101" t="str">
        <f>IF(EB43=0,"",IF(DZ$39=FALSE,"",IF(SUM(DZ45:DZ77)=100%,"OK","Erreur")))</f>
        <v/>
      </c>
      <c r="EA61" s="98" t="str">
        <f>IF(EB43=0,"",IF(DZ$39=TRUE,"",IF(SUM(EA45:EA77)=100%,"OK","Erreur")))</f>
        <v/>
      </c>
      <c r="EB61" s="102"/>
      <c r="EC61" s="101" t="str">
        <f>IF(EE43=0,"",IF(EC$39=FALSE,"",IF(SUM(EC45:EC77)=100%,"OK","Erreur")))</f>
        <v/>
      </c>
      <c r="ED61" s="98" t="str">
        <f>IF(EE43=0,"",IF(EC$39=TRUE,"",IF(SUM(ED45:ED77)=100%,"OK","Erreur")))</f>
        <v/>
      </c>
      <c r="EE61" s="102"/>
      <c r="EF61" s="101" t="str">
        <f>IF(EH43=0,"",IF(EF$39=FALSE,"",IF(SUM(EF45:EF77)=100%,"OK","Erreur")))</f>
        <v/>
      </c>
      <c r="EG61" s="98" t="str">
        <f>IF(EH43=0,"",IF(EF$39=TRUE,"",IF(SUM(EG45:EG77)=100%,"OK","Erreur")))</f>
        <v/>
      </c>
      <c r="EH61" s="102"/>
      <c r="EI61" s="101" t="str">
        <f>IF(EK43=0,"",IF(EI$39=FALSE,"",IF(SUM(EI45:EI77)=100%,"OK","Erreur")))</f>
        <v/>
      </c>
      <c r="EJ61" s="98" t="str">
        <f>IF(EK43=0,"",IF(EI$39=TRUE,"",IF(SUM(EJ45:EJ77)=100%,"OK","Erreur")))</f>
        <v/>
      </c>
      <c r="EK61" s="104"/>
      <c r="EL61" s="107">
        <f t="shared" ref="EL61:EW61" ca="1" si="586">SUM(EL45:EL77)</f>
        <v>0</v>
      </c>
      <c r="EM61" s="116">
        <f t="shared" ca="1" si="586"/>
        <v>0</v>
      </c>
      <c r="EN61" s="161">
        <f t="shared" ca="1" si="586"/>
        <v>0</v>
      </c>
      <c r="EO61" s="153">
        <f t="shared" ca="1" si="586"/>
        <v>0</v>
      </c>
      <c r="EP61" s="154">
        <f t="shared" ca="1" si="586"/>
        <v>0</v>
      </c>
      <c r="EQ61" s="154">
        <f t="shared" ca="1" si="586"/>
        <v>0</v>
      </c>
      <c r="ER61" s="154">
        <f t="shared" ca="1" si="586"/>
        <v>0</v>
      </c>
      <c r="ES61" s="154">
        <f t="shared" ca="1" si="586"/>
        <v>0</v>
      </c>
      <c r="ET61" s="154">
        <f t="shared" ca="1" si="586"/>
        <v>0</v>
      </c>
      <c r="EU61" s="154">
        <f t="shared" ca="1" si="586"/>
        <v>0</v>
      </c>
      <c r="EV61" s="154">
        <f t="shared" ca="1" si="586"/>
        <v>0</v>
      </c>
      <c r="EW61" s="154">
        <f t="shared" ca="1" si="586"/>
        <v>0</v>
      </c>
      <c r="EX61" s="153">
        <f ca="1">SUM(EO61:EW61)</f>
        <v>0</v>
      </c>
      <c r="EY61" s="107">
        <f t="shared" ref="EY61:FD61" ca="1" si="587">SUM(EY45:EY77)</f>
        <v>0</v>
      </c>
      <c r="EZ61" s="155">
        <f t="shared" ca="1" si="587"/>
        <v>0</v>
      </c>
      <c r="FA61" s="156">
        <f t="shared" ca="1" si="587"/>
        <v>0</v>
      </c>
      <c r="FB61" s="107">
        <f t="shared" ca="1" si="587"/>
        <v>0</v>
      </c>
      <c r="FC61" s="155">
        <f t="shared" ca="1" si="587"/>
        <v>0</v>
      </c>
      <c r="FD61" s="156">
        <f t="shared" ca="1" si="587"/>
        <v>0</v>
      </c>
      <c r="FE61" s="156">
        <f>SUM(FE45:FE60)</f>
        <v>0</v>
      </c>
      <c r="FF61" s="171">
        <f>SUM(FF45:FF60)</f>
        <v>0</v>
      </c>
      <c r="FG61" s="187">
        <f>SUM(FG45:FG60)</f>
        <v>0</v>
      </c>
      <c r="FH61" s="263">
        <f>SUM(FH45:FH60)</f>
        <v>0</v>
      </c>
      <c r="FJ61" s="17"/>
      <c r="FK61" s="17"/>
      <c r="FL61" s="17"/>
      <c r="FM61" s="194"/>
      <c r="FN61" s="194"/>
      <c r="FO61" s="194"/>
      <c r="FP61" s="194"/>
      <c r="FQ61" s="17"/>
      <c r="FR61" s="27"/>
      <c r="FS61" s="31"/>
      <c r="FT61" s="27" t="str">
        <f t="shared" si="15"/>
        <v/>
      </c>
      <c r="FU61" s="27"/>
      <c r="FV61" s="27" t="str">
        <f t="shared" si="227"/>
        <v/>
      </c>
      <c r="FW61" s="27" t="str">
        <f t="shared" si="228"/>
        <v/>
      </c>
      <c r="FX61" s="27" t="str">
        <f t="shared" si="232"/>
        <v/>
      </c>
      <c r="FY61" s="32"/>
      <c r="FZ61" s="27" t="str">
        <f t="shared" si="229"/>
        <v/>
      </c>
      <c r="GA61" s="27" t="str">
        <f t="shared" si="230"/>
        <v/>
      </c>
      <c r="GB61" s="27"/>
      <c r="GC61" s="27"/>
      <c r="GD61" s="27" t="str">
        <f t="shared" si="231"/>
        <v/>
      </c>
      <c r="GE61" s="27" t="str">
        <f t="shared" si="233"/>
        <v/>
      </c>
      <c r="HH61" s="215" t="s">
        <v>232</v>
      </c>
      <c r="HI61" s="254">
        <f>SUM(HI43:HI60)</f>
        <v>0</v>
      </c>
    </row>
    <row r="62" spans="2:217" x14ac:dyDescent="0.2">
      <c r="B62" s="8"/>
      <c r="C62" s="9"/>
      <c r="D62" s="10"/>
      <c r="E62" s="11"/>
      <c r="F62" s="11"/>
      <c r="G62" s="10"/>
      <c r="H62" s="10">
        <f t="shared" si="260"/>
        <v>0</v>
      </c>
      <c r="I62" s="10">
        <f t="shared" si="234"/>
        <v>0</v>
      </c>
      <c r="J62" s="10">
        <f t="shared" si="251"/>
        <v>0</v>
      </c>
      <c r="K62" s="10" t="str">
        <f t="shared" si="252"/>
        <v/>
      </c>
      <c r="M62" s="21"/>
      <c r="N62" s="21"/>
      <c r="O62" s="21"/>
      <c r="P62" s="21"/>
      <c r="Q62" s="21"/>
      <c r="S62" s="27"/>
      <c r="T62" s="31"/>
      <c r="U62" s="27" t="str">
        <f t="shared" si="235"/>
        <v/>
      </c>
      <c r="V62" s="27"/>
      <c r="W62" s="27" t="str">
        <f t="shared" si="253"/>
        <v/>
      </c>
      <c r="X62" s="27" t="str">
        <f t="shared" si="254"/>
        <v/>
      </c>
      <c r="Y62" s="27" t="str">
        <f t="shared" si="255"/>
        <v/>
      </c>
      <c r="Z62" s="32"/>
      <c r="AA62" s="27" t="str">
        <f t="shared" si="256"/>
        <v/>
      </c>
      <c r="AB62" s="27" t="str">
        <f t="shared" si="257"/>
        <v/>
      </c>
      <c r="AC62" s="27"/>
      <c r="AD62" s="27"/>
      <c r="AE62" s="27" t="str">
        <f t="shared" si="258"/>
        <v/>
      </c>
      <c r="AF62" s="27" t="str">
        <f t="shared" si="259"/>
        <v/>
      </c>
      <c r="AH62" s="37"/>
      <c r="AI62" s="37"/>
      <c r="AJ62" s="37"/>
      <c r="AK62" s="37"/>
      <c r="AL62" s="37"/>
      <c r="AN62" s="134"/>
      <c r="AO62" s="134"/>
      <c r="AP62" s="41"/>
      <c r="AQ62" s="41" t="str">
        <f t="shared" si="280"/>
        <v/>
      </c>
      <c r="AR62" s="41"/>
      <c r="AS62" s="41" t="str">
        <f t="shared" si="280"/>
        <v/>
      </c>
      <c r="AT62" s="41"/>
      <c r="AU62" s="41" t="str">
        <f t="shared" ref="AU62" si="588">IF(AT62=1,AT$41/$BW62,"")</f>
        <v/>
      </c>
      <c r="AV62" s="41"/>
      <c r="AW62" s="41" t="str">
        <f t="shared" ref="AW62" si="589">IF(AV62=1,AV$41/$BW62,"")</f>
        <v/>
      </c>
      <c r="AX62" s="41"/>
      <c r="AY62" s="41" t="str">
        <f t="shared" ref="AY62" si="590">IF(AX62=1,AX$41/$BW62,"")</f>
        <v/>
      </c>
      <c r="AZ62" s="41"/>
      <c r="BA62" s="41" t="str">
        <f t="shared" ref="BA62" si="591">IF(AZ62=1,AZ$41/$BW62,"")</f>
        <v/>
      </c>
      <c r="BB62" s="41"/>
      <c r="BC62" s="41" t="str">
        <f t="shared" ref="BC62" si="592">IF(BB62=1,BB$41/$BW62,"")</f>
        <v/>
      </c>
      <c r="BD62" s="41"/>
      <c r="BE62" s="41" t="str">
        <f t="shared" ref="BE62" si="593">IF(BD62=1,BD$41/$BW62,"")</f>
        <v/>
      </c>
      <c r="BF62" s="41"/>
      <c r="BG62" s="41" t="str">
        <f t="shared" ref="BG62" si="594">IF(BF62=1,BF$41/$BW62,"")</f>
        <v/>
      </c>
      <c r="BH62" s="41"/>
      <c r="BI62" s="41" t="str">
        <f t="shared" ref="BI62" si="595">IF(BH62=1,BH$41/$BW62,"")</f>
        <v/>
      </c>
      <c r="BJ62" s="41"/>
      <c r="BK62" s="41" t="str">
        <f t="shared" ref="BK62" si="596">IF(BJ62=1,BJ$41/$BW62,"")</f>
        <v/>
      </c>
      <c r="BL62" s="41"/>
      <c r="BM62" s="41" t="str">
        <f t="shared" ref="BM62" si="597">IF(BL62=1,BL$41/$BW62,"")</f>
        <v/>
      </c>
      <c r="BN62" s="41"/>
      <c r="BO62" s="41" t="str">
        <f t="shared" ref="BO62" si="598">IF(BN62=1,BN$41/$BW62,"")</f>
        <v/>
      </c>
      <c r="BP62" s="41"/>
      <c r="BQ62" s="41" t="str">
        <f t="shared" ref="BQ62" si="599">IF(BP62=1,BP$41/$BW62,"")</f>
        <v/>
      </c>
      <c r="BR62" s="41"/>
      <c r="BS62" s="41" t="str">
        <f t="shared" ref="BS62" si="600">IF(BR62=1,BR$41/$BW62,"")</f>
        <v/>
      </c>
      <c r="BT62" s="41"/>
      <c r="BU62" s="41" t="str">
        <f t="shared" ref="BU62" si="601">IF(BT62=1,BT$41/$BW62,"")</f>
        <v/>
      </c>
      <c r="BV62" s="142"/>
      <c r="BW62" s="138">
        <f t="shared" si="295"/>
        <v>0</v>
      </c>
      <c r="BX62" s="23"/>
      <c r="BY62" s="23"/>
      <c r="CB62" s="52"/>
      <c r="CC62" s="52"/>
      <c r="CD62" s="52"/>
      <c r="CE62" s="52"/>
      <c r="CF62" s="52"/>
      <c r="CG62" s="52">
        <f t="shared" ref="CG62:CG125" si="602">CE62*CF62</f>
        <v>0</v>
      </c>
      <c r="DS62" s="148"/>
      <c r="DT62" s="149"/>
      <c r="DU62" s="149"/>
      <c r="DV62" s="17"/>
      <c r="DW62" s="149"/>
      <c r="DX62" s="149"/>
      <c r="DY62" s="17"/>
      <c r="DZ62" s="149"/>
      <c r="EA62" s="149"/>
      <c r="EB62" s="17"/>
      <c r="EC62" s="149"/>
      <c r="ED62" s="149"/>
      <c r="EE62" s="17"/>
      <c r="EF62" s="149"/>
      <c r="EG62" s="149"/>
      <c r="EH62" s="17"/>
      <c r="EI62" s="149"/>
      <c r="EJ62" s="149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47"/>
      <c r="EY62" s="23"/>
      <c r="EZ62" s="17"/>
      <c r="FA62" s="17"/>
      <c r="FB62" s="23"/>
      <c r="FC62" s="17"/>
      <c r="FD62" s="17"/>
      <c r="FE62" s="23"/>
      <c r="FF62" s="17"/>
      <c r="FG62" s="17"/>
      <c r="FH62" s="17"/>
      <c r="FI62" s="17"/>
      <c r="FM62" s="194"/>
      <c r="FN62" s="194"/>
      <c r="FO62" s="194"/>
      <c r="FP62" s="194"/>
      <c r="FR62" s="27"/>
      <c r="FS62" s="31"/>
      <c r="FT62" s="27" t="str">
        <f t="shared" si="15"/>
        <v/>
      </c>
      <c r="FU62" s="27"/>
      <c r="FV62" s="27" t="str">
        <f t="shared" si="227"/>
        <v/>
      </c>
      <c r="FW62" s="27" t="str">
        <f t="shared" si="228"/>
        <v/>
      </c>
      <c r="FX62" s="27" t="str">
        <f t="shared" si="232"/>
        <v/>
      </c>
      <c r="FY62" s="32"/>
      <c r="FZ62" s="27" t="str">
        <f t="shared" si="229"/>
        <v/>
      </c>
      <c r="GA62" s="27" t="str">
        <f t="shared" si="230"/>
        <v/>
      </c>
      <c r="GB62" s="27"/>
      <c r="GC62" s="27"/>
      <c r="GD62" s="27" t="str">
        <f t="shared" si="231"/>
        <v/>
      </c>
      <c r="GE62" s="27" t="str">
        <f t="shared" si="233"/>
        <v/>
      </c>
    </row>
    <row r="63" spans="2:217" x14ac:dyDescent="0.2">
      <c r="B63" s="8"/>
      <c r="C63" s="9"/>
      <c r="D63" s="10"/>
      <c r="E63" s="11"/>
      <c r="F63" s="11"/>
      <c r="G63" s="10"/>
      <c r="H63" s="10">
        <f t="shared" si="260"/>
        <v>0</v>
      </c>
      <c r="I63" s="10">
        <f t="shared" si="234"/>
        <v>0</v>
      </c>
      <c r="J63" s="10">
        <f t="shared" si="251"/>
        <v>0</v>
      </c>
      <c r="K63" s="10" t="str">
        <f t="shared" si="252"/>
        <v/>
      </c>
      <c r="M63" s="21"/>
      <c r="N63" s="21"/>
      <c r="O63" s="21"/>
      <c r="P63" s="21"/>
      <c r="Q63" s="21"/>
      <c r="S63" s="27"/>
      <c r="T63" s="31"/>
      <c r="U63" s="27" t="str">
        <f t="shared" si="235"/>
        <v/>
      </c>
      <c r="V63" s="27"/>
      <c r="W63" s="27" t="str">
        <f t="shared" si="253"/>
        <v/>
      </c>
      <c r="X63" s="27" t="str">
        <f t="shared" si="254"/>
        <v/>
      </c>
      <c r="Y63" s="27" t="str">
        <f t="shared" si="255"/>
        <v/>
      </c>
      <c r="Z63" s="32"/>
      <c r="AA63" s="27" t="str">
        <f t="shared" si="256"/>
        <v/>
      </c>
      <c r="AB63" s="27" t="str">
        <f t="shared" si="257"/>
        <v/>
      </c>
      <c r="AC63" s="27"/>
      <c r="AD63" s="27"/>
      <c r="AE63" s="27" t="str">
        <f t="shared" si="258"/>
        <v/>
      </c>
      <c r="AF63" s="27" t="str">
        <f t="shared" si="259"/>
        <v/>
      </c>
      <c r="AH63" s="37"/>
      <c r="AI63" s="37"/>
      <c r="AJ63" s="37"/>
      <c r="AK63" s="37"/>
      <c r="AL63" s="37"/>
      <c r="AN63" s="134"/>
      <c r="AO63" s="134"/>
      <c r="AP63" s="41"/>
      <c r="AQ63" s="41" t="str">
        <f t="shared" si="280"/>
        <v/>
      </c>
      <c r="AR63" s="41"/>
      <c r="AS63" s="41" t="str">
        <f t="shared" si="280"/>
        <v/>
      </c>
      <c r="AT63" s="41"/>
      <c r="AU63" s="41" t="str">
        <f t="shared" ref="AU63" si="603">IF(AT63=1,AT$41/$BW63,"")</f>
        <v/>
      </c>
      <c r="AV63" s="41"/>
      <c r="AW63" s="41" t="str">
        <f t="shared" ref="AW63" si="604">IF(AV63=1,AV$41/$BW63,"")</f>
        <v/>
      </c>
      <c r="AX63" s="41"/>
      <c r="AY63" s="41" t="str">
        <f t="shared" ref="AY63" si="605">IF(AX63=1,AX$41/$BW63,"")</f>
        <v/>
      </c>
      <c r="AZ63" s="41"/>
      <c r="BA63" s="41" t="str">
        <f t="shared" ref="BA63" si="606">IF(AZ63=1,AZ$41/$BW63,"")</f>
        <v/>
      </c>
      <c r="BB63" s="41"/>
      <c r="BC63" s="41" t="str">
        <f t="shared" ref="BC63" si="607">IF(BB63=1,BB$41/$BW63,"")</f>
        <v/>
      </c>
      <c r="BD63" s="41"/>
      <c r="BE63" s="41" t="str">
        <f t="shared" ref="BE63" si="608">IF(BD63=1,BD$41/$BW63,"")</f>
        <v/>
      </c>
      <c r="BF63" s="41"/>
      <c r="BG63" s="41" t="str">
        <f t="shared" ref="BG63" si="609">IF(BF63=1,BF$41/$BW63,"")</f>
        <v/>
      </c>
      <c r="BH63" s="41"/>
      <c r="BI63" s="41" t="str">
        <f t="shared" ref="BI63" si="610">IF(BH63=1,BH$41/$BW63,"")</f>
        <v/>
      </c>
      <c r="BJ63" s="41"/>
      <c r="BK63" s="41" t="str">
        <f t="shared" ref="BK63" si="611">IF(BJ63=1,BJ$41/$BW63,"")</f>
        <v/>
      </c>
      <c r="BL63" s="41"/>
      <c r="BM63" s="41" t="str">
        <f t="shared" ref="BM63" si="612">IF(BL63=1,BL$41/$BW63,"")</f>
        <v/>
      </c>
      <c r="BN63" s="41"/>
      <c r="BO63" s="41" t="str">
        <f t="shared" ref="BO63" si="613">IF(BN63=1,BN$41/$BW63,"")</f>
        <v/>
      </c>
      <c r="BP63" s="41"/>
      <c r="BQ63" s="41" t="str">
        <f t="shared" ref="BQ63" si="614">IF(BP63=1,BP$41/$BW63,"")</f>
        <v/>
      </c>
      <c r="BR63" s="41"/>
      <c r="BS63" s="41" t="str">
        <f t="shared" ref="BS63" si="615">IF(BR63=1,BR$41/$BW63,"")</f>
        <v/>
      </c>
      <c r="BT63" s="41"/>
      <c r="BU63" s="41" t="str">
        <f t="shared" ref="BU63" si="616">IF(BT63=1,BT$41/$BW63,"")</f>
        <v/>
      </c>
      <c r="BV63" s="142"/>
      <c r="BW63" s="138">
        <f t="shared" si="295"/>
        <v>0</v>
      </c>
      <c r="BX63" s="23"/>
      <c r="BY63" s="23"/>
      <c r="CB63" s="52"/>
      <c r="CC63" s="52"/>
      <c r="CD63" s="52"/>
      <c r="CE63" s="52"/>
      <c r="CF63" s="52"/>
      <c r="CG63" s="52">
        <f t="shared" si="602"/>
        <v>0</v>
      </c>
      <c r="DS63" s="148"/>
      <c r="DT63" s="149"/>
      <c r="DU63" s="149"/>
      <c r="DV63" s="17"/>
      <c r="DW63" s="149"/>
      <c r="DX63" s="149"/>
      <c r="DY63" s="17"/>
      <c r="DZ63" s="149"/>
      <c r="EA63" s="149"/>
      <c r="EB63" s="17"/>
      <c r="EC63" s="149"/>
      <c r="ED63" s="149"/>
      <c r="EE63" s="17"/>
      <c r="EF63" s="149"/>
      <c r="EG63" s="149"/>
      <c r="EH63" s="17"/>
      <c r="EI63" s="149"/>
      <c r="EJ63" s="149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47"/>
      <c r="EY63" s="23"/>
      <c r="EZ63" s="17"/>
      <c r="FA63" s="17"/>
      <c r="FB63" s="23"/>
      <c r="FC63" s="17"/>
      <c r="FD63" s="17"/>
      <c r="FE63" s="23"/>
      <c r="FF63" s="17"/>
      <c r="FG63" s="17"/>
      <c r="FH63" s="17"/>
      <c r="FI63" s="17"/>
      <c r="FM63" s="194"/>
      <c r="FN63" s="194"/>
      <c r="FO63" s="194"/>
      <c r="FP63" s="194"/>
      <c r="FR63" s="27"/>
      <c r="FS63" s="31"/>
      <c r="FT63" s="27" t="str">
        <f t="shared" si="15"/>
        <v/>
      </c>
      <c r="FU63" s="27"/>
      <c r="FV63" s="27" t="str">
        <f t="shared" si="227"/>
        <v/>
      </c>
      <c r="FW63" s="27" t="str">
        <f t="shared" si="228"/>
        <v/>
      </c>
      <c r="FX63" s="27" t="str">
        <f t="shared" si="232"/>
        <v/>
      </c>
      <c r="FY63" s="32"/>
      <c r="FZ63" s="27" t="str">
        <f t="shared" si="229"/>
        <v/>
      </c>
      <c r="GA63" s="27" t="str">
        <f t="shared" si="230"/>
        <v/>
      </c>
      <c r="GB63" s="27"/>
      <c r="GC63" s="27"/>
      <c r="GD63" s="27" t="str">
        <f t="shared" si="231"/>
        <v/>
      </c>
      <c r="GE63" s="27" t="str">
        <f t="shared" si="233"/>
        <v/>
      </c>
    </row>
    <row r="64" spans="2:217" x14ac:dyDescent="0.2">
      <c r="B64" s="8"/>
      <c r="C64" s="9"/>
      <c r="D64" s="10"/>
      <c r="E64" s="11"/>
      <c r="F64" s="11"/>
      <c r="G64" s="10"/>
      <c r="H64" s="10">
        <f t="shared" si="260"/>
        <v>0</v>
      </c>
      <c r="I64" s="10">
        <f t="shared" si="234"/>
        <v>0</v>
      </c>
      <c r="J64" s="10">
        <f t="shared" si="251"/>
        <v>0</v>
      </c>
      <c r="K64" s="10" t="str">
        <f t="shared" si="252"/>
        <v/>
      </c>
      <c r="M64" s="21"/>
      <c r="N64" s="21"/>
      <c r="O64" s="21"/>
      <c r="P64" s="21"/>
      <c r="Q64" s="21"/>
      <c r="S64" s="27"/>
      <c r="T64" s="31"/>
      <c r="U64" s="27" t="str">
        <f t="shared" si="235"/>
        <v/>
      </c>
      <c r="V64" s="27"/>
      <c r="W64" s="27" t="str">
        <f t="shared" si="253"/>
        <v/>
      </c>
      <c r="X64" s="27" t="str">
        <f t="shared" si="254"/>
        <v/>
      </c>
      <c r="Y64" s="27" t="str">
        <f t="shared" si="255"/>
        <v/>
      </c>
      <c r="Z64" s="32"/>
      <c r="AA64" s="27" t="str">
        <f t="shared" si="256"/>
        <v/>
      </c>
      <c r="AB64" s="27" t="str">
        <f t="shared" si="257"/>
        <v/>
      </c>
      <c r="AC64" s="27"/>
      <c r="AD64" s="27"/>
      <c r="AE64" s="27" t="str">
        <f t="shared" si="258"/>
        <v/>
      </c>
      <c r="AF64" s="27" t="str">
        <f t="shared" si="259"/>
        <v/>
      </c>
      <c r="AH64" s="37"/>
      <c r="AI64" s="37"/>
      <c r="AJ64" s="37"/>
      <c r="AK64" s="37"/>
      <c r="AL64" s="37"/>
      <c r="AN64" s="134"/>
      <c r="AO64" s="134"/>
      <c r="AP64" s="41"/>
      <c r="AQ64" s="41" t="str">
        <f t="shared" si="280"/>
        <v/>
      </c>
      <c r="AR64" s="41"/>
      <c r="AS64" s="41" t="str">
        <f t="shared" si="280"/>
        <v/>
      </c>
      <c r="AT64" s="41"/>
      <c r="AU64" s="41" t="str">
        <f t="shared" ref="AU64" si="617">IF(AT64=1,AT$41/$BW64,"")</f>
        <v/>
      </c>
      <c r="AV64" s="41"/>
      <c r="AW64" s="41" t="str">
        <f t="shared" ref="AW64" si="618">IF(AV64=1,AV$41/$BW64,"")</f>
        <v/>
      </c>
      <c r="AX64" s="41"/>
      <c r="AY64" s="41" t="str">
        <f t="shared" ref="AY64" si="619">IF(AX64=1,AX$41/$BW64,"")</f>
        <v/>
      </c>
      <c r="AZ64" s="41"/>
      <c r="BA64" s="41" t="str">
        <f t="shared" ref="BA64" si="620">IF(AZ64=1,AZ$41/$BW64,"")</f>
        <v/>
      </c>
      <c r="BB64" s="41"/>
      <c r="BC64" s="41" t="str">
        <f t="shared" ref="BC64" si="621">IF(BB64=1,BB$41/$BW64,"")</f>
        <v/>
      </c>
      <c r="BD64" s="41"/>
      <c r="BE64" s="41" t="str">
        <f t="shared" ref="BE64" si="622">IF(BD64=1,BD$41/$BW64,"")</f>
        <v/>
      </c>
      <c r="BF64" s="41"/>
      <c r="BG64" s="41" t="str">
        <f t="shared" ref="BG64" si="623">IF(BF64=1,BF$41/$BW64,"")</f>
        <v/>
      </c>
      <c r="BH64" s="41"/>
      <c r="BI64" s="41" t="str">
        <f t="shared" ref="BI64" si="624">IF(BH64=1,BH$41/$BW64,"")</f>
        <v/>
      </c>
      <c r="BJ64" s="41"/>
      <c r="BK64" s="41" t="str">
        <f t="shared" ref="BK64" si="625">IF(BJ64=1,BJ$41/$BW64,"")</f>
        <v/>
      </c>
      <c r="BL64" s="41"/>
      <c r="BM64" s="41" t="str">
        <f t="shared" ref="BM64" si="626">IF(BL64=1,BL$41/$BW64,"")</f>
        <v/>
      </c>
      <c r="BN64" s="41"/>
      <c r="BO64" s="41" t="str">
        <f t="shared" ref="BO64" si="627">IF(BN64=1,BN$41/$BW64,"")</f>
        <v/>
      </c>
      <c r="BP64" s="41"/>
      <c r="BQ64" s="41" t="str">
        <f t="shared" ref="BQ64" si="628">IF(BP64=1,BP$41/$BW64,"")</f>
        <v/>
      </c>
      <c r="BR64" s="41"/>
      <c r="BS64" s="41" t="str">
        <f t="shared" ref="BS64" si="629">IF(BR64=1,BR$41/$BW64,"")</f>
        <v/>
      </c>
      <c r="BT64" s="41"/>
      <c r="BU64" s="41" t="str">
        <f t="shared" ref="BU64" si="630">IF(BT64=1,BT$41/$BW64,"")</f>
        <v/>
      </c>
      <c r="BV64" s="142"/>
      <c r="BW64" s="138">
        <f t="shared" si="295"/>
        <v>0</v>
      </c>
      <c r="BX64" s="23"/>
      <c r="BY64" s="23"/>
      <c r="CB64" s="52"/>
      <c r="CC64" s="52"/>
      <c r="CD64" s="52"/>
      <c r="CE64" s="52"/>
      <c r="CF64" s="52"/>
      <c r="CG64" s="52">
        <f t="shared" si="602"/>
        <v>0</v>
      </c>
      <c r="DS64" s="148"/>
      <c r="DT64" s="149"/>
      <c r="DU64" s="149"/>
      <c r="DV64" s="17"/>
      <c r="DW64" s="149"/>
      <c r="DX64" s="149"/>
      <c r="DY64" s="17"/>
      <c r="DZ64" s="149"/>
      <c r="EA64" s="149"/>
      <c r="EB64" s="17"/>
      <c r="EC64" s="149"/>
      <c r="ED64" s="149"/>
      <c r="EE64" s="17"/>
      <c r="EF64" s="149"/>
      <c r="EG64" s="149"/>
      <c r="EH64" s="17"/>
      <c r="EI64" s="149"/>
      <c r="EJ64" s="149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47"/>
      <c r="EY64" s="23"/>
      <c r="EZ64" s="17"/>
      <c r="FA64" s="17"/>
      <c r="FB64" s="23"/>
      <c r="FC64" s="17"/>
      <c r="FD64" s="17"/>
      <c r="FE64" s="23"/>
      <c r="FF64" s="17"/>
      <c r="FG64" s="17"/>
      <c r="FH64" s="17"/>
      <c r="FI64" s="17"/>
      <c r="FM64" s="194"/>
      <c r="FN64" s="194"/>
      <c r="FO64" s="194"/>
      <c r="FP64" s="194"/>
      <c r="FR64" s="27"/>
      <c r="FS64" s="31"/>
      <c r="FT64" s="27" t="str">
        <f t="shared" si="15"/>
        <v/>
      </c>
      <c r="FU64" s="27"/>
      <c r="FV64" s="27" t="str">
        <f t="shared" si="227"/>
        <v/>
      </c>
      <c r="FW64" s="27" t="str">
        <f t="shared" si="228"/>
        <v/>
      </c>
      <c r="FX64" s="27" t="str">
        <f t="shared" si="232"/>
        <v/>
      </c>
      <c r="FY64" s="32"/>
      <c r="FZ64" s="27" t="str">
        <f t="shared" si="229"/>
        <v/>
      </c>
      <c r="GA64" s="27" t="str">
        <f t="shared" si="230"/>
        <v/>
      </c>
      <c r="GB64" s="27"/>
      <c r="GC64" s="27"/>
      <c r="GD64" s="27" t="str">
        <f t="shared" si="231"/>
        <v/>
      </c>
      <c r="GE64" s="27" t="str">
        <f t="shared" si="233"/>
        <v/>
      </c>
    </row>
    <row r="65" spans="2:187" x14ac:dyDescent="0.2">
      <c r="B65" s="8"/>
      <c r="C65" s="9"/>
      <c r="D65" s="10"/>
      <c r="E65" s="11"/>
      <c r="F65" s="11"/>
      <c r="G65" s="10"/>
      <c r="H65" s="10">
        <f t="shared" si="260"/>
        <v>0</v>
      </c>
      <c r="I65" s="10">
        <f t="shared" si="234"/>
        <v>0</v>
      </c>
      <c r="J65" s="10">
        <f t="shared" si="251"/>
        <v>0</v>
      </c>
      <c r="K65" s="10" t="str">
        <f t="shared" si="252"/>
        <v/>
      </c>
      <c r="M65" s="21"/>
      <c r="N65" s="21"/>
      <c r="O65" s="21"/>
      <c r="P65" s="21"/>
      <c r="Q65" s="21"/>
      <c r="S65" s="27"/>
      <c r="T65" s="31"/>
      <c r="U65" s="27" t="str">
        <f t="shared" si="235"/>
        <v/>
      </c>
      <c r="V65" s="27"/>
      <c r="W65" s="27" t="str">
        <f t="shared" si="253"/>
        <v/>
      </c>
      <c r="X65" s="27" t="str">
        <f t="shared" si="254"/>
        <v/>
      </c>
      <c r="Y65" s="27" t="str">
        <f t="shared" si="255"/>
        <v/>
      </c>
      <c r="Z65" s="32"/>
      <c r="AA65" s="27" t="str">
        <f t="shared" si="256"/>
        <v/>
      </c>
      <c r="AB65" s="27" t="str">
        <f t="shared" si="257"/>
        <v/>
      </c>
      <c r="AC65" s="27"/>
      <c r="AD65" s="27"/>
      <c r="AE65" s="27" t="str">
        <f t="shared" si="258"/>
        <v/>
      </c>
      <c r="AF65" s="27" t="str">
        <f t="shared" si="259"/>
        <v/>
      </c>
      <c r="AH65" s="37"/>
      <c r="AI65" s="37"/>
      <c r="AJ65" s="37"/>
      <c r="AK65" s="37"/>
      <c r="AL65" s="37"/>
      <c r="AN65" s="134"/>
      <c r="AO65" s="134"/>
      <c r="AP65" s="41"/>
      <c r="AQ65" s="41" t="str">
        <f t="shared" si="280"/>
        <v/>
      </c>
      <c r="AR65" s="41"/>
      <c r="AS65" s="41" t="str">
        <f t="shared" si="280"/>
        <v/>
      </c>
      <c r="AT65" s="41"/>
      <c r="AU65" s="41" t="str">
        <f t="shared" ref="AU65" si="631">IF(AT65=1,AT$41/$BW65,"")</f>
        <v/>
      </c>
      <c r="AV65" s="41"/>
      <c r="AW65" s="41" t="str">
        <f t="shared" ref="AW65" si="632">IF(AV65=1,AV$41/$BW65,"")</f>
        <v/>
      </c>
      <c r="AX65" s="41"/>
      <c r="AY65" s="41" t="str">
        <f t="shared" ref="AY65" si="633">IF(AX65=1,AX$41/$BW65,"")</f>
        <v/>
      </c>
      <c r="AZ65" s="41"/>
      <c r="BA65" s="41" t="str">
        <f t="shared" ref="BA65" si="634">IF(AZ65=1,AZ$41/$BW65,"")</f>
        <v/>
      </c>
      <c r="BB65" s="41"/>
      <c r="BC65" s="41" t="str">
        <f t="shared" ref="BC65" si="635">IF(BB65=1,BB$41/$BW65,"")</f>
        <v/>
      </c>
      <c r="BD65" s="41"/>
      <c r="BE65" s="41" t="str">
        <f t="shared" ref="BE65" si="636">IF(BD65=1,BD$41/$BW65,"")</f>
        <v/>
      </c>
      <c r="BF65" s="41"/>
      <c r="BG65" s="41" t="str">
        <f t="shared" ref="BG65" si="637">IF(BF65=1,BF$41/$BW65,"")</f>
        <v/>
      </c>
      <c r="BH65" s="41"/>
      <c r="BI65" s="41" t="str">
        <f t="shared" ref="BI65" si="638">IF(BH65=1,BH$41/$BW65,"")</f>
        <v/>
      </c>
      <c r="BJ65" s="41"/>
      <c r="BK65" s="41" t="str">
        <f t="shared" ref="BK65" si="639">IF(BJ65=1,BJ$41/$BW65,"")</f>
        <v/>
      </c>
      <c r="BL65" s="41"/>
      <c r="BM65" s="41" t="str">
        <f t="shared" ref="BM65" si="640">IF(BL65=1,BL$41/$BW65,"")</f>
        <v/>
      </c>
      <c r="BN65" s="41"/>
      <c r="BO65" s="41" t="str">
        <f t="shared" ref="BO65" si="641">IF(BN65=1,BN$41/$BW65,"")</f>
        <v/>
      </c>
      <c r="BP65" s="41"/>
      <c r="BQ65" s="41" t="str">
        <f t="shared" ref="BQ65" si="642">IF(BP65=1,BP$41/$BW65,"")</f>
        <v/>
      </c>
      <c r="BR65" s="41"/>
      <c r="BS65" s="41" t="str">
        <f t="shared" ref="BS65" si="643">IF(BR65=1,BR$41/$BW65,"")</f>
        <v/>
      </c>
      <c r="BT65" s="41"/>
      <c r="BU65" s="41" t="str">
        <f t="shared" ref="BU65" si="644">IF(BT65=1,BT$41/$BW65,"")</f>
        <v/>
      </c>
      <c r="BV65" s="142"/>
      <c r="BW65" s="138">
        <f t="shared" si="295"/>
        <v>0</v>
      </c>
      <c r="BX65" s="23"/>
      <c r="BY65" s="23"/>
      <c r="CB65" s="52"/>
      <c r="CC65" s="52"/>
      <c r="CD65" s="52"/>
      <c r="CE65" s="52"/>
      <c r="CF65" s="52"/>
      <c r="CG65" s="52">
        <f t="shared" si="602"/>
        <v>0</v>
      </c>
      <c r="DS65" s="148"/>
      <c r="DT65" s="149"/>
      <c r="DU65" s="149"/>
      <c r="DV65" s="17"/>
      <c r="DW65" s="149"/>
      <c r="DX65" s="149"/>
      <c r="DY65" s="17"/>
      <c r="DZ65" s="149"/>
      <c r="EA65" s="149"/>
      <c r="EB65" s="17"/>
      <c r="EC65" s="149"/>
      <c r="ED65" s="149"/>
      <c r="EE65" s="17"/>
      <c r="EF65" s="149"/>
      <c r="EG65" s="149"/>
      <c r="EH65" s="17"/>
      <c r="EI65" s="149"/>
      <c r="EJ65" s="149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47"/>
      <c r="EY65" s="23"/>
      <c r="EZ65" s="17"/>
      <c r="FA65" s="17"/>
      <c r="FB65" s="23"/>
      <c r="FC65" s="17"/>
      <c r="FD65" s="17"/>
      <c r="FE65" s="23"/>
      <c r="FF65" s="17"/>
      <c r="FG65" s="17"/>
      <c r="FH65" s="17"/>
      <c r="FI65" s="17"/>
      <c r="FM65" s="194"/>
      <c r="FN65" s="194"/>
      <c r="FO65" s="194"/>
      <c r="FP65" s="194"/>
      <c r="FR65" s="27"/>
      <c r="FS65" s="31"/>
      <c r="FT65" s="27" t="str">
        <f t="shared" si="15"/>
        <v/>
      </c>
      <c r="FU65" s="27"/>
      <c r="FV65" s="27" t="str">
        <f t="shared" si="227"/>
        <v/>
      </c>
      <c r="FW65" s="27" t="str">
        <f t="shared" si="228"/>
        <v/>
      </c>
      <c r="FX65" s="27" t="str">
        <f t="shared" si="232"/>
        <v/>
      </c>
      <c r="FY65" s="32"/>
      <c r="FZ65" s="27" t="str">
        <f t="shared" si="229"/>
        <v/>
      </c>
      <c r="GA65" s="27" t="str">
        <f t="shared" si="230"/>
        <v/>
      </c>
      <c r="GB65" s="27"/>
      <c r="GC65" s="27"/>
      <c r="GD65" s="27" t="str">
        <f t="shared" si="231"/>
        <v/>
      </c>
      <c r="GE65" s="27" t="str">
        <f t="shared" si="233"/>
        <v/>
      </c>
    </row>
    <row r="66" spans="2:187" x14ac:dyDescent="0.2">
      <c r="B66" s="8"/>
      <c r="C66" s="9"/>
      <c r="D66" s="10"/>
      <c r="E66" s="11"/>
      <c r="F66" s="11"/>
      <c r="G66" s="10"/>
      <c r="H66" s="10">
        <f t="shared" si="260"/>
        <v>0</v>
      </c>
      <c r="I66" s="10">
        <f t="shared" si="234"/>
        <v>0</v>
      </c>
      <c r="J66" s="10">
        <f t="shared" si="251"/>
        <v>0</v>
      </c>
      <c r="K66" s="10" t="str">
        <f t="shared" si="252"/>
        <v/>
      </c>
      <c r="M66" s="21"/>
      <c r="N66" s="21"/>
      <c r="O66" s="21"/>
      <c r="P66" s="21"/>
      <c r="Q66" s="21"/>
      <c r="S66" s="27"/>
      <c r="T66" s="31"/>
      <c r="U66" s="27" t="str">
        <f t="shared" si="235"/>
        <v/>
      </c>
      <c r="V66" s="27"/>
      <c r="W66" s="27" t="str">
        <f t="shared" si="253"/>
        <v/>
      </c>
      <c r="X66" s="27" t="str">
        <f t="shared" si="254"/>
        <v/>
      </c>
      <c r="Y66" s="27" t="str">
        <f t="shared" si="255"/>
        <v/>
      </c>
      <c r="Z66" s="32"/>
      <c r="AA66" s="27" t="str">
        <f t="shared" si="256"/>
        <v/>
      </c>
      <c r="AB66" s="27" t="str">
        <f t="shared" si="257"/>
        <v/>
      </c>
      <c r="AC66" s="27"/>
      <c r="AD66" s="27"/>
      <c r="AE66" s="27" t="str">
        <f t="shared" si="258"/>
        <v/>
      </c>
      <c r="AF66" s="27" t="str">
        <f t="shared" si="259"/>
        <v/>
      </c>
      <c r="AH66" s="37"/>
      <c r="AI66" s="37"/>
      <c r="AJ66" s="37"/>
      <c r="AK66" s="37"/>
      <c r="AL66" s="37"/>
      <c r="AN66" s="134"/>
      <c r="AO66" s="134"/>
      <c r="AP66" s="41"/>
      <c r="AQ66" s="41" t="str">
        <f t="shared" si="280"/>
        <v/>
      </c>
      <c r="AR66" s="41"/>
      <c r="AS66" s="41" t="str">
        <f t="shared" si="280"/>
        <v/>
      </c>
      <c r="AT66" s="41"/>
      <c r="AU66" s="41" t="str">
        <f t="shared" ref="AU66" si="645">IF(AT66=1,AT$41/$BW66,"")</f>
        <v/>
      </c>
      <c r="AV66" s="41"/>
      <c r="AW66" s="41" t="str">
        <f t="shared" ref="AW66" si="646">IF(AV66=1,AV$41/$BW66,"")</f>
        <v/>
      </c>
      <c r="AX66" s="41"/>
      <c r="AY66" s="41" t="str">
        <f t="shared" ref="AY66" si="647">IF(AX66=1,AX$41/$BW66,"")</f>
        <v/>
      </c>
      <c r="AZ66" s="41"/>
      <c r="BA66" s="41" t="str">
        <f t="shared" ref="BA66" si="648">IF(AZ66=1,AZ$41/$BW66,"")</f>
        <v/>
      </c>
      <c r="BB66" s="41"/>
      <c r="BC66" s="41" t="str">
        <f t="shared" ref="BC66" si="649">IF(BB66=1,BB$41/$BW66,"")</f>
        <v/>
      </c>
      <c r="BD66" s="41"/>
      <c r="BE66" s="41" t="str">
        <f t="shared" ref="BE66" si="650">IF(BD66=1,BD$41/$BW66,"")</f>
        <v/>
      </c>
      <c r="BF66" s="41"/>
      <c r="BG66" s="41" t="str">
        <f t="shared" ref="BG66" si="651">IF(BF66=1,BF$41/$BW66,"")</f>
        <v/>
      </c>
      <c r="BH66" s="41"/>
      <c r="BI66" s="41" t="str">
        <f t="shared" ref="BI66" si="652">IF(BH66=1,BH$41/$BW66,"")</f>
        <v/>
      </c>
      <c r="BJ66" s="41"/>
      <c r="BK66" s="41" t="str">
        <f t="shared" ref="BK66" si="653">IF(BJ66=1,BJ$41/$BW66,"")</f>
        <v/>
      </c>
      <c r="BL66" s="41"/>
      <c r="BM66" s="41" t="str">
        <f t="shared" ref="BM66" si="654">IF(BL66=1,BL$41/$BW66,"")</f>
        <v/>
      </c>
      <c r="BN66" s="41"/>
      <c r="BO66" s="41" t="str">
        <f t="shared" ref="BO66" si="655">IF(BN66=1,BN$41/$BW66,"")</f>
        <v/>
      </c>
      <c r="BP66" s="41"/>
      <c r="BQ66" s="41" t="str">
        <f t="shared" ref="BQ66" si="656">IF(BP66=1,BP$41/$BW66,"")</f>
        <v/>
      </c>
      <c r="BR66" s="41"/>
      <c r="BS66" s="41" t="str">
        <f t="shared" ref="BS66" si="657">IF(BR66=1,BR$41/$BW66,"")</f>
        <v/>
      </c>
      <c r="BT66" s="41"/>
      <c r="BU66" s="41" t="str">
        <f t="shared" ref="BU66" si="658">IF(BT66=1,BT$41/$BW66,"")</f>
        <v/>
      </c>
      <c r="BV66" s="142"/>
      <c r="BW66" s="138">
        <f t="shared" si="295"/>
        <v>0</v>
      </c>
      <c r="BX66" s="23"/>
      <c r="BY66" s="23"/>
      <c r="CB66" s="52"/>
      <c r="CC66" s="52"/>
      <c r="CD66" s="52"/>
      <c r="CE66" s="52"/>
      <c r="CF66" s="52"/>
      <c r="CG66" s="52">
        <f t="shared" si="602"/>
        <v>0</v>
      </c>
      <c r="DS66" s="148"/>
      <c r="DT66" s="149"/>
      <c r="DU66" s="149"/>
      <c r="DV66" s="17"/>
      <c r="DW66" s="149"/>
      <c r="DX66" s="149"/>
      <c r="DY66" s="17"/>
      <c r="DZ66" s="149"/>
      <c r="EA66" s="149"/>
      <c r="EB66" s="17"/>
      <c r="EC66" s="149"/>
      <c r="ED66" s="149"/>
      <c r="EE66" s="17"/>
      <c r="EF66" s="149"/>
      <c r="EG66" s="149"/>
      <c r="EH66" s="17"/>
      <c r="EI66" s="149"/>
      <c r="EJ66" s="149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47"/>
      <c r="EY66" s="23"/>
      <c r="EZ66" s="17"/>
      <c r="FA66" s="17"/>
      <c r="FB66" s="23"/>
      <c r="FC66" s="17"/>
      <c r="FD66" s="17"/>
      <c r="FE66" s="23"/>
      <c r="FF66" s="17"/>
      <c r="FG66" s="17"/>
      <c r="FH66" s="17"/>
      <c r="FI66" s="17"/>
      <c r="FM66" s="194"/>
      <c r="FN66" s="194"/>
      <c r="FO66" s="194"/>
      <c r="FP66" s="194"/>
    </row>
    <row r="67" spans="2:187" x14ac:dyDescent="0.2">
      <c r="B67" s="8"/>
      <c r="C67" s="9"/>
      <c r="D67" s="10"/>
      <c r="E67" s="11"/>
      <c r="F67" s="11"/>
      <c r="G67" s="10"/>
      <c r="H67" s="10">
        <f t="shared" si="260"/>
        <v>0</v>
      </c>
      <c r="I67" s="10">
        <f t="shared" si="234"/>
        <v>0</v>
      </c>
      <c r="J67" s="10">
        <f t="shared" si="251"/>
        <v>0</v>
      </c>
      <c r="K67" s="10" t="str">
        <f t="shared" si="252"/>
        <v/>
      </c>
      <c r="M67" s="21"/>
      <c r="N67" s="21"/>
      <c r="O67" s="21"/>
      <c r="P67" s="21"/>
      <c r="Q67" s="21"/>
      <c r="S67" s="27"/>
      <c r="T67" s="31"/>
      <c r="U67" s="27" t="str">
        <f t="shared" si="235"/>
        <v/>
      </c>
      <c r="V67" s="27"/>
      <c r="W67" s="27" t="str">
        <f t="shared" si="253"/>
        <v/>
      </c>
      <c r="X67" s="27" t="str">
        <f t="shared" si="254"/>
        <v/>
      </c>
      <c r="Y67" s="27" t="str">
        <f t="shared" si="255"/>
        <v/>
      </c>
      <c r="Z67" s="32"/>
      <c r="AA67" s="27" t="str">
        <f t="shared" si="256"/>
        <v/>
      </c>
      <c r="AB67" s="27" t="str">
        <f t="shared" si="257"/>
        <v/>
      </c>
      <c r="AC67" s="27"/>
      <c r="AD67" s="27"/>
      <c r="AE67" s="27" t="str">
        <f t="shared" si="258"/>
        <v/>
      </c>
      <c r="AF67" s="27" t="str">
        <f t="shared" si="259"/>
        <v/>
      </c>
      <c r="AH67" s="37"/>
      <c r="AI67" s="37"/>
      <c r="AJ67" s="37"/>
      <c r="AK67" s="37"/>
      <c r="AL67" s="37"/>
      <c r="AN67" s="134"/>
      <c r="AO67" s="134"/>
      <c r="AP67" s="41"/>
      <c r="AQ67" s="41" t="str">
        <f t="shared" si="280"/>
        <v/>
      </c>
      <c r="AR67" s="41"/>
      <c r="AS67" s="41" t="str">
        <f t="shared" si="280"/>
        <v/>
      </c>
      <c r="AT67" s="41"/>
      <c r="AU67" s="41" t="str">
        <f t="shared" ref="AU67" si="659">IF(AT67=1,AT$41/$BW67,"")</f>
        <v/>
      </c>
      <c r="AV67" s="41"/>
      <c r="AW67" s="41" t="str">
        <f t="shared" ref="AW67" si="660">IF(AV67=1,AV$41/$BW67,"")</f>
        <v/>
      </c>
      <c r="AX67" s="41"/>
      <c r="AY67" s="41" t="str">
        <f t="shared" ref="AY67" si="661">IF(AX67=1,AX$41/$BW67,"")</f>
        <v/>
      </c>
      <c r="AZ67" s="41"/>
      <c r="BA67" s="41" t="str">
        <f t="shared" ref="BA67" si="662">IF(AZ67=1,AZ$41/$BW67,"")</f>
        <v/>
      </c>
      <c r="BB67" s="41"/>
      <c r="BC67" s="41" t="str">
        <f t="shared" ref="BC67" si="663">IF(BB67=1,BB$41/$BW67,"")</f>
        <v/>
      </c>
      <c r="BD67" s="41"/>
      <c r="BE67" s="41" t="str">
        <f t="shared" ref="BE67" si="664">IF(BD67=1,BD$41/$BW67,"")</f>
        <v/>
      </c>
      <c r="BF67" s="41"/>
      <c r="BG67" s="41" t="str">
        <f t="shared" ref="BG67" si="665">IF(BF67=1,BF$41/$BW67,"")</f>
        <v/>
      </c>
      <c r="BH67" s="41"/>
      <c r="BI67" s="41" t="str">
        <f t="shared" ref="BI67" si="666">IF(BH67=1,BH$41/$BW67,"")</f>
        <v/>
      </c>
      <c r="BJ67" s="41"/>
      <c r="BK67" s="41" t="str">
        <f t="shared" ref="BK67" si="667">IF(BJ67=1,BJ$41/$BW67,"")</f>
        <v/>
      </c>
      <c r="BL67" s="41"/>
      <c r="BM67" s="41" t="str">
        <f t="shared" ref="BM67" si="668">IF(BL67=1,BL$41/$BW67,"")</f>
        <v/>
      </c>
      <c r="BN67" s="41"/>
      <c r="BO67" s="41" t="str">
        <f t="shared" ref="BO67" si="669">IF(BN67=1,BN$41/$BW67,"")</f>
        <v/>
      </c>
      <c r="BP67" s="41"/>
      <c r="BQ67" s="41" t="str">
        <f t="shared" ref="BQ67" si="670">IF(BP67=1,BP$41/$BW67,"")</f>
        <v/>
      </c>
      <c r="BR67" s="41"/>
      <c r="BS67" s="41" t="str">
        <f t="shared" ref="BS67" si="671">IF(BR67=1,BR$41/$BW67,"")</f>
        <v/>
      </c>
      <c r="BT67" s="41"/>
      <c r="BU67" s="41" t="str">
        <f t="shared" ref="BU67" si="672">IF(BT67=1,BT$41/$BW67,"")</f>
        <v/>
      </c>
      <c r="BV67" s="142"/>
      <c r="BW67" s="138">
        <f t="shared" si="295"/>
        <v>0</v>
      </c>
      <c r="BX67" s="23"/>
      <c r="BY67" s="23"/>
      <c r="CB67" s="52"/>
      <c r="CC67" s="52"/>
      <c r="CD67" s="52"/>
      <c r="CE67" s="52"/>
      <c r="CF67" s="52"/>
      <c r="CG67" s="52">
        <f t="shared" si="602"/>
        <v>0</v>
      </c>
      <c r="DS67" s="148"/>
      <c r="DT67" s="149"/>
      <c r="DU67" s="149"/>
      <c r="DV67" s="17"/>
      <c r="DW67" s="149"/>
      <c r="DX67" s="149"/>
      <c r="DY67" s="17"/>
      <c r="DZ67" s="149"/>
      <c r="EA67" s="149"/>
      <c r="EB67" s="17"/>
      <c r="EC67" s="149"/>
      <c r="ED67" s="149"/>
      <c r="EE67" s="17"/>
      <c r="EF67" s="149"/>
      <c r="EG67" s="149"/>
      <c r="EH67" s="17"/>
      <c r="EI67" s="149"/>
      <c r="EJ67" s="149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47"/>
      <c r="EY67" s="23"/>
      <c r="EZ67" s="17"/>
      <c r="FA67" s="17"/>
      <c r="FB67" s="23"/>
      <c r="FC67" s="17"/>
      <c r="FD67" s="17"/>
      <c r="FE67" s="23"/>
      <c r="FF67" s="17"/>
      <c r="FG67" s="17"/>
      <c r="FH67" s="17"/>
      <c r="FI67" s="17"/>
      <c r="FM67" s="194"/>
      <c r="FN67" s="194"/>
      <c r="FO67" s="194"/>
      <c r="FP67" s="194"/>
    </row>
    <row r="68" spans="2:187" ht="15" thickBot="1" x14ac:dyDescent="0.25">
      <c r="B68" s="8"/>
      <c r="C68" s="9"/>
      <c r="D68" s="10"/>
      <c r="E68" s="11"/>
      <c r="F68" s="11"/>
      <c r="G68" s="10"/>
      <c r="H68" s="10">
        <f t="shared" si="260"/>
        <v>0</v>
      </c>
      <c r="I68" s="10">
        <f t="shared" si="234"/>
        <v>0</v>
      </c>
      <c r="J68" s="10">
        <f t="shared" si="251"/>
        <v>0</v>
      </c>
      <c r="K68" s="10" t="str">
        <f t="shared" si="252"/>
        <v/>
      </c>
      <c r="M68" s="21"/>
      <c r="N68" s="21"/>
      <c r="O68" s="21"/>
      <c r="P68" s="21"/>
      <c r="Q68" s="21"/>
      <c r="S68" s="27"/>
      <c r="T68" s="31"/>
      <c r="U68" s="27" t="str">
        <f t="shared" si="235"/>
        <v/>
      </c>
      <c r="V68" s="27"/>
      <c r="W68" s="27" t="str">
        <f t="shared" si="253"/>
        <v/>
      </c>
      <c r="X68" s="27" t="str">
        <f t="shared" si="254"/>
        <v/>
      </c>
      <c r="Y68" s="27" t="str">
        <f t="shared" si="255"/>
        <v/>
      </c>
      <c r="Z68" s="32"/>
      <c r="AA68" s="27" t="str">
        <f t="shared" si="256"/>
        <v/>
      </c>
      <c r="AB68" s="27" t="str">
        <f t="shared" si="257"/>
        <v/>
      </c>
      <c r="AC68" s="27"/>
      <c r="AD68" s="27"/>
      <c r="AE68" s="27" t="str">
        <f t="shared" si="258"/>
        <v/>
      </c>
      <c r="AF68" s="27" t="str">
        <f t="shared" si="259"/>
        <v/>
      </c>
      <c r="AH68" s="37"/>
      <c r="AI68" s="37"/>
      <c r="AJ68" s="37"/>
      <c r="AK68" s="37"/>
      <c r="AL68" s="37"/>
      <c r="AN68" s="134"/>
      <c r="AO68" s="134"/>
      <c r="AP68" s="41"/>
      <c r="AQ68" s="41" t="str">
        <f t="shared" si="280"/>
        <v/>
      </c>
      <c r="AR68" s="41"/>
      <c r="AS68" s="41" t="str">
        <f t="shared" si="280"/>
        <v/>
      </c>
      <c r="AT68" s="41"/>
      <c r="AU68" s="41" t="str">
        <f t="shared" ref="AU68" si="673">IF(AT68=1,AT$41/$BW68,"")</f>
        <v/>
      </c>
      <c r="AV68" s="41"/>
      <c r="AW68" s="41" t="str">
        <f t="shared" ref="AW68" si="674">IF(AV68=1,AV$41/$BW68,"")</f>
        <v/>
      </c>
      <c r="AX68" s="41"/>
      <c r="AY68" s="41" t="str">
        <f t="shared" ref="AY68" si="675">IF(AX68=1,AX$41/$BW68,"")</f>
        <v/>
      </c>
      <c r="AZ68" s="41"/>
      <c r="BA68" s="41" t="str">
        <f t="shared" ref="BA68" si="676">IF(AZ68=1,AZ$41/$BW68,"")</f>
        <v/>
      </c>
      <c r="BB68" s="41"/>
      <c r="BC68" s="41" t="str">
        <f t="shared" ref="BC68" si="677">IF(BB68=1,BB$41/$BW68,"")</f>
        <v/>
      </c>
      <c r="BD68" s="41"/>
      <c r="BE68" s="41" t="str">
        <f t="shared" ref="BE68" si="678">IF(BD68=1,BD$41/$BW68,"")</f>
        <v/>
      </c>
      <c r="BF68" s="41"/>
      <c r="BG68" s="41" t="str">
        <f t="shared" ref="BG68" si="679">IF(BF68=1,BF$41/$BW68,"")</f>
        <v/>
      </c>
      <c r="BH68" s="41"/>
      <c r="BI68" s="41" t="str">
        <f t="shared" ref="BI68" si="680">IF(BH68=1,BH$41/$BW68,"")</f>
        <v/>
      </c>
      <c r="BJ68" s="41"/>
      <c r="BK68" s="41" t="str">
        <f t="shared" ref="BK68" si="681">IF(BJ68=1,BJ$41/$BW68,"")</f>
        <v/>
      </c>
      <c r="BL68" s="41"/>
      <c r="BM68" s="41" t="str">
        <f t="shared" ref="BM68" si="682">IF(BL68=1,BL$41/$BW68,"")</f>
        <v/>
      </c>
      <c r="BN68" s="41"/>
      <c r="BO68" s="41" t="str">
        <f t="shared" ref="BO68" si="683">IF(BN68=1,BN$41/$BW68,"")</f>
        <v/>
      </c>
      <c r="BP68" s="41"/>
      <c r="BQ68" s="41" t="str">
        <f t="shared" ref="BQ68" si="684">IF(BP68=1,BP$41/$BW68,"")</f>
        <v/>
      </c>
      <c r="BR68" s="41"/>
      <c r="BS68" s="41" t="str">
        <f t="shared" ref="BS68" si="685">IF(BR68=1,BR$41/$BW68,"")</f>
        <v/>
      </c>
      <c r="BT68" s="41"/>
      <c r="BU68" s="41" t="str">
        <f t="shared" ref="BU68" si="686">IF(BT68=1,BT$41/$BW68,"")</f>
        <v/>
      </c>
      <c r="BV68" s="142"/>
      <c r="BW68" s="138">
        <f t="shared" si="295"/>
        <v>0</v>
      </c>
      <c r="BX68" s="23"/>
      <c r="BY68" s="23"/>
      <c r="CB68" s="52"/>
      <c r="CC68" s="52"/>
      <c r="CD68" s="52"/>
      <c r="CE68" s="52"/>
      <c r="CF68" s="52"/>
      <c r="CG68" s="52">
        <f t="shared" si="602"/>
        <v>0</v>
      </c>
      <c r="DS68" s="148"/>
      <c r="DT68" s="149"/>
      <c r="DU68" s="149"/>
      <c r="DV68" s="17"/>
      <c r="DW68" s="149"/>
      <c r="DX68" s="149"/>
      <c r="DY68" s="17"/>
      <c r="DZ68" s="149"/>
      <c r="EA68" s="149"/>
      <c r="EB68" s="17"/>
      <c r="EC68" s="149"/>
      <c r="ED68" s="149"/>
      <c r="EE68" s="17"/>
      <c r="EF68" s="149"/>
      <c r="EG68" s="149"/>
      <c r="EH68" s="17"/>
      <c r="EI68" s="149"/>
      <c r="EJ68" s="149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47"/>
      <c r="EY68" s="23"/>
      <c r="EZ68" s="17"/>
      <c r="FA68" s="17"/>
      <c r="FB68" s="23"/>
      <c r="FC68" s="17"/>
      <c r="FD68" s="17"/>
      <c r="FE68" s="23"/>
      <c r="FF68" s="17"/>
      <c r="FG68" s="17"/>
      <c r="FH68" s="17"/>
      <c r="FI68" s="17"/>
      <c r="FM68" s="194"/>
      <c r="FN68" s="194"/>
      <c r="FO68" s="194"/>
      <c r="FP68" s="194"/>
    </row>
    <row r="69" spans="2:187" x14ac:dyDescent="0.2">
      <c r="B69" s="8"/>
      <c r="C69" s="9"/>
      <c r="D69" s="10"/>
      <c r="E69" s="11"/>
      <c r="F69" s="11"/>
      <c r="G69" s="10"/>
      <c r="H69" s="10">
        <f t="shared" si="260"/>
        <v>0</v>
      </c>
      <c r="I69" s="10">
        <f t="shared" si="234"/>
        <v>0</v>
      </c>
      <c r="J69" s="10">
        <f t="shared" si="251"/>
        <v>0</v>
      </c>
      <c r="K69" s="10" t="str">
        <f t="shared" si="252"/>
        <v/>
      </c>
      <c r="M69" s="21"/>
      <c r="N69" s="21"/>
      <c r="O69" s="21"/>
      <c r="P69" s="21"/>
      <c r="Q69" s="21"/>
      <c r="S69" s="27"/>
      <c r="T69" s="31"/>
      <c r="U69" s="27" t="str">
        <f t="shared" si="235"/>
        <v/>
      </c>
      <c r="V69" s="27"/>
      <c r="W69" s="27" t="str">
        <f t="shared" si="253"/>
        <v/>
      </c>
      <c r="X69" s="27" t="str">
        <f t="shared" si="254"/>
        <v/>
      </c>
      <c r="Y69" s="27" t="str">
        <f t="shared" si="255"/>
        <v/>
      </c>
      <c r="Z69" s="32"/>
      <c r="AA69" s="27" t="str">
        <f t="shared" si="256"/>
        <v/>
      </c>
      <c r="AB69" s="27" t="str">
        <f t="shared" si="257"/>
        <v/>
      </c>
      <c r="AC69" s="27"/>
      <c r="AD69" s="27"/>
      <c r="AE69" s="27" t="str">
        <f t="shared" si="258"/>
        <v/>
      </c>
      <c r="AF69" s="27" t="str">
        <f t="shared" si="259"/>
        <v/>
      </c>
      <c r="AH69" s="37"/>
      <c r="AI69" s="37"/>
      <c r="AJ69" s="37"/>
      <c r="AK69" s="37"/>
      <c r="AL69" s="37"/>
      <c r="AN69" s="134"/>
      <c r="AO69" s="134"/>
      <c r="AP69" s="41"/>
      <c r="AQ69" s="41" t="str">
        <f t="shared" si="280"/>
        <v/>
      </c>
      <c r="AR69" s="41"/>
      <c r="AS69" s="41" t="str">
        <f t="shared" si="280"/>
        <v/>
      </c>
      <c r="AT69" s="41"/>
      <c r="AU69" s="41" t="str">
        <f t="shared" ref="AU69" si="687">IF(AT69=1,AT$41/$BW69,"")</f>
        <v/>
      </c>
      <c r="AV69" s="41"/>
      <c r="AW69" s="41" t="str">
        <f t="shared" ref="AW69" si="688">IF(AV69=1,AV$41/$BW69,"")</f>
        <v/>
      </c>
      <c r="AX69" s="41"/>
      <c r="AY69" s="41" t="str">
        <f t="shared" ref="AY69" si="689">IF(AX69=1,AX$41/$BW69,"")</f>
        <v/>
      </c>
      <c r="AZ69" s="41"/>
      <c r="BA69" s="41" t="str">
        <f t="shared" ref="BA69" si="690">IF(AZ69=1,AZ$41/$BW69,"")</f>
        <v/>
      </c>
      <c r="BB69" s="41"/>
      <c r="BC69" s="41" t="str">
        <f t="shared" ref="BC69" si="691">IF(BB69=1,BB$41/$BW69,"")</f>
        <v/>
      </c>
      <c r="BD69" s="41"/>
      <c r="BE69" s="41" t="str">
        <f t="shared" ref="BE69" si="692">IF(BD69=1,BD$41/$BW69,"")</f>
        <v/>
      </c>
      <c r="BF69" s="41"/>
      <c r="BG69" s="41" t="str">
        <f t="shared" ref="BG69" si="693">IF(BF69=1,BF$41/$BW69,"")</f>
        <v/>
      </c>
      <c r="BH69" s="41"/>
      <c r="BI69" s="41" t="str">
        <f t="shared" ref="BI69" si="694">IF(BH69=1,BH$41/$BW69,"")</f>
        <v/>
      </c>
      <c r="BJ69" s="41"/>
      <c r="BK69" s="41" t="str">
        <f t="shared" ref="BK69" si="695">IF(BJ69=1,BJ$41/$BW69,"")</f>
        <v/>
      </c>
      <c r="BL69" s="41"/>
      <c r="BM69" s="41" t="str">
        <f t="shared" ref="BM69" si="696">IF(BL69=1,BL$41/$BW69,"")</f>
        <v/>
      </c>
      <c r="BN69" s="41"/>
      <c r="BO69" s="41" t="str">
        <f t="shared" ref="BO69" si="697">IF(BN69=1,BN$41/$BW69,"")</f>
        <v/>
      </c>
      <c r="BP69" s="41"/>
      <c r="BQ69" s="41" t="str">
        <f t="shared" ref="BQ69" si="698">IF(BP69=1,BP$41/$BW69,"")</f>
        <v/>
      </c>
      <c r="BR69" s="41"/>
      <c r="BS69" s="41" t="str">
        <f t="shared" ref="BS69" si="699">IF(BR69=1,BR$41/$BW69,"")</f>
        <v/>
      </c>
      <c r="BT69" s="41"/>
      <c r="BU69" s="41" t="str">
        <f t="shared" ref="BU69" si="700">IF(BT69=1,BT$41/$BW69,"")</f>
        <v/>
      </c>
      <c r="BV69" s="142"/>
      <c r="BW69" s="138">
        <f t="shared" si="295"/>
        <v>0</v>
      </c>
      <c r="BX69" s="23"/>
      <c r="BY69" s="23"/>
      <c r="CB69" s="52"/>
      <c r="CC69" s="52"/>
      <c r="CD69" s="52"/>
      <c r="CE69" s="52"/>
      <c r="CF69" s="52"/>
      <c r="CG69" s="52">
        <f t="shared" si="602"/>
        <v>0</v>
      </c>
      <c r="DS69" s="348" t="s">
        <v>172</v>
      </c>
      <c r="DT69" s="352" t="s">
        <v>171</v>
      </c>
      <c r="DU69" s="353"/>
      <c r="DV69" s="353"/>
      <c r="DW69" s="353"/>
      <c r="DX69" s="353"/>
      <c r="DY69" s="354"/>
      <c r="DZ69" s="352" t="s">
        <v>234</v>
      </c>
      <c r="EA69" s="353"/>
      <c r="EB69" s="353"/>
      <c r="EC69" s="353"/>
      <c r="ED69" s="353"/>
      <c r="EE69" s="353"/>
      <c r="EF69" s="353"/>
      <c r="EG69" s="353"/>
      <c r="EH69" s="353"/>
      <c r="EI69" s="353"/>
      <c r="EJ69" s="353"/>
      <c r="EK69" s="353"/>
      <c r="EL69" s="353"/>
      <c r="EM69" s="354"/>
      <c r="EN69" s="358" t="s">
        <v>281</v>
      </c>
      <c r="EO69" s="17"/>
      <c r="EP69" s="17"/>
      <c r="EQ69" s="17"/>
      <c r="ER69" s="17"/>
      <c r="ES69" s="17"/>
      <c r="ET69" s="17"/>
      <c r="EU69" s="17"/>
      <c r="EV69" s="17"/>
      <c r="EW69" s="17"/>
      <c r="EX69" s="147"/>
      <c r="EY69" s="23"/>
      <c r="EZ69" s="17"/>
      <c r="FA69" s="17"/>
      <c r="FB69" s="23"/>
      <c r="FC69" s="17"/>
      <c r="FD69" s="17"/>
      <c r="FE69" s="23"/>
      <c r="FF69" s="17"/>
      <c r="FG69" s="17"/>
      <c r="FH69" s="17"/>
      <c r="FI69" s="17"/>
      <c r="FM69" s="194"/>
      <c r="FN69" s="194"/>
      <c r="FO69" s="194"/>
      <c r="FP69" s="194"/>
    </row>
    <row r="70" spans="2:187" ht="15" thickBot="1" x14ac:dyDescent="0.25">
      <c r="B70" s="8"/>
      <c r="C70" s="9"/>
      <c r="D70" s="10"/>
      <c r="E70" s="11"/>
      <c r="F70" s="11"/>
      <c r="G70" s="10"/>
      <c r="H70" s="10">
        <f t="shared" si="260"/>
        <v>0</v>
      </c>
      <c r="I70" s="10">
        <f t="shared" si="234"/>
        <v>0</v>
      </c>
      <c r="J70" s="10">
        <f t="shared" si="251"/>
        <v>0</v>
      </c>
      <c r="K70" s="10" t="str">
        <f t="shared" si="252"/>
        <v/>
      </c>
      <c r="M70" s="21"/>
      <c r="N70" s="21"/>
      <c r="O70" s="21"/>
      <c r="P70" s="21"/>
      <c r="Q70" s="21"/>
      <c r="S70" s="27"/>
      <c r="T70" s="31"/>
      <c r="U70" s="27" t="str">
        <f t="shared" si="235"/>
        <v/>
      </c>
      <c r="V70" s="27"/>
      <c r="W70" s="27" t="str">
        <f t="shared" si="253"/>
        <v/>
      </c>
      <c r="X70" s="27" t="str">
        <f t="shared" si="254"/>
        <v/>
      </c>
      <c r="Y70" s="27" t="str">
        <f t="shared" si="255"/>
        <v/>
      </c>
      <c r="Z70" s="32"/>
      <c r="AA70" s="27" t="str">
        <f t="shared" si="256"/>
        <v/>
      </c>
      <c r="AB70" s="27" t="str">
        <f t="shared" si="257"/>
        <v/>
      </c>
      <c r="AC70" s="27"/>
      <c r="AD70" s="27"/>
      <c r="AE70" s="27" t="str">
        <f t="shared" si="258"/>
        <v/>
      </c>
      <c r="AF70" s="27" t="str">
        <f t="shared" si="259"/>
        <v/>
      </c>
      <c r="AH70" s="37"/>
      <c r="AI70" s="37"/>
      <c r="AJ70" s="37"/>
      <c r="AK70" s="37"/>
      <c r="AL70" s="37"/>
      <c r="AN70" s="134"/>
      <c r="AO70" s="134"/>
      <c r="AP70" s="41"/>
      <c r="AQ70" s="41" t="str">
        <f t="shared" si="280"/>
        <v/>
      </c>
      <c r="AR70" s="41"/>
      <c r="AS70" s="41" t="str">
        <f t="shared" si="280"/>
        <v/>
      </c>
      <c r="AT70" s="41"/>
      <c r="AU70" s="41" t="str">
        <f t="shared" ref="AU70" si="701">IF(AT70=1,AT$41/$BW70,"")</f>
        <v/>
      </c>
      <c r="AV70" s="41"/>
      <c r="AW70" s="41" t="str">
        <f t="shared" ref="AW70" si="702">IF(AV70=1,AV$41/$BW70,"")</f>
        <v/>
      </c>
      <c r="AX70" s="41"/>
      <c r="AY70" s="41" t="str">
        <f t="shared" ref="AY70" si="703">IF(AX70=1,AX$41/$BW70,"")</f>
        <v/>
      </c>
      <c r="AZ70" s="41"/>
      <c r="BA70" s="41" t="str">
        <f t="shared" ref="BA70" si="704">IF(AZ70=1,AZ$41/$BW70,"")</f>
        <v/>
      </c>
      <c r="BB70" s="41"/>
      <c r="BC70" s="41" t="str">
        <f t="shared" ref="BC70" si="705">IF(BB70=1,BB$41/$BW70,"")</f>
        <v/>
      </c>
      <c r="BD70" s="41"/>
      <c r="BE70" s="41" t="str">
        <f t="shared" ref="BE70" si="706">IF(BD70=1,BD$41/$BW70,"")</f>
        <v/>
      </c>
      <c r="BF70" s="41"/>
      <c r="BG70" s="41" t="str">
        <f t="shared" ref="BG70" si="707">IF(BF70=1,BF$41/$BW70,"")</f>
        <v/>
      </c>
      <c r="BH70" s="41"/>
      <c r="BI70" s="41" t="str">
        <f t="shared" ref="BI70" si="708">IF(BH70=1,BH$41/$BW70,"")</f>
        <v/>
      </c>
      <c r="BJ70" s="41"/>
      <c r="BK70" s="41" t="str">
        <f t="shared" ref="BK70" si="709">IF(BJ70=1,BJ$41/$BW70,"")</f>
        <v/>
      </c>
      <c r="BL70" s="41"/>
      <c r="BM70" s="41" t="str">
        <f t="shared" ref="BM70" si="710">IF(BL70=1,BL$41/$BW70,"")</f>
        <v/>
      </c>
      <c r="BN70" s="41"/>
      <c r="BO70" s="41" t="str">
        <f t="shared" ref="BO70" si="711">IF(BN70=1,BN$41/$BW70,"")</f>
        <v/>
      </c>
      <c r="BP70" s="41"/>
      <c r="BQ70" s="41" t="str">
        <f t="shared" ref="BQ70" si="712">IF(BP70=1,BP$41/$BW70,"")</f>
        <v/>
      </c>
      <c r="BR70" s="41"/>
      <c r="BS70" s="41" t="str">
        <f t="shared" ref="BS70" si="713">IF(BR70=1,BR$41/$BW70,"")</f>
        <v/>
      </c>
      <c r="BT70" s="41"/>
      <c r="BU70" s="41" t="str">
        <f t="shared" ref="BU70" si="714">IF(BT70=1,BT$41/$BW70,"")</f>
        <v/>
      </c>
      <c r="BV70" s="142"/>
      <c r="BW70" s="138">
        <f t="shared" si="295"/>
        <v>0</v>
      </c>
      <c r="BX70" s="23"/>
      <c r="BY70" s="23"/>
      <c r="CB70" s="52"/>
      <c r="CC70" s="52"/>
      <c r="CD70" s="52"/>
      <c r="CE70" s="52"/>
      <c r="CF70" s="52"/>
      <c r="CG70" s="52">
        <f t="shared" si="602"/>
        <v>0</v>
      </c>
      <c r="DS70" s="349"/>
      <c r="DT70" s="355"/>
      <c r="DU70" s="356"/>
      <c r="DV70" s="356"/>
      <c r="DW70" s="356"/>
      <c r="DX70" s="356"/>
      <c r="DY70" s="357"/>
      <c r="DZ70" s="355"/>
      <c r="EA70" s="356"/>
      <c r="EB70" s="356"/>
      <c r="EC70" s="356"/>
      <c r="ED70" s="356"/>
      <c r="EE70" s="356"/>
      <c r="EF70" s="356"/>
      <c r="EG70" s="356"/>
      <c r="EH70" s="356"/>
      <c r="EI70" s="356"/>
      <c r="EJ70" s="356"/>
      <c r="EK70" s="356"/>
      <c r="EL70" s="356"/>
      <c r="EM70" s="357"/>
      <c r="EN70" s="359"/>
      <c r="EO70" s="17"/>
      <c r="EP70" s="17"/>
      <c r="EQ70" s="17"/>
      <c r="ER70" s="17"/>
      <c r="ES70" s="17"/>
      <c r="ET70" s="17"/>
      <c r="EU70" s="17"/>
      <c r="EV70" s="17"/>
      <c r="EW70" s="17"/>
      <c r="EX70" s="147"/>
      <c r="EY70" s="23"/>
      <c r="EZ70" s="17"/>
      <c r="FA70" s="17"/>
      <c r="FB70" s="23"/>
      <c r="FC70" s="17"/>
      <c r="FD70" s="17"/>
      <c r="FE70" s="23"/>
      <c r="FF70" s="17"/>
      <c r="FG70" s="17"/>
      <c r="FH70" s="17"/>
      <c r="FI70" s="17"/>
      <c r="FM70" s="194"/>
      <c r="FN70" s="194"/>
      <c r="FO70" s="194"/>
      <c r="FP70" s="194"/>
    </row>
    <row r="71" spans="2:187" x14ac:dyDescent="0.2">
      <c r="B71" s="8"/>
      <c r="C71" s="9"/>
      <c r="D71" s="10"/>
      <c r="E71" s="11"/>
      <c r="F71" s="11"/>
      <c r="G71" s="10"/>
      <c r="H71" s="10">
        <f t="shared" si="260"/>
        <v>0</v>
      </c>
      <c r="I71" s="10">
        <f t="shared" si="234"/>
        <v>0</v>
      </c>
      <c r="J71" s="10">
        <f t="shared" si="251"/>
        <v>0</v>
      </c>
      <c r="K71" s="10" t="str">
        <f t="shared" si="252"/>
        <v/>
      </c>
      <c r="M71" s="21"/>
      <c r="N71" s="21"/>
      <c r="O71" s="21"/>
      <c r="P71" s="21"/>
      <c r="Q71" s="21"/>
      <c r="S71" s="27"/>
      <c r="T71" s="31"/>
      <c r="U71" s="27" t="str">
        <f t="shared" si="235"/>
        <v/>
      </c>
      <c r="V71" s="27"/>
      <c r="W71" s="27" t="str">
        <f t="shared" si="253"/>
        <v/>
      </c>
      <c r="X71" s="27" t="str">
        <f t="shared" si="254"/>
        <v/>
      </c>
      <c r="Y71" s="27" t="str">
        <f t="shared" si="255"/>
        <v/>
      </c>
      <c r="Z71" s="32"/>
      <c r="AA71" s="27" t="str">
        <f t="shared" si="256"/>
        <v/>
      </c>
      <c r="AB71" s="27" t="str">
        <f t="shared" si="257"/>
        <v/>
      </c>
      <c r="AC71" s="27"/>
      <c r="AD71" s="27"/>
      <c r="AE71" s="27" t="str">
        <f t="shared" si="258"/>
        <v/>
      </c>
      <c r="AF71" s="27" t="str">
        <f t="shared" si="259"/>
        <v/>
      </c>
      <c r="AH71" s="37"/>
      <c r="AI71" s="37"/>
      <c r="AJ71" s="37"/>
      <c r="AK71" s="37"/>
      <c r="AL71" s="37"/>
      <c r="AN71" s="134"/>
      <c r="AO71" s="134"/>
      <c r="AP71" s="41"/>
      <c r="AQ71" s="41" t="str">
        <f t="shared" si="280"/>
        <v/>
      </c>
      <c r="AR71" s="41"/>
      <c r="AS71" s="41" t="str">
        <f t="shared" si="280"/>
        <v/>
      </c>
      <c r="AT71" s="41"/>
      <c r="AU71" s="41" t="str">
        <f t="shared" ref="AU71" si="715">IF(AT71=1,AT$41/$BW71,"")</f>
        <v/>
      </c>
      <c r="AV71" s="41"/>
      <c r="AW71" s="41" t="str">
        <f t="shared" ref="AW71" si="716">IF(AV71=1,AV$41/$BW71,"")</f>
        <v/>
      </c>
      <c r="AX71" s="41"/>
      <c r="AY71" s="41" t="str">
        <f t="shared" ref="AY71" si="717">IF(AX71=1,AX$41/$BW71,"")</f>
        <v/>
      </c>
      <c r="AZ71" s="41"/>
      <c r="BA71" s="41" t="str">
        <f t="shared" ref="BA71" si="718">IF(AZ71=1,AZ$41/$BW71,"")</f>
        <v/>
      </c>
      <c r="BB71" s="41"/>
      <c r="BC71" s="41" t="str">
        <f t="shared" ref="BC71" si="719">IF(BB71=1,BB$41/$BW71,"")</f>
        <v/>
      </c>
      <c r="BD71" s="41"/>
      <c r="BE71" s="41" t="str">
        <f t="shared" ref="BE71" si="720">IF(BD71=1,BD$41/$BW71,"")</f>
        <v/>
      </c>
      <c r="BF71" s="41"/>
      <c r="BG71" s="41" t="str">
        <f t="shared" ref="BG71" si="721">IF(BF71=1,BF$41/$BW71,"")</f>
        <v/>
      </c>
      <c r="BH71" s="41"/>
      <c r="BI71" s="41" t="str">
        <f t="shared" ref="BI71" si="722">IF(BH71=1,BH$41/$BW71,"")</f>
        <v/>
      </c>
      <c r="BJ71" s="41"/>
      <c r="BK71" s="41" t="str">
        <f t="shared" ref="BK71" si="723">IF(BJ71=1,BJ$41/$BW71,"")</f>
        <v/>
      </c>
      <c r="BL71" s="41"/>
      <c r="BM71" s="41" t="str">
        <f t="shared" ref="BM71" si="724">IF(BL71=1,BL$41/$BW71,"")</f>
        <v/>
      </c>
      <c r="BN71" s="41"/>
      <c r="BO71" s="41" t="str">
        <f t="shared" ref="BO71" si="725">IF(BN71=1,BN$41/$BW71,"")</f>
        <v/>
      </c>
      <c r="BP71" s="41"/>
      <c r="BQ71" s="41" t="str">
        <f t="shared" ref="BQ71" si="726">IF(BP71=1,BP$41/$BW71,"")</f>
        <v/>
      </c>
      <c r="BR71" s="41"/>
      <c r="BS71" s="41" t="str">
        <f t="shared" ref="BS71" si="727">IF(BR71=1,BR$41/$BW71,"")</f>
        <v/>
      </c>
      <c r="BT71" s="41"/>
      <c r="BU71" s="41" t="str">
        <f t="shared" ref="BU71" si="728">IF(BT71=1,BT$41/$BW71,"")</f>
        <v/>
      </c>
      <c r="BV71" s="142"/>
      <c r="BW71" s="138">
        <f t="shared" si="295"/>
        <v>0</v>
      </c>
      <c r="BX71" s="23"/>
      <c r="BY71" s="23"/>
      <c r="CB71" s="52"/>
      <c r="CC71" s="52"/>
      <c r="CD71" s="52"/>
      <c r="CE71" s="52"/>
      <c r="CF71" s="52"/>
      <c r="CG71" s="52">
        <f t="shared" si="602"/>
        <v>0</v>
      </c>
      <c r="DS71" s="350"/>
      <c r="DT71" s="360" t="s">
        <v>283</v>
      </c>
      <c r="DU71" s="361"/>
      <c r="DV71" s="360" t="s">
        <v>284</v>
      </c>
      <c r="DW71" s="362"/>
      <c r="DX71" s="363" t="s">
        <v>232</v>
      </c>
      <c r="DY71" s="362"/>
      <c r="DZ71" s="340" t="s">
        <v>235</v>
      </c>
      <c r="EA71" s="340" t="s">
        <v>236</v>
      </c>
      <c r="EB71" s="340" t="s">
        <v>237</v>
      </c>
      <c r="EC71" s="340" t="s">
        <v>238</v>
      </c>
      <c r="ED71" s="340" t="s">
        <v>239</v>
      </c>
      <c r="EE71" s="342" t="s">
        <v>247</v>
      </c>
      <c r="EF71" s="340" t="s">
        <v>4</v>
      </c>
      <c r="EG71" s="340" t="s">
        <v>73</v>
      </c>
      <c r="EH71" s="340" t="s">
        <v>286</v>
      </c>
      <c r="EI71" s="340" t="s">
        <v>255</v>
      </c>
      <c r="EJ71" s="340" t="s">
        <v>180</v>
      </c>
      <c r="EK71" s="342" t="s">
        <v>257</v>
      </c>
      <c r="EL71" s="344" t="s">
        <v>260</v>
      </c>
      <c r="EM71" s="340" t="s">
        <v>282</v>
      </c>
      <c r="EN71" s="359"/>
      <c r="EO71" s="17"/>
      <c r="EP71" s="17"/>
      <c r="EQ71" s="17"/>
      <c r="ER71" s="17"/>
      <c r="ES71" s="17"/>
      <c r="ET71" s="17"/>
      <c r="EU71" s="17"/>
      <c r="EV71" s="17"/>
      <c r="EW71" s="17"/>
      <c r="EX71" s="147"/>
      <c r="EY71" s="23"/>
      <c r="EZ71" s="17"/>
      <c r="FA71" s="17"/>
      <c r="FB71" s="23"/>
      <c r="FC71" s="17"/>
      <c r="FD71" s="17"/>
      <c r="FE71" s="23"/>
      <c r="FF71" s="17"/>
      <c r="FG71" s="17"/>
      <c r="FH71" s="17"/>
      <c r="FI71" s="17"/>
      <c r="FM71" s="194"/>
      <c r="FN71" s="194"/>
      <c r="FO71" s="194"/>
      <c r="FP71" s="194"/>
    </row>
    <row r="72" spans="2:187" ht="15" thickBot="1" x14ac:dyDescent="0.25">
      <c r="B72" s="8"/>
      <c r="C72" s="9"/>
      <c r="D72" s="10"/>
      <c r="E72" s="11"/>
      <c r="F72" s="11"/>
      <c r="G72" s="10"/>
      <c r="H72" s="10">
        <f t="shared" si="260"/>
        <v>0</v>
      </c>
      <c r="I72" s="10">
        <f t="shared" si="234"/>
        <v>0</v>
      </c>
      <c r="J72" s="10">
        <f t="shared" si="251"/>
        <v>0</v>
      </c>
      <c r="K72" s="10" t="str">
        <f t="shared" si="252"/>
        <v/>
      </c>
      <c r="M72" s="21"/>
      <c r="N72" s="21"/>
      <c r="O72" s="21"/>
      <c r="P72" s="21"/>
      <c r="Q72" s="21"/>
      <c r="S72" s="27"/>
      <c r="T72" s="31"/>
      <c r="U72" s="27" t="str">
        <f t="shared" si="235"/>
        <v/>
      </c>
      <c r="V72" s="27"/>
      <c r="W72" s="27" t="str">
        <f t="shared" si="253"/>
        <v/>
      </c>
      <c r="X72" s="27" t="str">
        <f t="shared" si="254"/>
        <v/>
      </c>
      <c r="Y72" s="27" t="str">
        <f t="shared" si="255"/>
        <v/>
      </c>
      <c r="Z72" s="32"/>
      <c r="AA72" s="27" t="str">
        <f t="shared" si="256"/>
        <v/>
      </c>
      <c r="AB72" s="27" t="str">
        <f t="shared" si="257"/>
        <v/>
      </c>
      <c r="AC72" s="27"/>
      <c r="AD72" s="27"/>
      <c r="AE72" s="27" t="str">
        <f t="shared" si="258"/>
        <v/>
      </c>
      <c r="AF72" s="27" t="str">
        <f t="shared" si="259"/>
        <v/>
      </c>
      <c r="AH72" s="37"/>
      <c r="AI72" s="37"/>
      <c r="AJ72" s="37"/>
      <c r="AK72" s="37"/>
      <c r="AL72" s="37"/>
      <c r="AN72" s="134"/>
      <c r="AO72" s="134"/>
      <c r="AP72" s="41"/>
      <c r="AQ72" s="41" t="str">
        <f t="shared" si="280"/>
        <v/>
      </c>
      <c r="AR72" s="41"/>
      <c r="AS72" s="41" t="str">
        <f t="shared" si="280"/>
        <v/>
      </c>
      <c r="AT72" s="41"/>
      <c r="AU72" s="41" t="str">
        <f t="shared" ref="AU72" si="729">IF(AT72=1,AT$41/$BW72,"")</f>
        <v/>
      </c>
      <c r="AV72" s="41"/>
      <c r="AW72" s="41" t="str">
        <f t="shared" ref="AW72" si="730">IF(AV72=1,AV$41/$BW72,"")</f>
        <v/>
      </c>
      <c r="AX72" s="41"/>
      <c r="AY72" s="41" t="str">
        <f t="shared" ref="AY72" si="731">IF(AX72=1,AX$41/$BW72,"")</f>
        <v/>
      </c>
      <c r="AZ72" s="41"/>
      <c r="BA72" s="41" t="str">
        <f t="shared" ref="BA72" si="732">IF(AZ72=1,AZ$41/$BW72,"")</f>
        <v/>
      </c>
      <c r="BB72" s="41"/>
      <c r="BC72" s="41" t="str">
        <f t="shared" ref="BC72" si="733">IF(BB72=1,BB$41/$BW72,"")</f>
        <v/>
      </c>
      <c r="BD72" s="41"/>
      <c r="BE72" s="41" t="str">
        <f t="shared" ref="BE72" si="734">IF(BD72=1,BD$41/$BW72,"")</f>
        <v/>
      </c>
      <c r="BF72" s="41"/>
      <c r="BG72" s="41" t="str">
        <f t="shared" ref="BG72" si="735">IF(BF72=1,BF$41/$BW72,"")</f>
        <v/>
      </c>
      <c r="BH72" s="41"/>
      <c r="BI72" s="41" t="str">
        <f t="shared" ref="BI72" si="736">IF(BH72=1,BH$41/$BW72,"")</f>
        <v/>
      </c>
      <c r="BJ72" s="41"/>
      <c r="BK72" s="41" t="str">
        <f t="shared" ref="BK72" si="737">IF(BJ72=1,BJ$41/$BW72,"")</f>
        <v/>
      </c>
      <c r="BL72" s="41"/>
      <c r="BM72" s="41" t="str">
        <f t="shared" ref="BM72" si="738">IF(BL72=1,BL$41/$BW72,"")</f>
        <v/>
      </c>
      <c r="BN72" s="41"/>
      <c r="BO72" s="41" t="str">
        <f t="shared" ref="BO72" si="739">IF(BN72=1,BN$41/$BW72,"")</f>
        <v/>
      </c>
      <c r="BP72" s="41"/>
      <c r="BQ72" s="41" t="str">
        <f t="shared" ref="BQ72" si="740">IF(BP72=1,BP$41/$BW72,"")</f>
        <v/>
      </c>
      <c r="BR72" s="41"/>
      <c r="BS72" s="41" t="str">
        <f t="shared" ref="BS72" si="741">IF(BR72=1,BR$41/$BW72,"")</f>
        <v/>
      </c>
      <c r="BT72" s="41"/>
      <c r="BU72" s="41" t="str">
        <f t="shared" ref="BU72" si="742">IF(BT72=1,BT$41/$BW72,"")</f>
        <v/>
      </c>
      <c r="BV72" s="142"/>
      <c r="BW72" s="138">
        <f t="shared" si="295"/>
        <v>0</v>
      </c>
      <c r="BX72" s="23"/>
      <c r="BY72" s="23"/>
      <c r="CB72" s="52"/>
      <c r="CC72" s="52"/>
      <c r="CD72" s="52"/>
      <c r="CE72" s="52"/>
      <c r="CF72" s="52"/>
      <c r="CG72" s="52">
        <f t="shared" si="602"/>
        <v>0</v>
      </c>
      <c r="DS72" s="351"/>
      <c r="DT72" s="278" t="s">
        <v>285</v>
      </c>
      <c r="DU72" s="293" t="s">
        <v>231</v>
      </c>
      <c r="DV72" s="278" t="s">
        <v>285</v>
      </c>
      <c r="DW72" s="279" t="s">
        <v>231</v>
      </c>
      <c r="DX72" s="294" t="s">
        <v>285</v>
      </c>
      <c r="DY72" s="279" t="s">
        <v>231</v>
      </c>
      <c r="DZ72" s="341"/>
      <c r="EA72" s="341"/>
      <c r="EB72" s="341"/>
      <c r="EC72" s="341"/>
      <c r="ED72" s="341"/>
      <c r="EE72" s="343"/>
      <c r="EF72" s="341"/>
      <c r="EG72" s="341"/>
      <c r="EH72" s="341"/>
      <c r="EI72" s="341"/>
      <c r="EJ72" s="341"/>
      <c r="EK72" s="343"/>
      <c r="EL72" s="345"/>
      <c r="EM72" s="341"/>
      <c r="EN72" s="359"/>
      <c r="EO72" s="17"/>
      <c r="EP72" s="17"/>
      <c r="EQ72" s="17"/>
      <c r="ER72" s="17"/>
      <c r="ES72" s="17"/>
      <c r="ET72" s="17"/>
      <c r="EU72" s="17"/>
      <c r="EV72" s="17"/>
      <c r="EW72" s="17"/>
      <c r="EX72" s="147"/>
      <c r="EY72" s="23"/>
      <c r="EZ72" s="17"/>
      <c r="FA72" s="17"/>
      <c r="FB72" s="23"/>
      <c r="FC72" s="17"/>
      <c r="FD72" s="17"/>
      <c r="FE72" s="23"/>
      <c r="FF72" s="17"/>
      <c r="FG72" s="17"/>
      <c r="FH72" s="17"/>
      <c r="FI72" s="17"/>
      <c r="FM72" s="194"/>
      <c r="FN72" s="194"/>
      <c r="FO72" s="194"/>
      <c r="FP72" s="194"/>
    </row>
    <row r="73" spans="2:187" x14ac:dyDescent="0.2">
      <c r="B73" s="8"/>
      <c r="C73" s="9"/>
      <c r="D73" s="10"/>
      <c r="E73" s="11"/>
      <c r="F73" s="11"/>
      <c r="G73" s="10"/>
      <c r="H73" s="10">
        <f t="shared" si="260"/>
        <v>0</v>
      </c>
      <c r="I73" s="10">
        <f t="shared" si="234"/>
        <v>0</v>
      </c>
      <c r="J73" s="10">
        <f t="shared" si="251"/>
        <v>0</v>
      </c>
      <c r="K73" s="10" t="str">
        <f t="shared" si="252"/>
        <v/>
      </c>
      <c r="M73" s="21"/>
      <c r="N73" s="21"/>
      <c r="O73" s="21"/>
      <c r="P73" s="21"/>
      <c r="Q73" s="21"/>
      <c r="S73" s="27"/>
      <c r="T73" s="31"/>
      <c r="U73" s="27" t="str">
        <f t="shared" ref="U73:U104" si="743">IF(T73="","",VLOOKUP(T73,$C$1:$F$38,2,FALSE))</f>
        <v/>
      </c>
      <c r="V73" s="27"/>
      <c r="W73" s="27" t="str">
        <f t="shared" si="253"/>
        <v/>
      </c>
      <c r="X73" s="27" t="str">
        <f t="shared" si="254"/>
        <v/>
      </c>
      <c r="Y73" s="27" t="str">
        <f t="shared" si="255"/>
        <v/>
      </c>
      <c r="Z73" s="32"/>
      <c r="AA73" s="27" t="str">
        <f t="shared" si="256"/>
        <v/>
      </c>
      <c r="AB73" s="27" t="str">
        <f t="shared" si="257"/>
        <v/>
      </c>
      <c r="AC73" s="27"/>
      <c r="AD73" s="27"/>
      <c r="AE73" s="27" t="str">
        <f t="shared" si="258"/>
        <v/>
      </c>
      <c r="AF73" s="27" t="str">
        <f t="shared" si="259"/>
        <v/>
      </c>
      <c r="AH73" s="37"/>
      <c r="AI73" s="37"/>
      <c r="AJ73" s="37"/>
      <c r="AK73" s="37"/>
      <c r="AL73" s="37"/>
      <c r="AN73" s="134"/>
      <c r="AO73" s="134"/>
      <c r="AP73" s="41"/>
      <c r="AQ73" s="41" t="str">
        <f t="shared" si="280"/>
        <v/>
      </c>
      <c r="AR73" s="41"/>
      <c r="AS73" s="41" t="str">
        <f t="shared" si="280"/>
        <v/>
      </c>
      <c r="AT73" s="41"/>
      <c r="AU73" s="41" t="str">
        <f t="shared" ref="AU73" si="744">IF(AT73=1,AT$41/$BW73,"")</f>
        <v/>
      </c>
      <c r="AV73" s="41"/>
      <c r="AW73" s="41" t="str">
        <f t="shared" ref="AW73" si="745">IF(AV73=1,AV$41/$BW73,"")</f>
        <v/>
      </c>
      <c r="AX73" s="41"/>
      <c r="AY73" s="41" t="str">
        <f t="shared" ref="AY73" si="746">IF(AX73=1,AX$41/$BW73,"")</f>
        <v/>
      </c>
      <c r="AZ73" s="41"/>
      <c r="BA73" s="41" t="str">
        <f t="shared" ref="BA73" si="747">IF(AZ73=1,AZ$41/$BW73,"")</f>
        <v/>
      </c>
      <c r="BB73" s="41"/>
      <c r="BC73" s="41" t="str">
        <f t="shared" ref="BC73" si="748">IF(BB73=1,BB$41/$BW73,"")</f>
        <v/>
      </c>
      <c r="BD73" s="41"/>
      <c r="BE73" s="41" t="str">
        <f t="shared" ref="BE73" si="749">IF(BD73=1,BD$41/$BW73,"")</f>
        <v/>
      </c>
      <c r="BF73" s="41"/>
      <c r="BG73" s="41" t="str">
        <f t="shared" ref="BG73" si="750">IF(BF73=1,BF$41/$BW73,"")</f>
        <v/>
      </c>
      <c r="BH73" s="41"/>
      <c r="BI73" s="41" t="str">
        <f t="shared" ref="BI73" si="751">IF(BH73=1,BH$41/$BW73,"")</f>
        <v/>
      </c>
      <c r="BJ73" s="41"/>
      <c r="BK73" s="41" t="str">
        <f t="shared" ref="BK73" si="752">IF(BJ73=1,BJ$41/$BW73,"")</f>
        <v/>
      </c>
      <c r="BL73" s="41"/>
      <c r="BM73" s="41" t="str">
        <f t="shared" ref="BM73" si="753">IF(BL73=1,BL$41/$BW73,"")</f>
        <v/>
      </c>
      <c r="BN73" s="41"/>
      <c r="BO73" s="41" t="str">
        <f t="shared" ref="BO73" si="754">IF(BN73=1,BN$41/$BW73,"")</f>
        <v/>
      </c>
      <c r="BP73" s="41"/>
      <c r="BQ73" s="41" t="str">
        <f t="shared" ref="BQ73" si="755">IF(BP73=1,BP$41/$BW73,"")</f>
        <v/>
      </c>
      <c r="BR73" s="41"/>
      <c r="BS73" s="41" t="str">
        <f t="shared" ref="BS73" si="756">IF(BR73=1,BR$41/$BW73,"")</f>
        <v/>
      </c>
      <c r="BT73" s="41"/>
      <c r="BU73" s="41" t="str">
        <f t="shared" ref="BU73" si="757">IF(BT73=1,BT$41/$BW73,"")</f>
        <v/>
      </c>
      <c r="BV73" s="142"/>
      <c r="BW73" s="138">
        <f t="shared" si="295"/>
        <v>0</v>
      </c>
      <c r="BX73" s="23"/>
      <c r="BY73" s="23"/>
      <c r="CB73" s="52"/>
      <c r="CC73" s="52"/>
      <c r="CD73" s="52"/>
      <c r="CE73" s="52"/>
      <c r="CF73" s="52"/>
      <c r="CG73" s="52">
        <f t="shared" si="602"/>
        <v>0</v>
      </c>
      <c r="DS73" s="93">
        <f>C3</f>
        <v>1</v>
      </c>
      <c r="DT73" s="281">
        <f>EV6/D3</f>
        <v>0</v>
      </c>
      <c r="DU73" s="282">
        <f>EW6/D3</f>
        <v>0</v>
      </c>
      <c r="DV73" s="283">
        <f>EY6/D3</f>
        <v>0</v>
      </c>
      <c r="DW73" s="284">
        <f>EZ6/D3</f>
        <v>0</v>
      </c>
      <c r="DX73" s="285">
        <f>FB6/D3</f>
        <v>0</v>
      </c>
      <c r="DY73" s="300">
        <f>FC6/D3</f>
        <v>0</v>
      </c>
      <c r="DZ73" s="281">
        <f>DV45/D3</f>
        <v>0</v>
      </c>
      <c r="EA73" s="302">
        <f>DY45/D3</f>
        <v>0</v>
      </c>
      <c r="EB73" s="250">
        <f>EB45/D3</f>
        <v>0</v>
      </c>
      <c r="EC73" s="302">
        <f>EE45/D3</f>
        <v>0</v>
      </c>
      <c r="ED73" s="302">
        <f>EH45/D3</f>
        <v>0</v>
      </c>
      <c r="EE73" s="250">
        <f>EK45/D3</f>
        <v>0</v>
      </c>
      <c r="EF73" s="302">
        <f>EN45/D3</f>
        <v>0</v>
      </c>
      <c r="EG73" s="302">
        <f>EX45/D3</f>
        <v>0</v>
      </c>
      <c r="EH73" s="250">
        <f>FA45/D3</f>
        <v>0</v>
      </c>
      <c r="EI73" s="302">
        <f>FD45/D3</f>
        <v>0</v>
      </c>
      <c r="EJ73" s="302">
        <f>FE45/D3</f>
        <v>0</v>
      </c>
      <c r="EK73" s="302">
        <f>FF45/D3</f>
        <v>0</v>
      </c>
      <c r="EL73" s="282">
        <f>FG45/D3</f>
        <v>0</v>
      </c>
      <c r="EM73" s="304">
        <f>FH45/D3</f>
        <v>0</v>
      </c>
      <c r="EN73" s="307">
        <f>FF6/D3</f>
        <v>0</v>
      </c>
      <c r="EO73" s="17"/>
      <c r="EP73" s="17"/>
      <c r="EQ73" s="17"/>
      <c r="ER73" s="17"/>
      <c r="ES73" s="17"/>
      <c r="ET73" s="17"/>
      <c r="EU73" s="17"/>
      <c r="EV73" s="17"/>
      <c r="EW73" s="17"/>
      <c r="EX73" s="147"/>
      <c r="EY73" s="23"/>
      <c r="EZ73" s="17"/>
      <c r="FA73" s="17"/>
      <c r="FB73" s="23"/>
      <c r="FC73" s="17"/>
      <c r="FD73" s="17"/>
      <c r="FE73" s="23"/>
      <c r="FF73" s="17"/>
      <c r="FG73" s="17"/>
      <c r="FH73" s="17"/>
      <c r="FI73" s="17"/>
      <c r="FM73" s="194"/>
      <c r="FN73" s="194"/>
      <c r="FO73" s="194"/>
      <c r="FP73" s="194"/>
    </row>
    <row r="74" spans="2:187" x14ac:dyDescent="0.2">
      <c r="B74" s="8"/>
      <c r="C74" s="9"/>
      <c r="D74" s="10"/>
      <c r="E74" s="11"/>
      <c r="F74" s="11"/>
      <c r="G74" s="10"/>
      <c r="H74" s="10">
        <f t="shared" si="260"/>
        <v>0</v>
      </c>
      <c r="I74" s="10">
        <f t="shared" si="234"/>
        <v>0</v>
      </c>
      <c r="J74" s="10">
        <f t="shared" si="251"/>
        <v>0</v>
      </c>
      <c r="K74" s="10" t="str">
        <f t="shared" si="252"/>
        <v/>
      </c>
      <c r="M74" s="21"/>
      <c r="N74" s="21"/>
      <c r="O74" s="21"/>
      <c r="P74" s="21"/>
      <c r="Q74" s="21"/>
      <c r="S74" s="27"/>
      <c r="T74" s="31"/>
      <c r="U74" s="27" t="str">
        <f t="shared" si="743"/>
        <v/>
      </c>
      <c r="V74" s="27"/>
      <c r="W74" s="27" t="str">
        <f t="shared" si="253"/>
        <v/>
      </c>
      <c r="X74" s="27" t="str">
        <f t="shared" si="254"/>
        <v/>
      </c>
      <c r="Y74" s="27" t="str">
        <f t="shared" si="255"/>
        <v/>
      </c>
      <c r="Z74" s="32"/>
      <c r="AA74" s="27" t="str">
        <f t="shared" si="256"/>
        <v/>
      </c>
      <c r="AB74" s="27" t="str">
        <f t="shared" si="257"/>
        <v/>
      </c>
      <c r="AC74" s="27"/>
      <c r="AD74" s="27"/>
      <c r="AE74" s="27" t="str">
        <f t="shared" si="258"/>
        <v/>
      </c>
      <c r="AF74" s="27" t="str">
        <f t="shared" si="259"/>
        <v/>
      </c>
      <c r="AH74" s="37"/>
      <c r="AI74" s="37"/>
      <c r="AJ74" s="37"/>
      <c r="AK74" s="37"/>
      <c r="AL74" s="37"/>
      <c r="AN74" s="134"/>
      <c r="AO74" s="134"/>
      <c r="AP74" s="41"/>
      <c r="AQ74" s="41" t="str">
        <f t="shared" si="280"/>
        <v/>
      </c>
      <c r="AR74" s="41"/>
      <c r="AS74" s="41" t="str">
        <f t="shared" si="280"/>
        <v/>
      </c>
      <c r="AT74" s="41"/>
      <c r="AU74" s="41" t="str">
        <f t="shared" ref="AU74" si="758">IF(AT74=1,AT$41/$BW74,"")</f>
        <v/>
      </c>
      <c r="AV74" s="41"/>
      <c r="AW74" s="41" t="str">
        <f t="shared" ref="AW74" si="759">IF(AV74=1,AV$41/$BW74,"")</f>
        <v/>
      </c>
      <c r="AX74" s="41"/>
      <c r="AY74" s="41" t="str">
        <f t="shared" ref="AY74" si="760">IF(AX74=1,AX$41/$BW74,"")</f>
        <v/>
      </c>
      <c r="AZ74" s="41"/>
      <c r="BA74" s="41" t="str">
        <f t="shared" ref="BA74" si="761">IF(AZ74=1,AZ$41/$BW74,"")</f>
        <v/>
      </c>
      <c r="BB74" s="41"/>
      <c r="BC74" s="41" t="str">
        <f t="shared" ref="BC74" si="762">IF(BB74=1,BB$41/$BW74,"")</f>
        <v/>
      </c>
      <c r="BD74" s="41"/>
      <c r="BE74" s="41" t="str">
        <f t="shared" ref="BE74" si="763">IF(BD74=1,BD$41/$BW74,"")</f>
        <v/>
      </c>
      <c r="BF74" s="41"/>
      <c r="BG74" s="41" t="str">
        <f t="shared" ref="BG74" si="764">IF(BF74=1,BF$41/$BW74,"")</f>
        <v/>
      </c>
      <c r="BH74" s="41"/>
      <c r="BI74" s="41" t="str">
        <f t="shared" ref="BI74" si="765">IF(BH74=1,BH$41/$BW74,"")</f>
        <v/>
      </c>
      <c r="BJ74" s="41"/>
      <c r="BK74" s="41" t="str">
        <f t="shared" ref="BK74" si="766">IF(BJ74=1,BJ$41/$BW74,"")</f>
        <v/>
      </c>
      <c r="BL74" s="41"/>
      <c r="BM74" s="41" t="str">
        <f t="shared" ref="BM74" si="767">IF(BL74=1,BL$41/$BW74,"")</f>
        <v/>
      </c>
      <c r="BN74" s="41"/>
      <c r="BO74" s="41" t="str">
        <f t="shared" ref="BO74" si="768">IF(BN74=1,BN$41/$BW74,"")</f>
        <v/>
      </c>
      <c r="BP74" s="41"/>
      <c r="BQ74" s="41" t="str">
        <f t="shared" ref="BQ74" si="769">IF(BP74=1,BP$41/$BW74,"")</f>
        <v/>
      </c>
      <c r="BR74" s="41"/>
      <c r="BS74" s="41" t="str">
        <f t="shared" ref="BS74" si="770">IF(BR74=1,BR$41/$BW74,"")</f>
        <v/>
      </c>
      <c r="BT74" s="41"/>
      <c r="BU74" s="41" t="str">
        <f t="shared" ref="BU74" si="771">IF(BT74=1,BT$41/$BW74,"")</f>
        <v/>
      </c>
      <c r="BV74" s="142"/>
      <c r="BW74" s="138">
        <f t="shared" si="295"/>
        <v>0</v>
      </c>
      <c r="BX74" s="23"/>
      <c r="BY74" s="23"/>
      <c r="CB74" s="52"/>
      <c r="CC74" s="52"/>
      <c r="CD74" s="52"/>
      <c r="CE74" s="52"/>
      <c r="CF74" s="52"/>
      <c r="CG74" s="52">
        <f t="shared" si="602"/>
        <v>0</v>
      </c>
      <c r="DS74" s="66">
        <f t="shared" ref="DS74:DS88" si="772">C4</f>
        <v>2</v>
      </c>
      <c r="DT74" s="286">
        <f t="shared" ref="DT74:DT88" si="773">EV7/D4</f>
        <v>0</v>
      </c>
      <c r="DU74" s="287">
        <f t="shared" ref="DU74:DU88" si="774">EW7/D4</f>
        <v>0</v>
      </c>
      <c r="DV74" s="288">
        <f t="shared" ref="DV74:DV88" si="775">EY7/D4</f>
        <v>0</v>
      </c>
      <c r="DW74" s="289">
        <f t="shared" ref="DW74:DW88" si="776">EZ7/D4</f>
        <v>0</v>
      </c>
      <c r="DX74" s="290">
        <f t="shared" ref="DX74:DX88" si="777">FB7/D4</f>
        <v>0</v>
      </c>
      <c r="DY74" s="291">
        <f t="shared" ref="DY74:DY88" si="778">FC7/D4</f>
        <v>0</v>
      </c>
      <c r="DZ74" s="286">
        <f t="shared" ref="DZ74:DZ88" si="779">DV46/D4</f>
        <v>0</v>
      </c>
      <c r="EA74" s="292">
        <f t="shared" ref="EA74:EA88" si="780">DY46/D4</f>
        <v>0</v>
      </c>
      <c r="EB74" s="54">
        <f t="shared" ref="EB74:EB88" si="781">EB46/D4</f>
        <v>0</v>
      </c>
      <c r="EC74" s="292">
        <f t="shared" ref="EC74:EC88" si="782">EE46/D4</f>
        <v>0</v>
      </c>
      <c r="ED74" s="292">
        <f t="shared" ref="ED74:ED88" si="783">EH46/D4</f>
        <v>0</v>
      </c>
      <c r="EE74" s="54">
        <f t="shared" ref="EE74:EE88" si="784">EK46/D4</f>
        <v>0</v>
      </c>
      <c r="EF74" s="292">
        <f t="shared" ref="EF74:EF88" si="785">EN46/D4</f>
        <v>0</v>
      </c>
      <c r="EG74" s="292">
        <f t="shared" ref="EG74:EG88" si="786">EX46/D4</f>
        <v>0</v>
      </c>
      <c r="EH74" s="54">
        <f t="shared" ref="EH74:EH88" si="787">FA46/D4</f>
        <v>0</v>
      </c>
      <c r="EI74" s="292">
        <f t="shared" ref="EI74:EI88" si="788">FD46/D4</f>
        <v>0</v>
      </c>
      <c r="EJ74" s="292">
        <f t="shared" ref="EJ74:EJ88" si="789">FE46/D4</f>
        <v>0</v>
      </c>
      <c r="EK74" s="292">
        <f t="shared" ref="EK74:EK88" si="790">FF46/D4</f>
        <v>0</v>
      </c>
      <c r="EL74" s="287">
        <f t="shared" ref="EL74:EL88" si="791">FG46/D4</f>
        <v>0</v>
      </c>
      <c r="EM74" s="305">
        <f t="shared" ref="EM74:EM88" si="792">FH46/D4</f>
        <v>0</v>
      </c>
      <c r="EN74" s="308">
        <f t="shared" ref="EN74:EN88" si="793">FF7/D4</f>
        <v>0</v>
      </c>
      <c r="EO74" s="17"/>
      <c r="EP74" s="17"/>
      <c r="EQ74" s="17"/>
      <c r="ER74" s="17"/>
      <c r="ES74" s="17"/>
      <c r="ET74" s="17"/>
      <c r="EU74" s="17"/>
      <c r="EV74" s="17"/>
      <c r="EW74" s="17"/>
      <c r="EX74" s="147"/>
      <c r="EY74" s="23"/>
      <c r="EZ74" s="17"/>
      <c r="FA74" s="17"/>
      <c r="FB74" s="23"/>
      <c r="FC74" s="17"/>
      <c r="FD74" s="17"/>
      <c r="FE74" s="23"/>
      <c r="FF74" s="17"/>
      <c r="FG74" s="17"/>
      <c r="FH74" s="17"/>
      <c r="FI74" s="17"/>
      <c r="FM74" s="194"/>
      <c r="FN74" s="194"/>
      <c r="FO74" s="194"/>
      <c r="FP74" s="194"/>
    </row>
    <row r="75" spans="2:187" x14ac:dyDescent="0.2">
      <c r="B75" s="8"/>
      <c r="C75" s="9"/>
      <c r="D75" s="10"/>
      <c r="E75" s="11"/>
      <c r="F75" s="11"/>
      <c r="G75" s="10"/>
      <c r="H75" s="10">
        <f t="shared" si="260"/>
        <v>0</v>
      </c>
      <c r="I75" s="10">
        <f t="shared" si="234"/>
        <v>0</v>
      </c>
      <c r="J75" s="10">
        <f t="shared" si="251"/>
        <v>0</v>
      </c>
      <c r="K75" s="10" t="str">
        <f t="shared" si="252"/>
        <v/>
      </c>
      <c r="M75" s="21"/>
      <c r="N75" s="21"/>
      <c r="O75" s="21"/>
      <c r="P75" s="21"/>
      <c r="Q75" s="21"/>
      <c r="S75" s="27"/>
      <c r="T75" s="31"/>
      <c r="U75" s="27" t="str">
        <f t="shared" si="743"/>
        <v/>
      </c>
      <c r="V75" s="27"/>
      <c r="W75" s="27" t="str">
        <f t="shared" si="253"/>
        <v/>
      </c>
      <c r="X75" s="27" t="str">
        <f t="shared" si="254"/>
        <v/>
      </c>
      <c r="Y75" s="27" t="str">
        <f t="shared" si="255"/>
        <v/>
      </c>
      <c r="Z75" s="32"/>
      <c r="AA75" s="27" t="str">
        <f t="shared" si="256"/>
        <v/>
      </c>
      <c r="AB75" s="27" t="str">
        <f t="shared" si="257"/>
        <v/>
      </c>
      <c r="AC75" s="27"/>
      <c r="AD75" s="27"/>
      <c r="AE75" s="27" t="str">
        <f t="shared" si="258"/>
        <v/>
      </c>
      <c r="AF75" s="27" t="str">
        <f t="shared" si="259"/>
        <v/>
      </c>
      <c r="AH75" s="37"/>
      <c r="AI75" s="37"/>
      <c r="AJ75" s="37"/>
      <c r="AK75" s="37"/>
      <c r="AL75" s="37"/>
      <c r="AN75" s="134"/>
      <c r="AO75" s="134"/>
      <c r="AP75" s="41"/>
      <c r="AQ75" s="41" t="str">
        <f t="shared" si="280"/>
        <v/>
      </c>
      <c r="AR75" s="41"/>
      <c r="AS75" s="41" t="str">
        <f t="shared" si="280"/>
        <v/>
      </c>
      <c r="AT75" s="41"/>
      <c r="AU75" s="41" t="str">
        <f t="shared" ref="AU75" si="794">IF(AT75=1,AT$41/$BW75,"")</f>
        <v/>
      </c>
      <c r="AV75" s="41"/>
      <c r="AW75" s="41" t="str">
        <f t="shared" ref="AW75" si="795">IF(AV75=1,AV$41/$BW75,"")</f>
        <v/>
      </c>
      <c r="AX75" s="41"/>
      <c r="AY75" s="41" t="str">
        <f t="shared" ref="AY75" si="796">IF(AX75=1,AX$41/$BW75,"")</f>
        <v/>
      </c>
      <c r="AZ75" s="41"/>
      <c r="BA75" s="41" t="str">
        <f t="shared" ref="BA75" si="797">IF(AZ75=1,AZ$41/$BW75,"")</f>
        <v/>
      </c>
      <c r="BB75" s="41"/>
      <c r="BC75" s="41" t="str">
        <f t="shared" ref="BC75" si="798">IF(BB75=1,BB$41/$BW75,"")</f>
        <v/>
      </c>
      <c r="BD75" s="41"/>
      <c r="BE75" s="41" t="str">
        <f t="shared" ref="BE75" si="799">IF(BD75=1,BD$41/$BW75,"")</f>
        <v/>
      </c>
      <c r="BF75" s="41"/>
      <c r="BG75" s="41" t="str">
        <f t="shared" ref="BG75" si="800">IF(BF75=1,BF$41/$BW75,"")</f>
        <v/>
      </c>
      <c r="BH75" s="41"/>
      <c r="BI75" s="41" t="str">
        <f t="shared" ref="BI75" si="801">IF(BH75=1,BH$41/$BW75,"")</f>
        <v/>
      </c>
      <c r="BJ75" s="41"/>
      <c r="BK75" s="41" t="str">
        <f t="shared" ref="BK75" si="802">IF(BJ75=1,BJ$41/$BW75,"")</f>
        <v/>
      </c>
      <c r="BL75" s="41"/>
      <c r="BM75" s="41" t="str">
        <f t="shared" ref="BM75" si="803">IF(BL75=1,BL$41/$BW75,"")</f>
        <v/>
      </c>
      <c r="BN75" s="41"/>
      <c r="BO75" s="41" t="str">
        <f t="shared" ref="BO75" si="804">IF(BN75=1,BN$41/$BW75,"")</f>
        <v/>
      </c>
      <c r="BP75" s="41"/>
      <c r="BQ75" s="41" t="str">
        <f t="shared" ref="BQ75" si="805">IF(BP75=1,BP$41/$BW75,"")</f>
        <v/>
      </c>
      <c r="BR75" s="41"/>
      <c r="BS75" s="41" t="str">
        <f t="shared" ref="BS75" si="806">IF(BR75=1,BR$41/$BW75,"")</f>
        <v/>
      </c>
      <c r="BT75" s="41"/>
      <c r="BU75" s="41" t="str">
        <f t="shared" ref="BU75" si="807">IF(BT75=1,BT$41/$BW75,"")</f>
        <v/>
      </c>
      <c r="BV75" s="142"/>
      <c r="BW75" s="138">
        <f t="shared" si="295"/>
        <v>0</v>
      </c>
      <c r="BX75" s="23"/>
      <c r="BY75" s="23"/>
      <c r="CB75" s="52"/>
      <c r="CC75" s="52"/>
      <c r="CD75" s="52"/>
      <c r="CE75" s="52"/>
      <c r="CF75" s="52"/>
      <c r="CG75" s="52">
        <f t="shared" si="602"/>
        <v>0</v>
      </c>
      <c r="DS75" s="66">
        <f t="shared" si="772"/>
        <v>3</v>
      </c>
      <c r="DT75" s="286">
        <f t="shared" si="773"/>
        <v>0</v>
      </c>
      <c r="DU75" s="287">
        <f t="shared" si="774"/>
        <v>0</v>
      </c>
      <c r="DV75" s="288">
        <f t="shared" si="775"/>
        <v>0</v>
      </c>
      <c r="DW75" s="289">
        <f t="shared" si="776"/>
        <v>0</v>
      </c>
      <c r="DX75" s="290">
        <f t="shared" si="777"/>
        <v>0</v>
      </c>
      <c r="DY75" s="291">
        <f t="shared" si="778"/>
        <v>0</v>
      </c>
      <c r="DZ75" s="286">
        <f t="shared" si="779"/>
        <v>0</v>
      </c>
      <c r="EA75" s="292">
        <f t="shared" si="780"/>
        <v>0</v>
      </c>
      <c r="EB75" s="54">
        <f t="shared" si="781"/>
        <v>0</v>
      </c>
      <c r="EC75" s="292">
        <f t="shared" si="782"/>
        <v>0</v>
      </c>
      <c r="ED75" s="292">
        <f t="shared" si="783"/>
        <v>0</v>
      </c>
      <c r="EE75" s="54">
        <f t="shared" si="784"/>
        <v>0</v>
      </c>
      <c r="EF75" s="292">
        <f t="shared" si="785"/>
        <v>0</v>
      </c>
      <c r="EG75" s="292">
        <f t="shared" si="786"/>
        <v>0</v>
      </c>
      <c r="EH75" s="54">
        <f t="shared" si="787"/>
        <v>0</v>
      </c>
      <c r="EI75" s="292">
        <f t="shared" si="788"/>
        <v>0</v>
      </c>
      <c r="EJ75" s="292">
        <f t="shared" si="789"/>
        <v>0</v>
      </c>
      <c r="EK75" s="292">
        <f t="shared" si="790"/>
        <v>0</v>
      </c>
      <c r="EL75" s="287">
        <f t="shared" si="791"/>
        <v>0</v>
      </c>
      <c r="EM75" s="305">
        <f t="shared" si="792"/>
        <v>0</v>
      </c>
      <c r="EN75" s="308">
        <f t="shared" si="793"/>
        <v>0</v>
      </c>
      <c r="EO75" s="17"/>
      <c r="EP75" s="17"/>
      <c r="EQ75" s="17"/>
      <c r="ER75" s="17"/>
      <c r="ES75" s="17"/>
      <c r="ET75" s="17"/>
      <c r="EU75" s="17"/>
      <c r="EV75" s="17"/>
      <c r="EW75" s="17"/>
      <c r="EX75" s="147"/>
      <c r="EY75" s="23"/>
      <c r="EZ75" s="17"/>
      <c r="FA75" s="17"/>
      <c r="FB75" s="23"/>
      <c r="FC75" s="17"/>
      <c r="FD75" s="17"/>
      <c r="FE75" s="23"/>
      <c r="FF75" s="17"/>
      <c r="FG75" s="17"/>
      <c r="FH75" s="17"/>
      <c r="FI75" s="17"/>
      <c r="FM75" s="194"/>
      <c r="FN75" s="194"/>
      <c r="FO75" s="194"/>
      <c r="FP75" s="194"/>
    </row>
    <row r="76" spans="2:187" x14ac:dyDescent="0.2">
      <c r="B76" s="8"/>
      <c r="C76" s="9"/>
      <c r="D76" s="10"/>
      <c r="E76" s="11"/>
      <c r="F76" s="11"/>
      <c r="G76" s="10"/>
      <c r="H76" s="10">
        <f t="shared" si="260"/>
        <v>0</v>
      </c>
      <c r="I76" s="10">
        <f t="shared" si="234"/>
        <v>0</v>
      </c>
      <c r="J76" s="10">
        <f t="shared" si="251"/>
        <v>0</v>
      </c>
      <c r="K76" s="10" t="str">
        <f t="shared" si="252"/>
        <v/>
      </c>
      <c r="M76" s="21"/>
      <c r="N76" s="21"/>
      <c r="O76" s="21"/>
      <c r="P76" s="21"/>
      <c r="Q76" s="21"/>
      <c r="S76" s="27"/>
      <c r="T76" s="31"/>
      <c r="U76" s="27" t="str">
        <f t="shared" si="743"/>
        <v/>
      </c>
      <c r="V76" s="27"/>
      <c r="W76" s="27" t="str">
        <f t="shared" si="253"/>
        <v/>
      </c>
      <c r="X76" s="27" t="str">
        <f t="shared" si="254"/>
        <v/>
      </c>
      <c r="Y76" s="27" t="str">
        <f t="shared" si="255"/>
        <v/>
      </c>
      <c r="Z76" s="32"/>
      <c r="AA76" s="27" t="str">
        <f t="shared" si="256"/>
        <v/>
      </c>
      <c r="AB76" s="27" t="str">
        <f t="shared" si="257"/>
        <v/>
      </c>
      <c r="AC76" s="27"/>
      <c r="AD76" s="27"/>
      <c r="AE76" s="27" t="str">
        <f t="shared" si="258"/>
        <v/>
      </c>
      <c r="AF76" s="27" t="str">
        <f t="shared" si="259"/>
        <v/>
      </c>
      <c r="AH76" s="37"/>
      <c r="AI76" s="37"/>
      <c r="AJ76" s="37"/>
      <c r="AK76" s="37"/>
      <c r="AL76" s="37"/>
      <c r="AN76" s="134"/>
      <c r="AO76" s="134"/>
      <c r="AP76" s="41"/>
      <c r="AQ76" s="41" t="str">
        <f t="shared" si="280"/>
        <v/>
      </c>
      <c r="AR76" s="41"/>
      <c r="AS76" s="41" t="str">
        <f t="shared" si="280"/>
        <v/>
      </c>
      <c r="AT76" s="41"/>
      <c r="AU76" s="41" t="str">
        <f t="shared" ref="AU76" si="808">IF(AT76=1,AT$41/$BW76,"")</f>
        <v/>
      </c>
      <c r="AV76" s="41"/>
      <c r="AW76" s="41" t="str">
        <f t="shared" ref="AW76" si="809">IF(AV76=1,AV$41/$BW76,"")</f>
        <v/>
      </c>
      <c r="AX76" s="41"/>
      <c r="AY76" s="41" t="str">
        <f t="shared" ref="AY76" si="810">IF(AX76=1,AX$41/$BW76,"")</f>
        <v/>
      </c>
      <c r="AZ76" s="41"/>
      <c r="BA76" s="41" t="str">
        <f t="shared" ref="BA76" si="811">IF(AZ76=1,AZ$41/$BW76,"")</f>
        <v/>
      </c>
      <c r="BB76" s="41"/>
      <c r="BC76" s="41" t="str">
        <f t="shared" ref="BC76" si="812">IF(BB76=1,BB$41/$BW76,"")</f>
        <v/>
      </c>
      <c r="BD76" s="41"/>
      <c r="BE76" s="41" t="str">
        <f t="shared" ref="BE76" si="813">IF(BD76=1,BD$41/$BW76,"")</f>
        <v/>
      </c>
      <c r="BF76" s="41"/>
      <c r="BG76" s="41" t="str">
        <f t="shared" ref="BG76" si="814">IF(BF76=1,BF$41/$BW76,"")</f>
        <v/>
      </c>
      <c r="BH76" s="41"/>
      <c r="BI76" s="41" t="str">
        <f t="shared" ref="BI76" si="815">IF(BH76=1,BH$41/$BW76,"")</f>
        <v/>
      </c>
      <c r="BJ76" s="41"/>
      <c r="BK76" s="41" t="str">
        <f t="shared" ref="BK76" si="816">IF(BJ76=1,BJ$41/$BW76,"")</f>
        <v/>
      </c>
      <c r="BL76" s="41"/>
      <c r="BM76" s="41" t="str">
        <f t="shared" ref="BM76" si="817">IF(BL76=1,BL$41/$BW76,"")</f>
        <v/>
      </c>
      <c r="BN76" s="41"/>
      <c r="BO76" s="41" t="str">
        <f t="shared" ref="BO76" si="818">IF(BN76=1,BN$41/$BW76,"")</f>
        <v/>
      </c>
      <c r="BP76" s="41"/>
      <c r="BQ76" s="41" t="str">
        <f t="shared" ref="BQ76" si="819">IF(BP76=1,BP$41/$BW76,"")</f>
        <v/>
      </c>
      <c r="BR76" s="41"/>
      <c r="BS76" s="41" t="str">
        <f t="shared" ref="BS76" si="820">IF(BR76=1,BR$41/$BW76,"")</f>
        <v/>
      </c>
      <c r="BT76" s="41"/>
      <c r="BU76" s="41" t="str">
        <f t="shared" ref="BU76" si="821">IF(BT76=1,BT$41/$BW76,"")</f>
        <v/>
      </c>
      <c r="BV76" s="142"/>
      <c r="BW76" s="138">
        <f t="shared" si="295"/>
        <v>0</v>
      </c>
      <c r="BX76" s="23"/>
      <c r="BY76" s="23"/>
      <c r="CB76" s="52"/>
      <c r="CC76" s="52"/>
      <c r="CD76" s="52"/>
      <c r="CE76" s="52"/>
      <c r="CF76" s="52"/>
      <c r="CG76" s="52">
        <f t="shared" si="602"/>
        <v>0</v>
      </c>
      <c r="DS76" s="66">
        <f t="shared" si="772"/>
        <v>4</v>
      </c>
      <c r="DT76" s="286">
        <f t="shared" si="773"/>
        <v>0</v>
      </c>
      <c r="DU76" s="287">
        <f t="shared" si="774"/>
        <v>0</v>
      </c>
      <c r="DV76" s="288">
        <f t="shared" si="775"/>
        <v>0</v>
      </c>
      <c r="DW76" s="289">
        <f t="shared" si="776"/>
        <v>0</v>
      </c>
      <c r="DX76" s="290">
        <f t="shared" si="777"/>
        <v>0</v>
      </c>
      <c r="DY76" s="291">
        <f t="shared" si="778"/>
        <v>0</v>
      </c>
      <c r="DZ76" s="286">
        <f t="shared" si="779"/>
        <v>0</v>
      </c>
      <c r="EA76" s="292">
        <f t="shared" si="780"/>
        <v>0</v>
      </c>
      <c r="EB76" s="54">
        <f t="shared" si="781"/>
        <v>0</v>
      </c>
      <c r="EC76" s="292">
        <f t="shared" si="782"/>
        <v>0</v>
      </c>
      <c r="ED76" s="292">
        <f t="shared" si="783"/>
        <v>0</v>
      </c>
      <c r="EE76" s="54">
        <f t="shared" si="784"/>
        <v>0</v>
      </c>
      <c r="EF76" s="292">
        <f t="shared" si="785"/>
        <v>0</v>
      </c>
      <c r="EG76" s="292">
        <f t="shared" si="786"/>
        <v>0</v>
      </c>
      <c r="EH76" s="54">
        <f t="shared" si="787"/>
        <v>0</v>
      </c>
      <c r="EI76" s="292">
        <f t="shared" si="788"/>
        <v>0</v>
      </c>
      <c r="EJ76" s="292">
        <f t="shared" si="789"/>
        <v>0</v>
      </c>
      <c r="EK76" s="292">
        <f t="shared" si="790"/>
        <v>0</v>
      </c>
      <c r="EL76" s="287">
        <f t="shared" si="791"/>
        <v>0</v>
      </c>
      <c r="EM76" s="305">
        <f t="shared" si="792"/>
        <v>0</v>
      </c>
      <c r="EN76" s="308">
        <f t="shared" si="793"/>
        <v>0</v>
      </c>
      <c r="EO76" s="17"/>
      <c r="EP76" s="17"/>
      <c r="EQ76" s="17"/>
      <c r="ER76" s="17"/>
      <c r="ES76" s="17"/>
      <c r="ET76" s="17"/>
      <c r="EU76" s="17"/>
      <c r="EV76" s="17"/>
      <c r="EW76" s="17"/>
      <c r="EX76" s="147"/>
      <c r="EY76" s="23"/>
      <c r="EZ76" s="17"/>
      <c r="FA76" s="17"/>
      <c r="FB76" s="23"/>
      <c r="FC76" s="17"/>
      <c r="FD76" s="17"/>
      <c r="FE76" s="23"/>
      <c r="FF76" s="17"/>
      <c r="FG76" s="17"/>
      <c r="FH76" s="17"/>
      <c r="FI76" s="17"/>
      <c r="FM76" s="194"/>
      <c r="FN76" s="194"/>
      <c r="FO76" s="194"/>
      <c r="FP76" s="194"/>
    </row>
    <row r="77" spans="2:187" x14ac:dyDescent="0.2">
      <c r="B77" s="8"/>
      <c r="C77" s="9"/>
      <c r="D77" s="10"/>
      <c r="E77" s="11"/>
      <c r="F77" s="11"/>
      <c r="G77" s="10"/>
      <c r="H77" s="10">
        <f t="shared" si="260"/>
        <v>0</v>
      </c>
      <c r="I77" s="10">
        <f t="shared" si="234"/>
        <v>0</v>
      </c>
      <c r="J77" s="10">
        <f t="shared" si="251"/>
        <v>0</v>
      </c>
      <c r="K77" s="10" t="str">
        <f t="shared" si="252"/>
        <v/>
      </c>
      <c r="M77" s="21"/>
      <c r="N77" s="21"/>
      <c r="O77" s="21"/>
      <c r="P77" s="21"/>
      <c r="Q77" s="21"/>
      <c r="S77" s="27"/>
      <c r="T77" s="31"/>
      <c r="U77" s="27" t="str">
        <f t="shared" si="743"/>
        <v/>
      </c>
      <c r="V77" s="27"/>
      <c r="W77" s="27" t="str">
        <f t="shared" si="253"/>
        <v/>
      </c>
      <c r="X77" s="27" t="str">
        <f t="shared" si="254"/>
        <v/>
      </c>
      <c r="Y77" s="27" t="str">
        <f t="shared" si="255"/>
        <v/>
      </c>
      <c r="Z77" s="32"/>
      <c r="AA77" s="27" t="str">
        <f t="shared" si="256"/>
        <v/>
      </c>
      <c r="AB77" s="27" t="str">
        <f t="shared" si="257"/>
        <v/>
      </c>
      <c r="AC77" s="27"/>
      <c r="AD77" s="27"/>
      <c r="AE77" s="27" t="str">
        <f t="shared" si="258"/>
        <v/>
      </c>
      <c r="AF77" s="27" t="str">
        <f t="shared" si="259"/>
        <v/>
      </c>
      <c r="AH77" s="37"/>
      <c r="AI77" s="37"/>
      <c r="AJ77" s="37"/>
      <c r="AK77" s="37"/>
      <c r="AL77" s="37"/>
      <c r="AN77" s="134"/>
      <c r="AO77" s="134"/>
      <c r="AP77" s="41"/>
      <c r="AQ77" s="41" t="str">
        <f t="shared" si="280"/>
        <v/>
      </c>
      <c r="AR77" s="41"/>
      <c r="AS77" s="41" t="str">
        <f t="shared" si="280"/>
        <v/>
      </c>
      <c r="AT77" s="41"/>
      <c r="AU77" s="41" t="str">
        <f t="shared" ref="AU77" si="822">IF(AT77=1,AT$41/$BW77,"")</f>
        <v/>
      </c>
      <c r="AV77" s="41"/>
      <c r="AW77" s="41" t="str">
        <f t="shared" ref="AW77" si="823">IF(AV77=1,AV$41/$BW77,"")</f>
        <v/>
      </c>
      <c r="AX77" s="41"/>
      <c r="AY77" s="41" t="str">
        <f t="shared" ref="AY77" si="824">IF(AX77=1,AX$41/$BW77,"")</f>
        <v/>
      </c>
      <c r="AZ77" s="41"/>
      <c r="BA77" s="41" t="str">
        <f t="shared" ref="BA77" si="825">IF(AZ77=1,AZ$41/$BW77,"")</f>
        <v/>
      </c>
      <c r="BB77" s="41"/>
      <c r="BC77" s="41" t="str">
        <f t="shared" ref="BC77" si="826">IF(BB77=1,BB$41/$BW77,"")</f>
        <v/>
      </c>
      <c r="BD77" s="41"/>
      <c r="BE77" s="41" t="str">
        <f t="shared" ref="BE77" si="827">IF(BD77=1,BD$41/$BW77,"")</f>
        <v/>
      </c>
      <c r="BF77" s="41"/>
      <c r="BG77" s="41" t="str">
        <f t="shared" ref="BG77" si="828">IF(BF77=1,BF$41/$BW77,"")</f>
        <v/>
      </c>
      <c r="BH77" s="41"/>
      <c r="BI77" s="41" t="str">
        <f t="shared" ref="BI77" si="829">IF(BH77=1,BH$41/$BW77,"")</f>
        <v/>
      </c>
      <c r="BJ77" s="41"/>
      <c r="BK77" s="41" t="str">
        <f t="shared" ref="BK77" si="830">IF(BJ77=1,BJ$41/$BW77,"")</f>
        <v/>
      </c>
      <c r="BL77" s="41"/>
      <c r="BM77" s="41" t="str">
        <f t="shared" ref="BM77" si="831">IF(BL77=1,BL$41/$BW77,"")</f>
        <v/>
      </c>
      <c r="BN77" s="41"/>
      <c r="BO77" s="41" t="str">
        <f t="shared" ref="BO77" si="832">IF(BN77=1,BN$41/$BW77,"")</f>
        <v/>
      </c>
      <c r="BP77" s="41"/>
      <c r="BQ77" s="41" t="str">
        <f t="shared" ref="BQ77" si="833">IF(BP77=1,BP$41/$BW77,"")</f>
        <v/>
      </c>
      <c r="BR77" s="41"/>
      <c r="BS77" s="41" t="str">
        <f t="shared" ref="BS77" si="834">IF(BR77=1,BR$41/$BW77,"")</f>
        <v/>
      </c>
      <c r="BT77" s="41"/>
      <c r="BU77" s="41" t="str">
        <f t="shared" ref="BU77" si="835">IF(BT77=1,BT$41/$BW77,"")</f>
        <v/>
      </c>
      <c r="BV77" s="142"/>
      <c r="BW77" s="138">
        <f t="shared" si="295"/>
        <v>0</v>
      </c>
      <c r="BX77" s="23"/>
      <c r="BY77" s="23"/>
      <c r="CB77" s="52"/>
      <c r="CC77" s="52"/>
      <c r="CD77" s="52"/>
      <c r="CE77" s="52"/>
      <c r="CF77" s="52"/>
      <c r="CG77" s="52">
        <f t="shared" si="602"/>
        <v>0</v>
      </c>
      <c r="DS77" s="66">
        <f t="shared" si="772"/>
        <v>5</v>
      </c>
      <c r="DT77" s="286">
        <f t="shared" si="773"/>
        <v>0</v>
      </c>
      <c r="DU77" s="287">
        <f t="shared" si="774"/>
        <v>0</v>
      </c>
      <c r="DV77" s="288">
        <f t="shared" si="775"/>
        <v>0</v>
      </c>
      <c r="DW77" s="289">
        <f t="shared" si="776"/>
        <v>0</v>
      </c>
      <c r="DX77" s="290">
        <f t="shared" si="777"/>
        <v>0</v>
      </c>
      <c r="DY77" s="291">
        <f t="shared" si="778"/>
        <v>0</v>
      </c>
      <c r="DZ77" s="286">
        <f t="shared" si="779"/>
        <v>0</v>
      </c>
      <c r="EA77" s="292">
        <f t="shared" si="780"/>
        <v>0</v>
      </c>
      <c r="EB77" s="54">
        <f t="shared" si="781"/>
        <v>0</v>
      </c>
      <c r="EC77" s="292">
        <f t="shared" si="782"/>
        <v>0</v>
      </c>
      <c r="ED77" s="292">
        <f t="shared" si="783"/>
        <v>0</v>
      </c>
      <c r="EE77" s="54">
        <f t="shared" si="784"/>
        <v>0</v>
      </c>
      <c r="EF77" s="292">
        <f t="shared" si="785"/>
        <v>0</v>
      </c>
      <c r="EG77" s="292">
        <f t="shared" si="786"/>
        <v>0</v>
      </c>
      <c r="EH77" s="54">
        <f t="shared" si="787"/>
        <v>0</v>
      </c>
      <c r="EI77" s="292">
        <f t="shared" si="788"/>
        <v>0</v>
      </c>
      <c r="EJ77" s="292">
        <f t="shared" si="789"/>
        <v>0</v>
      </c>
      <c r="EK77" s="292">
        <f t="shared" si="790"/>
        <v>0</v>
      </c>
      <c r="EL77" s="287">
        <f t="shared" si="791"/>
        <v>0</v>
      </c>
      <c r="EM77" s="305">
        <f t="shared" si="792"/>
        <v>0</v>
      </c>
      <c r="EN77" s="308">
        <f t="shared" si="793"/>
        <v>0</v>
      </c>
      <c r="EO77" s="17"/>
      <c r="EP77" s="17"/>
      <c r="EQ77" s="17"/>
      <c r="ER77" s="17"/>
      <c r="ES77" s="17"/>
      <c r="ET77" s="17"/>
      <c r="EU77" s="17"/>
      <c r="EV77" s="17"/>
      <c r="EW77" s="17"/>
      <c r="EX77" s="147"/>
      <c r="EY77" s="23"/>
      <c r="EZ77" s="17"/>
      <c r="FA77" s="17"/>
      <c r="FB77" s="23"/>
      <c r="FC77" s="17"/>
      <c r="FD77" s="17"/>
      <c r="FE77" s="23"/>
      <c r="FF77" s="17"/>
      <c r="FG77" s="17"/>
      <c r="FH77" s="17"/>
      <c r="FI77" s="17"/>
      <c r="FM77" s="194"/>
      <c r="FN77" s="194"/>
      <c r="FO77" s="194"/>
      <c r="FP77" s="194"/>
    </row>
    <row r="78" spans="2:187" x14ac:dyDescent="0.2">
      <c r="B78" s="8"/>
      <c r="C78" s="9"/>
      <c r="D78" s="10"/>
      <c r="E78" s="11"/>
      <c r="F78" s="11"/>
      <c r="G78" s="10"/>
      <c r="H78" s="10">
        <f t="shared" si="260"/>
        <v>0</v>
      </c>
      <c r="I78" s="10">
        <f t="shared" si="234"/>
        <v>0</v>
      </c>
      <c r="J78" s="10">
        <f t="shared" si="251"/>
        <v>0</v>
      </c>
      <c r="K78" s="10" t="str">
        <f t="shared" si="252"/>
        <v/>
      </c>
      <c r="M78" s="21"/>
      <c r="N78" s="21"/>
      <c r="O78" s="21"/>
      <c r="P78" s="21"/>
      <c r="Q78" s="21"/>
      <c r="S78" s="27"/>
      <c r="T78" s="31"/>
      <c r="U78" s="27" t="str">
        <f t="shared" si="743"/>
        <v/>
      </c>
      <c r="V78" s="27"/>
      <c r="W78" s="27" t="str">
        <f t="shared" si="253"/>
        <v/>
      </c>
      <c r="X78" s="27" t="str">
        <f t="shared" si="254"/>
        <v/>
      </c>
      <c r="Y78" s="27" t="str">
        <f t="shared" si="255"/>
        <v/>
      </c>
      <c r="Z78" s="32"/>
      <c r="AA78" s="27" t="str">
        <f t="shared" si="256"/>
        <v/>
      </c>
      <c r="AB78" s="27" t="str">
        <f t="shared" si="257"/>
        <v/>
      </c>
      <c r="AC78" s="27"/>
      <c r="AD78" s="27"/>
      <c r="AE78" s="27" t="str">
        <f t="shared" si="258"/>
        <v/>
      </c>
      <c r="AF78" s="27" t="str">
        <f t="shared" si="259"/>
        <v/>
      </c>
      <c r="AH78" s="37"/>
      <c r="AI78" s="37"/>
      <c r="AJ78" s="37"/>
      <c r="AK78" s="37"/>
      <c r="AL78" s="37"/>
      <c r="AN78" s="134"/>
      <c r="AO78" s="134"/>
      <c r="AP78" s="41"/>
      <c r="AQ78" s="41" t="str">
        <f t="shared" si="280"/>
        <v/>
      </c>
      <c r="AR78" s="41"/>
      <c r="AS78" s="41" t="str">
        <f t="shared" si="280"/>
        <v/>
      </c>
      <c r="AT78" s="41"/>
      <c r="AU78" s="41" t="str">
        <f t="shared" ref="AU78" si="836">IF(AT78=1,AT$41/$BW78,"")</f>
        <v/>
      </c>
      <c r="AV78" s="41"/>
      <c r="AW78" s="41" t="str">
        <f t="shared" ref="AW78" si="837">IF(AV78=1,AV$41/$BW78,"")</f>
        <v/>
      </c>
      <c r="AX78" s="41"/>
      <c r="AY78" s="41" t="str">
        <f t="shared" ref="AY78" si="838">IF(AX78=1,AX$41/$BW78,"")</f>
        <v/>
      </c>
      <c r="AZ78" s="41"/>
      <c r="BA78" s="41" t="str">
        <f t="shared" ref="BA78" si="839">IF(AZ78=1,AZ$41/$BW78,"")</f>
        <v/>
      </c>
      <c r="BB78" s="41"/>
      <c r="BC78" s="41" t="str">
        <f t="shared" ref="BC78" si="840">IF(BB78=1,BB$41/$BW78,"")</f>
        <v/>
      </c>
      <c r="BD78" s="41"/>
      <c r="BE78" s="41" t="str">
        <f t="shared" ref="BE78" si="841">IF(BD78=1,BD$41/$BW78,"")</f>
        <v/>
      </c>
      <c r="BF78" s="41"/>
      <c r="BG78" s="41" t="str">
        <f t="shared" ref="BG78" si="842">IF(BF78=1,BF$41/$BW78,"")</f>
        <v/>
      </c>
      <c r="BH78" s="41"/>
      <c r="BI78" s="41" t="str">
        <f t="shared" ref="BI78" si="843">IF(BH78=1,BH$41/$BW78,"")</f>
        <v/>
      </c>
      <c r="BJ78" s="41"/>
      <c r="BK78" s="41" t="str">
        <f t="shared" ref="BK78" si="844">IF(BJ78=1,BJ$41/$BW78,"")</f>
        <v/>
      </c>
      <c r="BL78" s="41"/>
      <c r="BM78" s="41" t="str">
        <f t="shared" ref="BM78" si="845">IF(BL78=1,BL$41/$BW78,"")</f>
        <v/>
      </c>
      <c r="BN78" s="41"/>
      <c r="BO78" s="41" t="str">
        <f t="shared" ref="BO78" si="846">IF(BN78=1,BN$41/$BW78,"")</f>
        <v/>
      </c>
      <c r="BP78" s="41"/>
      <c r="BQ78" s="41" t="str">
        <f t="shared" ref="BQ78" si="847">IF(BP78=1,BP$41/$BW78,"")</f>
        <v/>
      </c>
      <c r="BR78" s="41"/>
      <c r="BS78" s="41" t="str">
        <f t="shared" ref="BS78" si="848">IF(BR78=1,BR$41/$BW78,"")</f>
        <v/>
      </c>
      <c r="BT78" s="41"/>
      <c r="BU78" s="41" t="str">
        <f t="shared" ref="BU78" si="849">IF(BT78=1,BT$41/$BW78,"")</f>
        <v/>
      </c>
      <c r="BV78" s="142"/>
      <c r="BW78" s="138">
        <f t="shared" si="295"/>
        <v>0</v>
      </c>
      <c r="BX78" s="23"/>
      <c r="BY78" s="23"/>
      <c r="CB78" s="52"/>
      <c r="CC78" s="52"/>
      <c r="CD78" s="52"/>
      <c r="CE78" s="52"/>
      <c r="CF78" s="52"/>
      <c r="CG78" s="52">
        <f t="shared" si="602"/>
        <v>0</v>
      </c>
      <c r="DS78" s="66">
        <f t="shared" si="772"/>
        <v>6</v>
      </c>
      <c r="DT78" s="286">
        <f t="shared" si="773"/>
        <v>0</v>
      </c>
      <c r="DU78" s="287">
        <f t="shared" si="774"/>
        <v>0</v>
      </c>
      <c r="DV78" s="288">
        <f t="shared" si="775"/>
        <v>0</v>
      </c>
      <c r="DW78" s="289">
        <f t="shared" si="776"/>
        <v>0</v>
      </c>
      <c r="DX78" s="290">
        <f t="shared" si="777"/>
        <v>0</v>
      </c>
      <c r="DY78" s="291">
        <f t="shared" si="778"/>
        <v>0</v>
      </c>
      <c r="DZ78" s="286">
        <f t="shared" si="779"/>
        <v>0</v>
      </c>
      <c r="EA78" s="292">
        <f t="shared" si="780"/>
        <v>0</v>
      </c>
      <c r="EB78" s="54">
        <f t="shared" si="781"/>
        <v>0</v>
      </c>
      <c r="EC78" s="292">
        <f t="shared" si="782"/>
        <v>0</v>
      </c>
      <c r="ED78" s="292">
        <f t="shared" si="783"/>
        <v>0</v>
      </c>
      <c r="EE78" s="54">
        <f t="shared" si="784"/>
        <v>0</v>
      </c>
      <c r="EF78" s="292">
        <f t="shared" si="785"/>
        <v>0</v>
      </c>
      <c r="EG78" s="292">
        <f t="shared" si="786"/>
        <v>0</v>
      </c>
      <c r="EH78" s="54">
        <f t="shared" si="787"/>
        <v>0</v>
      </c>
      <c r="EI78" s="292">
        <f t="shared" si="788"/>
        <v>0</v>
      </c>
      <c r="EJ78" s="292">
        <f t="shared" si="789"/>
        <v>0</v>
      </c>
      <c r="EK78" s="292">
        <f t="shared" si="790"/>
        <v>0</v>
      </c>
      <c r="EL78" s="287">
        <f t="shared" si="791"/>
        <v>0</v>
      </c>
      <c r="EM78" s="305">
        <f t="shared" si="792"/>
        <v>0</v>
      </c>
      <c r="EN78" s="308">
        <f t="shared" si="793"/>
        <v>0</v>
      </c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M78" s="194"/>
      <c r="FN78" s="194"/>
      <c r="FO78" s="194"/>
      <c r="FP78" s="194"/>
    </row>
    <row r="79" spans="2:187" x14ac:dyDescent="0.2">
      <c r="B79" s="8"/>
      <c r="C79" s="9"/>
      <c r="D79" s="10"/>
      <c r="E79" s="11"/>
      <c r="F79" s="11"/>
      <c r="G79" s="10"/>
      <c r="H79" s="10">
        <f t="shared" si="260"/>
        <v>0</v>
      </c>
      <c r="I79" s="10">
        <f t="shared" si="234"/>
        <v>0</v>
      </c>
      <c r="J79" s="10">
        <f t="shared" si="251"/>
        <v>0</v>
      </c>
      <c r="K79" s="10" t="str">
        <f t="shared" si="252"/>
        <v/>
      </c>
      <c r="M79" s="21"/>
      <c r="N79" s="21"/>
      <c r="O79" s="21"/>
      <c r="P79" s="21"/>
      <c r="Q79" s="21"/>
      <c r="S79" s="27"/>
      <c r="T79" s="31"/>
      <c r="U79" s="27" t="str">
        <f t="shared" si="743"/>
        <v/>
      </c>
      <c r="V79" s="27"/>
      <c r="W79" s="27" t="str">
        <f t="shared" si="253"/>
        <v/>
      </c>
      <c r="X79" s="27" t="str">
        <f t="shared" si="254"/>
        <v/>
      </c>
      <c r="Y79" s="27" t="str">
        <f t="shared" si="255"/>
        <v/>
      </c>
      <c r="Z79" s="32"/>
      <c r="AA79" s="27" t="str">
        <f t="shared" si="256"/>
        <v/>
      </c>
      <c r="AB79" s="27" t="str">
        <f t="shared" si="257"/>
        <v/>
      </c>
      <c r="AC79" s="27"/>
      <c r="AD79" s="27"/>
      <c r="AE79" s="27" t="str">
        <f t="shared" si="258"/>
        <v/>
      </c>
      <c r="AF79" s="27" t="str">
        <f t="shared" si="259"/>
        <v/>
      </c>
      <c r="AH79" s="37"/>
      <c r="AI79" s="37"/>
      <c r="AJ79" s="37"/>
      <c r="AK79" s="37"/>
      <c r="AL79" s="37"/>
      <c r="AN79" s="134"/>
      <c r="AO79" s="134"/>
      <c r="AP79" s="41"/>
      <c r="AQ79" s="41" t="str">
        <f t="shared" si="280"/>
        <v/>
      </c>
      <c r="AR79" s="41"/>
      <c r="AS79" s="41" t="str">
        <f t="shared" si="280"/>
        <v/>
      </c>
      <c r="AT79" s="41"/>
      <c r="AU79" s="41" t="str">
        <f t="shared" ref="AU79" si="850">IF(AT79=1,AT$41/$BW79,"")</f>
        <v/>
      </c>
      <c r="AV79" s="41"/>
      <c r="AW79" s="41" t="str">
        <f t="shared" ref="AW79" si="851">IF(AV79=1,AV$41/$BW79,"")</f>
        <v/>
      </c>
      <c r="AX79" s="41"/>
      <c r="AY79" s="41" t="str">
        <f t="shared" ref="AY79" si="852">IF(AX79=1,AX$41/$BW79,"")</f>
        <v/>
      </c>
      <c r="AZ79" s="41"/>
      <c r="BA79" s="41" t="str">
        <f t="shared" ref="BA79" si="853">IF(AZ79=1,AZ$41/$BW79,"")</f>
        <v/>
      </c>
      <c r="BB79" s="41"/>
      <c r="BC79" s="41" t="str">
        <f t="shared" ref="BC79" si="854">IF(BB79=1,BB$41/$BW79,"")</f>
        <v/>
      </c>
      <c r="BD79" s="41"/>
      <c r="BE79" s="41" t="str">
        <f t="shared" ref="BE79" si="855">IF(BD79=1,BD$41/$BW79,"")</f>
        <v/>
      </c>
      <c r="BF79" s="41"/>
      <c r="BG79" s="41" t="str">
        <f t="shared" ref="BG79" si="856">IF(BF79=1,BF$41/$BW79,"")</f>
        <v/>
      </c>
      <c r="BH79" s="41"/>
      <c r="BI79" s="41" t="str">
        <f t="shared" ref="BI79" si="857">IF(BH79=1,BH$41/$BW79,"")</f>
        <v/>
      </c>
      <c r="BJ79" s="41"/>
      <c r="BK79" s="41" t="str">
        <f t="shared" ref="BK79" si="858">IF(BJ79=1,BJ$41/$BW79,"")</f>
        <v/>
      </c>
      <c r="BL79" s="41"/>
      <c r="BM79" s="41" t="str">
        <f t="shared" ref="BM79" si="859">IF(BL79=1,BL$41/$BW79,"")</f>
        <v/>
      </c>
      <c r="BN79" s="41"/>
      <c r="BO79" s="41" t="str">
        <f t="shared" ref="BO79" si="860">IF(BN79=1,BN$41/$BW79,"")</f>
        <v/>
      </c>
      <c r="BP79" s="41"/>
      <c r="BQ79" s="41" t="str">
        <f t="shared" ref="BQ79" si="861">IF(BP79=1,BP$41/$BW79,"")</f>
        <v/>
      </c>
      <c r="BR79" s="41"/>
      <c r="BS79" s="41" t="str">
        <f t="shared" ref="BS79" si="862">IF(BR79=1,BR$41/$BW79,"")</f>
        <v/>
      </c>
      <c r="BT79" s="41"/>
      <c r="BU79" s="41" t="str">
        <f t="shared" ref="BU79" si="863">IF(BT79=1,BT$41/$BW79,"")</f>
        <v/>
      </c>
      <c r="BV79" s="142"/>
      <c r="BW79" s="138">
        <f t="shared" si="295"/>
        <v>0</v>
      </c>
      <c r="BX79" s="23"/>
      <c r="BY79" s="23"/>
      <c r="CB79" s="52"/>
      <c r="CC79" s="52"/>
      <c r="CD79" s="52"/>
      <c r="CE79" s="52"/>
      <c r="CF79" s="52"/>
      <c r="CG79" s="52">
        <f t="shared" si="602"/>
        <v>0</v>
      </c>
      <c r="DS79" s="66">
        <f t="shared" si="772"/>
        <v>7</v>
      </c>
      <c r="DT79" s="286">
        <f t="shared" si="773"/>
        <v>0</v>
      </c>
      <c r="DU79" s="287">
        <f t="shared" si="774"/>
        <v>0</v>
      </c>
      <c r="DV79" s="288">
        <f t="shared" si="775"/>
        <v>0</v>
      </c>
      <c r="DW79" s="289">
        <f t="shared" si="776"/>
        <v>0</v>
      </c>
      <c r="DX79" s="290">
        <f t="shared" si="777"/>
        <v>0</v>
      </c>
      <c r="DY79" s="291">
        <f t="shared" si="778"/>
        <v>0</v>
      </c>
      <c r="DZ79" s="286">
        <f t="shared" si="779"/>
        <v>0</v>
      </c>
      <c r="EA79" s="292">
        <f t="shared" si="780"/>
        <v>0</v>
      </c>
      <c r="EB79" s="54">
        <f t="shared" si="781"/>
        <v>0</v>
      </c>
      <c r="EC79" s="292">
        <f t="shared" si="782"/>
        <v>0</v>
      </c>
      <c r="ED79" s="292">
        <f t="shared" si="783"/>
        <v>0</v>
      </c>
      <c r="EE79" s="54">
        <f t="shared" si="784"/>
        <v>0</v>
      </c>
      <c r="EF79" s="292">
        <f t="shared" si="785"/>
        <v>0</v>
      </c>
      <c r="EG79" s="292">
        <f t="shared" si="786"/>
        <v>0</v>
      </c>
      <c r="EH79" s="54">
        <f t="shared" si="787"/>
        <v>0</v>
      </c>
      <c r="EI79" s="292">
        <f t="shared" si="788"/>
        <v>0</v>
      </c>
      <c r="EJ79" s="292">
        <f t="shared" si="789"/>
        <v>0</v>
      </c>
      <c r="EK79" s="292">
        <f t="shared" si="790"/>
        <v>0</v>
      </c>
      <c r="EL79" s="287">
        <f t="shared" si="791"/>
        <v>0</v>
      </c>
      <c r="EM79" s="305">
        <f t="shared" si="792"/>
        <v>0</v>
      </c>
      <c r="EN79" s="308">
        <f t="shared" si="793"/>
        <v>0</v>
      </c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M79" s="194"/>
      <c r="FN79" s="194"/>
      <c r="FO79" s="194"/>
      <c r="FP79" s="194"/>
    </row>
    <row r="80" spans="2:187" x14ac:dyDescent="0.2">
      <c r="B80" s="8"/>
      <c r="C80" s="9"/>
      <c r="D80" s="10"/>
      <c r="E80" s="11"/>
      <c r="F80" s="11"/>
      <c r="G80" s="10"/>
      <c r="H80" s="10">
        <f t="shared" si="260"/>
        <v>0</v>
      </c>
      <c r="I80" s="10">
        <f t="shared" si="234"/>
        <v>0</v>
      </c>
      <c r="J80" s="10">
        <f t="shared" si="251"/>
        <v>0</v>
      </c>
      <c r="K80" s="10" t="str">
        <f t="shared" si="252"/>
        <v/>
      </c>
      <c r="M80" s="21"/>
      <c r="N80" s="21"/>
      <c r="O80" s="21"/>
      <c r="P80" s="21"/>
      <c r="Q80" s="21"/>
      <c r="S80" s="27"/>
      <c r="T80" s="31"/>
      <c r="U80" s="27" t="str">
        <f t="shared" si="743"/>
        <v/>
      </c>
      <c r="V80" s="27"/>
      <c r="W80" s="27" t="str">
        <f t="shared" si="253"/>
        <v/>
      </c>
      <c r="X80" s="27" t="str">
        <f t="shared" si="254"/>
        <v/>
      </c>
      <c r="Y80" s="27" t="str">
        <f t="shared" si="255"/>
        <v/>
      </c>
      <c r="Z80" s="32"/>
      <c r="AA80" s="27" t="str">
        <f t="shared" si="256"/>
        <v/>
      </c>
      <c r="AB80" s="27" t="str">
        <f t="shared" si="257"/>
        <v/>
      </c>
      <c r="AC80" s="27"/>
      <c r="AD80" s="27"/>
      <c r="AE80" s="27" t="str">
        <f t="shared" si="258"/>
        <v/>
      </c>
      <c r="AF80" s="27" t="str">
        <f t="shared" si="259"/>
        <v/>
      </c>
      <c r="AH80" s="37"/>
      <c r="AI80" s="37"/>
      <c r="AJ80" s="37"/>
      <c r="AK80" s="37"/>
      <c r="AL80" s="37"/>
      <c r="AN80" s="134"/>
      <c r="AO80" s="134"/>
      <c r="AP80" s="41"/>
      <c r="AQ80" s="41" t="str">
        <f t="shared" si="280"/>
        <v/>
      </c>
      <c r="AR80" s="41"/>
      <c r="AS80" s="41" t="str">
        <f t="shared" si="280"/>
        <v/>
      </c>
      <c r="AT80" s="41"/>
      <c r="AU80" s="41" t="str">
        <f t="shared" ref="AU80" si="864">IF(AT80=1,AT$41/$BW80,"")</f>
        <v/>
      </c>
      <c r="AV80" s="41"/>
      <c r="AW80" s="41" t="str">
        <f t="shared" ref="AW80" si="865">IF(AV80=1,AV$41/$BW80,"")</f>
        <v/>
      </c>
      <c r="AX80" s="41"/>
      <c r="AY80" s="41" t="str">
        <f t="shared" ref="AY80" si="866">IF(AX80=1,AX$41/$BW80,"")</f>
        <v/>
      </c>
      <c r="AZ80" s="41"/>
      <c r="BA80" s="41" t="str">
        <f t="shared" ref="BA80" si="867">IF(AZ80=1,AZ$41/$BW80,"")</f>
        <v/>
      </c>
      <c r="BB80" s="41"/>
      <c r="BC80" s="41" t="str">
        <f t="shared" ref="BC80" si="868">IF(BB80=1,BB$41/$BW80,"")</f>
        <v/>
      </c>
      <c r="BD80" s="41"/>
      <c r="BE80" s="41" t="str">
        <f t="shared" ref="BE80" si="869">IF(BD80=1,BD$41/$BW80,"")</f>
        <v/>
      </c>
      <c r="BF80" s="41"/>
      <c r="BG80" s="41" t="str">
        <f t="shared" ref="BG80" si="870">IF(BF80=1,BF$41/$BW80,"")</f>
        <v/>
      </c>
      <c r="BH80" s="41"/>
      <c r="BI80" s="41" t="str">
        <f t="shared" ref="BI80" si="871">IF(BH80=1,BH$41/$BW80,"")</f>
        <v/>
      </c>
      <c r="BJ80" s="41"/>
      <c r="BK80" s="41" t="str">
        <f t="shared" ref="BK80" si="872">IF(BJ80=1,BJ$41/$BW80,"")</f>
        <v/>
      </c>
      <c r="BL80" s="41"/>
      <c r="BM80" s="41" t="str">
        <f t="shared" ref="BM80" si="873">IF(BL80=1,BL$41/$BW80,"")</f>
        <v/>
      </c>
      <c r="BN80" s="41"/>
      <c r="BO80" s="41" t="str">
        <f t="shared" ref="BO80" si="874">IF(BN80=1,BN$41/$BW80,"")</f>
        <v/>
      </c>
      <c r="BP80" s="41"/>
      <c r="BQ80" s="41" t="str">
        <f t="shared" ref="BQ80" si="875">IF(BP80=1,BP$41/$BW80,"")</f>
        <v/>
      </c>
      <c r="BR80" s="41"/>
      <c r="BS80" s="41" t="str">
        <f t="shared" ref="BS80" si="876">IF(BR80=1,BR$41/$BW80,"")</f>
        <v/>
      </c>
      <c r="BT80" s="41"/>
      <c r="BU80" s="41" t="str">
        <f t="shared" ref="BU80" si="877">IF(BT80=1,BT$41/$BW80,"")</f>
        <v/>
      </c>
      <c r="BV80" s="142"/>
      <c r="BW80" s="138">
        <f t="shared" si="295"/>
        <v>0</v>
      </c>
      <c r="BX80" s="23"/>
      <c r="BY80" s="23"/>
      <c r="CB80" s="52"/>
      <c r="CC80" s="52"/>
      <c r="CD80" s="52"/>
      <c r="CE80" s="52"/>
      <c r="CF80" s="52"/>
      <c r="CG80" s="52">
        <f t="shared" si="602"/>
        <v>0</v>
      </c>
      <c r="DS80" s="66">
        <f t="shared" si="772"/>
        <v>8</v>
      </c>
      <c r="DT80" s="286">
        <f t="shared" si="773"/>
        <v>0</v>
      </c>
      <c r="DU80" s="287">
        <f t="shared" si="774"/>
        <v>0</v>
      </c>
      <c r="DV80" s="288">
        <f t="shared" si="775"/>
        <v>0</v>
      </c>
      <c r="DW80" s="289">
        <f t="shared" si="776"/>
        <v>0</v>
      </c>
      <c r="DX80" s="290">
        <f t="shared" si="777"/>
        <v>0</v>
      </c>
      <c r="DY80" s="291">
        <f t="shared" si="778"/>
        <v>0</v>
      </c>
      <c r="DZ80" s="286">
        <f t="shared" si="779"/>
        <v>0</v>
      </c>
      <c r="EA80" s="292">
        <f t="shared" si="780"/>
        <v>0</v>
      </c>
      <c r="EB80" s="54">
        <f t="shared" si="781"/>
        <v>0</v>
      </c>
      <c r="EC80" s="292">
        <f t="shared" si="782"/>
        <v>0</v>
      </c>
      <c r="ED80" s="292">
        <f t="shared" si="783"/>
        <v>0</v>
      </c>
      <c r="EE80" s="54">
        <f t="shared" si="784"/>
        <v>0</v>
      </c>
      <c r="EF80" s="292">
        <f t="shared" si="785"/>
        <v>0</v>
      </c>
      <c r="EG80" s="292">
        <f t="shared" si="786"/>
        <v>0</v>
      </c>
      <c r="EH80" s="54">
        <f t="shared" si="787"/>
        <v>0</v>
      </c>
      <c r="EI80" s="292">
        <f t="shared" si="788"/>
        <v>0</v>
      </c>
      <c r="EJ80" s="292">
        <f t="shared" si="789"/>
        <v>0</v>
      </c>
      <c r="EK80" s="292">
        <f t="shared" si="790"/>
        <v>0</v>
      </c>
      <c r="EL80" s="287">
        <f t="shared" si="791"/>
        <v>0</v>
      </c>
      <c r="EM80" s="305">
        <f t="shared" si="792"/>
        <v>0</v>
      </c>
      <c r="EN80" s="308">
        <f t="shared" si="793"/>
        <v>0</v>
      </c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M80" s="194"/>
      <c r="FN80" s="194"/>
      <c r="FO80" s="194"/>
      <c r="FP80" s="194"/>
    </row>
    <row r="81" spans="2:172" x14ac:dyDescent="0.2">
      <c r="B81" s="8"/>
      <c r="C81" s="9"/>
      <c r="D81" s="10"/>
      <c r="E81" s="11"/>
      <c r="F81" s="11"/>
      <c r="G81" s="10"/>
      <c r="H81" s="10">
        <f t="shared" si="260"/>
        <v>0</v>
      </c>
      <c r="I81" s="10">
        <f t="shared" si="234"/>
        <v>0</v>
      </c>
      <c r="J81" s="10">
        <f t="shared" si="251"/>
        <v>0</v>
      </c>
      <c r="K81" s="10" t="str">
        <f t="shared" si="252"/>
        <v/>
      </c>
      <c r="M81" s="21"/>
      <c r="N81" s="21"/>
      <c r="O81" s="21"/>
      <c r="P81" s="21"/>
      <c r="Q81" s="21"/>
      <c r="S81" s="27"/>
      <c r="T81" s="31"/>
      <c r="U81" s="27" t="str">
        <f t="shared" si="743"/>
        <v/>
      </c>
      <c r="V81" s="27"/>
      <c r="W81" s="27" t="str">
        <f t="shared" si="253"/>
        <v/>
      </c>
      <c r="X81" s="27" t="str">
        <f t="shared" si="254"/>
        <v/>
      </c>
      <c r="Y81" s="27" t="str">
        <f t="shared" si="255"/>
        <v/>
      </c>
      <c r="Z81" s="32"/>
      <c r="AA81" s="27" t="str">
        <f t="shared" si="256"/>
        <v/>
      </c>
      <c r="AB81" s="27" t="str">
        <f t="shared" si="257"/>
        <v/>
      </c>
      <c r="AC81" s="27"/>
      <c r="AD81" s="27"/>
      <c r="AE81" s="27" t="str">
        <f t="shared" si="258"/>
        <v/>
      </c>
      <c r="AF81" s="27" t="str">
        <f t="shared" si="259"/>
        <v/>
      </c>
      <c r="AH81" s="37"/>
      <c r="AI81" s="37"/>
      <c r="AJ81" s="37"/>
      <c r="AK81" s="37"/>
      <c r="AL81" s="37"/>
      <c r="AN81" s="134"/>
      <c r="AO81" s="134"/>
      <c r="AP81" s="41"/>
      <c r="AQ81" s="41" t="str">
        <f t="shared" si="280"/>
        <v/>
      </c>
      <c r="AR81" s="41"/>
      <c r="AS81" s="41" t="str">
        <f t="shared" si="280"/>
        <v/>
      </c>
      <c r="AT81" s="41"/>
      <c r="AU81" s="41" t="str">
        <f t="shared" ref="AU81" si="878">IF(AT81=1,AT$41/$BW81,"")</f>
        <v/>
      </c>
      <c r="AV81" s="41"/>
      <c r="AW81" s="41" t="str">
        <f t="shared" ref="AW81" si="879">IF(AV81=1,AV$41/$BW81,"")</f>
        <v/>
      </c>
      <c r="AX81" s="41"/>
      <c r="AY81" s="41" t="str">
        <f t="shared" ref="AY81" si="880">IF(AX81=1,AX$41/$BW81,"")</f>
        <v/>
      </c>
      <c r="AZ81" s="41"/>
      <c r="BA81" s="41" t="str">
        <f t="shared" ref="BA81" si="881">IF(AZ81=1,AZ$41/$BW81,"")</f>
        <v/>
      </c>
      <c r="BB81" s="41"/>
      <c r="BC81" s="41" t="str">
        <f t="shared" ref="BC81" si="882">IF(BB81=1,BB$41/$BW81,"")</f>
        <v/>
      </c>
      <c r="BD81" s="41"/>
      <c r="BE81" s="41" t="str">
        <f t="shared" ref="BE81" si="883">IF(BD81=1,BD$41/$BW81,"")</f>
        <v/>
      </c>
      <c r="BF81" s="41"/>
      <c r="BG81" s="41" t="str">
        <f t="shared" ref="BG81" si="884">IF(BF81=1,BF$41/$BW81,"")</f>
        <v/>
      </c>
      <c r="BH81" s="41"/>
      <c r="BI81" s="41" t="str">
        <f t="shared" ref="BI81" si="885">IF(BH81=1,BH$41/$BW81,"")</f>
        <v/>
      </c>
      <c r="BJ81" s="41"/>
      <c r="BK81" s="41" t="str">
        <f t="shared" ref="BK81" si="886">IF(BJ81=1,BJ$41/$BW81,"")</f>
        <v/>
      </c>
      <c r="BL81" s="41"/>
      <c r="BM81" s="41" t="str">
        <f t="shared" ref="BM81" si="887">IF(BL81=1,BL$41/$BW81,"")</f>
        <v/>
      </c>
      <c r="BN81" s="41"/>
      <c r="BO81" s="41" t="str">
        <f t="shared" ref="BO81" si="888">IF(BN81=1,BN$41/$BW81,"")</f>
        <v/>
      </c>
      <c r="BP81" s="41"/>
      <c r="BQ81" s="41" t="str">
        <f t="shared" ref="BQ81" si="889">IF(BP81=1,BP$41/$BW81,"")</f>
        <v/>
      </c>
      <c r="BR81" s="41"/>
      <c r="BS81" s="41" t="str">
        <f t="shared" ref="BS81" si="890">IF(BR81=1,BR$41/$BW81,"")</f>
        <v/>
      </c>
      <c r="BT81" s="41"/>
      <c r="BU81" s="41" t="str">
        <f t="shared" ref="BU81" si="891">IF(BT81=1,BT$41/$BW81,"")</f>
        <v/>
      </c>
      <c r="BV81" s="142"/>
      <c r="BW81" s="138">
        <f t="shared" si="295"/>
        <v>0</v>
      </c>
      <c r="BX81" s="23"/>
      <c r="BY81" s="23"/>
      <c r="CB81" s="52"/>
      <c r="CC81" s="52"/>
      <c r="CD81" s="52"/>
      <c r="CE81" s="52"/>
      <c r="CF81" s="52"/>
      <c r="CG81" s="52">
        <f t="shared" si="602"/>
        <v>0</v>
      </c>
      <c r="DS81" s="66">
        <f t="shared" si="772"/>
        <v>9</v>
      </c>
      <c r="DT81" s="286">
        <f t="shared" si="773"/>
        <v>0</v>
      </c>
      <c r="DU81" s="287">
        <f t="shared" si="774"/>
        <v>0</v>
      </c>
      <c r="DV81" s="288">
        <f t="shared" si="775"/>
        <v>0</v>
      </c>
      <c r="DW81" s="289">
        <f t="shared" si="776"/>
        <v>0</v>
      </c>
      <c r="DX81" s="290">
        <f t="shared" si="777"/>
        <v>0</v>
      </c>
      <c r="DY81" s="291">
        <f t="shared" si="778"/>
        <v>0</v>
      </c>
      <c r="DZ81" s="286">
        <f t="shared" si="779"/>
        <v>0</v>
      </c>
      <c r="EA81" s="292">
        <f t="shared" si="780"/>
        <v>0</v>
      </c>
      <c r="EB81" s="54">
        <f t="shared" si="781"/>
        <v>0</v>
      </c>
      <c r="EC81" s="292">
        <f t="shared" si="782"/>
        <v>0</v>
      </c>
      <c r="ED81" s="292">
        <f t="shared" si="783"/>
        <v>0</v>
      </c>
      <c r="EE81" s="54">
        <f t="shared" si="784"/>
        <v>0</v>
      </c>
      <c r="EF81" s="292">
        <f t="shared" si="785"/>
        <v>0</v>
      </c>
      <c r="EG81" s="292">
        <f t="shared" si="786"/>
        <v>0</v>
      </c>
      <c r="EH81" s="54">
        <f t="shared" si="787"/>
        <v>0</v>
      </c>
      <c r="EI81" s="292">
        <f t="shared" si="788"/>
        <v>0</v>
      </c>
      <c r="EJ81" s="292">
        <f t="shared" si="789"/>
        <v>0</v>
      </c>
      <c r="EK81" s="292">
        <f t="shared" si="790"/>
        <v>0</v>
      </c>
      <c r="EL81" s="287">
        <f t="shared" si="791"/>
        <v>0</v>
      </c>
      <c r="EM81" s="305">
        <f t="shared" si="792"/>
        <v>0</v>
      </c>
      <c r="EN81" s="308">
        <f t="shared" si="793"/>
        <v>0</v>
      </c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M81" s="194"/>
      <c r="FN81" s="194"/>
      <c r="FO81" s="194"/>
      <c r="FP81" s="194"/>
    </row>
    <row r="82" spans="2:172" x14ac:dyDescent="0.2">
      <c r="B82" s="8"/>
      <c r="C82" s="9"/>
      <c r="D82" s="10"/>
      <c r="E82" s="11"/>
      <c r="F82" s="11"/>
      <c r="G82" s="10"/>
      <c r="H82" s="10">
        <f t="shared" si="260"/>
        <v>0</v>
      </c>
      <c r="I82" s="10">
        <f t="shared" si="234"/>
        <v>0</v>
      </c>
      <c r="J82" s="10">
        <f t="shared" si="251"/>
        <v>0</v>
      </c>
      <c r="K82" s="10" t="str">
        <f t="shared" si="252"/>
        <v/>
      </c>
      <c r="M82" s="21"/>
      <c r="N82" s="21"/>
      <c r="O82" s="21"/>
      <c r="P82" s="21"/>
      <c r="Q82" s="21"/>
      <c r="S82" s="27"/>
      <c r="T82" s="31"/>
      <c r="U82" s="27" t="str">
        <f t="shared" si="743"/>
        <v/>
      </c>
      <c r="V82" s="27"/>
      <c r="W82" s="27" t="str">
        <f t="shared" si="253"/>
        <v/>
      </c>
      <c r="X82" s="27" t="str">
        <f t="shared" si="254"/>
        <v/>
      </c>
      <c r="Y82" s="27" t="str">
        <f t="shared" si="255"/>
        <v/>
      </c>
      <c r="Z82" s="32"/>
      <c r="AA82" s="27" t="str">
        <f t="shared" si="256"/>
        <v/>
      </c>
      <c r="AB82" s="27" t="str">
        <f t="shared" si="257"/>
        <v/>
      </c>
      <c r="AC82" s="27"/>
      <c r="AD82" s="27"/>
      <c r="AE82" s="27" t="str">
        <f t="shared" si="258"/>
        <v/>
      </c>
      <c r="AF82" s="27" t="str">
        <f t="shared" si="259"/>
        <v/>
      </c>
      <c r="AH82" s="37"/>
      <c r="AI82" s="37"/>
      <c r="AJ82" s="37"/>
      <c r="AK82" s="37"/>
      <c r="AL82" s="37"/>
      <c r="AN82" s="134"/>
      <c r="AO82" s="134"/>
      <c r="AP82" s="41"/>
      <c r="AQ82" s="41" t="str">
        <f t="shared" si="280"/>
        <v/>
      </c>
      <c r="AR82" s="41"/>
      <c r="AS82" s="41" t="str">
        <f t="shared" si="280"/>
        <v/>
      </c>
      <c r="AT82" s="41"/>
      <c r="AU82" s="41" t="str">
        <f t="shared" ref="AU82" si="892">IF(AT82=1,AT$41/$BW82,"")</f>
        <v/>
      </c>
      <c r="AV82" s="41"/>
      <c r="AW82" s="41" t="str">
        <f t="shared" ref="AW82" si="893">IF(AV82=1,AV$41/$BW82,"")</f>
        <v/>
      </c>
      <c r="AX82" s="41"/>
      <c r="AY82" s="41" t="str">
        <f t="shared" ref="AY82" si="894">IF(AX82=1,AX$41/$BW82,"")</f>
        <v/>
      </c>
      <c r="AZ82" s="41"/>
      <c r="BA82" s="41" t="str">
        <f t="shared" ref="BA82" si="895">IF(AZ82=1,AZ$41/$BW82,"")</f>
        <v/>
      </c>
      <c r="BB82" s="41"/>
      <c r="BC82" s="41" t="str">
        <f t="shared" ref="BC82" si="896">IF(BB82=1,BB$41/$BW82,"")</f>
        <v/>
      </c>
      <c r="BD82" s="41"/>
      <c r="BE82" s="41" t="str">
        <f t="shared" ref="BE82" si="897">IF(BD82=1,BD$41/$BW82,"")</f>
        <v/>
      </c>
      <c r="BF82" s="41"/>
      <c r="BG82" s="41" t="str">
        <f t="shared" ref="BG82" si="898">IF(BF82=1,BF$41/$BW82,"")</f>
        <v/>
      </c>
      <c r="BH82" s="41"/>
      <c r="BI82" s="41" t="str">
        <f t="shared" ref="BI82" si="899">IF(BH82=1,BH$41/$BW82,"")</f>
        <v/>
      </c>
      <c r="BJ82" s="41"/>
      <c r="BK82" s="41" t="str">
        <f t="shared" ref="BK82" si="900">IF(BJ82=1,BJ$41/$BW82,"")</f>
        <v/>
      </c>
      <c r="BL82" s="41"/>
      <c r="BM82" s="41" t="str">
        <f t="shared" ref="BM82" si="901">IF(BL82=1,BL$41/$BW82,"")</f>
        <v/>
      </c>
      <c r="BN82" s="41"/>
      <c r="BO82" s="41" t="str">
        <f t="shared" ref="BO82" si="902">IF(BN82=1,BN$41/$BW82,"")</f>
        <v/>
      </c>
      <c r="BP82" s="41"/>
      <c r="BQ82" s="41" t="str">
        <f t="shared" ref="BQ82" si="903">IF(BP82=1,BP$41/$BW82,"")</f>
        <v/>
      </c>
      <c r="BR82" s="41"/>
      <c r="BS82" s="41" t="str">
        <f t="shared" ref="BS82" si="904">IF(BR82=1,BR$41/$BW82,"")</f>
        <v/>
      </c>
      <c r="BT82" s="41"/>
      <c r="BU82" s="41" t="str">
        <f t="shared" ref="BU82" si="905">IF(BT82=1,BT$41/$BW82,"")</f>
        <v/>
      </c>
      <c r="BV82" s="142"/>
      <c r="BW82" s="138">
        <f t="shared" si="295"/>
        <v>0</v>
      </c>
      <c r="BX82" s="23"/>
      <c r="BY82" s="23"/>
      <c r="CB82" s="52"/>
      <c r="CC82" s="52"/>
      <c r="CD82" s="52"/>
      <c r="CE82" s="52"/>
      <c r="CF82" s="52"/>
      <c r="CG82" s="52">
        <f t="shared" si="602"/>
        <v>0</v>
      </c>
      <c r="DS82" s="66">
        <f t="shared" si="772"/>
        <v>10</v>
      </c>
      <c r="DT82" s="286">
        <f t="shared" si="773"/>
        <v>0</v>
      </c>
      <c r="DU82" s="287">
        <f t="shared" si="774"/>
        <v>0</v>
      </c>
      <c r="DV82" s="288">
        <f t="shared" si="775"/>
        <v>0</v>
      </c>
      <c r="DW82" s="289">
        <f t="shared" si="776"/>
        <v>0</v>
      </c>
      <c r="DX82" s="290">
        <f t="shared" si="777"/>
        <v>0</v>
      </c>
      <c r="DY82" s="291">
        <f t="shared" si="778"/>
        <v>0</v>
      </c>
      <c r="DZ82" s="286">
        <f t="shared" si="779"/>
        <v>0</v>
      </c>
      <c r="EA82" s="292">
        <f t="shared" si="780"/>
        <v>0</v>
      </c>
      <c r="EB82" s="54">
        <f t="shared" si="781"/>
        <v>0</v>
      </c>
      <c r="EC82" s="292">
        <f t="shared" si="782"/>
        <v>0</v>
      </c>
      <c r="ED82" s="292">
        <f t="shared" si="783"/>
        <v>0</v>
      </c>
      <c r="EE82" s="54">
        <f t="shared" si="784"/>
        <v>0</v>
      </c>
      <c r="EF82" s="292">
        <f t="shared" si="785"/>
        <v>0</v>
      </c>
      <c r="EG82" s="292">
        <f t="shared" si="786"/>
        <v>0</v>
      </c>
      <c r="EH82" s="54">
        <f t="shared" si="787"/>
        <v>0</v>
      </c>
      <c r="EI82" s="292">
        <f t="shared" si="788"/>
        <v>0</v>
      </c>
      <c r="EJ82" s="292">
        <f t="shared" si="789"/>
        <v>0</v>
      </c>
      <c r="EK82" s="292">
        <f t="shared" si="790"/>
        <v>0</v>
      </c>
      <c r="EL82" s="287">
        <f t="shared" si="791"/>
        <v>0</v>
      </c>
      <c r="EM82" s="305">
        <f t="shared" si="792"/>
        <v>0</v>
      </c>
      <c r="EN82" s="308">
        <f t="shared" si="793"/>
        <v>0</v>
      </c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M82" s="194"/>
      <c r="FN82" s="194"/>
      <c r="FO82" s="194"/>
      <c r="FP82" s="194"/>
    </row>
    <row r="83" spans="2:172" x14ac:dyDescent="0.2">
      <c r="B83" s="8"/>
      <c r="C83" s="9"/>
      <c r="D83" s="10"/>
      <c r="E83" s="11"/>
      <c r="F83" s="11"/>
      <c r="G83" s="10"/>
      <c r="H83" s="10">
        <f t="shared" si="260"/>
        <v>0</v>
      </c>
      <c r="I83" s="10">
        <f t="shared" si="234"/>
        <v>0</v>
      </c>
      <c r="J83" s="10">
        <f t="shared" si="251"/>
        <v>0</v>
      </c>
      <c r="K83" s="10" t="str">
        <f t="shared" si="252"/>
        <v/>
      </c>
      <c r="M83" s="21"/>
      <c r="N83" s="21"/>
      <c r="O83" s="21"/>
      <c r="P83" s="21"/>
      <c r="Q83" s="21"/>
      <c r="S83" s="27"/>
      <c r="T83" s="31"/>
      <c r="U83" s="27" t="str">
        <f t="shared" si="743"/>
        <v/>
      </c>
      <c r="V83" s="27"/>
      <c r="W83" s="27" t="str">
        <f t="shared" si="253"/>
        <v/>
      </c>
      <c r="X83" s="27" t="str">
        <f t="shared" si="254"/>
        <v/>
      </c>
      <c r="Y83" s="27" t="str">
        <f t="shared" si="255"/>
        <v/>
      </c>
      <c r="Z83" s="32"/>
      <c r="AA83" s="27" t="str">
        <f t="shared" si="256"/>
        <v/>
      </c>
      <c r="AB83" s="27" t="str">
        <f t="shared" si="257"/>
        <v/>
      </c>
      <c r="AC83" s="27"/>
      <c r="AD83" s="27"/>
      <c r="AE83" s="27" t="str">
        <f t="shared" si="258"/>
        <v/>
      </c>
      <c r="AF83" s="27" t="str">
        <f t="shared" si="259"/>
        <v/>
      </c>
      <c r="AH83" s="37"/>
      <c r="AI83" s="37"/>
      <c r="AJ83" s="37"/>
      <c r="AK83" s="37"/>
      <c r="AL83" s="37"/>
      <c r="AN83" s="134"/>
      <c r="AO83" s="134"/>
      <c r="AP83" s="41"/>
      <c r="AQ83" s="41" t="str">
        <f t="shared" si="280"/>
        <v/>
      </c>
      <c r="AR83" s="41"/>
      <c r="AS83" s="41" t="str">
        <f t="shared" si="280"/>
        <v/>
      </c>
      <c r="AT83" s="41"/>
      <c r="AU83" s="41" t="str">
        <f t="shared" ref="AU83" si="906">IF(AT83=1,AT$41/$BW83,"")</f>
        <v/>
      </c>
      <c r="AV83" s="41"/>
      <c r="AW83" s="41" t="str">
        <f t="shared" ref="AW83" si="907">IF(AV83=1,AV$41/$BW83,"")</f>
        <v/>
      </c>
      <c r="AX83" s="41"/>
      <c r="AY83" s="41" t="str">
        <f t="shared" ref="AY83" si="908">IF(AX83=1,AX$41/$BW83,"")</f>
        <v/>
      </c>
      <c r="AZ83" s="41"/>
      <c r="BA83" s="41" t="str">
        <f t="shared" ref="BA83" si="909">IF(AZ83=1,AZ$41/$BW83,"")</f>
        <v/>
      </c>
      <c r="BB83" s="41"/>
      <c r="BC83" s="41" t="str">
        <f t="shared" ref="BC83" si="910">IF(BB83=1,BB$41/$BW83,"")</f>
        <v/>
      </c>
      <c r="BD83" s="41"/>
      <c r="BE83" s="41" t="str">
        <f t="shared" ref="BE83" si="911">IF(BD83=1,BD$41/$BW83,"")</f>
        <v/>
      </c>
      <c r="BF83" s="41"/>
      <c r="BG83" s="41" t="str">
        <f t="shared" ref="BG83" si="912">IF(BF83=1,BF$41/$BW83,"")</f>
        <v/>
      </c>
      <c r="BH83" s="41"/>
      <c r="BI83" s="41" t="str">
        <f t="shared" ref="BI83" si="913">IF(BH83=1,BH$41/$BW83,"")</f>
        <v/>
      </c>
      <c r="BJ83" s="41"/>
      <c r="BK83" s="41" t="str">
        <f t="shared" ref="BK83" si="914">IF(BJ83=1,BJ$41/$BW83,"")</f>
        <v/>
      </c>
      <c r="BL83" s="41"/>
      <c r="BM83" s="41" t="str">
        <f t="shared" ref="BM83" si="915">IF(BL83=1,BL$41/$BW83,"")</f>
        <v/>
      </c>
      <c r="BN83" s="41"/>
      <c r="BO83" s="41" t="str">
        <f t="shared" ref="BO83" si="916">IF(BN83=1,BN$41/$BW83,"")</f>
        <v/>
      </c>
      <c r="BP83" s="41"/>
      <c r="BQ83" s="41" t="str">
        <f t="shared" ref="BQ83" si="917">IF(BP83=1,BP$41/$BW83,"")</f>
        <v/>
      </c>
      <c r="BR83" s="41"/>
      <c r="BS83" s="41" t="str">
        <f t="shared" ref="BS83" si="918">IF(BR83=1,BR$41/$BW83,"")</f>
        <v/>
      </c>
      <c r="BT83" s="41"/>
      <c r="BU83" s="41" t="str">
        <f t="shared" ref="BU83" si="919">IF(BT83=1,BT$41/$BW83,"")</f>
        <v/>
      </c>
      <c r="BV83" s="142"/>
      <c r="BW83" s="138">
        <f t="shared" si="295"/>
        <v>0</v>
      </c>
      <c r="BX83" s="23"/>
      <c r="BY83" s="23"/>
      <c r="CB83" s="52"/>
      <c r="CC83" s="52"/>
      <c r="CD83" s="52"/>
      <c r="CE83" s="52"/>
      <c r="CF83" s="52"/>
      <c r="CG83" s="52">
        <f t="shared" si="602"/>
        <v>0</v>
      </c>
      <c r="DS83" s="66">
        <f t="shared" si="772"/>
        <v>11</v>
      </c>
      <c r="DT83" s="286" t="e">
        <f t="shared" si="773"/>
        <v>#DIV/0!</v>
      </c>
      <c r="DU83" s="287" t="e">
        <f t="shared" si="774"/>
        <v>#DIV/0!</v>
      </c>
      <c r="DV83" s="288" t="e">
        <f t="shared" si="775"/>
        <v>#DIV/0!</v>
      </c>
      <c r="DW83" s="289" t="e">
        <f t="shared" si="776"/>
        <v>#DIV/0!</v>
      </c>
      <c r="DX83" s="290" t="e">
        <f t="shared" si="777"/>
        <v>#DIV/0!</v>
      </c>
      <c r="DY83" s="291" t="e">
        <f t="shared" si="778"/>
        <v>#DIV/0!</v>
      </c>
      <c r="DZ83" s="286" t="e">
        <f t="shared" si="779"/>
        <v>#DIV/0!</v>
      </c>
      <c r="EA83" s="292" t="e">
        <f t="shared" si="780"/>
        <v>#DIV/0!</v>
      </c>
      <c r="EB83" s="54" t="e">
        <f t="shared" si="781"/>
        <v>#DIV/0!</v>
      </c>
      <c r="EC83" s="292" t="e">
        <f t="shared" si="782"/>
        <v>#DIV/0!</v>
      </c>
      <c r="ED83" s="292" t="e">
        <f t="shared" si="783"/>
        <v>#DIV/0!</v>
      </c>
      <c r="EE83" s="54" t="e">
        <f t="shared" si="784"/>
        <v>#DIV/0!</v>
      </c>
      <c r="EF83" s="292" t="e">
        <f t="shared" si="785"/>
        <v>#DIV/0!</v>
      </c>
      <c r="EG83" s="292" t="e">
        <f t="shared" si="786"/>
        <v>#DIV/0!</v>
      </c>
      <c r="EH83" s="54" t="e">
        <f t="shared" si="787"/>
        <v>#DIV/0!</v>
      </c>
      <c r="EI83" s="292" t="e">
        <f t="shared" si="788"/>
        <v>#DIV/0!</v>
      </c>
      <c r="EJ83" s="292" t="e">
        <f t="shared" si="789"/>
        <v>#DIV/0!</v>
      </c>
      <c r="EK83" s="292" t="e">
        <f t="shared" si="790"/>
        <v>#DIV/0!</v>
      </c>
      <c r="EL83" s="287" t="e">
        <f t="shared" si="791"/>
        <v>#DIV/0!</v>
      </c>
      <c r="EM83" s="305" t="e">
        <f t="shared" si="792"/>
        <v>#DIV/0!</v>
      </c>
      <c r="EN83" s="308" t="e">
        <f t="shared" si="793"/>
        <v>#DIV/0!</v>
      </c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M83" s="194"/>
      <c r="FN83" s="194"/>
      <c r="FO83" s="194"/>
      <c r="FP83" s="194"/>
    </row>
    <row r="84" spans="2:172" x14ac:dyDescent="0.2">
      <c r="B84" s="8"/>
      <c r="C84" s="9"/>
      <c r="D84" s="10"/>
      <c r="E84" s="11"/>
      <c r="F84" s="11"/>
      <c r="G84" s="10"/>
      <c r="H84" s="10">
        <f t="shared" si="260"/>
        <v>0</v>
      </c>
      <c r="I84" s="10">
        <f t="shared" si="234"/>
        <v>0</v>
      </c>
      <c r="J84" s="10">
        <f t="shared" si="251"/>
        <v>0</v>
      </c>
      <c r="K84" s="10" t="str">
        <f t="shared" si="252"/>
        <v/>
      </c>
      <c r="M84" s="21"/>
      <c r="N84" s="21"/>
      <c r="O84" s="21"/>
      <c r="P84" s="21"/>
      <c r="Q84" s="21"/>
      <c r="S84" s="27"/>
      <c r="T84" s="31"/>
      <c r="U84" s="27" t="str">
        <f t="shared" si="743"/>
        <v/>
      </c>
      <c r="V84" s="27"/>
      <c r="W84" s="27" t="str">
        <f t="shared" si="253"/>
        <v/>
      </c>
      <c r="X84" s="27" t="str">
        <f t="shared" si="254"/>
        <v/>
      </c>
      <c r="Y84" s="27" t="str">
        <f t="shared" si="255"/>
        <v/>
      </c>
      <c r="Z84" s="32"/>
      <c r="AA84" s="27" t="str">
        <f t="shared" si="256"/>
        <v/>
      </c>
      <c r="AB84" s="27" t="str">
        <f t="shared" si="257"/>
        <v/>
      </c>
      <c r="AC84" s="27"/>
      <c r="AD84" s="27"/>
      <c r="AE84" s="27" t="str">
        <f t="shared" si="258"/>
        <v/>
      </c>
      <c r="AF84" s="27" t="str">
        <f t="shared" si="259"/>
        <v/>
      </c>
      <c r="AH84" s="37"/>
      <c r="AI84" s="37"/>
      <c r="AJ84" s="37"/>
      <c r="AK84" s="37"/>
      <c r="AL84" s="37"/>
      <c r="AN84" s="134"/>
      <c r="AO84" s="134"/>
      <c r="AP84" s="41"/>
      <c r="AQ84" s="41" t="str">
        <f t="shared" si="280"/>
        <v/>
      </c>
      <c r="AR84" s="41"/>
      <c r="AS84" s="41" t="str">
        <f t="shared" si="280"/>
        <v/>
      </c>
      <c r="AT84" s="41"/>
      <c r="AU84" s="41" t="str">
        <f t="shared" ref="AU84" si="920">IF(AT84=1,AT$41/$BW84,"")</f>
        <v/>
      </c>
      <c r="AV84" s="41"/>
      <c r="AW84" s="41" t="str">
        <f t="shared" ref="AW84" si="921">IF(AV84=1,AV$41/$BW84,"")</f>
        <v/>
      </c>
      <c r="AX84" s="41"/>
      <c r="AY84" s="41" t="str">
        <f t="shared" ref="AY84" si="922">IF(AX84=1,AX$41/$BW84,"")</f>
        <v/>
      </c>
      <c r="AZ84" s="41"/>
      <c r="BA84" s="41" t="str">
        <f t="shared" ref="BA84" si="923">IF(AZ84=1,AZ$41/$BW84,"")</f>
        <v/>
      </c>
      <c r="BB84" s="41"/>
      <c r="BC84" s="41" t="str">
        <f t="shared" ref="BC84" si="924">IF(BB84=1,BB$41/$BW84,"")</f>
        <v/>
      </c>
      <c r="BD84" s="41"/>
      <c r="BE84" s="41" t="str">
        <f t="shared" ref="BE84" si="925">IF(BD84=1,BD$41/$BW84,"")</f>
        <v/>
      </c>
      <c r="BF84" s="41"/>
      <c r="BG84" s="41" t="str">
        <f t="shared" ref="BG84" si="926">IF(BF84=1,BF$41/$BW84,"")</f>
        <v/>
      </c>
      <c r="BH84" s="41"/>
      <c r="BI84" s="41" t="str">
        <f t="shared" ref="BI84" si="927">IF(BH84=1,BH$41/$BW84,"")</f>
        <v/>
      </c>
      <c r="BJ84" s="41"/>
      <c r="BK84" s="41" t="str">
        <f t="shared" ref="BK84" si="928">IF(BJ84=1,BJ$41/$BW84,"")</f>
        <v/>
      </c>
      <c r="BL84" s="41"/>
      <c r="BM84" s="41" t="str">
        <f t="shared" ref="BM84" si="929">IF(BL84=1,BL$41/$BW84,"")</f>
        <v/>
      </c>
      <c r="BN84" s="41"/>
      <c r="BO84" s="41" t="str">
        <f t="shared" ref="BO84" si="930">IF(BN84=1,BN$41/$BW84,"")</f>
        <v/>
      </c>
      <c r="BP84" s="41"/>
      <c r="BQ84" s="41" t="str">
        <f t="shared" ref="BQ84" si="931">IF(BP84=1,BP$41/$BW84,"")</f>
        <v/>
      </c>
      <c r="BR84" s="41"/>
      <c r="BS84" s="41" t="str">
        <f t="shared" ref="BS84" si="932">IF(BR84=1,BR$41/$BW84,"")</f>
        <v/>
      </c>
      <c r="BT84" s="41"/>
      <c r="BU84" s="41" t="str">
        <f t="shared" ref="BU84" si="933">IF(BT84=1,BT$41/$BW84,"")</f>
        <v/>
      </c>
      <c r="BV84" s="142"/>
      <c r="BW84" s="138">
        <f t="shared" si="295"/>
        <v>0</v>
      </c>
      <c r="BX84" s="23"/>
      <c r="BY84" s="23"/>
      <c r="CB84" s="52"/>
      <c r="CC84" s="52"/>
      <c r="CD84" s="52"/>
      <c r="CE84" s="52"/>
      <c r="CF84" s="52"/>
      <c r="CG84" s="52">
        <f t="shared" si="602"/>
        <v>0</v>
      </c>
      <c r="DS84" s="66">
        <f t="shared" si="772"/>
        <v>12</v>
      </c>
      <c r="DT84" s="286" t="e">
        <f t="shared" si="773"/>
        <v>#DIV/0!</v>
      </c>
      <c r="DU84" s="287" t="e">
        <f t="shared" si="774"/>
        <v>#DIV/0!</v>
      </c>
      <c r="DV84" s="288" t="e">
        <f t="shared" si="775"/>
        <v>#DIV/0!</v>
      </c>
      <c r="DW84" s="289" t="e">
        <f t="shared" si="776"/>
        <v>#DIV/0!</v>
      </c>
      <c r="DX84" s="290" t="e">
        <f t="shared" si="777"/>
        <v>#DIV/0!</v>
      </c>
      <c r="DY84" s="291" t="e">
        <f t="shared" si="778"/>
        <v>#DIV/0!</v>
      </c>
      <c r="DZ84" s="286" t="e">
        <f t="shared" si="779"/>
        <v>#DIV/0!</v>
      </c>
      <c r="EA84" s="292" t="e">
        <f t="shared" si="780"/>
        <v>#DIV/0!</v>
      </c>
      <c r="EB84" s="54" t="e">
        <f t="shared" si="781"/>
        <v>#DIV/0!</v>
      </c>
      <c r="EC84" s="292" t="e">
        <f t="shared" si="782"/>
        <v>#DIV/0!</v>
      </c>
      <c r="ED84" s="292" t="e">
        <f t="shared" si="783"/>
        <v>#DIV/0!</v>
      </c>
      <c r="EE84" s="54" t="e">
        <f t="shared" si="784"/>
        <v>#DIV/0!</v>
      </c>
      <c r="EF84" s="292" t="e">
        <f t="shared" si="785"/>
        <v>#DIV/0!</v>
      </c>
      <c r="EG84" s="292" t="e">
        <f t="shared" si="786"/>
        <v>#DIV/0!</v>
      </c>
      <c r="EH84" s="54" t="e">
        <f t="shared" si="787"/>
        <v>#DIV/0!</v>
      </c>
      <c r="EI84" s="292" t="e">
        <f t="shared" si="788"/>
        <v>#DIV/0!</v>
      </c>
      <c r="EJ84" s="292" t="e">
        <f t="shared" si="789"/>
        <v>#DIV/0!</v>
      </c>
      <c r="EK84" s="292" t="e">
        <f t="shared" si="790"/>
        <v>#DIV/0!</v>
      </c>
      <c r="EL84" s="287" t="e">
        <f t="shared" si="791"/>
        <v>#DIV/0!</v>
      </c>
      <c r="EM84" s="305" t="e">
        <f t="shared" si="792"/>
        <v>#DIV/0!</v>
      </c>
      <c r="EN84" s="308" t="e">
        <f t="shared" si="793"/>
        <v>#DIV/0!</v>
      </c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M84" s="194"/>
      <c r="FN84" s="194"/>
      <c r="FO84" s="194"/>
      <c r="FP84" s="194"/>
    </row>
    <row r="85" spans="2:172" x14ac:dyDescent="0.2">
      <c r="B85" s="8"/>
      <c r="C85" s="9"/>
      <c r="D85" s="10"/>
      <c r="E85" s="11"/>
      <c r="F85" s="11"/>
      <c r="G85" s="10"/>
      <c r="H85" s="10">
        <f t="shared" si="260"/>
        <v>0</v>
      </c>
      <c r="I85" s="10">
        <f t="shared" si="234"/>
        <v>0</v>
      </c>
      <c r="J85" s="10">
        <f t="shared" si="251"/>
        <v>0</v>
      </c>
      <c r="K85" s="10" t="str">
        <f t="shared" si="252"/>
        <v/>
      </c>
      <c r="M85" s="21"/>
      <c r="N85" s="21"/>
      <c r="O85" s="21"/>
      <c r="P85" s="21"/>
      <c r="Q85" s="21"/>
      <c r="S85" s="27"/>
      <c r="T85" s="31"/>
      <c r="U85" s="27" t="str">
        <f t="shared" si="743"/>
        <v/>
      </c>
      <c r="V85" s="27"/>
      <c r="W85" s="27" t="str">
        <f t="shared" si="253"/>
        <v/>
      </c>
      <c r="X85" s="27" t="str">
        <f t="shared" si="254"/>
        <v/>
      </c>
      <c r="Y85" s="27" t="str">
        <f t="shared" si="255"/>
        <v/>
      </c>
      <c r="Z85" s="32"/>
      <c r="AA85" s="27" t="str">
        <f t="shared" si="256"/>
        <v/>
      </c>
      <c r="AB85" s="27" t="str">
        <f t="shared" si="257"/>
        <v/>
      </c>
      <c r="AC85" s="27"/>
      <c r="AD85" s="27"/>
      <c r="AE85" s="27" t="str">
        <f t="shared" si="258"/>
        <v/>
      </c>
      <c r="AF85" s="27" t="str">
        <f t="shared" si="259"/>
        <v/>
      </c>
      <c r="AH85" s="37"/>
      <c r="AI85" s="37"/>
      <c r="AJ85" s="37"/>
      <c r="AK85" s="37"/>
      <c r="AL85" s="37"/>
      <c r="AN85" s="134"/>
      <c r="AO85" s="134"/>
      <c r="AP85" s="41"/>
      <c r="AQ85" s="41" t="str">
        <f t="shared" si="280"/>
        <v/>
      </c>
      <c r="AR85" s="41"/>
      <c r="AS85" s="41" t="str">
        <f t="shared" si="280"/>
        <v/>
      </c>
      <c r="AT85" s="41"/>
      <c r="AU85" s="41" t="str">
        <f t="shared" ref="AU85" si="934">IF(AT85=1,AT$41/$BW85,"")</f>
        <v/>
      </c>
      <c r="AV85" s="41"/>
      <c r="AW85" s="41" t="str">
        <f t="shared" ref="AW85" si="935">IF(AV85=1,AV$41/$BW85,"")</f>
        <v/>
      </c>
      <c r="AX85" s="41"/>
      <c r="AY85" s="41" t="str">
        <f t="shared" ref="AY85" si="936">IF(AX85=1,AX$41/$BW85,"")</f>
        <v/>
      </c>
      <c r="AZ85" s="41"/>
      <c r="BA85" s="41" t="str">
        <f t="shared" ref="BA85" si="937">IF(AZ85=1,AZ$41/$BW85,"")</f>
        <v/>
      </c>
      <c r="BB85" s="41"/>
      <c r="BC85" s="41" t="str">
        <f t="shared" ref="BC85" si="938">IF(BB85=1,BB$41/$BW85,"")</f>
        <v/>
      </c>
      <c r="BD85" s="41"/>
      <c r="BE85" s="41" t="str">
        <f t="shared" ref="BE85" si="939">IF(BD85=1,BD$41/$BW85,"")</f>
        <v/>
      </c>
      <c r="BF85" s="41"/>
      <c r="BG85" s="41" t="str">
        <f t="shared" ref="BG85" si="940">IF(BF85=1,BF$41/$BW85,"")</f>
        <v/>
      </c>
      <c r="BH85" s="41"/>
      <c r="BI85" s="41" t="str">
        <f t="shared" ref="BI85" si="941">IF(BH85=1,BH$41/$BW85,"")</f>
        <v/>
      </c>
      <c r="BJ85" s="41"/>
      <c r="BK85" s="41" t="str">
        <f t="shared" ref="BK85" si="942">IF(BJ85=1,BJ$41/$BW85,"")</f>
        <v/>
      </c>
      <c r="BL85" s="41"/>
      <c r="BM85" s="41" t="str">
        <f t="shared" ref="BM85" si="943">IF(BL85=1,BL$41/$BW85,"")</f>
        <v/>
      </c>
      <c r="BN85" s="41"/>
      <c r="BO85" s="41" t="str">
        <f t="shared" ref="BO85" si="944">IF(BN85=1,BN$41/$BW85,"")</f>
        <v/>
      </c>
      <c r="BP85" s="41"/>
      <c r="BQ85" s="41" t="str">
        <f t="shared" ref="BQ85" si="945">IF(BP85=1,BP$41/$BW85,"")</f>
        <v/>
      </c>
      <c r="BR85" s="41"/>
      <c r="BS85" s="41" t="str">
        <f t="shared" ref="BS85" si="946">IF(BR85=1,BR$41/$BW85,"")</f>
        <v/>
      </c>
      <c r="BT85" s="41"/>
      <c r="BU85" s="41" t="str">
        <f t="shared" ref="BU85" si="947">IF(BT85=1,BT$41/$BW85,"")</f>
        <v/>
      </c>
      <c r="BV85" s="142"/>
      <c r="BW85" s="138">
        <f t="shared" si="295"/>
        <v>0</v>
      </c>
      <c r="BX85" s="23"/>
      <c r="BY85" s="23"/>
      <c r="CB85" s="52"/>
      <c r="CC85" s="52"/>
      <c r="CD85" s="52"/>
      <c r="CE85" s="52"/>
      <c r="CF85" s="52"/>
      <c r="CG85" s="52">
        <f t="shared" si="602"/>
        <v>0</v>
      </c>
      <c r="DS85" s="66">
        <f t="shared" si="772"/>
        <v>13</v>
      </c>
      <c r="DT85" s="286" t="e">
        <f t="shared" si="773"/>
        <v>#DIV/0!</v>
      </c>
      <c r="DU85" s="287" t="e">
        <f t="shared" si="774"/>
        <v>#DIV/0!</v>
      </c>
      <c r="DV85" s="288" t="e">
        <f t="shared" si="775"/>
        <v>#DIV/0!</v>
      </c>
      <c r="DW85" s="289" t="e">
        <f t="shared" si="776"/>
        <v>#DIV/0!</v>
      </c>
      <c r="DX85" s="290" t="e">
        <f t="shared" si="777"/>
        <v>#DIV/0!</v>
      </c>
      <c r="DY85" s="291" t="e">
        <f t="shared" si="778"/>
        <v>#DIV/0!</v>
      </c>
      <c r="DZ85" s="286" t="e">
        <f t="shared" si="779"/>
        <v>#DIV/0!</v>
      </c>
      <c r="EA85" s="292" t="e">
        <f t="shared" si="780"/>
        <v>#DIV/0!</v>
      </c>
      <c r="EB85" s="54" t="e">
        <f t="shared" si="781"/>
        <v>#DIV/0!</v>
      </c>
      <c r="EC85" s="292" t="e">
        <f t="shared" si="782"/>
        <v>#DIV/0!</v>
      </c>
      <c r="ED85" s="292" t="e">
        <f t="shared" si="783"/>
        <v>#DIV/0!</v>
      </c>
      <c r="EE85" s="54" t="e">
        <f t="shared" si="784"/>
        <v>#DIV/0!</v>
      </c>
      <c r="EF85" s="292" t="e">
        <f t="shared" si="785"/>
        <v>#DIV/0!</v>
      </c>
      <c r="EG85" s="292" t="e">
        <f t="shared" si="786"/>
        <v>#DIV/0!</v>
      </c>
      <c r="EH85" s="54" t="e">
        <f t="shared" si="787"/>
        <v>#DIV/0!</v>
      </c>
      <c r="EI85" s="292" t="e">
        <f t="shared" si="788"/>
        <v>#DIV/0!</v>
      </c>
      <c r="EJ85" s="292" t="e">
        <f t="shared" si="789"/>
        <v>#DIV/0!</v>
      </c>
      <c r="EK85" s="292" t="e">
        <f t="shared" si="790"/>
        <v>#DIV/0!</v>
      </c>
      <c r="EL85" s="287" t="e">
        <f t="shared" si="791"/>
        <v>#DIV/0!</v>
      </c>
      <c r="EM85" s="305" t="e">
        <f t="shared" si="792"/>
        <v>#DIV/0!</v>
      </c>
      <c r="EN85" s="308" t="e">
        <f t="shared" si="793"/>
        <v>#DIV/0!</v>
      </c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M85" s="194"/>
      <c r="FN85" s="194"/>
      <c r="FO85" s="194"/>
      <c r="FP85" s="194"/>
    </row>
    <row r="86" spans="2:172" x14ac:dyDescent="0.2">
      <c r="B86" s="8"/>
      <c r="C86" s="9"/>
      <c r="D86" s="10"/>
      <c r="E86" s="11"/>
      <c r="F86" s="11"/>
      <c r="G86" s="10"/>
      <c r="H86" s="10">
        <f t="shared" si="260"/>
        <v>0</v>
      </c>
      <c r="I86" s="10">
        <f t="shared" si="234"/>
        <v>0</v>
      </c>
      <c r="J86" s="10">
        <f t="shared" si="251"/>
        <v>0</v>
      </c>
      <c r="K86" s="10" t="str">
        <f t="shared" si="252"/>
        <v/>
      </c>
      <c r="M86" s="21"/>
      <c r="N86" s="21"/>
      <c r="O86" s="21"/>
      <c r="P86" s="21"/>
      <c r="Q86" s="21"/>
      <c r="S86" s="27"/>
      <c r="T86" s="31"/>
      <c r="U86" s="27" t="str">
        <f t="shared" si="743"/>
        <v/>
      </c>
      <c r="V86" s="27"/>
      <c r="W86" s="27" t="str">
        <f t="shared" si="253"/>
        <v/>
      </c>
      <c r="X86" s="27" t="str">
        <f t="shared" si="254"/>
        <v/>
      </c>
      <c r="Y86" s="27" t="str">
        <f t="shared" si="255"/>
        <v/>
      </c>
      <c r="Z86" s="32"/>
      <c r="AA86" s="27" t="str">
        <f t="shared" si="256"/>
        <v/>
      </c>
      <c r="AB86" s="27" t="str">
        <f t="shared" si="257"/>
        <v/>
      </c>
      <c r="AC86" s="27"/>
      <c r="AD86" s="27"/>
      <c r="AE86" s="27" t="str">
        <f t="shared" si="258"/>
        <v/>
      </c>
      <c r="AF86" s="27" t="str">
        <f t="shared" si="259"/>
        <v/>
      </c>
      <c r="AH86" s="37"/>
      <c r="AI86" s="37"/>
      <c r="AJ86" s="37"/>
      <c r="AK86" s="37"/>
      <c r="AL86" s="37"/>
      <c r="AN86" s="134"/>
      <c r="AO86" s="134"/>
      <c r="AP86" s="41"/>
      <c r="AQ86" s="41" t="str">
        <f t="shared" si="280"/>
        <v/>
      </c>
      <c r="AR86" s="41"/>
      <c r="AS86" s="41" t="str">
        <f t="shared" si="280"/>
        <v/>
      </c>
      <c r="AT86" s="41"/>
      <c r="AU86" s="41" t="str">
        <f t="shared" ref="AU86" si="948">IF(AT86=1,AT$41/$BW86,"")</f>
        <v/>
      </c>
      <c r="AV86" s="41"/>
      <c r="AW86" s="41" t="str">
        <f t="shared" ref="AW86" si="949">IF(AV86=1,AV$41/$BW86,"")</f>
        <v/>
      </c>
      <c r="AX86" s="41"/>
      <c r="AY86" s="41" t="str">
        <f t="shared" ref="AY86" si="950">IF(AX86=1,AX$41/$BW86,"")</f>
        <v/>
      </c>
      <c r="AZ86" s="41"/>
      <c r="BA86" s="41" t="str">
        <f t="shared" ref="BA86" si="951">IF(AZ86=1,AZ$41/$BW86,"")</f>
        <v/>
      </c>
      <c r="BB86" s="41"/>
      <c r="BC86" s="41" t="str">
        <f t="shared" ref="BC86" si="952">IF(BB86=1,BB$41/$BW86,"")</f>
        <v/>
      </c>
      <c r="BD86" s="41"/>
      <c r="BE86" s="41" t="str">
        <f t="shared" ref="BE86" si="953">IF(BD86=1,BD$41/$BW86,"")</f>
        <v/>
      </c>
      <c r="BF86" s="41"/>
      <c r="BG86" s="41" t="str">
        <f t="shared" ref="BG86" si="954">IF(BF86=1,BF$41/$BW86,"")</f>
        <v/>
      </c>
      <c r="BH86" s="41"/>
      <c r="BI86" s="41" t="str">
        <f t="shared" ref="BI86" si="955">IF(BH86=1,BH$41/$BW86,"")</f>
        <v/>
      </c>
      <c r="BJ86" s="41"/>
      <c r="BK86" s="41" t="str">
        <f t="shared" ref="BK86" si="956">IF(BJ86=1,BJ$41/$BW86,"")</f>
        <v/>
      </c>
      <c r="BL86" s="41"/>
      <c r="BM86" s="41" t="str">
        <f t="shared" ref="BM86" si="957">IF(BL86=1,BL$41/$BW86,"")</f>
        <v/>
      </c>
      <c r="BN86" s="41"/>
      <c r="BO86" s="41" t="str">
        <f t="shared" ref="BO86" si="958">IF(BN86=1,BN$41/$BW86,"")</f>
        <v/>
      </c>
      <c r="BP86" s="41"/>
      <c r="BQ86" s="41" t="str">
        <f t="shared" ref="BQ86" si="959">IF(BP86=1,BP$41/$BW86,"")</f>
        <v/>
      </c>
      <c r="BR86" s="41"/>
      <c r="BS86" s="41" t="str">
        <f t="shared" ref="BS86" si="960">IF(BR86=1,BR$41/$BW86,"")</f>
        <v/>
      </c>
      <c r="BT86" s="41"/>
      <c r="BU86" s="41" t="str">
        <f t="shared" ref="BU86" si="961">IF(BT86=1,BT$41/$BW86,"")</f>
        <v/>
      </c>
      <c r="BV86" s="142"/>
      <c r="BW86" s="138">
        <f t="shared" si="295"/>
        <v>0</v>
      </c>
      <c r="BX86" s="23"/>
      <c r="BY86" s="23"/>
      <c r="CB86" s="52"/>
      <c r="CC86" s="52"/>
      <c r="CD86" s="52"/>
      <c r="CE86" s="52"/>
      <c r="CF86" s="52"/>
      <c r="CG86" s="52">
        <f t="shared" si="602"/>
        <v>0</v>
      </c>
      <c r="DS86" s="66">
        <f t="shared" si="772"/>
        <v>14</v>
      </c>
      <c r="DT86" s="286" t="e">
        <f t="shared" si="773"/>
        <v>#DIV/0!</v>
      </c>
      <c r="DU86" s="287" t="e">
        <f t="shared" si="774"/>
        <v>#DIV/0!</v>
      </c>
      <c r="DV86" s="288" t="e">
        <f t="shared" si="775"/>
        <v>#DIV/0!</v>
      </c>
      <c r="DW86" s="289" t="e">
        <f t="shared" si="776"/>
        <v>#DIV/0!</v>
      </c>
      <c r="DX86" s="290" t="e">
        <f t="shared" si="777"/>
        <v>#DIV/0!</v>
      </c>
      <c r="DY86" s="291" t="e">
        <f t="shared" si="778"/>
        <v>#DIV/0!</v>
      </c>
      <c r="DZ86" s="286" t="e">
        <f t="shared" si="779"/>
        <v>#DIV/0!</v>
      </c>
      <c r="EA86" s="292" t="e">
        <f t="shared" si="780"/>
        <v>#DIV/0!</v>
      </c>
      <c r="EB86" s="54" t="e">
        <f t="shared" si="781"/>
        <v>#DIV/0!</v>
      </c>
      <c r="EC86" s="292" t="e">
        <f t="shared" si="782"/>
        <v>#DIV/0!</v>
      </c>
      <c r="ED86" s="292" t="e">
        <f t="shared" si="783"/>
        <v>#DIV/0!</v>
      </c>
      <c r="EE86" s="54" t="e">
        <f t="shared" si="784"/>
        <v>#DIV/0!</v>
      </c>
      <c r="EF86" s="292" t="e">
        <f t="shared" si="785"/>
        <v>#DIV/0!</v>
      </c>
      <c r="EG86" s="292" t="e">
        <f t="shared" si="786"/>
        <v>#DIV/0!</v>
      </c>
      <c r="EH86" s="54" t="e">
        <f t="shared" si="787"/>
        <v>#DIV/0!</v>
      </c>
      <c r="EI86" s="292" t="e">
        <f t="shared" si="788"/>
        <v>#DIV/0!</v>
      </c>
      <c r="EJ86" s="292" t="e">
        <f t="shared" si="789"/>
        <v>#DIV/0!</v>
      </c>
      <c r="EK86" s="292" t="e">
        <f t="shared" si="790"/>
        <v>#DIV/0!</v>
      </c>
      <c r="EL86" s="287" t="e">
        <f t="shared" si="791"/>
        <v>#DIV/0!</v>
      </c>
      <c r="EM86" s="305" t="e">
        <f t="shared" si="792"/>
        <v>#DIV/0!</v>
      </c>
      <c r="EN86" s="308" t="e">
        <f t="shared" si="793"/>
        <v>#DIV/0!</v>
      </c>
      <c r="FM86" s="194"/>
      <c r="FN86" s="194"/>
      <c r="FO86" s="194"/>
      <c r="FP86" s="194"/>
    </row>
    <row r="87" spans="2:172" x14ac:dyDescent="0.2">
      <c r="B87" s="8"/>
      <c r="C87" s="9"/>
      <c r="D87" s="10"/>
      <c r="E87" s="11"/>
      <c r="F87" s="11"/>
      <c r="G87" s="10"/>
      <c r="H87" s="10">
        <f t="shared" si="260"/>
        <v>0</v>
      </c>
      <c r="I87" s="10">
        <f t="shared" si="234"/>
        <v>0</v>
      </c>
      <c r="J87" s="10">
        <f t="shared" si="251"/>
        <v>0</v>
      </c>
      <c r="K87" s="10" t="str">
        <f t="shared" si="252"/>
        <v/>
      </c>
      <c r="M87" s="21"/>
      <c r="N87" s="21"/>
      <c r="O87" s="21"/>
      <c r="P87" s="21"/>
      <c r="Q87" s="21"/>
      <c r="S87" s="27"/>
      <c r="T87" s="31"/>
      <c r="U87" s="27" t="str">
        <f t="shared" si="743"/>
        <v/>
      </c>
      <c r="V87" s="27"/>
      <c r="W87" s="27" t="str">
        <f t="shared" si="253"/>
        <v/>
      </c>
      <c r="X87" s="27" t="str">
        <f t="shared" si="254"/>
        <v/>
      </c>
      <c r="Y87" s="27" t="str">
        <f t="shared" si="255"/>
        <v/>
      </c>
      <c r="Z87" s="32"/>
      <c r="AA87" s="27" t="str">
        <f t="shared" si="256"/>
        <v/>
      </c>
      <c r="AB87" s="27" t="str">
        <f t="shared" si="257"/>
        <v/>
      </c>
      <c r="AC87" s="27"/>
      <c r="AD87" s="27"/>
      <c r="AE87" s="27" t="str">
        <f t="shared" si="258"/>
        <v/>
      </c>
      <c r="AF87" s="27" t="str">
        <f t="shared" si="259"/>
        <v/>
      </c>
      <c r="AH87" s="37"/>
      <c r="AI87" s="37"/>
      <c r="AJ87" s="37"/>
      <c r="AK87" s="37"/>
      <c r="AL87" s="37"/>
      <c r="AN87" s="134"/>
      <c r="AO87" s="134"/>
      <c r="AP87" s="41"/>
      <c r="AQ87" s="41" t="str">
        <f t="shared" si="280"/>
        <v/>
      </c>
      <c r="AR87" s="41"/>
      <c r="AS87" s="41" t="str">
        <f t="shared" si="280"/>
        <v/>
      </c>
      <c r="AT87" s="41"/>
      <c r="AU87" s="41" t="str">
        <f t="shared" ref="AU87" si="962">IF(AT87=1,AT$41/$BW87,"")</f>
        <v/>
      </c>
      <c r="AV87" s="41"/>
      <c r="AW87" s="41" t="str">
        <f t="shared" ref="AW87" si="963">IF(AV87=1,AV$41/$BW87,"")</f>
        <v/>
      </c>
      <c r="AX87" s="41"/>
      <c r="AY87" s="41" t="str">
        <f t="shared" ref="AY87" si="964">IF(AX87=1,AX$41/$BW87,"")</f>
        <v/>
      </c>
      <c r="AZ87" s="41"/>
      <c r="BA87" s="41" t="str">
        <f t="shared" ref="BA87" si="965">IF(AZ87=1,AZ$41/$BW87,"")</f>
        <v/>
      </c>
      <c r="BB87" s="41"/>
      <c r="BC87" s="41" t="str">
        <f t="shared" ref="BC87" si="966">IF(BB87=1,BB$41/$BW87,"")</f>
        <v/>
      </c>
      <c r="BD87" s="41"/>
      <c r="BE87" s="41" t="str">
        <f t="shared" ref="BE87" si="967">IF(BD87=1,BD$41/$BW87,"")</f>
        <v/>
      </c>
      <c r="BF87" s="41"/>
      <c r="BG87" s="41" t="str">
        <f t="shared" ref="BG87" si="968">IF(BF87=1,BF$41/$BW87,"")</f>
        <v/>
      </c>
      <c r="BH87" s="41"/>
      <c r="BI87" s="41" t="str">
        <f t="shared" ref="BI87" si="969">IF(BH87=1,BH$41/$BW87,"")</f>
        <v/>
      </c>
      <c r="BJ87" s="41"/>
      <c r="BK87" s="41" t="str">
        <f t="shared" ref="BK87" si="970">IF(BJ87=1,BJ$41/$BW87,"")</f>
        <v/>
      </c>
      <c r="BL87" s="41"/>
      <c r="BM87" s="41" t="str">
        <f t="shared" ref="BM87" si="971">IF(BL87=1,BL$41/$BW87,"")</f>
        <v/>
      </c>
      <c r="BN87" s="41"/>
      <c r="BO87" s="41" t="str">
        <f t="shared" ref="BO87" si="972">IF(BN87=1,BN$41/$BW87,"")</f>
        <v/>
      </c>
      <c r="BP87" s="41"/>
      <c r="BQ87" s="41" t="str">
        <f t="shared" ref="BQ87" si="973">IF(BP87=1,BP$41/$BW87,"")</f>
        <v/>
      </c>
      <c r="BR87" s="41"/>
      <c r="BS87" s="41" t="str">
        <f t="shared" ref="BS87" si="974">IF(BR87=1,BR$41/$BW87,"")</f>
        <v/>
      </c>
      <c r="BT87" s="41"/>
      <c r="BU87" s="41" t="str">
        <f t="shared" ref="BU87" si="975">IF(BT87=1,BT$41/$BW87,"")</f>
        <v/>
      </c>
      <c r="BV87" s="142"/>
      <c r="BW87" s="138">
        <f t="shared" si="295"/>
        <v>0</v>
      </c>
      <c r="BX87" s="23"/>
      <c r="BY87" s="23"/>
      <c r="CB87" s="52"/>
      <c r="CC87" s="52"/>
      <c r="CD87" s="52"/>
      <c r="CE87" s="52"/>
      <c r="CF87" s="52"/>
      <c r="CG87" s="52">
        <f t="shared" si="602"/>
        <v>0</v>
      </c>
      <c r="DS87" s="66">
        <f t="shared" si="772"/>
        <v>15</v>
      </c>
      <c r="DT87" s="286" t="e">
        <f t="shared" si="773"/>
        <v>#DIV/0!</v>
      </c>
      <c r="DU87" s="287" t="e">
        <f t="shared" si="774"/>
        <v>#DIV/0!</v>
      </c>
      <c r="DV87" s="288" t="e">
        <f t="shared" si="775"/>
        <v>#DIV/0!</v>
      </c>
      <c r="DW87" s="289" t="e">
        <f t="shared" si="776"/>
        <v>#DIV/0!</v>
      </c>
      <c r="DX87" s="290" t="e">
        <f t="shared" si="777"/>
        <v>#DIV/0!</v>
      </c>
      <c r="DY87" s="291" t="e">
        <f t="shared" si="778"/>
        <v>#DIV/0!</v>
      </c>
      <c r="DZ87" s="286" t="e">
        <f t="shared" si="779"/>
        <v>#DIV/0!</v>
      </c>
      <c r="EA87" s="292" t="e">
        <f t="shared" si="780"/>
        <v>#DIV/0!</v>
      </c>
      <c r="EB87" s="54" t="e">
        <f t="shared" si="781"/>
        <v>#DIV/0!</v>
      </c>
      <c r="EC87" s="292" t="e">
        <f t="shared" si="782"/>
        <v>#DIV/0!</v>
      </c>
      <c r="ED87" s="292" t="e">
        <f t="shared" si="783"/>
        <v>#DIV/0!</v>
      </c>
      <c r="EE87" s="54" t="e">
        <f t="shared" si="784"/>
        <v>#DIV/0!</v>
      </c>
      <c r="EF87" s="292" t="e">
        <f t="shared" si="785"/>
        <v>#DIV/0!</v>
      </c>
      <c r="EG87" s="292" t="e">
        <f t="shared" si="786"/>
        <v>#DIV/0!</v>
      </c>
      <c r="EH87" s="54" t="e">
        <f t="shared" si="787"/>
        <v>#DIV/0!</v>
      </c>
      <c r="EI87" s="292" t="e">
        <f t="shared" si="788"/>
        <v>#DIV/0!</v>
      </c>
      <c r="EJ87" s="292" t="e">
        <f t="shared" si="789"/>
        <v>#DIV/0!</v>
      </c>
      <c r="EK87" s="292" t="e">
        <f t="shared" si="790"/>
        <v>#DIV/0!</v>
      </c>
      <c r="EL87" s="287" t="e">
        <f t="shared" si="791"/>
        <v>#DIV/0!</v>
      </c>
      <c r="EM87" s="305" t="e">
        <f t="shared" si="792"/>
        <v>#DIV/0!</v>
      </c>
      <c r="EN87" s="308" t="e">
        <f t="shared" si="793"/>
        <v>#DIV/0!</v>
      </c>
      <c r="FM87" s="194"/>
      <c r="FN87" s="194"/>
      <c r="FO87" s="194"/>
      <c r="FP87" s="194"/>
    </row>
    <row r="88" spans="2:172" ht="15" thickBot="1" x14ac:dyDescent="0.25">
      <c r="B88" s="8"/>
      <c r="C88" s="9"/>
      <c r="D88" s="10"/>
      <c r="E88" s="11"/>
      <c r="F88" s="11"/>
      <c r="G88" s="10"/>
      <c r="H88" s="10">
        <f t="shared" si="260"/>
        <v>0</v>
      </c>
      <c r="I88" s="10">
        <f t="shared" si="234"/>
        <v>0</v>
      </c>
      <c r="J88" s="10">
        <f t="shared" si="251"/>
        <v>0</v>
      </c>
      <c r="K88" s="10" t="str">
        <f t="shared" si="252"/>
        <v/>
      </c>
      <c r="M88" s="21"/>
      <c r="N88" s="21"/>
      <c r="O88" s="21"/>
      <c r="P88" s="21"/>
      <c r="Q88" s="21"/>
      <c r="S88" s="27"/>
      <c r="T88" s="31"/>
      <c r="U88" s="27" t="str">
        <f t="shared" si="743"/>
        <v/>
      </c>
      <c r="V88" s="27"/>
      <c r="W88" s="27" t="str">
        <f t="shared" si="253"/>
        <v/>
      </c>
      <c r="X88" s="27" t="str">
        <f t="shared" si="254"/>
        <v/>
      </c>
      <c r="Y88" s="27" t="str">
        <f t="shared" si="255"/>
        <v/>
      </c>
      <c r="Z88" s="32"/>
      <c r="AA88" s="27" t="str">
        <f t="shared" si="256"/>
        <v/>
      </c>
      <c r="AB88" s="27" t="str">
        <f t="shared" si="257"/>
        <v/>
      </c>
      <c r="AC88" s="27"/>
      <c r="AD88" s="27"/>
      <c r="AE88" s="27" t="str">
        <f t="shared" si="258"/>
        <v/>
      </c>
      <c r="AF88" s="27" t="str">
        <f t="shared" si="259"/>
        <v/>
      </c>
      <c r="AH88" s="37"/>
      <c r="AI88" s="37"/>
      <c r="AJ88" s="37"/>
      <c r="AK88" s="37"/>
      <c r="AL88" s="37"/>
      <c r="AN88" s="134"/>
      <c r="AO88" s="134"/>
      <c r="AP88" s="41"/>
      <c r="AQ88" s="41" t="str">
        <f t="shared" si="280"/>
        <v/>
      </c>
      <c r="AR88" s="41"/>
      <c r="AS88" s="41" t="str">
        <f t="shared" si="280"/>
        <v/>
      </c>
      <c r="AT88" s="41"/>
      <c r="AU88" s="41" t="str">
        <f t="shared" ref="AU88" si="976">IF(AT88=1,AT$41/$BW88,"")</f>
        <v/>
      </c>
      <c r="AV88" s="41"/>
      <c r="AW88" s="41" t="str">
        <f t="shared" ref="AW88" si="977">IF(AV88=1,AV$41/$BW88,"")</f>
        <v/>
      </c>
      <c r="AX88" s="41"/>
      <c r="AY88" s="41" t="str">
        <f t="shared" ref="AY88" si="978">IF(AX88=1,AX$41/$BW88,"")</f>
        <v/>
      </c>
      <c r="AZ88" s="41"/>
      <c r="BA88" s="41" t="str">
        <f t="shared" ref="BA88" si="979">IF(AZ88=1,AZ$41/$BW88,"")</f>
        <v/>
      </c>
      <c r="BB88" s="41"/>
      <c r="BC88" s="41" t="str">
        <f t="shared" ref="BC88" si="980">IF(BB88=1,BB$41/$BW88,"")</f>
        <v/>
      </c>
      <c r="BD88" s="41"/>
      <c r="BE88" s="41" t="str">
        <f t="shared" ref="BE88" si="981">IF(BD88=1,BD$41/$BW88,"")</f>
        <v/>
      </c>
      <c r="BF88" s="41"/>
      <c r="BG88" s="41" t="str">
        <f t="shared" ref="BG88" si="982">IF(BF88=1,BF$41/$BW88,"")</f>
        <v/>
      </c>
      <c r="BH88" s="41"/>
      <c r="BI88" s="41" t="str">
        <f t="shared" ref="BI88" si="983">IF(BH88=1,BH$41/$BW88,"")</f>
        <v/>
      </c>
      <c r="BJ88" s="41"/>
      <c r="BK88" s="41" t="str">
        <f t="shared" ref="BK88" si="984">IF(BJ88=1,BJ$41/$BW88,"")</f>
        <v/>
      </c>
      <c r="BL88" s="41"/>
      <c r="BM88" s="41" t="str">
        <f t="shared" ref="BM88" si="985">IF(BL88=1,BL$41/$BW88,"")</f>
        <v/>
      </c>
      <c r="BN88" s="41"/>
      <c r="BO88" s="41" t="str">
        <f t="shared" ref="BO88" si="986">IF(BN88=1,BN$41/$BW88,"")</f>
        <v/>
      </c>
      <c r="BP88" s="41"/>
      <c r="BQ88" s="41" t="str">
        <f t="shared" ref="BQ88" si="987">IF(BP88=1,BP$41/$BW88,"")</f>
        <v/>
      </c>
      <c r="BR88" s="41"/>
      <c r="BS88" s="41" t="str">
        <f t="shared" ref="BS88" si="988">IF(BR88=1,BR$41/$BW88,"")</f>
        <v/>
      </c>
      <c r="BT88" s="41"/>
      <c r="BU88" s="41" t="str">
        <f t="shared" ref="BU88" si="989">IF(BT88=1,BT$41/$BW88,"")</f>
        <v/>
      </c>
      <c r="BV88" s="142"/>
      <c r="BW88" s="138">
        <f t="shared" si="295"/>
        <v>0</v>
      </c>
      <c r="BX88" s="23"/>
      <c r="BY88" s="23"/>
      <c r="CB88" s="52"/>
      <c r="CC88" s="52"/>
      <c r="CD88" s="52"/>
      <c r="CE88" s="52"/>
      <c r="CF88" s="52"/>
      <c r="CG88" s="52">
        <f t="shared" si="602"/>
        <v>0</v>
      </c>
      <c r="DS88" s="280">
        <f t="shared" si="772"/>
        <v>16</v>
      </c>
      <c r="DT88" s="295" t="e">
        <f t="shared" si="773"/>
        <v>#DIV/0!</v>
      </c>
      <c r="DU88" s="296" t="e">
        <f t="shared" si="774"/>
        <v>#DIV/0!</v>
      </c>
      <c r="DV88" s="297" t="e">
        <f t="shared" si="775"/>
        <v>#DIV/0!</v>
      </c>
      <c r="DW88" s="298" t="e">
        <f t="shared" si="776"/>
        <v>#DIV/0!</v>
      </c>
      <c r="DX88" s="299" t="e">
        <f t="shared" si="777"/>
        <v>#DIV/0!</v>
      </c>
      <c r="DY88" s="301" t="e">
        <f t="shared" si="778"/>
        <v>#DIV/0!</v>
      </c>
      <c r="DZ88" s="295" t="e">
        <f t="shared" si="779"/>
        <v>#DIV/0!</v>
      </c>
      <c r="EA88" s="303" t="e">
        <f t="shared" si="780"/>
        <v>#DIV/0!</v>
      </c>
      <c r="EB88" s="246" t="e">
        <f t="shared" si="781"/>
        <v>#DIV/0!</v>
      </c>
      <c r="EC88" s="303" t="e">
        <f t="shared" si="782"/>
        <v>#DIV/0!</v>
      </c>
      <c r="ED88" s="303" t="e">
        <f t="shared" si="783"/>
        <v>#DIV/0!</v>
      </c>
      <c r="EE88" s="246" t="e">
        <f t="shared" si="784"/>
        <v>#DIV/0!</v>
      </c>
      <c r="EF88" s="303" t="e">
        <f t="shared" si="785"/>
        <v>#DIV/0!</v>
      </c>
      <c r="EG88" s="303" t="e">
        <f t="shared" si="786"/>
        <v>#DIV/0!</v>
      </c>
      <c r="EH88" s="246" t="e">
        <f t="shared" si="787"/>
        <v>#DIV/0!</v>
      </c>
      <c r="EI88" s="303" t="e">
        <f t="shared" si="788"/>
        <v>#DIV/0!</v>
      </c>
      <c r="EJ88" s="303" t="e">
        <f t="shared" si="789"/>
        <v>#DIV/0!</v>
      </c>
      <c r="EK88" s="303" t="e">
        <f t="shared" si="790"/>
        <v>#DIV/0!</v>
      </c>
      <c r="EL88" s="296" t="e">
        <f t="shared" si="791"/>
        <v>#DIV/0!</v>
      </c>
      <c r="EM88" s="306" t="e">
        <f t="shared" si="792"/>
        <v>#DIV/0!</v>
      </c>
      <c r="EN88" s="309" t="e">
        <f t="shared" si="793"/>
        <v>#DIV/0!</v>
      </c>
      <c r="FM88" s="194"/>
      <c r="FN88" s="194"/>
      <c r="FO88" s="194"/>
      <c r="FP88" s="194"/>
    </row>
    <row r="89" spans="2:172" x14ac:dyDescent="0.2">
      <c r="B89" s="8"/>
      <c r="C89" s="9"/>
      <c r="D89" s="10"/>
      <c r="E89" s="11"/>
      <c r="F89" s="11"/>
      <c r="G89" s="10"/>
      <c r="H89" s="10">
        <f t="shared" si="260"/>
        <v>0</v>
      </c>
      <c r="I89" s="10">
        <f t="shared" si="234"/>
        <v>0</v>
      </c>
      <c r="J89" s="10">
        <f t="shared" si="251"/>
        <v>0</v>
      </c>
      <c r="K89" s="10" t="str">
        <f t="shared" si="252"/>
        <v/>
      </c>
      <c r="M89" s="21"/>
      <c r="N89" s="21"/>
      <c r="O89" s="21"/>
      <c r="P89" s="21"/>
      <c r="Q89" s="21"/>
      <c r="S89" s="27"/>
      <c r="T89" s="31"/>
      <c r="U89" s="27" t="str">
        <f t="shared" si="743"/>
        <v/>
      </c>
      <c r="V89" s="27"/>
      <c r="W89" s="27" t="str">
        <f t="shared" si="253"/>
        <v/>
      </c>
      <c r="X89" s="27" t="str">
        <f t="shared" si="254"/>
        <v/>
      </c>
      <c r="Y89" s="27" t="str">
        <f t="shared" si="255"/>
        <v/>
      </c>
      <c r="Z89" s="32"/>
      <c r="AA89" s="27" t="str">
        <f t="shared" si="256"/>
        <v/>
      </c>
      <c r="AB89" s="27" t="str">
        <f t="shared" si="257"/>
        <v/>
      </c>
      <c r="AC89" s="27"/>
      <c r="AD89" s="27"/>
      <c r="AE89" s="27" t="str">
        <f t="shared" si="258"/>
        <v/>
      </c>
      <c r="AF89" s="27" t="str">
        <f t="shared" si="259"/>
        <v/>
      </c>
      <c r="AH89" s="37"/>
      <c r="AI89" s="37"/>
      <c r="AJ89" s="37"/>
      <c r="AK89" s="37"/>
      <c r="AL89" s="37"/>
      <c r="AN89" s="134"/>
      <c r="AO89" s="134"/>
      <c r="AP89" s="41"/>
      <c r="AQ89" s="41" t="str">
        <f t="shared" si="280"/>
        <v/>
      </c>
      <c r="AR89" s="41"/>
      <c r="AS89" s="41" t="str">
        <f t="shared" si="280"/>
        <v/>
      </c>
      <c r="AT89" s="41"/>
      <c r="AU89" s="41" t="str">
        <f t="shared" ref="AU89" si="990">IF(AT89=1,AT$41/$BW89,"")</f>
        <v/>
      </c>
      <c r="AV89" s="41"/>
      <c r="AW89" s="41" t="str">
        <f t="shared" ref="AW89" si="991">IF(AV89=1,AV$41/$BW89,"")</f>
        <v/>
      </c>
      <c r="AX89" s="41"/>
      <c r="AY89" s="41" t="str">
        <f t="shared" ref="AY89" si="992">IF(AX89=1,AX$41/$BW89,"")</f>
        <v/>
      </c>
      <c r="AZ89" s="41"/>
      <c r="BA89" s="41" t="str">
        <f t="shared" ref="BA89" si="993">IF(AZ89=1,AZ$41/$BW89,"")</f>
        <v/>
      </c>
      <c r="BB89" s="41"/>
      <c r="BC89" s="41" t="str">
        <f t="shared" ref="BC89" si="994">IF(BB89=1,BB$41/$BW89,"")</f>
        <v/>
      </c>
      <c r="BD89" s="41"/>
      <c r="BE89" s="41" t="str">
        <f t="shared" ref="BE89" si="995">IF(BD89=1,BD$41/$BW89,"")</f>
        <v/>
      </c>
      <c r="BF89" s="41"/>
      <c r="BG89" s="41" t="str">
        <f t="shared" ref="BG89" si="996">IF(BF89=1,BF$41/$BW89,"")</f>
        <v/>
      </c>
      <c r="BH89" s="41"/>
      <c r="BI89" s="41" t="str">
        <f t="shared" ref="BI89" si="997">IF(BH89=1,BH$41/$BW89,"")</f>
        <v/>
      </c>
      <c r="BJ89" s="41"/>
      <c r="BK89" s="41" t="str">
        <f t="shared" ref="BK89" si="998">IF(BJ89=1,BJ$41/$BW89,"")</f>
        <v/>
      </c>
      <c r="BL89" s="41"/>
      <c r="BM89" s="41" t="str">
        <f t="shared" ref="BM89" si="999">IF(BL89=1,BL$41/$BW89,"")</f>
        <v/>
      </c>
      <c r="BN89" s="41"/>
      <c r="BO89" s="41" t="str">
        <f t="shared" ref="BO89" si="1000">IF(BN89=1,BN$41/$BW89,"")</f>
        <v/>
      </c>
      <c r="BP89" s="41"/>
      <c r="BQ89" s="41" t="str">
        <f t="shared" ref="BQ89" si="1001">IF(BP89=1,BP$41/$BW89,"")</f>
        <v/>
      </c>
      <c r="BR89" s="41"/>
      <c r="BS89" s="41" t="str">
        <f t="shared" ref="BS89" si="1002">IF(BR89=1,BR$41/$BW89,"")</f>
        <v/>
      </c>
      <c r="BT89" s="41"/>
      <c r="BU89" s="41" t="str">
        <f t="shared" ref="BU89" si="1003">IF(BT89=1,BT$41/$BW89,"")</f>
        <v/>
      </c>
      <c r="BV89" s="142"/>
      <c r="BW89" s="138">
        <f t="shared" si="295"/>
        <v>0</v>
      </c>
      <c r="BX89" s="23"/>
      <c r="BY89" s="23"/>
      <c r="CB89" s="52"/>
      <c r="CC89" s="52"/>
      <c r="CD89" s="52"/>
      <c r="CE89" s="52"/>
      <c r="CF89" s="52"/>
      <c r="CG89" s="52">
        <f t="shared" si="602"/>
        <v>0</v>
      </c>
      <c r="DS89" s="330" t="s">
        <v>282</v>
      </c>
      <c r="DT89" s="333"/>
      <c r="DU89" s="324"/>
      <c r="DV89" s="333"/>
      <c r="DW89" s="334"/>
      <c r="DX89" s="337"/>
      <c r="DY89" s="324"/>
      <c r="DZ89" s="327">
        <f>DV43/D36</f>
        <v>0</v>
      </c>
      <c r="EA89" s="314">
        <f>DY43/D36</f>
        <v>0</v>
      </c>
      <c r="EB89" s="314">
        <f>EB43/D36</f>
        <v>0</v>
      </c>
      <c r="EC89" s="314">
        <f>EE43/D36</f>
        <v>0</v>
      </c>
      <c r="ED89" s="314">
        <f>EH43/D36</f>
        <v>0</v>
      </c>
      <c r="EE89" s="314">
        <f>EK43/D36</f>
        <v>0</v>
      </c>
      <c r="EF89" s="314">
        <f ca="1">EN61/D36</f>
        <v>0</v>
      </c>
      <c r="EG89" s="314">
        <f ca="1">EX61/D36</f>
        <v>0</v>
      </c>
      <c r="EH89" s="314">
        <f ca="1">FA61/D36</f>
        <v>0</v>
      </c>
      <c r="EI89" s="314">
        <f ca="1">FD61/D36</f>
        <v>0</v>
      </c>
      <c r="EJ89" s="314">
        <f>FE61/D36</f>
        <v>0</v>
      </c>
      <c r="EK89" s="314">
        <f>FF61/D36</f>
        <v>0</v>
      </c>
      <c r="EL89" s="314">
        <f>FG61/D36</f>
        <v>0</v>
      </c>
      <c r="EM89" s="317">
        <f>FH61/D36</f>
        <v>0</v>
      </c>
      <c r="EN89" s="320">
        <f>FF22/D36</f>
        <v>0</v>
      </c>
      <c r="FM89" s="194"/>
      <c r="FN89" s="194"/>
      <c r="FO89" s="194"/>
      <c r="FP89" s="194"/>
    </row>
    <row r="90" spans="2:172" x14ac:dyDescent="0.2">
      <c r="B90" s="8"/>
      <c r="C90" s="9"/>
      <c r="D90" s="10"/>
      <c r="E90" s="11"/>
      <c r="F90" s="11"/>
      <c r="G90" s="10"/>
      <c r="H90" s="10">
        <f t="shared" si="260"/>
        <v>0</v>
      </c>
      <c r="I90" s="10">
        <f t="shared" si="234"/>
        <v>0</v>
      </c>
      <c r="J90" s="10">
        <f t="shared" si="251"/>
        <v>0</v>
      </c>
      <c r="K90" s="10" t="str">
        <f t="shared" si="252"/>
        <v/>
      </c>
      <c r="M90" s="21"/>
      <c r="N90" s="21"/>
      <c r="O90" s="21"/>
      <c r="P90" s="21"/>
      <c r="Q90" s="21"/>
      <c r="S90" s="27"/>
      <c r="T90" s="31"/>
      <c r="U90" s="27" t="str">
        <f t="shared" si="743"/>
        <v/>
      </c>
      <c r="V90" s="27"/>
      <c r="W90" s="27" t="str">
        <f t="shared" si="253"/>
        <v/>
      </c>
      <c r="X90" s="27" t="str">
        <f t="shared" si="254"/>
        <v/>
      </c>
      <c r="Y90" s="27" t="str">
        <f t="shared" si="255"/>
        <v/>
      </c>
      <c r="Z90" s="32"/>
      <c r="AA90" s="27" t="str">
        <f t="shared" si="256"/>
        <v/>
      </c>
      <c r="AB90" s="27" t="str">
        <f t="shared" si="257"/>
        <v/>
      </c>
      <c r="AC90" s="27"/>
      <c r="AD90" s="27"/>
      <c r="AE90" s="27" t="str">
        <f t="shared" si="258"/>
        <v/>
      </c>
      <c r="AF90" s="27" t="str">
        <f t="shared" si="259"/>
        <v/>
      </c>
      <c r="AH90" s="37"/>
      <c r="AI90" s="37"/>
      <c r="AJ90" s="37"/>
      <c r="AK90" s="37"/>
      <c r="AL90" s="37"/>
      <c r="AN90" s="134"/>
      <c r="AO90" s="134"/>
      <c r="AP90" s="41"/>
      <c r="AQ90" s="41" t="str">
        <f t="shared" si="280"/>
        <v/>
      </c>
      <c r="AR90" s="41"/>
      <c r="AS90" s="41" t="str">
        <f t="shared" si="280"/>
        <v/>
      </c>
      <c r="AT90" s="41"/>
      <c r="AU90" s="41" t="str">
        <f t="shared" ref="AU90" si="1004">IF(AT90=1,AT$41/$BW90,"")</f>
        <v/>
      </c>
      <c r="AV90" s="41"/>
      <c r="AW90" s="41" t="str">
        <f t="shared" ref="AW90" si="1005">IF(AV90=1,AV$41/$BW90,"")</f>
        <v/>
      </c>
      <c r="AX90" s="41"/>
      <c r="AY90" s="41" t="str">
        <f t="shared" ref="AY90" si="1006">IF(AX90=1,AX$41/$BW90,"")</f>
        <v/>
      </c>
      <c r="AZ90" s="41"/>
      <c r="BA90" s="41" t="str">
        <f t="shared" ref="BA90" si="1007">IF(AZ90=1,AZ$41/$BW90,"")</f>
        <v/>
      </c>
      <c r="BB90" s="41"/>
      <c r="BC90" s="41" t="str">
        <f t="shared" ref="BC90" si="1008">IF(BB90=1,BB$41/$BW90,"")</f>
        <v/>
      </c>
      <c r="BD90" s="41"/>
      <c r="BE90" s="41" t="str">
        <f t="shared" ref="BE90" si="1009">IF(BD90=1,BD$41/$BW90,"")</f>
        <v/>
      </c>
      <c r="BF90" s="41"/>
      <c r="BG90" s="41" t="str">
        <f t="shared" ref="BG90" si="1010">IF(BF90=1,BF$41/$BW90,"")</f>
        <v/>
      </c>
      <c r="BH90" s="41"/>
      <c r="BI90" s="41" t="str">
        <f t="shared" ref="BI90" si="1011">IF(BH90=1,BH$41/$BW90,"")</f>
        <v/>
      </c>
      <c r="BJ90" s="41"/>
      <c r="BK90" s="41" t="str">
        <f t="shared" ref="BK90" si="1012">IF(BJ90=1,BJ$41/$BW90,"")</f>
        <v/>
      </c>
      <c r="BL90" s="41"/>
      <c r="BM90" s="41" t="str">
        <f t="shared" ref="BM90" si="1013">IF(BL90=1,BL$41/$BW90,"")</f>
        <v/>
      </c>
      <c r="BN90" s="41"/>
      <c r="BO90" s="41" t="str">
        <f t="shared" ref="BO90" si="1014">IF(BN90=1,BN$41/$BW90,"")</f>
        <v/>
      </c>
      <c r="BP90" s="41"/>
      <c r="BQ90" s="41" t="str">
        <f t="shared" ref="BQ90" si="1015">IF(BP90=1,BP$41/$BW90,"")</f>
        <v/>
      </c>
      <c r="BR90" s="41"/>
      <c r="BS90" s="41" t="str">
        <f t="shared" ref="BS90" si="1016">IF(BR90=1,BR$41/$BW90,"")</f>
        <v/>
      </c>
      <c r="BT90" s="41"/>
      <c r="BU90" s="41" t="str">
        <f t="shared" ref="BU90" si="1017">IF(BT90=1,BT$41/$BW90,"")</f>
        <v/>
      </c>
      <c r="BV90" s="142"/>
      <c r="BW90" s="138">
        <f t="shared" si="295"/>
        <v>0</v>
      </c>
      <c r="BX90" s="23"/>
      <c r="BY90" s="23"/>
      <c r="CB90" s="52"/>
      <c r="CC90" s="52"/>
      <c r="CD90" s="52"/>
      <c r="CE90" s="52"/>
      <c r="CF90" s="52"/>
      <c r="CG90" s="52">
        <f t="shared" si="602"/>
        <v>0</v>
      </c>
      <c r="DS90" s="331"/>
      <c r="DT90" s="328"/>
      <c r="DU90" s="325"/>
      <c r="DV90" s="328"/>
      <c r="DW90" s="335"/>
      <c r="DX90" s="338"/>
      <c r="DY90" s="325"/>
      <c r="DZ90" s="328"/>
      <c r="EA90" s="315"/>
      <c r="EB90" s="315"/>
      <c r="EC90" s="315"/>
      <c r="ED90" s="315"/>
      <c r="EE90" s="315"/>
      <c r="EF90" s="315"/>
      <c r="EG90" s="315"/>
      <c r="EH90" s="315"/>
      <c r="EI90" s="315"/>
      <c r="EJ90" s="315"/>
      <c r="EK90" s="315"/>
      <c r="EL90" s="315"/>
      <c r="EM90" s="318"/>
      <c r="EN90" s="321"/>
      <c r="FM90" s="194"/>
      <c r="FN90" s="194"/>
      <c r="FO90" s="194"/>
      <c r="FP90" s="194"/>
    </row>
    <row r="91" spans="2:172" ht="15" thickBot="1" x14ac:dyDescent="0.25">
      <c r="B91" s="8"/>
      <c r="C91" s="9"/>
      <c r="D91" s="10"/>
      <c r="E91" s="11"/>
      <c r="F91" s="11"/>
      <c r="G91" s="10"/>
      <c r="H91" s="10">
        <f t="shared" si="260"/>
        <v>0</v>
      </c>
      <c r="I91" s="10">
        <f t="shared" si="234"/>
        <v>0</v>
      </c>
      <c r="J91" s="10">
        <f t="shared" si="251"/>
        <v>0</v>
      </c>
      <c r="K91" s="10" t="str">
        <f t="shared" si="252"/>
        <v/>
      </c>
      <c r="M91" s="21"/>
      <c r="N91" s="21"/>
      <c r="O91" s="21"/>
      <c r="P91" s="21"/>
      <c r="Q91" s="21"/>
      <c r="S91" s="27"/>
      <c r="T91" s="31"/>
      <c r="U91" s="27" t="str">
        <f t="shared" si="743"/>
        <v/>
      </c>
      <c r="V91" s="27"/>
      <c r="W91" s="27" t="str">
        <f t="shared" si="253"/>
        <v/>
      </c>
      <c r="X91" s="27" t="str">
        <f t="shared" si="254"/>
        <v/>
      </c>
      <c r="Y91" s="27" t="str">
        <f t="shared" si="255"/>
        <v/>
      </c>
      <c r="Z91" s="32"/>
      <c r="AA91" s="27" t="str">
        <f t="shared" si="256"/>
        <v/>
      </c>
      <c r="AB91" s="27" t="str">
        <f t="shared" si="257"/>
        <v/>
      </c>
      <c r="AC91" s="27"/>
      <c r="AD91" s="27"/>
      <c r="AE91" s="27" t="str">
        <f t="shared" si="258"/>
        <v/>
      </c>
      <c r="AF91" s="27" t="str">
        <f t="shared" si="259"/>
        <v/>
      </c>
      <c r="AH91" s="37"/>
      <c r="AI91" s="37"/>
      <c r="AJ91" s="37"/>
      <c r="AK91" s="37"/>
      <c r="AL91" s="37"/>
      <c r="AN91" s="134"/>
      <c r="AO91" s="134"/>
      <c r="AP91" s="41"/>
      <c r="AQ91" s="41" t="str">
        <f t="shared" si="280"/>
        <v/>
      </c>
      <c r="AR91" s="41"/>
      <c r="AS91" s="41" t="str">
        <f t="shared" si="280"/>
        <v/>
      </c>
      <c r="AT91" s="41"/>
      <c r="AU91" s="41" t="str">
        <f t="shared" ref="AU91" si="1018">IF(AT91=1,AT$41/$BW91,"")</f>
        <v/>
      </c>
      <c r="AV91" s="41"/>
      <c r="AW91" s="41" t="str">
        <f t="shared" ref="AW91" si="1019">IF(AV91=1,AV$41/$BW91,"")</f>
        <v/>
      </c>
      <c r="AX91" s="41"/>
      <c r="AY91" s="41" t="str">
        <f t="shared" ref="AY91" si="1020">IF(AX91=1,AX$41/$BW91,"")</f>
        <v/>
      </c>
      <c r="AZ91" s="41"/>
      <c r="BA91" s="41" t="str">
        <f t="shared" ref="BA91" si="1021">IF(AZ91=1,AZ$41/$BW91,"")</f>
        <v/>
      </c>
      <c r="BB91" s="41"/>
      <c r="BC91" s="41" t="str">
        <f t="shared" ref="BC91" si="1022">IF(BB91=1,BB$41/$BW91,"")</f>
        <v/>
      </c>
      <c r="BD91" s="41"/>
      <c r="BE91" s="41" t="str">
        <f t="shared" ref="BE91" si="1023">IF(BD91=1,BD$41/$BW91,"")</f>
        <v/>
      </c>
      <c r="BF91" s="41"/>
      <c r="BG91" s="41" t="str">
        <f t="shared" ref="BG91" si="1024">IF(BF91=1,BF$41/$BW91,"")</f>
        <v/>
      </c>
      <c r="BH91" s="41"/>
      <c r="BI91" s="41" t="str">
        <f t="shared" ref="BI91" si="1025">IF(BH91=1,BH$41/$BW91,"")</f>
        <v/>
      </c>
      <c r="BJ91" s="41"/>
      <c r="BK91" s="41" t="str">
        <f t="shared" ref="BK91" si="1026">IF(BJ91=1,BJ$41/$BW91,"")</f>
        <v/>
      </c>
      <c r="BL91" s="41"/>
      <c r="BM91" s="41" t="str">
        <f t="shared" ref="BM91" si="1027">IF(BL91=1,BL$41/$BW91,"")</f>
        <v/>
      </c>
      <c r="BN91" s="41"/>
      <c r="BO91" s="41" t="str">
        <f t="shared" ref="BO91" si="1028">IF(BN91=1,BN$41/$BW91,"")</f>
        <v/>
      </c>
      <c r="BP91" s="41"/>
      <c r="BQ91" s="41" t="str">
        <f t="shared" ref="BQ91" si="1029">IF(BP91=1,BP$41/$BW91,"")</f>
        <v/>
      </c>
      <c r="BR91" s="41"/>
      <c r="BS91" s="41" t="str">
        <f t="shared" ref="BS91" si="1030">IF(BR91=1,BR$41/$BW91,"")</f>
        <v/>
      </c>
      <c r="BT91" s="41"/>
      <c r="BU91" s="41" t="str">
        <f t="shared" ref="BU91" si="1031">IF(BT91=1,BT$41/$BW91,"")</f>
        <v/>
      </c>
      <c r="BV91" s="142"/>
      <c r="BW91" s="138">
        <f t="shared" si="295"/>
        <v>0</v>
      </c>
      <c r="BX91" s="23"/>
      <c r="BY91" s="23"/>
      <c r="CB91" s="52"/>
      <c r="CC91" s="52"/>
      <c r="CD91" s="52"/>
      <c r="CE91" s="52"/>
      <c r="CF91" s="52"/>
      <c r="CG91" s="52">
        <f t="shared" si="602"/>
        <v>0</v>
      </c>
      <c r="DS91" s="332"/>
      <c r="DT91" s="329"/>
      <c r="DU91" s="326"/>
      <c r="DV91" s="329"/>
      <c r="DW91" s="336"/>
      <c r="DX91" s="339"/>
      <c r="DY91" s="326"/>
      <c r="DZ91" s="329"/>
      <c r="EA91" s="316"/>
      <c r="EB91" s="316"/>
      <c r="EC91" s="316"/>
      <c r="ED91" s="316"/>
      <c r="EE91" s="316"/>
      <c r="EF91" s="316"/>
      <c r="EG91" s="316"/>
      <c r="EH91" s="316"/>
      <c r="EI91" s="316"/>
      <c r="EJ91" s="316"/>
      <c r="EK91" s="316"/>
      <c r="EL91" s="316"/>
      <c r="EM91" s="319"/>
      <c r="EN91" s="322"/>
      <c r="FM91" s="194"/>
      <c r="FN91" s="194"/>
      <c r="FO91" s="194"/>
      <c r="FP91" s="194"/>
    </row>
    <row r="92" spans="2:172" x14ac:dyDescent="0.2">
      <c r="B92" s="8"/>
      <c r="C92" s="9"/>
      <c r="D92" s="10"/>
      <c r="E92" s="11"/>
      <c r="F92" s="11"/>
      <c r="G92" s="10"/>
      <c r="H92" s="10">
        <f t="shared" si="260"/>
        <v>0</v>
      </c>
      <c r="I92" s="10">
        <f t="shared" si="234"/>
        <v>0</v>
      </c>
      <c r="J92" s="10">
        <f t="shared" si="251"/>
        <v>0</v>
      </c>
      <c r="K92" s="10" t="str">
        <f t="shared" si="252"/>
        <v/>
      </c>
      <c r="M92" s="21"/>
      <c r="N92" s="21"/>
      <c r="O92" s="21"/>
      <c r="P92" s="21"/>
      <c r="Q92" s="21"/>
      <c r="S92" s="27"/>
      <c r="T92" s="31"/>
      <c r="U92" s="27" t="str">
        <f t="shared" si="743"/>
        <v/>
      </c>
      <c r="V92" s="27"/>
      <c r="W92" s="27" t="str">
        <f t="shared" si="253"/>
        <v/>
      </c>
      <c r="X92" s="27" t="str">
        <f t="shared" si="254"/>
        <v/>
      </c>
      <c r="Y92" s="27" t="str">
        <f t="shared" si="255"/>
        <v/>
      </c>
      <c r="Z92" s="32"/>
      <c r="AA92" s="27" t="str">
        <f t="shared" si="256"/>
        <v/>
      </c>
      <c r="AB92" s="27" t="str">
        <f t="shared" si="257"/>
        <v/>
      </c>
      <c r="AC92" s="27"/>
      <c r="AD92" s="27"/>
      <c r="AE92" s="27" t="str">
        <f t="shared" si="258"/>
        <v/>
      </c>
      <c r="AF92" s="27" t="str">
        <f t="shared" si="259"/>
        <v/>
      </c>
      <c r="AH92" s="37"/>
      <c r="AI92" s="37"/>
      <c r="AJ92" s="37"/>
      <c r="AK92" s="37"/>
      <c r="AL92" s="37"/>
      <c r="AN92" s="134"/>
      <c r="AO92" s="134"/>
      <c r="AP92" s="41"/>
      <c r="AQ92" s="41" t="str">
        <f t="shared" si="280"/>
        <v/>
      </c>
      <c r="AR92" s="41"/>
      <c r="AS92" s="41" t="str">
        <f t="shared" si="280"/>
        <v/>
      </c>
      <c r="AT92" s="41"/>
      <c r="AU92" s="41" t="str">
        <f t="shared" ref="AU92" si="1032">IF(AT92=1,AT$41/$BW92,"")</f>
        <v/>
      </c>
      <c r="AV92" s="41"/>
      <c r="AW92" s="41" t="str">
        <f t="shared" ref="AW92" si="1033">IF(AV92=1,AV$41/$BW92,"")</f>
        <v/>
      </c>
      <c r="AX92" s="41"/>
      <c r="AY92" s="41" t="str">
        <f t="shared" ref="AY92" si="1034">IF(AX92=1,AX$41/$BW92,"")</f>
        <v/>
      </c>
      <c r="AZ92" s="41"/>
      <c r="BA92" s="41" t="str">
        <f t="shared" ref="BA92" si="1035">IF(AZ92=1,AZ$41/$BW92,"")</f>
        <v/>
      </c>
      <c r="BB92" s="41"/>
      <c r="BC92" s="41" t="str">
        <f t="shared" ref="BC92" si="1036">IF(BB92=1,BB$41/$BW92,"")</f>
        <v/>
      </c>
      <c r="BD92" s="41"/>
      <c r="BE92" s="41" t="str">
        <f t="shared" ref="BE92" si="1037">IF(BD92=1,BD$41/$BW92,"")</f>
        <v/>
      </c>
      <c r="BF92" s="41"/>
      <c r="BG92" s="41" t="str">
        <f t="shared" ref="BG92" si="1038">IF(BF92=1,BF$41/$BW92,"")</f>
        <v/>
      </c>
      <c r="BH92" s="41"/>
      <c r="BI92" s="41" t="str">
        <f t="shared" ref="BI92" si="1039">IF(BH92=1,BH$41/$BW92,"")</f>
        <v/>
      </c>
      <c r="BJ92" s="41"/>
      <c r="BK92" s="41" t="str">
        <f t="shared" ref="BK92" si="1040">IF(BJ92=1,BJ$41/$BW92,"")</f>
        <v/>
      </c>
      <c r="BL92" s="41"/>
      <c r="BM92" s="41" t="str">
        <f t="shared" ref="BM92" si="1041">IF(BL92=1,BL$41/$BW92,"")</f>
        <v/>
      </c>
      <c r="BN92" s="41"/>
      <c r="BO92" s="41" t="str">
        <f t="shared" ref="BO92" si="1042">IF(BN92=1,BN$41/$BW92,"")</f>
        <v/>
      </c>
      <c r="BP92" s="41"/>
      <c r="BQ92" s="41" t="str">
        <f t="shared" ref="BQ92" si="1043">IF(BP92=1,BP$41/$BW92,"")</f>
        <v/>
      </c>
      <c r="BR92" s="41"/>
      <c r="BS92" s="41" t="str">
        <f t="shared" ref="BS92" si="1044">IF(BR92=1,BR$41/$BW92,"")</f>
        <v/>
      </c>
      <c r="BT92" s="41"/>
      <c r="BU92" s="41" t="str">
        <f t="shared" ref="BU92" si="1045">IF(BT92=1,BT$41/$BW92,"")</f>
        <v/>
      </c>
      <c r="BV92" s="142"/>
      <c r="BW92" s="138">
        <f t="shared" si="295"/>
        <v>0</v>
      </c>
      <c r="BX92" s="23"/>
      <c r="BY92" s="23"/>
      <c r="CB92" s="52"/>
      <c r="CC92" s="52"/>
      <c r="CD92" s="52"/>
      <c r="CE92" s="52"/>
      <c r="CF92" s="52"/>
      <c r="CG92" s="52">
        <f t="shared" si="602"/>
        <v>0</v>
      </c>
      <c r="FM92" s="194"/>
      <c r="FN92" s="194"/>
      <c r="FO92" s="194"/>
      <c r="FP92" s="194"/>
    </row>
    <row r="93" spans="2:172" x14ac:dyDescent="0.2">
      <c r="B93" s="8"/>
      <c r="C93" s="9"/>
      <c r="D93" s="10"/>
      <c r="E93" s="11"/>
      <c r="F93" s="11"/>
      <c r="G93" s="10"/>
      <c r="H93" s="10">
        <f t="shared" si="260"/>
        <v>0</v>
      </c>
      <c r="I93" s="10">
        <f t="shared" si="234"/>
        <v>0</v>
      </c>
      <c r="J93" s="10">
        <f t="shared" si="251"/>
        <v>0</v>
      </c>
      <c r="K93" s="10" t="str">
        <f t="shared" si="252"/>
        <v/>
      </c>
      <c r="M93" s="21"/>
      <c r="N93" s="21"/>
      <c r="O93" s="21"/>
      <c r="P93" s="21"/>
      <c r="Q93" s="21"/>
      <c r="S93" s="27"/>
      <c r="T93" s="31"/>
      <c r="U93" s="27" t="str">
        <f t="shared" si="743"/>
        <v/>
      </c>
      <c r="V93" s="27"/>
      <c r="W93" s="27" t="str">
        <f t="shared" si="253"/>
        <v/>
      </c>
      <c r="X93" s="27" t="str">
        <f t="shared" si="254"/>
        <v/>
      </c>
      <c r="Y93" s="27" t="str">
        <f t="shared" si="255"/>
        <v/>
      </c>
      <c r="Z93" s="32"/>
      <c r="AA93" s="27" t="str">
        <f t="shared" si="256"/>
        <v/>
      </c>
      <c r="AB93" s="27" t="str">
        <f t="shared" si="257"/>
        <v/>
      </c>
      <c r="AC93" s="27"/>
      <c r="AD93" s="27"/>
      <c r="AE93" s="27" t="str">
        <f t="shared" si="258"/>
        <v/>
      </c>
      <c r="AF93" s="27" t="str">
        <f t="shared" si="259"/>
        <v/>
      </c>
      <c r="AH93" s="37"/>
      <c r="AI93" s="37"/>
      <c r="AJ93" s="37"/>
      <c r="AK93" s="37"/>
      <c r="AL93" s="37"/>
      <c r="AN93" s="134"/>
      <c r="AO93" s="134"/>
      <c r="AP93" s="41"/>
      <c r="AQ93" s="41" t="str">
        <f t="shared" si="280"/>
        <v/>
      </c>
      <c r="AR93" s="41"/>
      <c r="AS93" s="41" t="str">
        <f t="shared" si="280"/>
        <v/>
      </c>
      <c r="AT93" s="41"/>
      <c r="AU93" s="41" t="str">
        <f t="shared" ref="AU93" si="1046">IF(AT93=1,AT$41/$BW93,"")</f>
        <v/>
      </c>
      <c r="AV93" s="41"/>
      <c r="AW93" s="41" t="str">
        <f t="shared" ref="AW93" si="1047">IF(AV93=1,AV$41/$BW93,"")</f>
        <v/>
      </c>
      <c r="AX93" s="41"/>
      <c r="AY93" s="41" t="str">
        <f t="shared" ref="AY93" si="1048">IF(AX93=1,AX$41/$BW93,"")</f>
        <v/>
      </c>
      <c r="AZ93" s="41"/>
      <c r="BA93" s="41" t="str">
        <f t="shared" ref="BA93" si="1049">IF(AZ93=1,AZ$41/$BW93,"")</f>
        <v/>
      </c>
      <c r="BB93" s="41"/>
      <c r="BC93" s="41" t="str">
        <f t="shared" ref="BC93" si="1050">IF(BB93=1,BB$41/$BW93,"")</f>
        <v/>
      </c>
      <c r="BD93" s="41"/>
      <c r="BE93" s="41" t="str">
        <f t="shared" ref="BE93" si="1051">IF(BD93=1,BD$41/$BW93,"")</f>
        <v/>
      </c>
      <c r="BF93" s="41"/>
      <c r="BG93" s="41" t="str">
        <f t="shared" ref="BG93" si="1052">IF(BF93=1,BF$41/$BW93,"")</f>
        <v/>
      </c>
      <c r="BH93" s="41"/>
      <c r="BI93" s="41" t="str">
        <f t="shared" ref="BI93" si="1053">IF(BH93=1,BH$41/$BW93,"")</f>
        <v/>
      </c>
      <c r="BJ93" s="41"/>
      <c r="BK93" s="41" t="str">
        <f t="shared" ref="BK93" si="1054">IF(BJ93=1,BJ$41/$BW93,"")</f>
        <v/>
      </c>
      <c r="BL93" s="41"/>
      <c r="BM93" s="41" t="str">
        <f t="shared" ref="BM93" si="1055">IF(BL93=1,BL$41/$BW93,"")</f>
        <v/>
      </c>
      <c r="BN93" s="41"/>
      <c r="BO93" s="41" t="str">
        <f t="shared" ref="BO93" si="1056">IF(BN93=1,BN$41/$BW93,"")</f>
        <v/>
      </c>
      <c r="BP93" s="41"/>
      <c r="BQ93" s="41" t="str">
        <f t="shared" ref="BQ93" si="1057">IF(BP93=1,BP$41/$BW93,"")</f>
        <v/>
      </c>
      <c r="BR93" s="41"/>
      <c r="BS93" s="41" t="str">
        <f t="shared" ref="BS93" si="1058">IF(BR93=1,BR$41/$BW93,"")</f>
        <v/>
      </c>
      <c r="BT93" s="41"/>
      <c r="BU93" s="41" t="str">
        <f t="shared" ref="BU93" si="1059">IF(BT93=1,BT$41/$BW93,"")</f>
        <v/>
      </c>
      <c r="BV93" s="142"/>
      <c r="BW93" s="138">
        <f t="shared" si="295"/>
        <v>0</v>
      </c>
      <c r="BX93" s="23"/>
      <c r="BY93" s="23"/>
      <c r="CB93" s="52"/>
      <c r="CC93" s="52"/>
      <c r="CD93" s="52"/>
      <c r="CE93" s="52"/>
      <c r="CF93" s="52"/>
      <c r="CG93" s="52">
        <f t="shared" si="602"/>
        <v>0</v>
      </c>
      <c r="FM93" s="194"/>
      <c r="FN93" s="194"/>
      <c r="FO93" s="194"/>
      <c r="FP93" s="194"/>
    </row>
    <row r="94" spans="2:172" x14ac:dyDescent="0.2">
      <c r="B94" s="8"/>
      <c r="C94" s="9"/>
      <c r="D94" s="10"/>
      <c r="E94" s="11"/>
      <c r="F94" s="11"/>
      <c r="G94" s="10"/>
      <c r="H94" s="10">
        <f t="shared" si="260"/>
        <v>0</v>
      </c>
      <c r="I94" s="10">
        <f t="shared" si="234"/>
        <v>0</v>
      </c>
      <c r="J94" s="10">
        <f t="shared" si="251"/>
        <v>0</v>
      </c>
      <c r="K94" s="10" t="str">
        <f t="shared" si="252"/>
        <v/>
      </c>
      <c r="M94" s="21"/>
      <c r="N94" s="21"/>
      <c r="O94" s="21"/>
      <c r="P94" s="21"/>
      <c r="Q94" s="21"/>
      <c r="S94" s="27"/>
      <c r="T94" s="31"/>
      <c r="U94" s="27" t="str">
        <f t="shared" si="743"/>
        <v/>
      </c>
      <c r="V94" s="27"/>
      <c r="W94" s="27" t="str">
        <f t="shared" si="253"/>
        <v/>
      </c>
      <c r="X94" s="27" t="str">
        <f t="shared" si="254"/>
        <v/>
      </c>
      <c r="Y94" s="27" t="str">
        <f t="shared" si="255"/>
        <v/>
      </c>
      <c r="Z94" s="32"/>
      <c r="AA94" s="27" t="str">
        <f t="shared" si="256"/>
        <v/>
      </c>
      <c r="AB94" s="27" t="str">
        <f t="shared" si="257"/>
        <v/>
      </c>
      <c r="AC94" s="27"/>
      <c r="AD94" s="27"/>
      <c r="AE94" s="27" t="str">
        <f t="shared" si="258"/>
        <v/>
      </c>
      <c r="AF94" s="27" t="str">
        <f t="shared" si="259"/>
        <v/>
      </c>
      <c r="AH94" s="37"/>
      <c r="AI94" s="37"/>
      <c r="AJ94" s="37"/>
      <c r="AK94" s="37"/>
      <c r="AL94" s="37"/>
      <c r="AN94" s="134"/>
      <c r="AO94" s="134"/>
      <c r="AP94" s="41"/>
      <c r="AQ94" s="41" t="str">
        <f t="shared" si="280"/>
        <v/>
      </c>
      <c r="AR94" s="41"/>
      <c r="AS94" s="41" t="str">
        <f t="shared" si="280"/>
        <v/>
      </c>
      <c r="AT94" s="41"/>
      <c r="AU94" s="41" t="str">
        <f t="shared" ref="AU94" si="1060">IF(AT94=1,AT$41/$BW94,"")</f>
        <v/>
      </c>
      <c r="AV94" s="41"/>
      <c r="AW94" s="41" t="str">
        <f t="shared" ref="AW94" si="1061">IF(AV94=1,AV$41/$BW94,"")</f>
        <v/>
      </c>
      <c r="AX94" s="41"/>
      <c r="AY94" s="41" t="str">
        <f t="shared" ref="AY94" si="1062">IF(AX94=1,AX$41/$BW94,"")</f>
        <v/>
      </c>
      <c r="AZ94" s="41"/>
      <c r="BA94" s="41" t="str">
        <f t="shared" ref="BA94" si="1063">IF(AZ94=1,AZ$41/$BW94,"")</f>
        <v/>
      </c>
      <c r="BB94" s="41"/>
      <c r="BC94" s="41" t="str">
        <f t="shared" ref="BC94" si="1064">IF(BB94=1,BB$41/$BW94,"")</f>
        <v/>
      </c>
      <c r="BD94" s="41"/>
      <c r="BE94" s="41" t="str">
        <f t="shared" ref="BE94" si="1065">IF(BD94=1,BD$41/$BW94,"")</f>
        <v/>
      </c>
      <c r="BF94" s="41"/>
      <c r="BG94" s="41" t="str">
        <f t="shared" ref="BG94" si="1066">IF(BF94=1,BF$41/$BW94,"")</f>
        <v/>
      </c>
      <c r="BH94" s="41"/>
      <c r="BI94" s="41" t="str">
        <f t="shared" ref="BI94" si="1067">IF(BH94=1,BH$41/$BW94,"")</f>
        <v/>
      </c>
      <c r="BJ94" s="41"/>
      <c r="BK94" s="41" t="str">
        <f t="shared" ref="BK94" si="1068">IF(BJ94=1,BJ$41/$BW94,"")</f>
        <v/>
      </c>
      <c r="BL94" s="41"/>
      <c r="BM94" s="41" t="str">
        <f t="shared" ref="BM94" si="1069">IF(BL94=1,BL$41/$BW94,"")</f>
        <v/>
      </c>
      <c r="BN94" s="41"/>
      <c r="BO94" s="41" t="str">
        <f t="shared" ref="BO94" si="1070">IF(BN94=1,BN$41/$BW94,"")</f>
        <v/>
      </c>
      <c r="BP94" s="41"/>
      <c r="BQ94" s="41" t="str">
        <f t="shared" ref="BQ94" si="1071">IF(BP94=1,BP$41/$BW94,"")</f>
        <v/>
      </c>
      <c r="BR94" s="41"/>
      <c r="BS94" s="41" t="str">
        <f t="shared" ref="BS94" si="1072">IF(BR94=1,BR$41/$BW94,"")</f>
        <v/>
      </c>
      <c r="BT94" s="41"/>
      <c r="BU94" s="41" t="str">
        <f t="shared" ref="BU94" si="1073">IF(BT94=1,BT$41/$BW94,"")</f>
        <v/>
      </c>
      <c r="BV94" s="142"/>
      <c r="BW94" s="138">
        <f t="shared" si="295"/>
        <v>0</v>
      </c>
      <c r="BX94" s="23"/>
      <c r="BY94" s="23"/>
      <c r="CB94" s="52"/>
      <c r="CC94" s="52"/>
      <c r="CD94" s="52"/>
      <c r="CE94" s="52"/>
      <c r="CF94" s="52"/>
      <c r="CG94" s="52">
        <f t="shared" si="602"/>
        <v>0</v>
      </c>
      <c r="FM94" s="194"/>
      <c r="FN94" s="194"/>
      <c r="FO94" s="194"/>
      <c r="FP94" s="194"/>
    </row>
    <row r="95" spans="2:172" x14ac:dyDescent="0.2">
      <c r="B95" s="8"/>
      <c r="C95" s="9"/>
      <c r="D95" s="10"/>
      <c r="E95" s="11"/>
      <c r="F95" s="11"/>
      <c r="G95" s="10"/>
      <c r="H95" s="10">
        <f t="shared" si="260"/>
        <v>0</v>
      </c>
      <c r="I95" s="10">
        <f t="shared" si="234"/>
        <v>0</v>
      </c>
      <c r="J95" s="10">
        <f t="shared" si="251"/>
        <v>0</v>
      </c>
      <c r="K95" s="10" t="str">
        <f t="shared" si="252"/>
        <v/>
      </c>
      <c r="M95" s="21"/>
      <c r="N95" s="21"/>
      <c r="O95" s="21"/>
      <c r="P95" s="21"/>
      <c r="Q95" s="21"/>
      <c r="S95" s="27"/>
      <c r="T95" s="31"/>
      <c r="U95" s="27" t="str">
        <f t="shared" si="743"/>
        <v/>
      </c>
      <c r="V95" s="27"/>
      <c r="W95" s="27" t="str">
        <f t="shared" si="253"/>
        <v/>
      </c>
      <c r="X95" s="27" t="str">
        <f t="shared" si="254"/>
        <v/>
      </c>
      <c r="Y95" s="27" t="str">
        <f t="shared" si="255"/>
        <v/>
      </c>
      <c r="Z95" s="32"/>
      <c r="AA95" s="27" t="str">
        <f t="shared" si="256"/>
        <v/>
      </c>
      <c r="AB95" s="27" t="str">
        <f t="shared" si="257"/>
        <v/>
      </c>
      <c r="AC95" s="27"/>
      <c r="AD95" s="27"/>
      <c r="AE95" s="27" t="str">
        <f t="shared" si="258"/>
        <v/>
      </c>
      <c r="AF95" s="27" t="str">
        <f t="shared" si="259"/>
        <v/>
      </c>
      <c r="AH95" s="37"/>
      <c r="AI95" s="37"/>
      <c r="AJ95" s="37"/>
      <c r="AK95" s="37"/>
      <c r="AL95" s="37"/>
      <c r="AN95" s="134"/>
      <c r="AO95" s="134"/>
      <c r="AP95" s="41"/>
      <c r="AQ95" s="41" t="str">
        <f t="shared" si="280"/>
        <v/>
      </c>
      <c r="AR95" s="41"/>
      <c r="AS95" s="41" t="str">
        <f t="shared" si="280"/>
        <v/>
      </c>
      <c r="AT95" s="41"/>
      <c r="AU95" s="41" t="str">
        <f t="shared" ref="AU95" si="1074">IF(AT95=1,AT$41/$BW95,"")</f>
        <v/>
      </c>
      <c r="AV95" s="41"/>
      <c r="AW95" s="41" t="str">
        <f t="shared" ref="AW95" si="1075">IF(AV95=1,AV$41/$BW95,"")</f>
        <v/>
      </c>
      <c r="AX95" s="41"/>
      <c r="AY95" s="41" t="str">
        <f t="shared" ref="AY95" si="1076">IF(AX95=1,AX$41/$BW95,"")</f>
        <v/>
      </c>
      <c r="AZ95" s="41"/>
      <c r="BA95" s="41" t="str">
        <f t="shared" ref="BA95" si="1077">IF(AZ95=1,AZ$41/$BW95,"")</f>
        <v/>
      </c>
      <c r="BB95" s="41"/>
      <c r="BC95" s="41" t="str">
        <f t="shared" ref="BC95" si="1078">IF(BB95=1,BB$41/$BW95,"")</f>
        <v/>
      </c>
      <c r="BD95" s="41"/>
      <c r="BE95" s="41" t="str">
        <f t="shared" ref="BE95" si="1079">IF(BD95=1,BD$41/$BW95,"")</f>
        <v/>
      </c>
      <c r="BF95" s="41"/>
      <c r="BG95" s="41" t="str">
        <f t="shared" ref="BG95" si="1080">IF(BF95=1,BF$41/$BW95,"")</f>
        <v/>
      </c>
      <c r="BH95" s="41"/>
      <c r="BI95" s="41" t="str">
        <f t="shared" ref="BI95" si="1081">IF(BH95=1,BH$41/$BW95,"")</f>
        <v/>
      </c>
      <c r="BJ95" s="41"/>
      <c r="BK95" s="41" t="str">
        <f t="shared" ref="BK95" si="1082">IF(BJ95=1,BJ$41/$BW95,"")</f>
        <v/>
      </c>
      <c r="BL95" s="41"/>
      <c r="BM95" s="41" t="str">
        <f t="shared" ref="BM95" si="1083">IF(BL95=1,BL$41/$BW95,"")</f>
        <v/>
      </c>
      <c r="BN95" s="41"/>
      <c r="BO95" s="41" t="str">
        <f t="shared" ref="BO95" si="1084">IF(BN95=1,BN$41/$BW95,"")</f>
        <v/>
      </c>
      <c r="BP95" s="41"/>
      <c r="BQ95" s="41" t="str">
        <f t="shared" ref="BQ95" si="1085">IF(BP95=1,BP$41/$BW95,"")</f>
        <v/>
      </c>
      <c r="BR95" s="41"/>
      <c r="BS95" s="41" t="str">
        <f t="shared" ref="BS95" si="1086">IF(BR95=1,BR$41/$BW95,"")</f>
        <v/>
      </c>
      <c r="BT95" s="41"/>
      <c r="BU95" s="41" t="str">
        <f t="shared" ref="BU95" si="1087">IF(BT95=1,BT$41/$BW95,"")</f>
        <v/>
      </c>
      <c r="BV95" s="142"/>
      <c r="BW95" s="138">
        <f t="shared" si="295"/>
        <v>0</v>
      </c>
      <c r="BX95" s="23"/>
      <c r="BY95" s="23"/>
      <c r="CB95" s="52"/>
      <c r="CC95" s="52"/>
      <c r="CD95" s="52"/>
      <c r="CE95" s="52"/>
      <c r="CF95" s="52"/>
      <c r="CG95" s="52">
        <f t="shared" si="602"/>
        <v>0</v>
      </c>
      <c r="FM95" s="194"/>
      <c r="FN95" s="194"/>
      <c r="FO95" s="194"/>
      <c r="FP95" s="194"/>
    </row>
    <row r="96" spans="2:172" x14ac:dyDescent="0.2">
      <c r="B96" s="8"/>
      <c r="C96" s="9"/>
      <c r="D96" s="10"/>
      <c r="E96" s="11"/>
      <c r="F96" s="11"/>
      <c r="G96" s="10"/>
      <c r="H96" s="10">
        <f t="shared" si="260"/>
        <v>0</v>
      </c>
      <c r="I96" s="10">
        <f t="shared" si="234"/>
        <v>0</v>
      </c>
      <c r="J96" s="10">
        <f t="shared" si="251"/>
        <v>0</v>
      </c>
      <c r="K96" s="10" t="str">
        <f t="shared" si="252"/>
        <v/>
      </c>
      <c r="M96" s="21"/>
      <c r="N96" s="21"/>
      <c r="O96" s="21"/>
      <c r="P96" s="21"/>
      <c r="Q96" s="21"/>
      <c r="S96" s="27"/>
      <c r="T96" s="31"/>
      <c r="U96" s="27" t="str">
        <f t="shared" si="743"/>
        <v/>
      </c>
      <c r="V96" s="27"/>
      <c r="W96" s="27" t="str">
        <f t="shared" si="253"/>
        <v/>
      </c>
      <c r="X96" s="27" t="str">
        <f t="shared" si="254"/>
        <v/>
      </c>
      <c r="Y96" s="27" t="str">
        <f t="shared" si="255"/>
        <v/>
      </c>
      <c r="Z96" s="32"/>
      <c r="AA96" s="27" t="str">
        <f t="shared" si="256"/>
        <v/>
      </c>
      <c r="AB96" s="27" t="str">
        <f t="shared" si="257"/>
        <v/>
      </c>
      <c r="AC96" s="27"/>
      <c r="AD96" s="27"/>
      <c r="AE96" s="27" t="str">
        <f t="shared" si="258"/>
        <v/>
      </c>
      <c r="AF96" s="27" t="str">
        <f t="shared" si="259"/>
        <v/>
      </c>
      <c r="AH96" s="37"/>
      <c r="AI96" s="37"/>
      <c r="AJ96" s="37"/>
      <c r="AK96" s="37"/>
      <c r="AL96" s="37"/>
      <c r="AN96" s="134"/>
      <c r="AO96" s="134"/>
      <c r="AP96" s="41"/>
      <c r="AQ96" s="41" t="str">
        <f t="shared" si="280"/>
        <v/>
      </c>
      <c r="AR96" s="41"/>
      <c r="AS96" s="41" t="str">
        <f t="shared" si="280"/>
        <v/>
      </c>
      <c r="AT96" s="41"/>
      <c r="AU96" s="41" t="str">
        <f t="shared" ref="AU96" si="1088">IF(AT96=1,AT$41/$BW96,"")</f>
        <v/>
      </c>
      <c r="AV96" s="41"/>
      <c r="AW96" s="41" t="str">
        <f t="shared" ref="AW96" si="1089">IF(AV96=1,AV$41/$BW96,"")</f>
        <v/>
      </c>
      <c r="AX96" s="41"/>
      <c r="AY96" s="41" t="str">
        <f t="shared" ref="AY96" si="1090">IF(AX96=1,AX$41/$BW96,"")</f>
        <v/>
      </c>
      <c r="AZ96" s="41"/>
      <c r="BA96" s="41" t="str">
        <f t="shared" ref="BA96" si="1091">IF(AZ96=1,AZ$41/$BW96,"")</f>
        <v/>
      </c>
      <c r="BB96" s="41"/>
      <c r="BC96" s="41" t="str">
        <f t="shared" ref="BC96" si="1092">IF(BB96=1,BB$41/$BW96,"")</f>
        <v/>
      </c>
      <c r="BD96" s="41"/>
      <c r="BE96" s="41" t="str">
        <f t="shared" ref="BE96" si="1093">IF(BD96=1,BD$41/$BW96,"")</f>
        <v/>
      </c>
      <c r="BF96" s="41"/>
      <c r="BG96" s="41" t="str">
        <f t="shared" ref="BG96" si="1094">IF(BF96=1,BF$41/$BW96,"")</f>
        <v/>
      </c>
      <c r="BH96" s="41"/>
      <c r="BI96" s="41" t="str">
        <f t="shared" ref="BI96" si="1095">IF(BH96=1,BH$41/$BW96,"")</f>
        <v/>
      </c>
      <c r="BJ96" s="41"/>
      <c r="BK96" s="41" t="str">
        <f t="shared" ref="BK96" si="1096">IF(BJ96=1,BJ$41/$BW96,"")</f>
        <v/>
      </c>
      <c r="BL96" s="41"/>
      <c r="BM96" s="41" t="str">
        <f t="shared" ref="BM96" si="1097">IF(BL96=1,BL$41/$BW96,"")</f>
        <v/>
      </c>
      <c r="BN96" s="41"/>
      <c r="BO96" s="41" t="str">
        <f t="shared" ref="BO96" si="1098">IF(BN96=1,BN$41/$BW96,"")</f>
        <v/>
      </c>
      <c r="BP96" s="41"/>
      <c r="BQ96" s="41" t="str">
        <f t="shared" ref="BQ96" si="1099">IF(BP96=1,BP$41/$BW96,"")</f>
        <v/>
      </c>
      <c r="BR96" s="41"/>
      <c r="BS96" s="41" t="str">
        <f t="shared" ref="BS96" si="1100">IF(BR96=1,BR$41/$BW96,"")</f>
        <v/>
      </c>
      <c r="BT96" s="41"/>
      <c r="BU96" s="41" t="str">
        <f t="shared" ref="BU96" si="1101">IF(BT96=1,BT$41/$BW96,"")</f>
        <v/>
      </c>
      <c r="BV96" s="142"/>
      <c r="BW96" s="138">
        <f t="shared" si="295"/>
        <v>0</v>
      </c>
      <c r="BX96" s="23"/>
      <c r="BY96" s="23"/>
      <c r="CB96" s="52"/>
      <c r="CC96" s="52"/>
      <c r="CD96" s="52"/>
      <c r="CE96" s="52"/>
      <c r="CF96" s="52"/>
      <c r="CG96" s="52">
        <f t="shared" si="602"/>
        <v>0</v>
      </c>
      <c r="FM96" s="194"/>
      <c r="FN96" s="194"/>
      <c r="FO96" s="194"/>
      <c r="FP96" s="194"/>
    </row>
    <row r="97" spans="2:172" x14ac:dyDescent="0.2">
      <c r="B97" s="8"/>
      <c r="C97" s="9"/>
      <c r="D97" s="10"/>
      <c r="E97" s="11"/>
      <c r="F97" s="11"/>
      <c r="G97" s="10"/>
      <c r="H97" s="10">
        <f t="shared" si="260"/>
        <v>0</v>
      </c>
      <c r="I97" s="10">
        <f t="shared" si="234"/>
        <v>0</v>
      </c>
      <c r="J97" s="10">
        <f t="shared" si="251"/>
        <v>0</v>
      </c>
      <c r="K97" s="10" t="str">
        <f t="shared" si="252"/>
        <v/>
      </c>
      <c r="M97" s="21"/>
      <c r="N97" s="21"/>
      <c r="O97" s="21"/>
      <c r="P97" s="21"/>
      <c r="Q97" s="21"/>
      <c r="S97" s="27"/>
      <c r="T97" s="31"/>
      <c r="U97" s="27" t="str">
        <f t="shared" si="743"/>
        <v/>
      </c>
      <c r="V97" s="27"/>
      <c r="W97" s="27" t="str">
        <f t="shared" si="253"/>
        <v/>
      </c>
      <c r="X97" s="27" t="str">
        <f t="shared" si="254"/>
        <v/>
      </c>
      <c r="Y97" s="27" t="str">
        <f t="shared" si="255"/>
        <v/>
      </c>
      <c r="Z97" s="32"/>
      <c r="AA97" s="27" t="str">
        <f t="shared" si="256"/>
        <v/>
      </c>
      <c r="AB97" s="27" t="str">
        <f t="shared" si="257"/>
        <v/>
      </c>
      <c r="AC97" s="27"/>
      <c r="AD97" s="27"/>
      <c r="AE97" s="27" t="str">
        <f t="shared" si="258"/>
        <v/>
      </c>
      <c r="AF97" s="27" t="str">
        <f t="shared" si="259"/>
        <v/>
      </c>
      <c r="AH97" s="37"/>
      <c r="AI97" s="37"/>
      <c r="AJ97" s="37"/>
      <c r="AK97" s="37"/>
      <c r="AL97" s="37"/>
      <c r="AN97" s="134"/>
      <c r="AO97" s="134"/>
      <c r="AP97" s="41"/>
      <c r="AQ97" s="41" t="str">
        <f t="shared" si="280"/>
        <v/>
      </c>
      <c r="AR97" s="41"/>
      <c r="AS97" s="41" t="str">
        <f t="shared" si="280"/>
        <v/>
      </c>
      <c r="AT97" s="41"/>
      <c r="AU97" s="41" t="str">
        <f t="shared" ref="AU97" si="1102">IF(AT97=1,AT$41/$BW97,"")</f>
        <v/>
      </c>
      <c r="AV97" s="41"/>
      <c r="AW97" s="41" t="str">
        <f t="shared" ref="AW97" si="1103">IF(AV97=1,AV$41/$BW97,"")</f>
        <v/>
      </c>
      <c r="AX97" s="41"/>
      <c r="AY97" s="41" t="str">
        <f t="shared" ref="AY97" si="1104">IF(AX97=1,AX$41/$BW97,"")</f>
        <v/>
      </c>
      <c r="AZ97" s="41"/>
      <c r="BA97" s="41" t="str">
        <f t="shared" ref="BA97" si="1105">IF(AZ97=1,AZ$41/$BW97,"")</f>
        <v/>
      </c>
      <c r="BB97" s="41"/>
      <c r="BC97" s="41" t="str">
        <f t="shared" ref="BC97" si="1106">IF(BB97=1,BB$41/$BW97,"")</f>
        <v/>
      </c>
      <c r="BD97" s="41"/>
      <c r="BE97" s="41" t="str">
        <f t="shared" ref="BE97" si="1107">IF(BD97=1,BD$41/$BW97,"")</f>
        <v/>
      </c>
      <c r="BF97" s="41"/>
      <c r="BG97" s="41" t="str">
        <f t="shared" ref="BG97" si="1108">IF(BF97=1,BF$41/$BW97,"")</f>
        <v/>
      </c>
      <c r="BH97" s="41"/>
      <c r="BI97" s="41" t="str">
        <f t="shared" ref="BI97" si="1109">IF(BH97=1,BH$41/$BW97,"")</f>
        <v/>
      </c>
      <c r="BJ97" s="41"/>
      <c r="BK97" s="41" t="str">
        <f t="shared" ref="BK97" si="1110">IF(BJ97=1,BJ$41/$BW97,"")</f>
        <v/>
      </c>
      <c r="BL97" s="41"/>
      <c r="BM97" s="41" t="str">
        <f t="shared" ref="BM97" si="1111">IF(BL97=1,BL$41/$BW97,"")</f>
        <v/>
      </c>
      <c r="BN97" s="41"/>
      <c r="BO97" s="41" t="str">
        <f t="shared" ref="BO97" si="1112">IF(BN97=1,BN$41/$BW97,"")</f>
        <v/>
      </c>
      <c r="BP97" s="41"/>
      <c r="BQ97" s="41" t="str">
        <f t="shared" ref="BQ97" si="1113">IF(BP97=1,BP$41/$BW97,"")</f>
        <v/>
      </c>
      <c r="BR97" s="41"/>
      <c r="BS97" s="41" t="str">
        <f t="shared" ref="BS97" si="1114">IF(BR97=1,BR$41/$BW97,"")</f>
        <v/>
      </c>
      <c r="BT97" s="41"/>
      <c r="BU97" s="41" t="str">
        <f t="shared" ref="BU97" si="1115">IF(BT97=1,BT$41/$BW97,"")</f>
        <v/>
      </c>
      <c r="BV97" s="142"/>
      <c r="BW97" s="138">
        <f t="shared" si="295"/>
        <v>0</v>
      </c>
      <c r="BX97" s="23"/>
      <c r="BY97" s="23"/>
      <c r="CB97" s="52"/>
      <c r="CC97" s="52"/>
      <c r="CD97" s="52"/>
      <c r="CE97" s="52"/>
      <c r="CF97" s="52"/>
      <c r="CG97" s="52">
        <f t="shared" si="602"/>
        <v>0</v>
      </c>
      <c r="FM97" s="194"/>
      <c r="FN97" s="194"/>
      <c r="FO97" s="194"/>
      <c r="FP97" s="194"/>
    </row>
    <row r="98" spans="2:172" x14ac:dyDescent="0.2">
      <c r="B98" s="8"/>
      <c r="C98" s="9"/>
      <c r="D98" s="10"/>
      <c r="E98" s="11"/>
      <c r="F98" s="11"/>
      <c r="G98" s="10"/>
      <c r="H98" s="10">
        <f t="shared" si="260"/>
        <v>0</v>
      </c>
      <c r="I98" s="10">
        <f t="shared" si="234"/>
        <v>0</v>
      </c>
      <c r="J98" s="10">
        <f t="shared" si="251"/>
        <v>0</v>
      </c>
      <c r="K98" s="10" t="str">
        <f t="shared" si="252"/>
        <v/>
      </c>
      <c r="M98" s="21"/>
      <c r="N98" s="21"/>
      <c r="O98" s="21"/>
      <c r="P98" s="21"/>
      <c r="Q98" s="21"/>
      <c r="S98" s="27"/>
      <c r="T98" s="31"/>
      <c r="U98" s="27" t="str">
        <f t="shared" si="743"/>
        <v/>
      </c>
      <c r="V98" s="27"/>
      <c r="W98" s="27" t="str">
        <f t="shared" si="253"/>
        <v/>
      </c>
      <c r="X98" s="27" t="str">
        <f t="shared" si="254"/>
        <v/>
      </c>
      <c r="Y98" s="27" t="str">
        <f t="shared" si="255"/>
        <v/>
      </c>
      <c r="Z98" s="32"/>
      <c r="AA98" s="27" t="str">
        <f t="shared" si="256"/>
        <v/>
      </c>
      <c r="AB98" s="27" t="str">
        <f t="shared" si="257"/>
        <v/>
      </c>
      <c r="AC98" s="27"/>
      <c r="AD98" s="27"/>
      <c r="AE98" s="27" t="str">
        <f t="shared" si="258"/>
        <v/>
      </c>
      <c r="AF98" s="27" t="str">
        <f t="shared" si="259"/>
        <v/>
      </c>
      <c r="AH98" s="37"/>
      <c r="AI98" s="37"/>
      <c r="AJ98" s="37"/>
      <c r="AK98" s="37"/>
      <c r="AL98" s="37"/>
      <c r="AN98" s="134"/>
      <c r="AO98" s="134"/>
      <c r="AP98" s="41"/>
      <c r="AQ98" s="41" t="str">
        <f t="shared" si="280"/>
        <v/>
      </c>
      <c r="AR98" s="41"/>
      <c r="AS98" s="41" t="str">
        <f t="shared" si="280"/>
        <v/>
      </c>
      <c r="AT98" s="41"/>
      <c r="AU98" s="41" t="str">
        <f t="shared" ref="AU98" si="1116">IF(AT98=1,AT$41/$BW98,"")</f>
        <v/>
      </c>
      <c r="AV98" s="41"/>
      <c r="AW98" s="41" t="str">
        <f t="shared" ref="AW98" si="1117">IF(AV98=1,AV$41/$BW98,"")</f>
        <v/>
      </c>
      <c r="AX98" s="41"/>
      <c r="AY98" s="41" t="str">
        <f t="shared" ref="AY98" si="1118">IF(AX98=1,AX$41/$BW98,"")</f>
        <v/>
      </c>
      <c r="AZ98" s="41"/>
      <c r="BA98" s="41" t="str">
        <f t="shared" ref="BA98" si="1119">IF(AZ98=1,AZ$41/$BW98,"")</f>
        <v/>
      </c>
      <c r="BB98" s="41"/>
      <c r="BC98" s="41" t="str">
        <f t="shared" ref="BC98" si="1120">IF(BB98=1,BB$41/$BW98,"")</f>
        <v/>
      </c>
      <c r="BD98" s="41"/>
      <c r="BE98" s="41" t="str">
        <f t="shared" ref="BE98" si="1121">IF(BD98=1,BD$41/$BW98,"")</f>
        <v/>
      </c>
      <c r="BF98" s="41"/>
      <c r="BG98" s="41" t="str">
        <f t="shared" ref="BG98" si="1122">IF(BF98=1,BF$41/$BW98,"")</f>
        <v/>
      </c>
      <c r="BH98" s="41"/>
      <c r="BI98" s="41" t="str">
        <f t="shared" ref="BI98" si="1123">IF(BH98=1,BH$41/$BW98,"")</f>
        <v/>
      </c>
      <c r="BJ98" s="41"/>
      <c r="BK98" s="41" t="str">
        <f t="shared" ref="BK98" si="1124">IF(BJ98=1,BJ$41/$BW98,"")</f>
        <v/>
      </c>
      <c r="BL98" s="41"/>
      <c r="BM98" s="41" t="str">
        <f t="shared" ref="BM98" si="1125">IF(BL98=1,BL$41/$BW98,"")</f>
        <v/>
      </c>
      <c r="BN98" s="41"/>
      <c r="BO98" s="41" t="str">
        <f t="shared" ref="BO98" si="1126">IF(BN98=1,BN$41/$BW98,"")</f>
        <v/>
      </c>
      <c r="BP98" s="41"/>
      <c r="BQ98" s="41" t="str">
        <f t="shared" ref="BQ98" si="1127">IF(BP98=1,BP$41/$BW98,"")</f>
        <v/>
      </c>
      <c r="BR98" s="41"/>
      <c r="BS98" s="41" t="str">
        <f t="shared" ref="BS98" si="1128">IF(BR98=1,BR$41/$BW98,"")</f>
        <v/>
      </c>
      <c r="BT98" s="41"/>
      <c r="BU98" s="41" t="str">
        <f t="shared" ref="BU98" si="1129">IF(BT98=1,BT$41/$BW98,"")</f>
        <v/>
      </c>
      <c r="BV98" s="142"/>
      <c r="BW98" s="138">
        <f t="shared" si="295"/>
        <v>0</v>
      </c>
      <c r="BX98" s="23"/>
      <c r="BY98" s="23"/>
      <c r="CB98" s="52"/>
      <c r="CC98" s="52"/>
      <c r="CD98" s="52"/>
      <c r="CE98" s="52"/>
      <c r="CF98" s="52"/>
      <c r="CG98" s="52">
        <f t="shared" si="602"/>
        <v>0</v>
      </c>
      <c r="FM98" s="194"/>
      <c r="FN98" s="194"/>
      <c r="FO98" s="194"/>
      <c r="FP98" s="194"/>
    </row>
    <row r="99" spans="2:172" x14ac:dyDescent="0.2">
      <c r="B99" s="8"/>
      <c r="C99" s="9"/>
      <c r="D99" s="10"/>
      <c r="E99" s="11"/>
      <c r="F99" s="11"/>
      <c r="G99" s="10"/>
      <c r="H99" s="10">
        <f t="shared" si="260"/>
        <v>0</v>
      </c>
      <c r="I99" s="10">
        <f t="shared" si="234"/>
        <v>0</v>
      </c>
      <c r="J99" s="10">
        <f t="shared" si="251"/>
        <v>0</v>
      </c>
      <c r="K99" s="10" t="str">
        <f t="shared" si="252"/>
        <v/>
      </c>
      <c r="M99" s="21"/>
      <c r="N99" s="21"/>
      <c r="O99" s="21"/>
      <c r="P99" s="21"/>
      <c r="Q99" s="21"/>
      <c r="S99" s="27"/>
      <c r="T99" s="31"/>
      <c r="U99" s="27" t="str">
        <f t="shared" si="743"/>
        <v/>
      </c>
      <c r="V99" s="27"/>
      <c r="W99" s="27" t="str">
        <f t="shared" si="253"/>
        <v/>
      </c>
      <c r="X99" s="27" t="str">
        <f t="shared" si="254"/>
        <v/>
      </c>
      <c r="Y99" s="27" t="str">
        <f t="shared" si="255"/>
        <v/>
      </c>
      <c r="Z99" s="32"/>
      <c r="AA99" s="27" t="str">
        <f t="shared" si="256"/>
        <v/>
      </c>
      <c r="AB99" s="27" t="str">
        <f t="shared" si="257"/>
        <v/>
      </c>
      <c r="AC99" s="27"/>
      <c r="AD99" s="27"/>
      <c r="AE99" s="27" t="str">
        <f t="shared" si="258"/>
        <v/>
      </c>
      <c r="AF99" s="27" t="str">
        <f t="shared" si="259"/>
        <v/>
      </c>
      <c r="AH99" s="37"/>
      <c r="AI99" s="37"/>
      <c r="AJ99" s="37"/>
      <c r="AK99" s="37"/>
      <c r="AL99" s="37"/>
      <c r="AN99" s="134"/>
      <c r="AO99" s="134"/>
      <c r="AP99" s="41"/>
      <c r="AQ99" s="41" t="str">
        <f t="shared" si="280"/>
        <v/>
      </c>
      <c r="AR99" s="41"/>
      <c r="AS99" s="41" t="str">
        <f t="shared" si="280"/>
        <v/>
      </c>
      <c r="AT99" s="41"/>
      <c r="AU99" s="41" t="str">
        <f t="shared" ref="AU99" si="1130">IF(AT99=1,AT$41/$BW99,"")</f>
        <v/>
      </c>
      <c r="AV99" s="41"/>
      <c r="AW99" s="41" t="str">
        <f t="shared" ref="AW99" si="1131">IF(AV99=1,AV$41/$BW99,"")</f>
        <v/>
      </c>
      <c r="AX99" s="41"/>
      <c r="AY99" s="41" t="str">
        <f t="shared" ref="AY99" si="1132">IF(AX99=1,AX$41/$BW99,"")</f>
        <v/>
      </c>
      <c r="AZ99" s="41"/>
      <c r="BA99" s="41" t="str">
        <f t="shared" ref="BA99" si="1133">IF(AZ99=1,AZ$41/$BW99,"")</f>
        <v/>
      </c>
      <c r="BB99" s="41"/>
      <c r="BC99" s="41" t="str">
        <f t="shared" ref="BC99" si="1134">IF(BB99=1,BB$41/$BW99,"")</f>
        <v/>
      </c>
      <c r="BD99" s="41"/>
      <c r="BE99" s="41" t="str">
        <f t="shared" ref="BE99" si="1135">IF(BD99=1,BD$41/$BW99,"")</f>
        <v/>
      </c>
      <c r="BF99" s="41"/>
      <c r="BG99" s="41" t="str">
        <f t="shared" ref="BG99" si="1136">IF(BF99=1,BF$41/$BW99,"")</f>
        <v/>
      </c>
      <c r="BH99" s="41"/>
      <c r="BI99" s="41" t="str">
        <f t="shared" ref="BI99" si="1137">IF(BH99=1,BH$41/$BW99,"")</f>
        <v/>
      </c>
      <c r="BJ99" s="41"/>
      <c r="BK99" s="41" t="str">
        <f t="shared" ref="BK99" si="1138">IF(BJ99=1,BJ$41/$BW99,"")</f>
        <v/>
      </c>
      <c r="BL99" s="41"/>
      <c r="BM99" s="41" t="str">
        <f t="shared" ref="BM99" si="1139">IF(BL99=1,BL$41/$BW99,"")</f>
        <v/>
      </c>
      <c r="BN99" s="41"/>
      <c r="BO99" s="41" t="str">
        <f t="shared" ref="BO99" si="1140">IF(BN99=1,BN$41/$BW99,"")</f>
        <v/>
      </c>
      <c r="BP99" s="41"/>
      <c r="BQ99" s="41" t="str">
        <f t="shared" ref="BQ99" si="1141">IF(BP99=1,BP$41/$BW99,"")</f>
        <v/>
      </c>
      <c r="BR99" s="41"/>
      <c r="BS99" s="41" t="str">
        <f t="shared" ref="BS99" si="1142">IF(BR99=1,BR$41/$BW99,"")</f>
        <v/>
      </c>
      <c r="BT99" s="41"/>
      <c r="BU99" s="41" t="str">
        <f t="shared" ref="BU99" si="1143">IF(BT99=1,BT$41/$BW99,"")</f>
        <v/>
      </c>
      <c r="BV99" s="142"/>
      <c r="BW99" s="138">
        <f t="shared" si="295"/>
        <v>0</v>
      </c>
      <c r="BX99" s="23"/>
      <c r="BY99" s="23"/>
      <c r="CB99" s="52"/>
      <c r="CC99" s="52"/>
      <c r="CD99" s="52"/>
      <c r="CE99" s="52"/>
      <c r="CF99" s="52"/>
      <c r="CG99" s="52">
        <f t="shared" si="602"/>
        <v>0</v>
      </c>
      <c r="FM99" s="194"/>
      <c r="FN99" s="194"/>
      <c r="FO99" s="194"/>
      <c r="FP99" s="194"/>
    </row>
    <row r="100" spans="2:172" x14ac:dyDescent="0.2">
      <c r="B100" s="8"/>
      <c r="C100" s="9"/>
      <c r="D100" s="10"/>
      <c r="E100" s="11"/>
      <c r="F100" s="11"/>
      <c r="G100" s="10"/>
      <c r="H100" s="10">
        <f t="shared" si="260"/>
        <v>0</v>
      </c>
      <c r="I100" s="10">
        <f t="shared" si="234"/>
        <v>0</v>
      </c>
      <c r="J100" s="10">
        <f t="shared" si="251"/>
        <v>0</v>
      </c>
      <c r="K100" s="10" t="str">
        <f t="shared" si="252"/>
        <v/>
      </c>
      <c r="M100" s="21"/>
      <c r="N100" s="21"/>
      <c r="O100" s="21"/>
      <c r="P100" s="21"/>
      <c r="Q100" s="21"/>
      <c r="S100" s="27"/>
      <c r="T100" s="31"/>
      <c r="U100" s="27" t="str">
        <f t="shared" si="743"/>
        <v/>
      </c>
      <c r="V100" s="27"/>
      <c r="W100" s="27" t="str">
        <f t="shared" si="253"/>
        <v/>
      </c>
      <c r="X100" s="27" t="str">
        <f t="shared" si="254"/>
        <v/>
      </c>
      <c r="Y100" s="27" t="str">
        <f t="shared" si="255"/>
        <v/>
      </c>
      <c r="Z100" s="32"/>
      <c r="AA100" s="27" t="str">
        <f t="shared" si="256"/>
        <v/>
      </c>
      <c r="AB100" s="27" t="str">
        <f t="shared" si="257"/>
        <v/>
      </c>
      <c r="AC100" s="27"/>
      <c r="AD100" s="27"/>
      <c r="AE100" s="27" t="str">
        <f t="shared" si="258"/>
        <v/>
      </c>
      <c r="AF100" s="27" t="str">
        <f t="shared" si="259"/>
        <v/>
      </c>
      <c r="AH100" s="37"/>
      <c r="AI100" s="37"/>
      <c r="AJ100" s="37"/>
      <c r="AK100" s="37"/>
      <c r="AL100" s="37"/>
      <c r="AN100" s="134"/>
      <c r="AO100" s="134"/>
      <c r="AP100" s="41"/>
      <c r="AQ100" s="41" t="str">
        <f t="shared" si="280"/>
        <v/>
      </c>
      <c r="AR100" s="41"/>
      <c r="AS100" s="41" t="str">
        <f t="shared" si="280"/>
        <v/>
      </c>
      <c r="AT100" s="41"/>
      <c r="AU100" s="41" t="str">
        <f t="shared" ref="AU100" si="1144">IF(AT100=1,AT$41/$BW100,"")</f>
        <v/>
      </c>
      <c r="AV100" s="41"/>
      <c r="AW100" s="41" t="str">
        <f t="shared" ref="AW100" si="1145">IF(AV100=1,AV$41/$BW100,"")</f>
        <v/>
      </c>
      <c r="AX100" s="41"/>
      <c r="AY100" s="41" t="str">
        <f t="shared" ref="AY100" si="1146">IF(AX100=1,AX$41/$BW100,"")</f>
        <v/>
      </c>
      <c r="AZ100" s="41"/>
      <c r="BA100" s="41" t="str">
        <f t="shared" ref="BA100" si="1147">IF(AZ100=1,AZ$41/$BW100,"")</f>
        <v/>
      </c>
      <c r="BB100" s="41"/>
      <c r="BC100" s="41" t="str">
        <f t="shared" ref="BC100" si="1148">IF(BB100=1,BB$41/$BW100,"")</f>
        <v/>
      </c>
      <c r="BD100" s="41"/>
      <c r="BE100" s="41" t="str">
        <f t="shared" ref="BE100" si="1149">IF(BD100=1,BD$41/$BW100,"")</f>
        <v/>
      </c>
      <c r="BF100" s="41"/>
      <c r="BG100" s="41" t="str">
        <f t="shared" ref="BG100" si="1150">IF(BF100=1,BF$41/$BW100,"")</f>
        <v/>
      </c>
      <c r="BH100" s="41"/>
      <c r="BI100" s="41" t="str">
        <f t="shared" ref="BI100" si="1151">IF(BH100=1,BH$41/$BW100,"")</f>
        <v/>
      </c>
      <c r="BJ100" s="41"/>
      <c r="BK100" s="41" t="str">
        <f t="shared" ref="BK100" si="1152">IF(BJ100=1,BJ$41/$BW100,"")</f>
        <v/>
      </c>
      <c r="BL100" s="41"/>
      <c r="BM100" s="41" t="str">
        <f t="shared" ref="BM100" si="1153">IF(BL100=1,BL$41/$BW100,"")</f>
        <v/>
      </c>
      <c r="BN100" s="41"/>
      <c r="BO100" s="41" t="str">
        <f t="shared" ref="BO100" si="1154">IF(BN100=1,BN$41/$BW100,"")</f>
        <v/>
      </c>
      <c r="BP100" s="41"/>
      <c r="BQ100" s="41" t="str">
        <f t="shared" ref="BQ100" si="1155">IF(BP100=1,BP$41/$BW100,"")</f>
        <v/>
      </c>
      <c r="BR100" s="41"/>
      <c r="BS100" s="41" t="str">
        <f t="shared" ref="BS100" si="1156">IF(BR100=1,BR$41/$BW100,"")</f>
        <v/>
      </c>
      <c r="BT100" s="41"/>
      <c r="BU100" s="41" t="str">
        <f t="shared" ref="BU100" si="1157">IF(BT100=1,BT$41/$BW100,"")</f>
        <v/>
      </c>
      <c r="BV100" s="142"/>
      <c r="BW100" s="138">
        <f t="shared" si="295"/>
        <v>0</v>
      </c>
      <c r="BX100" s="23"/>
      <c r="BY100" s="23"/>
      <c r="CB100" s="52"/>
      <c r="CC100" s="52"/>
      <c r="CD100" s="52"/>
      <c r="CE100" s="52"/>
      <c r="CF100" s="52"/>
      <c r="CG100" s="52">
        <f t="shared" si="602"/>
        <v>0</v>
      </c>
      <c r="FM100" s="194"/>
      <c r="FN100" s="194"/>
      <c r="FO100" s="194"/>
      <c r="FP100" s="194"/>
    </row>
    <row r="101" spans="2:172" x14ac:dyDescent="0.2">
      <c r="B101" s="8"/>
      <c r="C101" s="9"/>
      <c r="D101" s="10"/>
      <c r="E101" s="11"/>
      <c r="F101" s="11"/>
      <c r="G101" s="10"/>
      <c r="H101" s="10">
        <f t="shared" si="260"/>
        <v>0</v>
      </c>
      <c r="I101" s="10">
        <f t="shared" si="234"/>
        <v>0</v>
      </c>
      <c r="J101" s="10">
        <f t="shared" si="251"/>
        <v>0</v>
      </c>
      <c r="K101" s="10" t="str">
        <f t="shared" si="252"/>
        <v/>
      </c>
      <c r="M101" s="21"/>
      <c r="N101" s="21"/>
      <c r="O101" s="21"/>
      <c r="P101" s="21"/>
      <c r="Q101" s="21"/>
      <c r="S101" s="27"/>
      <c r="T101" s="31"/>
      <c r="U101" s="27" t="str">
        <f t="shared" si="743"/>
        <v/>
      </c>
      <c r="V101" s="27"/>
      <c r="W101" s="27" t="str">
        <f t="shared" si="253"/>
        <v/>
      </c>
      <c r="X101" s="27" t="str">
        <f t="shared" si="254"/>
        <v/>
      </c>
      <c r="Y101" s="27" t="str">
        <f t="shared" si="255"/>
        <v/>
      </c>
      <c r="Z101" s="32"/>
      <c r="AA101" s="27" t="str">
        <f t="shared" si="256"/>
        <v/>
      </c>
      <c r="AB101" s="27" t="str">
        <f t="shared" si="257"/>
        <v/>
      </c>
      <c r="AC101" s="27"/>
      <c r="AD101" s="27"/>
      <c r="AE101" s="27" t="str">
        <f t="shared" si="258"/>
        <v/>
      </c>
      <c r="AF101" s="27" t="str">
        <f t="shared" si="259"/>
        <v/>
      </c>
      <c r="AH101" s="37"/>
      <c r="AI101" s="37"/>
      <c r="AJ101" s="37"/>
      <c r="AK101" s="37"/>
      <c r="AL101" s="37"/>
      <c r="AN101" s="41"/>
      <c r="AO101" s="41"/>
      <c r="AP101" s="41"/>
      <c r="AQ101" s="41" t="str">
        <f t="shared" si="280"/>
        <v/>
      </c>
      <c r="AR101" s="41"/>
      <c r="AS101" s="41" t="str">
        <f t="shared" si="280"/>
        <v/>
      </c>
      <c r="AT101" s="41"/>
      <c r="AU101" s="41" t="str">
        <f t="shared" ref="AU101" si="1158">IF(AT101=1,AT$41/$BW101,"")</f>
        <v/>
      </c>
      <c r="AV101" s="41"/>
      <c r="AW101" s="41" t="str">
        <f t="shared" ref="AW101" si="1159">IF(AV101=1,AV$41/$BW101,"")</f>
        <v/>
      </c>
      <c r="AX101" s="41"/>
      <c r="AY101" s="41" t="str">
        <f t="shared" ref="AY101" si="1160">IF(AX101=1,AX$41/$BW101,"")</f>
        <v/>
      </c>
      <c r="AZ101" s="41"/>
      <c r="BA101" s="41" t="str">
        <f t="shared" ref="BA101" si="1161">IF(AZ101=1,AZ$41/$BW101,"")</f>
        <v/>
      </c>
      <c r="BB101" s="41"/>
      <c r="BC101" s="41" t="str">
        <f t="shared" ref="BC101" si="1162">IF(BB101=1,BB$41/$BW101,"")</f>
        <v/>
      </c>
      <c r="BD101" s="41"/>
      <c r="BE101" s="41" t="str">
        <f t="shared" ref="BE101" si="1163">IF(BD101=1,BD$41/$BW101,"")</f>
        <v/>
      </c>
      <c r="BF101" s="41"/>
      <c r="BG101" s="41" t="str">
        <f t="shared" ref="BG101" si="1164">IF(BF101=1,BF$41/$BW101,"")</f>
        <v/>
      </c>
      <c r="BH101" s="41"/>
      <c r="BI101" s="41" t="str">
        <f t="shared" ref="BI101" si="1165">IF(BH101=1,BH$41/$BW101,"")</f>
        <v/>
      </c>
      <c r="BJ101" s="41"/>
      <c r="BK101" s="41" t="str">
        <f t="shared" ref="BK101" si="1166">IF(BJ101=1,BJ$41/$BW101,"")</f>
        <v/>
      </c>
      <c r="BL101" s="41"/>
      <c r="BM101" s="41" t="str">
        <f t="shared" ref="BM101" si="1167">IF(BL101=1,BL$41/$BW101,"")</f>
        <v/>
      </c>
      <c r="BN101" s="41"/>
      <c r="BO101" s="41" t="str">
        <f t="shared" ref="BO101" si="1168">IF(BN101=1,BN$41/$BW101,"")</f>
        <v/>
      </c>
      <c r="BP101" s="41"/>
      <c r="BQ101" s="41" t="str">
        <f t="shared" ref="BQ101" si="1169">IF(BP101=1,BP$41/$BW101,"")</f>
        <v/>
      </c>
      <c r="BR101" s="41"/>
      <c r="BS101" s="41" t="str">
        <f t="shared" ref="BS101" si="1170">IF(BR101=1,BR$41/$BW101,"")</f>
        <v/>
      </c>
      <c r="BT101" s="41"/>
      <c r="BU101" s="41" t="str">
        <f t="shared" ref="BU101" si="1171">IF(BT101=1,BT$41/$BW101,"")</f>
        <v/>
      </c>
      <c r="BV101" s="142"/>
      <c r="BW101" s="138">
        <f t="shared" si="295"/>
        <v>0</v>
      </c>
      <c r="BX101" s="23"/>
      <c r="BY101" s="23"/>
      <c r="CB101" s="52"/>
      <c r="CC101" s="52"/>
      <c r="CD101" s="52"/>
      <c r="CE101" s="52"/>
      <c r="CF101" s="52"/>
      <c r="CG101" s="52">
        <f t="shared" si="602"/>
        <v>0</v>
      </c>
    </row>
    <row r="102" spans="2:172" x14ac:dyDescent="0.2">
      <c r="B102" s="8"/>
      <c r="C102" s="9"/>
      <c r="D102" s="10"/>
      <c r="E102" s="11"/>
      <c r="F102" s="11"/>
      <c r="G102" s="10"/>
      <c r="H102" s="10">
        <f t="shared" si="260"/>
        <v>0</v>
      </c>
      <c r="I102" s="10">
        <f t="shared" si="234"/>
        <v>0</v>
      </c>
      <c r="J102" s="10">
        <f t="shared" si="251"/>
        <v>0</v>
      </c>
      <c r="K102" s="10" t="str">
        <f t="shared" si="252"/>
        <v/>
      </c>
      <c r="M102" s="21"/>
      <c r="N102" s="21"/>
      <c r="O102" s="21"/>
      <c r="P102" s="21"/>
      <c r="Q102" s="21"/>
      <c r="S102" s="27"/>
      <c r="T102" s="31"/>
      <c r="U102" s="27" t="str">
        <f t="shared" si="743"/>
        <v/>
      </c>
      <c r="V102" s="27"/>
      <c r="W102" s="27" t="str">
        <f t="shared" si="253"/>
        <v/>
      </c>
      <c r="X102" s="27" t="str">
        <f t="shared" si="254"/>
        <v/>
      </c>
      <c r="Y102" s="27" t="str">
        <f t="shared" si="255"/>
        <v/>
      </c>
      <c r="Z102" s="32"/>
      <c r="AA102" s="27" t="str">
        <f t="shared" si="256"/>
        <v/>
      </c>
      <c r="AB102" s="27" t="str">
        <f t="shared" si="257"/>
        <v/>
      </c>
      <c r="AC102" s="27"/>
      <c r="AD102" s="27"/>
      <c r="AE102" s="27" t="str">
        <f t="shared" si="258"/>
        <v/>
      </c>
      <c r="AF102" s="27" t="str">
        <f t="shared" si="259"/>
        <v/>
      </c>
      <c r="AH102" s="37"/>
      <c r="AI102" s="37"/>
      <c r="AJ102" s="37"/>
      <c r="AK102" s="37"/>
      <c r="AL102" s="37"/>
      <c r="CB102" s="52"/>
      <c r="CC102" s="52"/>
      <c r="CD102" s="52"/>
      <c r="CE102" s="52"/>
      <c r="CF102" s="52"/>
      <c r="CG102" s="52">
        <f t="shared" si="602"/>
        <v>0</v>
      </c>
    </row>
    <row r="103" spans="2:172" x14ac:dyDescent="0.2">
      <c r="B103" s="8"/>
      <c r="C103" s="9"/>
      <c r="D103" s="10"/>
      <c r="E103" s="11"/>
      <c r="F103" s="11"/>
      <c r="G103" s="10"/>
      <c r="H103" s="10">
        <f t="shared" si="260"/>
        <v>0</v>
      </c>
      <c r="I103" s="10">
        <f t="shared" si="234"/>
        <v>0</v>
      </c>
      <c r="J103" s="10">
        <f t="shared" si="251"/>
        <v>0</v>
      </c>
      <c r="K103" s="10" t="str">
        <f t="shared" si="252"/>
        <v/>
      </c>
      <c r="M103" s="21"/>
      <c r="N103" s="21"/>
      <c r="O103" s="21"/>
      <c r="P103" s="21"/>
      <c r="Q103" s="21"/>
      <c r="S103" s="27"/>
      <c r="T103" s="31"/>
      <c r="U103" s="27" t="str">
        <f t="shared" si="743"/>
        <v/>
      </c>
      <c r="V103" s="27"/>
      <c r="W103" s="27" t="str">
        <f t="shared" si="253"/>
        <v/>
      </c>
      <c r="X103" s="27" t="str">
        <f t="shared" si="254"/>
        <v/>
      </c>
      <c r="Y103" s="27" t="str">
        <f t="shared" si="255"/>
        <v/>
      </c>
      <c r="Z103" s="32"/>
      <c r="AA103" s="27" t="str">
        <f t="shared" si="256"/>
        <v/>
      </c>
      <c r="AB103" s="27" t="str">
        <f t="shared" si="257"/>
        <v/>
      </c>
      <c r="AC103" s="27"/>
      <c r="AD103" s="27"/>
      <c r="AE103" s="27" t="str">
        <f t="shared" si="258"/>
        <v/>
      </c>
      <c r="AF103" s="27" t="str">
        <f t="shared" si="259"/>
        <v/>
      </c>
      <c r="AH103" s="37"/>
      <c r="AI103" s="37"/>
      <c r="AJ103" s="37"/>
      <c r="AK103" s="37"/>
      <c r="AL103" s="37"/>
      <c r="CB103" s="52"/>
      <c r="CC103" s="52"/>
      <c r="CD103" s="52"/>
      <c r="CE103" s="52"/>
      <c r="CF103" s="52"/>
      <c r="CG103" s="52">
        <f t="shared" si="602"/>
        <v>0</v>
      </c>
    </row>
    <row r="104" spans="2:172" x14ac:dyDescent="0.2">
      <c r="B104" s="8"/>
      <c r="C104" s="9"/>
      <c r="D104" s="10"/>
      <c r="E104" s="11"/>
      <c r="F104" s="11"/>
      <c r="G104" s="10"/>
      <c r="H104" s="10">
        <f t="shared" si="260"/>
        <v>0</v>
      </c>
      <c r="I104" s="10">
        <f t="shared" si="234"/>
        <v>0</v>
      </c>
      <c r="J104" s="10">
        <f t="shared" si="251"/>
        <v>0</v>
      </c>
      <c r="K104" s="10" t="str">
        <f t="shared" si="252"/>
        <v/>
      </c>
      <c r="M104" s="21"/>
      <c r="N104" s="21"/>
      <c r="O104" s="21"/>
      <c r="P104" s="21"/>
      <c r="Q104" s="21"/>
      <c r="S104" s="27"/>
      <c r="T104" s="31"/>
      <c r="U104" s="27" t="str">
        <f t="shared" si="743"/>
        <v/>
      </c>
      <c r="V104" s="27"/>
      <c r="W104" s="27" t="str">
        <f t="shared" si="253"/>
        <v/>
      </c>
      <c r="X104" s="27" t="str">
        <f t="shared" si="254"/>
        <v/>
      </c>
      <c r="Y104" s="27" t="str">
        <f t="shared" si="255"/>
        <v/>
      </c>
      <c r="Z104" s="32"/>
      <c r="AA104" s="27" t="str">
        <f t="shared" si="256"/>
        <v/>
      </c>
      <c r="AB104" s="27" t="str">
        <f t="shared" si="257"/>
        <v/>
      </c>
      <c r="AC104" s="27"/>
      <c r="AD104" s="27"/>
      <c r="AE104" s="27" t="str">
        <f t="shared" si="258"/>
        <v/>
      </c>
      <c r="AF104" s="27" t="str">
        <f t="shared" si="259"/>
        <v/>
      </c>
      <c r="AH104" s="37"/>
      <c r="AI104" s="37"/>
      <c r="AJ104" s="37"/>
      <c r="AK104" s="37"/>
      <c r="AL104" s="37"/>
      <c r="CB104" s="52"/>
      <c r="CC104" s="52"/>
      <c r="CD104" s="52"/>
      <c r="CE104" s="52"/>
      <c r="CF104" s="52"/>
      <c r="CG104" s="52">
        <f t="shared" si="602"/>
        <v>0</v>
      </c>
    </row>
    <row r="105" spans="2:172" x14ac:dyDescent="0.2">
      <c r="B105" s="8"/>
      <c r="C105" s="9"/>
      <c r="D105" s="10"/>
      <c r="E105" s="11"/>
      <c r="F105" s="11"/>
      <c r="G105" s="10"/>
      <c r="H105" s="10">
        <f t="shared" si="260"/>
        <v>0</v>
      </c>
      <c r="I105" s="10">
        <f t="shared" ref="I105:I168" si="1172">IF(E105=$K$2,($Q$2*E105)+((E105*G105)*$R$2)-($S$2*E105),IF(E105=$K$4,($Q$3*E105)+((E105*G105)*$R$3)-($S$3*E105),IF(E105=$K$7,($Q$4*E105)+((E105*G105)*$R$4)-($S$4*E105),IF(E105=$K$8,($Q$5*E105)+((E105*G105)*$R$5)-($S$5*E105),IF(E105=$K$9,($Q$6*E105)+((E105*G105)*$R$6)-($S$6*E105),IF(E105=$K$10,($Q$7*E105)+((E105*G105)*$R$7)-($S$7*E105),IF(E105=$K$11,($Q$8*E105)+((E105*G105)*$R$8)-($S$8*E105),IF(E105=$K$14,($Q$9*E105)+((E105*G105)*$R$9)-($S$9*E105),IF(E105=$K$15,($Q$10*E105)+((E105*G105)*$R$10)-($S$10*E105),IF(E105=$K$16,($Q$11*E105)+((E105*G105)*$R$11)-($S$11*E105),IF(E105=$K$17,($Q$12*E105)+((E105*G105)*$R$12)-($S$12*E105),IF(E105=$K$18,($Q$13*E105)+((E105*G105)*$R$13)-($S$13*E105),IF(E105=$K$19,($Q$14*E105)+((E105*G105)*$R$14)-($S$14*E105),IF(E105=$K$20,($Q$15*E105)+((E105*G105)*$R$15)-($S$15*E105),IF(E105=$K$21,($Q$16*E105)+((E105*G105)*$R$16)-($S$16*E105),IF(E105=E105,($Q$17*E105)+((E105*G105)*$R$17)-($S$17*E105),"Erreur"))))))))))))))))</f>
        <v>0</v>
      </c>
      <c r="J105" s="10">
        <f t="shared" si="251"/>
        <v>0</v>
      </c>
      <c r="K105" s="10" t="str">
        <f t="shared" si="252"/>
        <v/>
      </c>
      <c r="M105" s="21"/>
      <c r="N105" s="21"/>
      <c r="O105" s="21"/>
      <c r="P105" s="21"/>
      <c r="Q105" s="21"/>
      <c r="S105" s="27"/>
      <c r="T105" s="31"/>
      <c r="U105" s="27" t="str">
        <f t="shared" ref="U105:U121" si="1173">IF(T105="","",VLOOKUP(T105,$C$1:$F$38,2,FALSE))</f>
        <v/>
      </c>
      <c r="V105" s="27"/>
      <c r="W105" s="27" t="str">
        <f t="shared" si="253"/>
        <v/>
      </c>
      <c r="X105" s="27" t="str">
        <f t="shared" si="254"/>
        <v/>
      </c>
      <c r="Y105" s="27" t="str">
        <f t="shared" si="255"/>
        <v/>
      </c>
      <c r="Z105" s="32"/>
      <c r="AA105" s="27" t="str">
        <f t="shared" si="256"/>
        <v/>
      </c>
      <c r="AB105" s="27" t="str">
        <f t="shared" si="257"/>
        <v/>
      </c>
      <c r="AC105" s="27"/>
      <c r="AD105" s="27"/>
      <c r="AE105" s="27" t="str">
        <f t="shared" si="258"/>
        <v/>
      </c>
      <c r="AF105" s="27" t="str">
        <f t="shared" si="259"/>
        <v/>
      </c>
      <c r="AH105" s="37"/>
      <c r="AI105" s="37"/>
      <c r="AJ105" s="37"/>
      <c r="AK105" s="37"/>
      <c r="AL105" s="37"/>
      <c r="CB105" s="52"/>
      <c r="CC105" s="52"/>
      <c r="CD105" s="52"/>
      <c r="CE105" s="52"/>
      <c r="CF105" s="52"/>
      <c r="CG105" s="52">
        <f t="shared" si="602"/>
        <v>0</v>
      </c>
    </row>
    <row r="106" spans="2:172" x14ac:dyDescent="0.2">
      <c r="B106" s="8"/>
      <c r="C106" s="9"/>
      <c r="D106" s="10"/>
      <c r="E106" s="11"/>
      <c r="F106" s="11"/>
      <c r="G106" s="10"/>
      <c r="H106" s="10">
        <f t="shared" si="260"/>
        <v>0</v>
      </c>
      <c r="I106" s="10">
        <f t="shared" si="1172"/>
        <v>0</v>
      </c>
      <c r="J106" s="10">
        <f t="shared" ref="J106:J169" si="1174">(E106*G106)-I106</f>
        <v>0</v>
      </c>
      <c r="K106" s="10" t="str">
        <f t="shared" ref="K106:K169" si="1175">IF(E106="","",J106/E106)</f>
        <v/>
      </c>
      <c r="M106" s="21"/>
      <c r="N106" s="21"/>
      <c r="O106" s="21"/>
      <c r="P106" s="21"/>
      <c r="Q106" s="21"/>
      <c r="S106" s="27"/>
      <c r="T106" s="31"/>
      <c r="U106" s="27" t="str">
        <f t="shared" si="1173"/>
        <v/>
      </c>
      <c r="V106" s="27"/>
      <c r="W106" s="27" t="str">
        <f t="shared" ref="W106:W121" si="1176">IF($V106="","",VLOOKUP($V106,$Y$1:$AF$38,2,FALSE))</f>
        <v/>
      </c>
      <c r="X106" s="27" t="str">
        <f t="shared" ref="X106:X121" si="1177">IF($V106="","",VLOOKUP($V106,$Y$1:$AF$38,3,FALSE))</f>
        <v/>
      </c>
      <c r="Y106" s="27" t="str">
        <f t="shared" ref="Y106:Y121" si="1178">IF(T106="","",(U106*X106)/10000)</f>
        <v/>
      </c>
      <c r="Z106" s="32"/>
      <c r="AA106" s="27" t="str">
        <f t="shared" ref="AA106:AA121" si="1179">IF($V106="","",VLOOKUP($V106,$Y$1:$AF$38,4,FALSE))</f>
        <v/>
      </c>
      <c r="AB106" s="27" t="str">
        <f t="shared" ref="AB106:AB121" si="1180">IF($V106="","",VLOOKUP($V106,$Y$1:$AF$38,5,FALSE))</f>
        <v/>
      </c>
      <c r="AC106" s="27"/>
      <c r="AD106" s="27"/>
      <c r="AE106" s="27" t="str">
        <f t="shared" ref="AE106:AE121" si="1181">IF($V106="","",VLOOKUP($V106,$Y$1:$AF$38,6,FALSE))</f>
        <v/>
      </c>
      <c r="AF106" s="27" t="str">
        <f t="shared" ref="AF106:AF121" si="1182">IF(T106="","","Pédro")</f>
        <v/>
      </c>
      <c r="AH106" s="37"/>
      <c r="AI106" s="37"/>
      <c r="AJ106" s="37"/>
      <c r="AK106" s="37"/>
      <c r="AL106" s="37"/>
      <c r="CB106" s="52"/>
      <c r="CC106" s="52"/>
      <c r="CD106" s="52"/>
      <c r="CE106" s="52"/>
      <c r="CF106" s="52"/>
      <c r="CG106" s="52">
        <f t="shared" si="602"/>
        <v>0</v>
      </c>
    </row>
    <row r="107" spans="2:172" x14ac:dyDescent="0.2">
      <c r="B107" s="8"/>
      <c r="C107" s="9"/>
      <c r="D107" s="10"/>
      <c r="E107" s="11"/>
      <c r="F107" s="11"/>
      <c r="G107" s="10"/>
      <c r="H107" s="10">
        <f t="shared" ref="H107:H170" si="1183">H106+E107</f>
        <v>0</v>
      </c>
      <c r="I107" s="10">
        <f t="shared" si="1172"/>
        <v>0</v>
      </c>
      <c r="J107" s="10">
        <f t="shared" si="1174"/>
        <v>0</v>
      </c>
      <c r="K107" s="10" t="str">
        <f t="shared" si="1175"/>
        <v/>
      </c>
      <c r="M107" s="21"/>
      <c r="N107" s="21"/>
      <c r="O107" s="21"/>
      <c r="P107" s="21"/>
      <c r="Q107" s="21"/>
      <c r="S107" s="27"/>
      <c r="T107" s="31"/>
      <c r="U107" s="27" t="str">
        <f t="shared" si="1173"/>
        <v/>
      </c>
      <c r="V107" s="27"/>
      <c r="W107" s="27" t="str">
        <f t="shared" si="1176"/>
        <v/>
      </c>
      <c r="X107" s="27" t="str">
        <f t="shared" si="1177"/>
        <v/>
      </c>
      <c r="Y107" s="27" t="str">
        <f t="shared" si="1178"/>
        <v/>
      </c>
      <c r="Z107" s="32"/>
      <c r="AA107" s="27" t="str">
        <f t="shared" si="1179"/>
        <v/>
      </c>
      <c r="AB107" s="27" t="str">
        <f t="shared" si="1180"/>
        <v/>
      </c>
      <c r="AC107" s="27"/>
      <c r="AD107" s="27"/>
      <c r="AE107" s="27" t="str">
        <f t="shared" si="1181"/>
        <v/>
      </c>
      <c r="AF107" s="27" t="str">
        <f t="shared" si="1182"/>
        <v/>
      </c>
      <c r="AH107" s="37"/>
      <c r="AI107" s="37"/>
      <c r="AJ107" s="37"/>
      <c r="AK107" s="37"/>
      <c r="AL107" s="37"/>
      <c r="AO107" s="42" t="s">
        <v>44</v>
      </c>
      <c r="AP107" s="323" t="s">
        <v>180</v>
      </c>
      <c r="AQ107" s="323"/>
      <c r="AR107" s="323"/>
      <c r="AS107" s="323"/>
      <c r="AT107" s="323"/>
      <c r="AU107" s="323" t="s">
        <v>251</v>
      </c>
      <c r="AV107" s="323"/>
      <c r="AW107" s="323"/>
      <c r="AX107" s="323"/>
      <c r="AY107" s="323"/>
      <c r="AZ107" s="323" t="s">
        <v>252</v>
      </c>
      <c r="BA107" s="323"/>
      <c r="BB107" s="323"/>
      <c r="BC107" s="323"/>
      <c r="BD107" s="323"/>
      <c r="BE107" s="323" t="s">
        <v>187</v>
      </c>
      <c r="BF107" s="323"/>
      <c r="BG107" s="323"/>
      <c r="BH107" s="323"/>
      <c r="BI107" s="323"/>
      <c r="CB107" s="52"/>
      <c r="CC107" s="52"/>
      <c r="CD107" s="52"/>
      <c r="CE107" s="52"/>
      <c r="CF107" s="52"/>
      <c r="CG107" s="52">
        <f t="shared" si="602"/>
        <v>0</v>
      </c>
    </row>
    <row r="108" spans="2:172" x14ac:dyDescent="0.2">
      <c r="B108" s="8"/>
      <c r="C108" s="9"/>
      <c r="D108" s="10"/>
      <c r="E108" s="11"/>
      <c r="F108" s="11"/>
      <c r="G108" s="10"/>
      <c r="H108" s="10">
        <f t="shared" si="1183"/>
        <v>0</v>
      </c>
      <c r="I108" s="10">
        <f t="shared" si="1172"/>
        <v>0</v>
      </c>
      <c r="J108" s="10">
        <f t="shared" si="1174"/>
        <v>0</v>
      </c>
      <c r="K108" s="10" t="str">
        <f t="shared" si="1175"/>
        <v/>
      </c>
      <c r="M108" s="21"/>
      <c r="N108" s="21"/>
      <c r="O108" s="21"/>
      <c r="P108" s="21"/>
      <c r="Q108" s="21"/>
      <c r="S108" s="27"/>
      <c r="T108" s="31"/>
      <c r="U108" s="27" t="str">
        <f t="shared" si="1173"/>
        <v/>
      </c>
      <c r="V108" s="27"/>
      <c r="W108" s="27" t="str">
        <f t="shared" si="1176"/>
        <v/>
      </c>
      <c r="X108" s="27" t="str">
        <f t="shared" si="1177"/>
        <v/>
      </c>
      <c r="Y108" s="27" t="str">
        <f t="shared" si="1178"/>
        <v/>
      </c>
      <c r="Z108" s="32"/>
      <c r="AA108" s="27" t="str">
        <f t="shared" si="1179"/>
        <v/>
      </c>
      <c r="AB108" s="27" t="str">
        <f t="shared" si="1180"/>
        <v/>
      </c>
      <c r="AC108" s="27"/>
      <c r="AD108" s="27"/>
      <c r="AE108" s="27" t="str">
        <f t="shared" si="1181"/>
        <v/>
      </c>
      <c r="AF108" s="27" t="str">
        <f t="shared" si="1182"/>
        <v/>
      </c>
      <c r="AH108" s="37"/>
      <c r="AI108" s="37"/>
      <c r="AJ108" s="37"/>
      <c r="AK108" s="37"/>
      <c r="AL108" s="37"/>
      <c r="AO108" s="50"/>
      <c r="AP108" s="311"/>
      <c r="AQ108" s="311"/>
      <c r="AR108" s="311"/>
      <c r="AS108" s="311"/>
      <c r="AT108" s="311"/>
      <c r="AU108" s="311"/>
      <c r="AV108" s="311"/>
      <c r="AW108" s="311"/>
      <c r="AX108" s="311"/>
      <c r="AY108" s="311"/>
      <c r="AZ108" s="311"/>
      <c r="BA108" s="311"/>
      <c r="BB108" s="311"/>
      <c r="BC108" s="311"/>
      <c r="BD108" s="311"/>
      <c r="BE108" s="312">
        <f>AU108*AZ108</f>
        <v>0</v>
      </c>
      <c r="BF108" s="312"/>
      <c r="BG108" s="312"/>
      <c r="BH108" s="312"/>
      <c r="BI108" s="312"/>
      <c r="CB108" s="52"/>
      <c r="CC108" s="52"/>
      <c r="CD108" s="52"/>
      <c r="CE108" s="52"/>
      <c r="CF108" s="52"/>
      <c r="CG108" s="52">
        <f t="shared" si="602"/>
        <v>0</v>
      </c>
    </row>
    <row r="109" spans="2:172" x14ac:dyDescent="0.2">
      <c r="B109" s="8"/>
      <c r="C109" s="9"/>
      <c r="D109" s="10"/>
      <c r="E109" s="11"/>
      <c r="F109" s="11"/>
      <c r="G109" s="10"/>
      <c r="H109" s="10">
        <f t="shared" si="1183"/>
        <v>0</v>
      </c>
      <c r="I109" s="10">
        <f t="shared" si="1172"/>
        <v>0</v>
      </c>
      <c r="J109" s="10">
        <f t="shared" si="1174"/>
        <v>0</v>
      </c>
      <c r="K109" s="10" t="str">
        <f t="shared" si="1175"/>
        <v/>
      </c>
      <c r="M109" s="21"/>
      <c r="N109" s="21"/>
      <c r="O109" s="21"/>
      <c r="P109" s="21"/>
      <c r="Q109" s="21"/>
      <c r="S109" s="27"/>
      <c r="T109" s="31"/>
      <c r="U109" s="27" t="str">
        <f t="shared" si="1173"/>
        <v/>
      </c>
      <c r="V109" s="27"/>
      <c r="W109" s="27" t="str">
        <f t="shared" si="1176"/>
        <v/>
      </c>
      <c r="X109" s="27" t="str">
        <f t="shared" si="1177"/>
        <v/>
      </c>
      <c r="Y109" s="27" t="str">
        <f t="shared" si="1178"/>
        <v/>
      </c>
      <c r="Z109" s="32"/>
      <c r="AA109" s="27" t="str">
        <f t="shared" si="1179"/>
        <v/>
      </c>
      <c r="AB109" s="27" t="str">
        <f t="shared" si="1180"/>
        <v/>
      </c>
      <c r="AC109" s="27"/>
      <c r="AD109" s="27"/>
      <c r="AE109" s="27" t="str">
        <f t="shared" si="1181"/>
        <v/>
      </c>
      <c r="AF109" s="27" t="str">
        <f t="shared" si="1182"/>
        <v/>
      </c>
      <c r="AH109" s="37"/>
      <c r="AI109" s="37"/>
      <c r="AJ109" s="37"/>
      <c r="AK109" s="37"/>
      <c r="AL109" s="37"/>
      <c r="AO109" s="50"/>
      <c r="AP109" s="311"/>
      <c r="AQ109" s="311"/>
      <c r="AR109" s="311"/>
      <c r="AS109" s="311"/>
      <c r="AT109" s="311"/>
      <c r="AU109" s="311"/>
      <c r="AV109" s="311"/>
      <c r="AW109" s="311"/>
      <c r="AX109" s="311"/>
      <c r="AY109" s="311"/>
      <c r="AZ109" s="311"/>
      <c r="BA109" s="311"/>
      <c r="BB109" s="311"/>
      <c r="BC109" s="311"/>
      <c r="BD109" s="311"/>
      <c r="BE109" s="312">
        <f t="shared" ref="BE109:BE172" si="1184">AU109*AZ109</f>
        <v>0</v>
      </c>
      <c r="BF109" s="312"/>
      <c r="BG109" s="312"/>
      <c r="BH109" s="312"/>
      <c r="BI109" s="312"/>
      <c r="CB109" s="52"/>
      <c r="CC109" s="52"/>
      <c r="CD109" s="52"/>
      <c r="CE109" s="52"/>
      <c r="CF109" s="52"/>
      <c r="CG109" s="52">
        <f t="shared" si="602"/>
        <v>0</v>
      </c>
    </row>
    <row r="110" spans="2:172" x14ac:dyDescent="0.2">
      <c r="B110" s="8"/>
      <c r="C110" s="9"/>
      <c r="D110" s="10"/>
      <c r="E110" s="11"/>
      <c r="F110" s="11"/>
      <c r="G110" s="10"/>
      <c r="H110" s="10">
        <f t="shared" si="1183"/>
        <v>0</v>
      </c>
      <c r="I110" s="10">
        <f t="shared" si="1172"/>
        <v>0</v>
      </c>
      <c r="J110" s="10">
        <f t="shared" si="1174"/>
        <v>0</v>
      </c>
      <c r="K110" s="10" t="str">
        <f t="shared" si="1175"/>
        <v/>
      </c>
      <c r="M110" s="21"/>
      <c r="N110" s="21"/>
      <c r="O110" s="21"/>
      <c r="P110" s="21"/>
      <c r="Q110" s="21"/>
      <c r="S110" s="27"/>
      <c r="T110" s="31"/>
      <c r="U110" s="27" t="str">
        <f t="shared" si="1173"/>
        <v/>
      </c>
      <c r="V110" s="27"/>
      <c r="W110" s="27" t="str">
        <f t="shared" si="1176"/>
        <v/>
      </c>
      <c r="X110" s="27" t="str">
        <f t="shared" si="1177"/>
        <v/>
      </c>
      <c r="Y110" s="27" t="str">
        <f t="shared" si="1178"/>
        <v/>
      </c>
      <c r="Z110" s="32"/>
      <c r="AA110" s="27" t="str">
        <f t="shared" si="1179"/>
        <v/>
      </c>
      <c r="AB110" s="27" t="str">
        <f t="shared" si="1180"/>
        <v/>
      </c>
      <c r="AC110" s="27"/>
      <c r="AD110" s="27"/>
      <c r="AE110" s="27" t="str">
        <f t="shared" si="1181"/>
        <v/>
      </c>
      <c r="AF110" s="27" t="str">
        <f t="shared" si="1182"/>
        <v/>
      </c>
      <c r="AH110" s="37"/>
      <c r="AI110" s="37"/>
      <c r="AJ110" s="37"/>
      <c r="AK110" s="37"/>
      <c r="AL110" s="37"/>
      <c r="AO110" s="50"/>
      <c r="AP110" s="311"/>
      <c r="AQ110" s="311"/>
      <c r="AR110" s="311"/>
      <c r="AS110" s="311"/>
      <c r="AT110" s="311"/>
      <c r="AU110" s="311"/>
      <c r="AV110" s="311"/>
      <c r="AW110" s="311"/>
      <c r="AX110" s="311"/>
      <c r="AY110" s="311"/>
      <c r="AZ110" s="311"/>
      <c r="BA110" s="311"/>
      <c r="BB110" s="311"/>
      <c r="BC110" s="311"/>
      <c r="BD110" s="311"/>
      <c r="BE110" s="312">
        <f t="shared" si="1184"/>
        <v>0</v>
      </c>
      <c r="BF110" s="312"/>
      <c r="BG110" s="312"/>
      <c r="BH110" s="312"/>
      <c r="BI110" s="312"/>
      <c r="CB110" s="52"/>
      <c r="CC110" s="52"/>
      <c r="CD110" s="52"/>
      <c r="CE110" s="52"/>
      <c r="CF110" s="52"/>
      <c r="CG110" s="52">
        <f t="shared" si="602"/>
        <v>0</v>
      </c>
    </row>
    <row r="111" spans="2:172" x14ac:dyDescent="0.2">
      <c r="B111" s="8"/>
      <c r="C111" s="9"/>
      <c r="D111" s="10"/>
      <c r="E111" s="11"/>
      <c r="F111" s="11"/>
      <c r="G111" s="10"/>
      <c r="H111" s="10">
        <f t="shared" si="1183"/>
        <v>0</v>
      </c>
      <c r="I111" s="10">
        <f t="shared" si="1172"/>
        <v>0</v>
      </c>
      <c r="J111" s="10">
        <f t="shared" si="1174"/>
        <v>0</v>
      </c>
      <c r="K111" s="10" t="str">
        <f t="shared" si="1175"/>
        <v/>
      </c>
      <c r="M111" s="21"/>
      <c r="N111" s="21"/>
      <c r="O111" s="21"/>
      <c r="P111" s="21"/>
      <c r="Q111" s="21"/>
      <c r="S111" s="27"/>
      <c r="T111" s="31"/>
      <c r="U111" s="27" t="str">
        <f t="shared" si="1173"/>
        <v/>
      </c>
      <c r="V111" s="27"/>
      <c r="W111" s="27" t="str">
        <f t="shared" si="1176"/>
        <v/>
      </c>
      <c r="X111" s="27" t="str">
        <f t="shared" si="1177"/>
        <v/>
      </c>
      <c r="Y111" s="27" t="str">
        <f t="shared" si="1178"/>
        <v/>
      </c>
      <c r="Z111" s="32"/>
      <c r="AA111" s="27" t="str">
        <f t="shared" si="1179"/>
        <v/>
      </c>
      <c r="AB111" s="27" t="str">
        <f t="shared" si="1180"/>
        <v/>
      </c>
      <c r="AC111" s="27"/>
      <c r="AD111" s="27"/>
      <c r="AE111" s="27" t="str">
        <f t="shared" si="1181"/>
        <v/>
      </c>
      <c r="AF111" s="27" t="str">
        <f t="shared" si="1182"/>
        <v/>
      </c>
      <c r="AH111" s="37"/>
      <c r="AI111" s="37"/>
      <c r="AJ111" s="37"/>
      <c r="AK111" s="37"/>
      <c r="AL111" s="37"/>
      <c r="AO111" s="50"/>
      <c r="AP111" s="311"/>
      <c r="AQ111" s="311"/>
      <c r="AR111" s="311"/>
      <c r="AS111" s="311"/>
      <c r="AT111" s="311"/>
      <c r="AU111" s="311"/>
      <c r="AV111" s="311"/>
      <c r="AW111" s="311"/>
      <c r="AX111" s="311"/>
      <c r="AY111" s="311"/>
      <c r="AZ111" s="311"/>
      <c r="BA111" s="311"/>
      <c r="BB111" s="311"/>
      <c r="BC111" s="311"/>
      <c r="BD111" s="311"/>
      <c r="BE111" s="312">
        <f t="shared" si="1184"/>
        <v>0</v>
      </c>
      <c r="BF111" s="312"/>
      <c r="BG111" s="312"/>
      <c r="BH111" s="312"/>
      <c r="BI111" s="312"/>
      <c r="CB111" s="52"/>
      <c r="CC111" s="52"/>
      <c r="CD111" s="52"/>
      <c r="CE111" s="52"/>
      <c r="CF111" s="52"/>
      <c r="CG111" s="52">
        <f t="shared" si="602"/>
        <v>0</v>
      </c>
    </row>
    <row r="112" spans="2:172" x14ac:dyDescent="0.2">
      <c r="B112" s="8"/>
      <c r="C112" s="9"/>
      <c r="D112" s="10"/>
      <c r="E112" s="11"/>
      <c r="F112" s="11"/>
      <c r="G112" s="10"/>
      <c r="H112" s="10">
        <f t="shared" si="1183"/>
        <v>0</v>
      </c>
      <c r="I112" s="10">
        <f t="shared" si="1172"/>
        <v>0</v>
      </c>
      <c r="J112" s="10">
        <f t="shared" si="1174"/>
        <v>0</v>
      </c>
      <c r="K112" s="10" t="str">
        <f t="shared" si="1175"/>
        <v/>
      </c>
      <c r="M112" s="21"/>
      <c r="N112" s="21"/>
      <c r="O112" s="21"/>
      <c r="P112" s="21"/>
      <c r="Q112" s="21"/>
      <c r="S112" s="27"/>
      <c r="T112" s="31"/>
      <c r="U112" s="27" t="str">
        <f t="shared" si="1173"/>
        <v/>
      </c>
      <c r="V112" s="27"/>
      <c r="W112" s="27" t="str">
        <f t="shared" si="1176"/>
        <v/>
      </c>
      <c r="X112" s="27" t="str">
        <f t="shared" si="1177"/>
        <v/>
      </c>
      <c r="Y112" s="27" t="str">
        <f t="shared" si="1178"/>
        <v/>
      </c>
      <c r="Z112" s="32"/>
      <c r="AA112" s="27" t="str">
        <f t="shared" si="1179"/>
        <v/>
      </c>
      <c r="AB112" s="27" t="str">
        <f t="shared" si="1180"/>
        <v/>
      </c>
      <c r="AC112" s="27"/>
      <c r="AD112" s="27"/>
      <c r="AE112" s="27" t="str">
        <f t="shared" si="1181"/>
        <v/>
      </c>
      <c r="AF112" s="27" t="str">
        <f t="shared" si="1182"/>
        <v/>
      </c>
      <c r="AH112" s="37"/>
      <c r="AI112" s="37"/>
      <c r="AJ112" s="37"/>
      <c r="AK112" s="37"/>
      <c r="AL112" s="37"/>
      <c r="AO112" s="50"/>
      <c r="AP112" s="311"/>
      <c r="AQ112" s="311"/>
      <c r="AR112" s="311"/>
      <c r="AS112" s="311"/>
      <c r="AT112" s="311"/>
      <c r="AU112" s="311"/>
      <c r="AV112" s="311"/>
      <c r="AW112" s="311"/>
      <c r="AX112" s="311"/>
      <c r="AY112" s="311"/>
      <c r="AZ112" s="311"/>
      <c r="BA112" s="311"/>
      <c r="BB112" s="311"/>
      <c r="BC112" s="311"/>
      <c r="BD112" s="311"/>
      <c r="BE112" s="312">
        <f t="shared" si="1184"/>
        <v>0</v>
      </c>
      <c r="BF112" s="312"/>
      <c r="BG112" s="312"/>
      <c r="BH112" s="312"/>
      <c r="BI112" s="312"/>
      <c r="CB112" s="52"/>
      <c r="CC112" s="52"/>
      <c r="CD112" s="52"/>
      <c r="CE112" s="52"/>
      <c r="CF112" s="52"/>
      <c r="CG112" s="52">
        <f t="shared" si="602"/>
        <v>0</v>
      </c>
    </row>
    <row r="113" spans="2:85" x14ac:dyDescent="0.2">
      <c r="B113" s="8"/>
      <c r="C113" s="9"/>
      <c r="D113" s="10"/>
      <c r="E113" s="11"/>
      <c r="F113" s="11"/>
      <c r="G113" s="10"/>
      <c r="H113" s="10">
        <f t="shared" si="1183"/>
        <v>0</v>
      </c>
      <c r="I113" s="10">
        <f t="shared" si="1172"/>
        <v>0</v>
      </c>
      <c r="J113" s="10">
        <f t="shared" si="1174"/>
        <v>0</v>
      </c>
      <c r="K113" s="10" t="str">
        <f t="shared" si="1175"/>
        <v/>
      </c>
      <c r="M113" s="21"/>
      <c r="N113" s="21"/>
      <c r="O113" s="21"/>
      <c r="P113" s="21"/>
      <c r="Q113" s="21"/>
      <c r="S113" s="27"/>
      <c r="T113" s="31"/>
      <c r="U113" s="27" t="str">
        <f t="shared" si="1173"/>
        <v/>
      </c>
      <c r="V113" s="27"/>
      <c r="W113" s="27" t="str">
        <f t="shared" si="1176"/>
        <v/>
      </c>
      <c r="X113" s="27" t="str">
        <f t="shared" si="1177"/>
        <v/>
      </c>
      <c r="Y113" s="27" t="str">
        <f t="shared" si="1178"/>
        <v/>
      </c>
      <c r="Z113" s="32"/>
      <c r="AA113" s="27" t="str">
        <f t="shared" si="1179"/>
        <v/>
      </c>
      <c r="AB113" s="27" t="str">
        <f t="shared" si="1180"/>
        <v/>
      </c>
      <c r="AC113" s="27"/>
      <c r="AD113" s="27"/>
      <c r="AE113" s="27" t="str">
        <f t="shared" si="1181"/>
        <v/>
      </c>
      <c r="AF113" s="27" t="str">
        <f t="shared" si="1182"/>
        <v/>
      </c>
      <c r="AH113" s="37"/>
      <c r="AI113" s="37"/>
      <c r="AJ113" s="37"/>
      <c r="AK113" s="37"/>
      <c r="AL113" s="37"/>
      <c r="AO113" s="50"/>
      <c r="AP113" s="311"/>
      <c r="AQ113" s="311"/>
      <c r="AR113" s="311"/>
      <c r="AS113" s="311"/>
      <c r="AT113" s="311"/>
      <c r="AU113" s="311"/>
      <c r="AV113" s="311"/>
      <c r="AW113" s="311"/>
      <c r="AX113" s="311"/>
      <c r="AY113" s="311"/>
      <c r="AZ113" s="311"/>
      <c r="BA113" s="311"/>
      <c r="BB113" s="311"/>
      <c r="BC113" s="311"/>
      <c r="BD113" s="311"/>
      <c r="BE113" s="312">
        <f t="shared" si="1184"/>
        <v>0</v>
      </c>
      <c r="BF113" s="312"/>
      <c r="BG113" s="312"/>
      <c r="BH113" s="312"/>
      <c r="BI113" s="312"/>
      <c r="CB113" s="52"/>
      <c r="CC113" s="52"/>
      <c r="CD113" s="52"/>
      <c r="CE113" s="52"/>
      <c r="CF113" s="52"/>
      <c r="CG113" s="52">
        <f t="shared" si="602"/>
        <v>0</v>
      </c>
    </row>
    <row r="114" spans="2:85" x14ac:dyDescent="0.2">
      <c r="B114" s="8"/>
      <c r="C114" s="9"/>
      <c r="D114" s="10"/>
      <c r="E114" s="11"/>
      <c r="F114" s="11"/>
      <c r="G114" s="10"/>
      <c r="H114" s="10">
        <f t="shared" si="1183"/>
        <v>0</v>
      </c>
      <c r="I114" s="10">
        <f t="shared" si="1172"/>
        <v>0</v>
      </c>
      <c r="J114" s="10">
        <f t="shared" si="1174"/>
        <v>0</v>
      </c>
      <c r="K114" s="10" t="str">
        <f t="shared" si="1175"/>
        <v/>
      </c>
      <c r="M114" s="21"/>
      <c r="N114" s="21"/>
      <c r="O114" s="21"/>
      <c r="P114" s="21"/>
      <c r="Q114" s="21"/>
      <c r="S114" s="27"/>
      <c r="T114" s="31"/>
      <c r="U114" s="27" t="str">
        <f t="shared" si="1173"/>
        <v/>
      </c>
      <c r="V114" s="27"/>
      <c r="W114" s="27" t="str">
        <f t="shared" si="1176"/>
        <v/>
      </c>
      <c r="X114" s="27" t="str">
        <f t="shared" si="1177"/>
        <v/>
      </c>
      <c r="Y114" s="27" t="str">
        <f t="shared" si="1178"/>
        <v/>
      </c>
      <c r="Z114" s="32"/>
      <c r="AA114" s="27" t="str">
        <f t="shared" si="1179"/>
        <v/>
      </c>
      <c r="AB114" s="27" t="str">
        <f t="shared" si="1180"/>
        <v/>
      </c>
      <c r="AC114" s="27"/>
      <c r="AD114" s="27"/>
      <c r="AE114" s="27" t="str">
        <f t="shared" si="1181"/>
        <v/>
      </c>
      <c r="AF114" s="27" t="str">
        <f t="shared" si="1182"/>
        <v/>
      </c>
      <c r="AH114" s="37"/>
      <c r="AI114" s="37"/>
      <c r="AJ114" s="37"/>
      <c r="AK114" s="37"/>
      <c r="AL114" s="37"/>
      <c r="AO114" s="50"/>
      <c r="AP114" s="311"/>
      <c r="AQ114" s="311"/>
      <c r="AR114" s="311"/>
      <c r="AS114" s="311"/>
      <c r="AT114" s="311"/>
      <c r="AU114" s="311"/>
      <c r="AV114" s="311"/>
      <c r="AW114" s="311"/>
      <c r="AX114" s="311"/>
      <c r="AY114" s="311"/>
      <c r="AZ114" s="311"/>
      <c r="BA114" s="311"/>
      <c r="BB114" s="311"/>
      <c r="BC114" s="311"/>
      <c r="BD114" s="311"/>
      <c r="BE114" s="312">
        <f t="shared" si="1184"/>
        <v>0</v>
      </c>
      <c r="BF114" s="312"/>
      <c r="BG114" s="312"/>
      <c r="BH114" s="312"/>
      <c r="BI114" s="312"/>
      <c r="CB114" s="52"/>
      <c r="CC114" s="52"/>
      <c r="CD114" s="52"/>
      <c r="CE114" s="52"/>
      <c r="CF114" s="52"/>
      <c r="CG114" s="52">
        <f t="shared" si="602"/>
        <v>0</v>
      </c>
    </row>
    <row r="115" spans="2:85" x14ac:dyDescent="0.2">
      <c r="B115" s="8"/>
      <c r="C115" s="9"/>
      <c r="D115" s="10"/>
      <c r="E115" s="11"/>
      <c r="F115" s="11"/>
      <c r="G115" s="10"/>
      <c r="H115" s="10">
        <f t="shared" si="1183"/>
        <v>0</v>
      </c>
      <c r="I115" s="10">
        <f t="shared" si="1172"/>
        <v>0</v>
      </c>
      <c r="J115" s="10">
        <f t="shared" si="1174"/>
        <v>0</v>
      </c>
      <c r="K115" s="10" t="str">
        <f t="shared" si="1175"/>
        <v/>
      </c>
      <c r="M115" s="21"/>
      <c r="N115" s="21"/>
      <c r="O115" s="21"/>
      <c r="P115" s="21"/>
      <c r="Q115" s="21"/>
      <c r="S115" s="27"/>
      <c r="T115" s="31"/>
      <c r="U115" s="27" t="str">
        <f t="shared" si="1173"/>
        <v/>
      </c>
      <c r="V115" s="27"/>
      <c r="W115" s="27" t="str">
        <f t="shared" si="1176"/>
        <v/>
      </c>
      <c r="X115" s="27" t="str">
        <f t="shared" si="1177"/>
        <v/>
      </c>
      <c r="Y115" s="27" t="str">
        <f t="shared" si="1178"/>
        <v/>
      </c>
      <c r="Z115" s="32"/>
      <c r="AA115" s="27" t="str">
        <f t="shared" si="1179"/>
        <v/>
      </c>
      <c r="AB115" s="27" t="str">
        <f t="shared" si="1180"/>
        <v/>
      </c>
      <c r="AC115" s="27"/>
      <c r="AD115" s="27"/>
      <c r="AE115" s="27" t="str">
        <f t="shared" si="1181"/>
        <v/>
      </c>
      <c r="AF115" s="27" t="str">
        <f t="shared" si="1182"/>
        <v/>
      </c>
      <c r="AH115" s="37"/>
      <c r="AI115" s="37"/>
      <c r="AJ115" s="37"/>
      <c r="AK115" s="37"/>
      <c r="AL115" s="37"/>
      <c r="AO115" s="50"/>
      <c r="AP115" s="311"/>
      <c r="AQ115" s="311"/>
      <c r="AR115" s="311"/>
      <c r="AS115" s="311"/>
      <c r="AT115" s="311"/>
      <c r="AU115" s="311"/>
      <c r="AV115" s="311"/>
      <c r="AW115" s="311"/>
      <c r="AX115" s="311"/>
      <c r="AY115" s="311"/>
      <c r="AZ115" s="311"/>
      <c r="BA115" s="311"/>
      <c r="BB115" s="311"/>
      <c r="BC115" s="311"/>
      <c r="BD115" s="311"/>
      <c r="BE115" s="312">
        <f t="shared" si="1184"/>
        <v>0</v>
      </c>
      <c r="BF115" s="312"/>
      <c r="BG115" s="312"/>
      <c r="BH115" s="312"/>
      <c r="BI115" s="312"/>
      <c r="CB115" s="52"/>
      <c r="CC115" s="52"/>
      <c r="CD115" s="52"/>
      <c r="CE115" s="52"/>
      <c r="CF115" s="52"/>
      <c r="CG115" s="52">
        <f t="shared" si="602"/>
        <v>0</v>
      </c>
    </row>
    <row r="116" spans="2:85" x14ac:dyDescent="0.2">
      <c r="B116" s="8"/>
      <c r="C116" s="9"/>
      <c r="D116" s="10"/>
      <c r="E116" s="11"/>
      <c r="F116" s="11"/>
      <c r="G116" s="10"/>
      <c r="H116" s="10">
        <f t="shared" si="1183"/>
        <v>0</v>
      </c>
      <c r="I116" s="10">
        <f t="shared" si="1172"/>
        <v>0</v>
      </c>
      <c r="J116" s="10">
        <f t="shared" si="1174"/>
        <v>0</v>
      </c>
      <c r="K116" s="10" t="str">
        <f t="shared" si="1175"/>
        <v/>
      </c>
      <c r="M116" s="21"/>
      <c r="N116" s="21"/>
      <c r="O116" s="21"/>
      <c r="P116" s="21"/>
      <c r="Q116" s="21"/>
      <c r="S116" s="27"/>
      <c r="T116" s="31"/>
      <c r="U116" s="27" t="str">
        <f t="shared" si="1173"/>
        <v/>
      </c>
      <c r="V116" s="27"/>
      <c r="W116" s="27" t="str">
        <f t="shared" si="1176"/>
        <v/>
      </c>
      <c r="X116" s="27" t="str">
        <f t="shared" si="1177"/>
        <v/>
      </c>
      <c r="Y116" s="27" t="str">
        <f t="shared" si="1178"/>
        <v/>
      </c>
      <c r="Z116" s="32"/>
      <c r="AA116" s="27" t="str">
        <f t="shared" si="1179"/>
        <v/>
      </c>
      <c r="AB116" s="27" t="str">
        <f t="shared" si="1180"/>
        <v/>
      </c>
      <c r="AC116" s="27"/>
      <c r="AD116" s="27"/>
      <c r="AE116" s="27" t="str">
        <f t="shared" si="1181"/>
        <v/>
      </c>
      <c r="AF116" s="27" t="str">
        <f t="shared" si="1182"/>
        <v/>
      </c>
      <c r="AH116" s="37"/>
      <c r="AI116" s="37"/>
      <c r="AJ116" s="37"/>
      <c r="AK116" s="37"/>
      <c r="AL116" s="37"/>
      <c r="AO116" s="50"/>
      <c r="AP116" s="311"/>
      <c r="AQ116" s="311"/>
      <c r="AR116" s="311"/>
      <c r="AS116" s="311"/>
      <c r="AT116" s="311"/>
      <c r="AU116" s="311"/>
      <c r="AV116" s="311"/>
      <c r="AW116" s="311"/>
      <c r="AX116" s="311"/>
      <c r="AY116" s="311"/>
      <c r="AZ116" s="311"/>
      <c r="BA116" s="311"/>
      <c r="BB116" s="311"/>
      <c r="BC116" s="311"/>
      <c r="BD116" s="311"/>
      <c r="BE116" s="312">
        <f t="shared" si="1184"/>
        <v>0</v>
      </c>
      <c r="BF116" s="312"/>
      <c r="BG116" s="312"/>
      <c r="BH116" s="312"/>
      <c r="BI116" s="312"/>
      <c r="CB116" s="52"/>
      <c r="CC116" s="52"/>
      <c r="CD116" s="52"/>
      <c r="CE116" s="52"/>
      <c r="CF116" s="52"/>
      <c r="CG116" s="52">
        <f t="shared" si="602"/>
        <v>0</v>
      </c>
    </row>
    <row r="117" spans="2:85" x14ac:dyDescent="0.2">
      <c r="B117" s="8"/>
      <c r="C117" s="9"/>
      <c r="D117" s="10"/>
      <c r="E117" s="11"/>
      <c r="F117" s="11"/>
      <c r="G117" s="10"/>
      <c r="H117" s="10">
        <f t="shared" si="1183"/>
        <v>0</v>
      </c>
      <c r="I117" s="10">
        <f t="shared" si="1172"/>
        <v>0</v>
      </c>
      <c r="J117" s="10">
        <f t="shared" si="1174"/>
        <v>0</v>
      </c>
      <c r="K117" s="10" t="str">
        <f t="shared" si="1175"/>
        <v/>
      </c>
      <c r="M117" s="21"/>
      <c r="N117" s="21"/>
      <c r="O117" s="21"/>
      <c r="P117" s="21"/>
      <c r="Q117" s="21"/>
      <c r="S117" s="27"/>
      <c r="T117" s="31"/>
      <c r="U117" s="27" t="str">
        <f t="shared" si="1173"/>
        <v/>
      </c>
      <c r="V117" s="27"/>
      <c r="W117" s="27" t="str">
        <f t="shared" si="1176"/>
        <v/>
      </c>
      <c r="X117" s="27" t="str">
        <f t="shared" si="1177"/>
        <v/>
      </c>
      <c r="Y117" s="27" t="str">
        <f t="shared" si="1178"/>
        <v/>
      </c>
      <c r="Z117" s="32"/>
      <c r="AA117" s="27" t="str">
        <f t="shared" si="1179"/>
        <v/>
      </c>
      <c r="AB117" s="27" t="str">
        <f t="shared" si="1180"/>
        <v/>
      </c>
      <c r="AC117" s="27"/>
      <c r="AD117" s="27"/>
      <c r="AE117" s="27" t="str">
        <f t="shared" si="1181"/>
        <v/>
      </c>
      <c r="AF117" s="27" t="str">
        <f t="shared" si="1182"/>
        <v/>
      </c>
      <c r="AH117" s="37"/>
      <c r="AI117" s="37"/>
      <c r="AJ117" s="37"/>
      <c r="AK117" s="37"/>
      <c r="AL117" s="37"/>
      <c r="AO117" s="50"/>
      <c r="AP117" s="311"/>
      <c r="AQ117" s="311"/>
      <c r="AR117" s="311"/>
      <c r="AS117" s="311"/>
      <c r="AT117" s="311"/>
      <c r="AU117" s="311"/>
      <c r="AV117" s="311"/>
      <c r="AW117" s="311"/>
      <c r="AX117" s="311"/>
      <c r="AY117" s="311"/>
      <c r="AZ117" s="311"/>
      <c r="BA117" s="311"/>
      <c r="BB117" s="311"/>
      <c r="BC117" s="311"/>
      <c r="BD117" s="311"/>
      <c r="BE117" s="312">
        <f t="shared" si="1184"/>
        <v>0</v>
      </c>
      <c r="BF117" s="312"/>
      <c r="BG117" s="312"/>
      <c r="BH117" s="312"/>
      <c r="BI117" s="312"/>
      <c r="CB117" s="52"/>
      <c r="CC117" s="52"/>
      <c r="CD117" s="52"/>
      <c r="CE117" s="52"/>
      <c r="CF117" s="52"/>
      <c r="CG117" s="52">
        <f t="shared" si="602"/>
        <v>0</v>
      </c>
    </row>
    <row r="118" spans="2:85" x14ac:dyDescent="0.2">
      <c r="B118" s="8"/>
      <c r="C118" s="9"/>
      <c r="D118" s="10"/>
      <c r="E118" s="11"/>
      <c r="F118" s="11"/>
      <c r="G118" s="10"/>
      <c r="H118" s="10">
        <f t="shared" si="1183"/>
        <v>0</v>
      </c>
      <c r="I118" s="10">
        <f t="shared" si="1172"/>
        <v>0</v>
      </c>
      <c r="J118" s="10">
        <f t="shared" si="1174"/>
        <v>0</v>
      </c>
      <c r="K118" s="10" t="str">
        <f t="shared" si="1175"/>
        <v/>
      </c>
      <c r="M118" s="21"/>
      <c r="N118" s="21"/>
      <c r="O118" s="21"/>
      <c r="P118" s="21"/>
      <c r="Q118" s="21"/>
      <c r="S118" s="27"/>
      <c r="T118" s="31"/>
      <c r="U118" s="27" t="str">
        <f t="shared" si="1173"/>
        <v/>
      </c>
      <c r="V118" s="27"/>
      <c r="W118" s="27" t="str">
        <f t="shared" si="1176"/>
        <v/>
      </c>
      <c r="X118" s="27" t="str">
        <f t="shared" si="1177"/>
        <v/>
      </c>
      <c r="Y118" s="27" t="str">
        <f t="shared" si="1178"/>
        <v/>
      </c>
      <c r="Z118" s="32"/>
      <c r="AA118" s="27" t="str">
        <f t="shared" si="1179"/>
        <v/>
      </c>
      <c r="AB118" s="27" t="str">
        <f t="shared" si="1180"/>
        <v/>
      </c>
      <c r="AC118" s="27"/>
      <c r="AD118" s="27"/>
      <c r="AE118" s="27" t="str">
        <f t="shared" si="1181"/>
        <v/>
      </c>
      <c r="AF118" s="27" t="str">
        <f t="shared" si="1182"/>
        <v/>
      </c>
      <c r="AH118" s="37"/>
      <c r="AI118" s="37"/>
      <c r="AJ118" s="37"/>
      <c r="AK118" s="37"/>
      <c r="AL118" s="37"/>
      <c r="AO118" s="50"/>
      <c r="AP118" s="311"/>
      <c r="AQ118" s="311"/>
      <c r="AR118" s="311"/>
      <c r="AS118" s="311"/>
      <c r="AT118" s="311"/>
      <c r="AU118" s="311"/>
      <c r="AV118" s="311"/>
      <c r="AW118" s="311"/>
      <c r="AX118" s="311"/>
      <c r="AY118" s="311"/>
      <c r="AZ118" s="311"/>
      <c r="BA118" s="311"/>
      <c r="BB118" s="311"/>
      <c r="BC118" s="311"/>
      <c r="BD118" s="311"/>
      <c r="BE118" s="312">
        <f t="shared" si="1184"/>
        <v>0</v>
      </c>
      <c r="BF118" s="312"/>
      <c r="BG118" s="312"/>
      <c r="BH118" s="312"/>
      <c r="BI118" s="312"/>
      <c r="CB118" s="52"/>
      <c r="CC118" s="52"/>
      <c r="CD118" s="52"/>
      <c r="CE118" s="52"/>
      <c r="CF118" s="52"/>
      <c r="CG118" s="52">
        <f t="shared" si="602"/>
        <v>0</v>
      </c>
    </row>
    <row r="119" spans="2:85" x14ac:dyDescent="0.2">
      <c r="B119" s="8"/>
      <c r="C119" s="9"/>
      <c r="D119" s="10"/>
      <c r="E119" s="11"/>
      <c r="F119" s="11"/>
      <c r="G119" s="10"/>
      <c r="H119" s="10">
        <f t="shared" si="1183"/>
        <v>0</v>
      </c>
      <c r="I119" s="10">
        <f t="shared" si="1172"/>
        <v>0</v>
      </c>
      <c r="J119" s="10">
        <f t="shared" si="1174"/>
        <v>0</v>
      </c>
      <c r="K119" s="10" t="str">
        <f t="shared" si="1175"/>
        <v/>
      </c>
      <c r="M119" s="21"/>
      <c r="N119" s="21"/>
      <c r="O119" s="21"/>
      <c r="P119" s="21"/>
      <c r="Q119" s="21"/>
      <c r="S119" s="27"/>
      <c r="T119" s="31"/>
      <c r="U119" s="27" t="str">
        <f t="shared" si="1173"/>
        <v/>
      </c>
      <c r="V119" s="27"/>
      <c r="W119" s="27" t="str">
        <f t="shared" si="1176"/>
        <v/>
      </c>
      <c r="X119" s="27" t="str">
        <f t="shared" si="1177"/>
        <v/>
      </c>
      <c r="Y119" s="27" t="str">
        <f t="shared" si="1178"/>
        <v/>
      </c>
      <c r="Z119" s="32"/>
      <c r="AA119" s="27" t="str">
        <f t="shared" si="1179"/>
        <v/>
      </c>
      <c r="AB119" s="27" t="str">
        <f t="shared" si="1180"/>
        <v/>
      </c>
      <c r="AC119" s="27"/>
      <c r="AD119" s="27"/>
      <c r="AE119" s="27" t="str">
        <f t="shared" si="1181"/>
        <v/>
      </c>
      <c r="AF119" s="27" t="str">
        <f t="shared" si="1182"/>
        <v/>
      </c>
      <c r="AH119" s="37"/>
      <c r="AI119" s="37"/>
      <c r="AJ119" s="37"/>
      <c r="AK119" s="37"/>
      <c r="AL119" s="37"/>
      <c r="AO119" s="50"/>
      <c r="AP119" s="311"/>
      <c r="AQ119" s="311"/>
      <c r="AR119" s="311"/>
      <c r="AS119" s="311"/>
      <c r="AT119" s="311"/>
      <c r="AU119" s="311"/>
      <c r="AV119" s="311"/>
      <c r="AW119" s="311"/>
      <c r="AX119" s="311"/>
      <c r="AY119" s="311"/>
      <c r="AZ119" s="311"/>
      <c r="BA119" s="311"/>
      <c r="BB119" s="311"/>
      <c r="BC119" s="311"/>
      <c r="BD119" s="311"/>
      <c r="BE119" s="312">
        <f t="shared" si="1184"/>
        <v>0</v>
      </c>
      <c r="BF119" s="312"/>
      <c r="BG119" s="312"/>
      <c r="BH119" s="312"/>
      <c r="BI119" s="312"/>
      <c r="CB119" s="52"/>
      <c r="CC119" s="52"/>
      <c r="CD119" s="52"/>
      <c r="CE119" s="52"/>
      <c r="CF119" s="52"/>
      <c r="CG119" s="52">
        <f t="shared" si="602"/>
        <v>0</v>
      </c>
    </row>
    <row r="120" spans="2:85" x14ac:dyDescent="0.2">
      <c r="B120" s="8"/>
      <c r="C120" s="9"/>
      <c r="D120" s="10"/>
      <c r="E120" s="11"/>
      <c r="F120" s="11"/>
      <c r="G120" s="10"/>
      <c r="H120" s="10">
        <f t="shared" si="1183"/>
        <v>0</v>
      </c>
      <c r="I120" s="10">
        <f t="shared" si="1172"/>
        <v>0</v>
      </c>
      <c r="J120" s="10">
        <f t="shared" si="1174"/>
        <v>0</v>
      </c>
      <c r="K120" s="10" t="str">
        <f t="shared" si="1175"/>
        <v/>
      </c>
      <c r="M120" s="21"/>
      <c r="N120" s="21"/>
      <c r="O120" s="21"/>
      <c r="P120" s="21"/>
      <c r="Q120" s="21"/>
      <c r="S120" s="27"/>
      <c r="T120" s="31"/>
      <c r="U120" s="27" t="str">
        <f t="shared" si="1173"/>
        <v/>
      </c>
      <c r="V120" s="27"/>
      <c r="W120" s="27" t="str">
        <f t="shared" si="1176"/>
        <v/>
      </c>
      <c r="X120" s="27" t="str">
        <f t="shared" si="1177"/>
        <v/>
      </c>
      <c r="Y120" s="27" t="str">
        <f t="shared" si="1178"/>
        <v/>
      </c>
      <c r="Z120" s="32"/>
      <c r="AA120" s="27" t="str">
        <f t="shared" si="1179"/>
        <v/>
      </c>
      <c r="AB120" s="27" t="str">
        <f t="shared" si="1180"/>
        <v/>
      </c>
      <c r="AC120" s="27"/>
      <c r="AD120" s="27"/>
      <c r="AE120" s="27" t="str">
        <f t="shared" si="1181"/>
        <v/>
      </c>
      <c r="AF120" s="27" t="str">
        <f t="shared" si="1182"/>
        <v/>
      </c>
      <c r="AH120" s="37"/>
      <c r="AI120" s="37"/>
      <c r="AJ120" s="37"/>
      <c r="AK120" s="37"/>
      <c r="AL120" s="37"/>
      <c r="AO120" s="50"/>
      <c r="AP120" s="311"/>
      <c r="AQ120" s="311"/>
      <c r="AR120" s="311"/>
      <c r="AS120" s="311"/>
      <c r="AT120" s="311"/>
      <c r="AU120" s="311"/>
      <c r="AV120" s="311"/>
      <c r="AW120" s="311"/>
      <c r="AX120" s="311"/>
      <c r="AY120" s="311"/>
      <c r="AZ120" s="311"/>
      <c r="BA120" s="311"/>
      <c r="BB120" s="311"/>
      <c r="BC120" s="311"/>
      <c r="BD120" s="311"/>
      <c r="BE120" s="312">
        <f t="shared" si="1184"/>
        <v>0</v>
      </c>
      <c r="BF120" s="312"/>
      <c r="BG120" s="312"/>
      <c r="BH120" s="312"/>
      <c r="BI120" s="312"/>
      <c r="CB120" s="52"/>
      <c r="CC120" s="52"/>
      <c r="CD120" s="52"/>
      <c r="CE120" s="52"/>
      <c r="CF120" s="52"/>
      <c r="CG120" s="52">
        <f t="shared" si="602"/>
        <v>0</v>
      </c>
    </row>
    <row r="121" spans="2:85" x14ac:dyDescent="0.2">
      <c r="B121" s="8"/>
      <c r="C121" s="9"/>
      <c r="D121" s="10"/>
      <c r="E121" s="11"/>
      <c r="F121" s="11"/>
      <c r="G121" s="10"/>
      <c r="H121" s="10">
        <f t="shared" si="1183"/>
        <v>0</v>
      </c>
      <c r="I121" s="10">
        <f t="shared" si="1172"/>
        <v>0</v>
      </c>
      <c r="J121" s="10">
        <f t="shared" si="1174"/>
        <v>0</v>
      </c>
      <c r="K121" s="10" t="str">
        <f t="shared" si="1175"/>
        <v/>
      </c>
      <c r="M121" s="21"/>
      <c r="N121" s="21"/>
      <c r="O121" s="21"/>
      <c r="P121" s="21"/>
      <c r="Q121" s="21"/>
      <c r="S121" s="27"/>
      <c r="T121" s="31"/>
      <c r="U121" s="27" t="str">
        <f t="shared" si="1173"/>
        <v/>
      </c>
      <c r="V121" s="27"/>
      <c r="W121" s="27" t="str">
        <f t="shared" si="1176"/>
        <v/>
      </c>
      <c r="X121" s="27" t="str">
        <f t="shared" si="1177"/>
        <v/>
      </c>
      <c r="Y121" s="27" t="str">
        <f t="shared" si="1178"/>
        <v/>
      </c>
      <c r="Z121" s="32"/>
      <c r="AA121" s="27" t="str">
        <f t="shared" si="1179"/>
        <v/>
      </c>
      <c r="AB121" s="27" t="str">
        <f t="shared" si="1180"/>
        <v/>
      </c>
      <c r="AC121" s="27"/>
      <c r="AD121" s="27"/>
      <c r="AE121" s="27" t="str">
        <f t="shared" si="1181"/>
        <v/>
      </c>
      <c r="AF121" s="27" t="str">
        <f t="shared" si="1182"/>
        <v/>
      </c>
      <c r="AH121" s="37"/>
      <c r="AI121" s="37"/>
      <c r="AJ121" s="37"/>
      <c r="AK121" s="37"/>
      <c r="AL121" s="37"/>
      <c r="AO121" s="50"/>
      <c r="AP121" s="311"/>
      <c r="AQ121" s="311"/>
      <c r="AR121" s="311"/>
      <c r="AS121" s="311"/>
      <c r="AT121" s="311"/>
      <c r="AU121" s="311"/>
      <c r="AV121" s="311"/>
      <c r="AW121" s="311"/>
      <c r="AX121" s="311"/>
      <c r="AY121" s="311"/>
      <c r="AZ121" s="311"/>
      <c r="BA121" s="311"/>
      <c r="BB121" s="311"/>
      <c r="BC121" s="311"/>
      <c r="BD121" s="311"/>
      <c r="BE121" s="312">
        <f t="shared" si="1184"/>
        <v>0</v>
      </c>
      <c r="BF121" s="312"/>
      <c r="BG121" s="312"/>
      <c r="BH121" s="312"/>
      <c r="BI121" s="312"/>
      <c r="CB121" s="52"/>
      <c r="CC121" s="52"/>
      <c r="CD121" s="52"/>
      <c r="CE121" s="52"/>
      <c r="CF121" s="52"/>
      <c r="CG121" s="52">
        <f t="shared" si="602"/>
        <v>0</v>
      </c>
    </row>
    <row r="122" spans="2:85" x14ac:dyDescent="0.2">
      <c r="B122" s="8"/>
      <c r="C122" s="9"/>
      <c r="D122" s="10"/>
      <c r="E122" s="11"/>
      <c r="F122" s="11"/>
      <c r="G122" s="10"/>
      <c r="H122" s="10">
        <f t="shared" si="1183"/>
        <v>0</v>
      </c>
      <c r="I122" s="10">
        <f t="shared" si="1172"/>
        <v>0</v>
      </c>
      <c r="J122" s="10">
        <f t="shared" si="1174"/>
        <v>0</v>
      </c>
      <c r="K122" s="10" t="str">
        <f t="shared" si="1175"/>
        <v/>
      </c>
      <c r="M122" s="21"/>
      <c r="N122" s="21"/>
      <c r="O122" s="21"/>
      <c r="P122" s="21"/>
      <c r="Q122" s="21"/>
      <c r="AH122" s="37"/>
      <c r="AI122" s="37"/>
      <c r="AJ122" s="37"/>
      <c r="AK122" s="37"/>
      <c r="AL122" s="37"/>
      <c r="AO122" s="50"/>
      <c r="AP122" s="311"/>
      <c r="AQ122" s="311"/>
      <c r="AR122" s="311"/>
      <c r="AS122" s="311"/>
      <c r="AT122" s="311"/>
      <c r="AU122" s="311"/>
      <c r="AV122" s="311"/>
      <c r="AW122" s="311"/>
      <c r="AX122" s="311"/>
      <c r="AY122" s="311"/>
      <c r="AZ122" s="311"/>
      <c r="BA122" s="311"/>
      <c r="BB122" s="311"/>
      <c r="BC122" s="311"/>
      <c r="BD122" s="311"/>
      <c r="BE122" s="312">
        <f t="shared" si="1184"/>
        <v>0</v>
      </c>
      <c r="BF122" s="312"/>
      <c r="BG122" s="312"/>
      <c r="BH122" s="312"/>
      <c r="BI122" s="312"/>
      <c r="CB122" s="52"/>
      <c r="CC122" s="52"/>
      <c r="CD122" s="52"/>
      <c r="CE122" s="52"/>
      <c r="CF122" s="52"/>
      <c r="CG122" s="52">
        <f t="shared" si="602"/>
        <v>0</v>
      </c>
    </row>
    <row r="123" spans="2:85" x14ac:dyDescent="0.2">
      <c r="B123" s="8"/>
      <c r="C123" s="9"/>
      <c r="D123" s="10"/>
      <c r="E123" s="11"/>
      <c r="F123" s="11"/>
      <c r="G123" s="10"/>
      <c r="H123" s="10">
        <f t="shared" si="1183"/>
        <v>0</v>
      </c>
      <c r="I123" s="10">
        <f t="shared" si="1172"/>
        <v>0</v>
      </c>
      <c r="J123" s="10">
        <f t="shared" si="1174"/>
        <v>0</v>
      </c>
      <c r="K123" s="10" t="str">
        <f t="shared" si="1175"/>
        <v/>
      </c>
      <c r="M123" s="21"/>
      <c r="N123" s="21"/>
      <c r="O123" s="21"/>
      <c r="P123" s="21"/>
      <c r="Q123" s="21"/>
      <c r="AH123" s="37"/>
      <c r="AI123" s="37"/>
      <c r="AJ123" s="37"/>
      <c r="AK123" s="37"/>
      <c r="AL123" s="37"/>
      <c r="AO123" s="50"/>
      <c r="AP123" s="311"/>
      <c r="AQ123" s="311"/>
      <c r="AR123" s="311"/>
      <c r="AS123" s="311"/>
      <c r="AT123" s="311"/>
      <c r="AU123" s="311"/>
      <c r="AV123" s="311"/>
      <c r="AW123" s="311"/>
      <c r="AX123" s="311"/>
      <c r="AY123" s="311"/>
      <c r="AZ123" s="311"/>
      <c r="BA123" s="311"/>
      <c r="BB123" s="311"/>
      <c r="BC123" s="311"/>
      <c r="BD123" s="311"/>
      <c r="BE123" s="312">
        <f t="shared" si="1184"/>
        <v>0</v>
      </c>
      <c r="BF123" s="312"/>
      <c r="BG123" s="312"/>
      <c r="BH123" s="312"/>
      <c r="BI123" s="312"/>
      <c r="CB123" s="52"/>
      <c r="CC123" s="52"/>
      <c r="CD123" s="52"/>
      <c r="CE123" s="52"/>
      <c r="CF123" s="52"/>
      <c r="CG123" s="52">
        <f t="shared" si="602"/>
        <v>0</v>
      </c>
    </row>
    <row r="124" spans="2:85" x14ac:dyDescent="0.2">
      <c r="B124" s="8"/>
      <c r="C124" s="9"/>
      <c r="D124" s="10"/>
      <c r="E124" s="11"/>
      <c r="F124" s="11"/>
      <c r="G124" s="10"/>
      <c r="H124" s="10">
        <f t="shared" si="1183"/>
        <v>0</v>
      </c>
      <c r="I124" s="10">
        <f t="shared" si="1172"/>
        <v>0</v>
      </c>
      <c r="J124" s="10">
        <f t="shared" si="1174"/>
        <v>0</v>
      </c>
      <c r="K124" s="10" t="str">
        <f t="shared" si="1175"/>
        <v/>
      </c>
      <c r="M124" s="21"/>
      <c r="N124" s="21"/>
      <c r="O124" s="21"/>
      <c r="P124" s="21"/>
      <c r="Q124" s="21"/>
      <c r="AH124" s="37"/>
      <c r="AI124" s="37"/>
      <c r="AJ124" s="37"/>
      <c r="AK124" s="37"/>
      <c r="AL124" s="37"/>
      <c r="AO124" s="50"/>
      <c r="AP124" s="311"/>
      <c r="AQ124" s="311"/>
      <c r="AR124" s="311"/>
      <c r="AS124" s="311"/>
      <c r="AT124" s="311"/>
      <c r="AU124" s="311"/>
      <c r="AV124" s="311"/>
      <c r="AW124" s="311"/>
      <c r="AX124" s="311"/>
      <c r="AY124" s="311"/>
      <c r="AZ124" s="311"/>
      <c r="BA124" s="311"/>
      <c r="BB124" s="311"/>
      <c r="BC124" s="311"/>
      <c r="BD124" s="311"/>
      <c r="BE124" s="312">
        <f t="shared" si="1184"/>
        <v>0</v>
      </c>
      <c r="BF124" s="312"/>
      <c r="BG124" s="312"/>
      <c r="BH124" s="312"/>
      <c r="BI124" s="312"/>
      <c r="CB124" s="52"/>
      <c r="CC124" s="52"/>
      <c r="CD124" s="52"/>
      <c r="CE124" s="52"/>
      <c r="CF124" s="52"/>
      <c r="CG124" s="52">
        <f t="shared" si="602"/>
        <v>0</v>
      </c>
    </row>
    <row r="125" spans="2:85" x14ac:dyDescent="0.2">
      <c r="B125" s="8"/>
      <c r="C125" s="9"/>
      <c r="D125" s="10"/>
      <c r="E125" s="11"/>
      <c r="F125" s="11"/>
      <c r="G125" s="10"/>
      <c r="H125" s="10">
        <f t="shared" si="1183"/>
        <v>0</v>
      </c>
      <c r="I125" s="10">
        <f t="shared" si="1172"/>
        <v>0</v>
      </c>
      <c r="J125" s="10">
        <f t="shared" si="1174"/>
        <v>0</v>
      </c>
      <c r="K125" s="10" t="str">
        <f t="shared" si="1175"/>
        <v/>
      </c>
      <c r="M125" s="21"/>
      <c r="N125" s="21"/>
      <c r="O125" s="21"/>
      <c r="P125" s="21"/>
      <c r="Q125" s="21"/>
      <c r="AH125" s="37"/>
      <c r="AI125" s="37"/>
      <c r="AJ125" s="37"/>
      <c r="AK125" s="37"/>
      <c r="AL125" s="37"/>
      <c r="AO125" s="50"/>
      <c r="AP125" s="311"/>
      <c r="AQ125" s="311"/>
      <c r="AR125" s="311"/>
      <c r="AS125" s="311"/>
      <c r="AT125" s="311"/>
      <c r="AU125" s="311"/>
      <c r="AV125" s="311"/>
      <c r="AW125" s="311"/>
      <c r="AX125" s="311"/>
      <c r="AY125" s="311"/>
      <c r="AZ125" s="311"/>
      <c r="BA125" s="311"/>
      <c r="BB125" s="311"/>
      <c r="BC125" s="311"/>
      <c r="BD125" s="311"/>
      <c r="BE125" s="312">
        <f t="shared" si="1184"/>
        <v>0</v>
      </c>
      <c r="BF125" s="312"/>
      <c r="BG125" s="312"/>
      <c r="BH125" s="312"/>
      <c r="BI125" s="312"/>
      <c r="CB125" s="52"/>
      <c r="CC125" s="52"/>
      <c r="CD125" s="52"/>
      <c r="CE125" s="52"/>
      <c r="CF125" s="52"/>
      <c r="CG125" s="52">
        <f t="shared" si="602"/>
        <v>0</v>
      </c>
    </row>
    <row r="126" spans="2:85" x14ac:dyDescent="0.2">
      <c r="B126" s="8"/>
      <c r="C126" s="9"/>
      <c r="D126" s="10"/>
      <c r="E126" s="11"/>
      <c r="F126" s="11"/>
      <c r="G126" s="10"/>
      <c r="H126" s="10">
        <f t="shared" si="1183"/>
        <v>0</v>
      </c>
      <c r="I126" s="10">
        <f t="shared" si="1172"/>
        <v>0</v>
      </c>
      <c r="J126" s="10">
        <f t="shared" si="1174"/>
        <v>0</v>
      </c>
      <c r="K126" s="10" t="str">
        <f t="shared" si="1175"/>
        <v/>
      </c>
      <c r="M126" s="21"/>
      <c r="N126" s="21"/>
      <c r="O126" s="21"/>
      <c r="P126" s="21"/>
      <c r="Q126" s="21"/>
      <c r="AH126" s="37"/>
      <c r="AI126" s="37"/>
      <c r="AJ126" s="37"/>
      <c r="AK126" s="37"/>
      <c r="AL126" s="37"/>
      <c r="AO126" s="50"/>
      <c r="AP126" s="311"/>
      <c r="AQ126" s="311"/>
      <c r="AR126" s="311"/>
      <c r="AS126" s="311"/>
      <c r="AT126" s="311"/>
      <c r="AU126" s="311"/>
      <c r="AV126" s="311"/>
      <c r="AW126" s="311"/>
      <c r="AX126" s="311"/>
      <c r="AY126" s="311"/>
      <c r="AZ126" s="311"/>
      <c r="BA126" s="311"/>
      <c r="BB126" s="311"/>
      <c r="BC126" s="311"/>
      <c r="BD126" s="311"/>
      <c r="BE126" s="312">
        <f t="shared" si="1184"/>
        <v>0</v>
      </c>
      <c r="BF126" s="312"/>
      <c r="BG126" s="312"/>
      <c r="BH126" s="312"/>
      <c r="BI126" s="312"/>
      <c r="CB126" s="52"/>
      <c r="CC126" s="52"/>
      <c r="CD126" s="52"/>
      <c r="CE126" s="52"/>
      <c r="CF126" s="52"/>
      <c r="CG126" s="52">
        <f t="shared" ref="CG126:CG189" si="1185">CE126*CF126</f>
        <v>0</v>
      </c>
    </row>
    <row r="127" spans="2:85" x14ac:dyDescent="0.2">
      <c r="B127" s="8"/>
      <c r="C127" s="9"/>
      <c r="D127" s="10"/>
      <c r="E127" s="11"/>
      <c r="F127" s="11"/>
      <c r="G127" s="10"/>
      <c r="H127" s="10">
        <f t="shared" si="1183"/>
        <v>0</v>
      </c>
      <c r="I127" s="10">
        <f t="shared" si="1172"/>
        <v>0</v>
      </c>
      <c r="J127" s="10">
        <f t="shared" si="1174"/>
        <v>0</v>
      </c>
      <c r="K127" s="10" t="str">
        <f t="shared" si="1175"/>
        <v/>
      </c>
      <c r="M127" s="21"/>
      <c r="N127" s="21"/>
      <c r="O127" s="21"/>
      <c r="P127" s="21"/>
      <c r="Q127" s="21"/>
      <c r="AH127" s="37"/>
      <c r="AI127" s="37"/>
      <c r="AJ127" s="37"/>
      <c r="AK127" s="37"/>
      <c r="AL127" s="37"/>
      <c r="AO127" s="50"/>
      <c r="AP127" s="311"/>
      <c r="AQ127" s="311"/>
      <c r="AR127" s="311"/>
      <c r="AS127" s="311"/>
      <c r="AT127" s="311"/>
      <c r="AU127" s="311"/>
      <c r="AV127" s="311"/>
      <c r="AW127" s="311"/>
      <c r="AX127" s="311"/>
      <c r="AY127" s="311"/>
      <c r="AZ127" s="311"/>
      <c r="BA127" s="311"/>
      <c r="BB127" s="311"/>
      <c r="BC127" s="311"/>
      <c r="BD127" s="311"/>
      <c r="BE127" s="312">
        <f t="shared" si="1184"/>
        <v>0</v>
      </c>
      <c r="BF127" s="312"/>
      <c r="BG127" s="312"/>
      <c r="BH127" s="312"/>
      <c r="BI127" s="312"/>
      <c r="CB127" s="52"/>
      <c r="CC127" s="52"/>
      <c r="CD127" s="52"/>
      <c r="CE127" s="52"/>
      <c r="CF127" s="52"/>
      <c r="CG127" s="52">
        <f t="shared" si="1185"/>
        <v>0</v>
      </c>
    </row>
    <row r="128" spans="2:85" x14ac:dyDescent="0.2">
      <c r="B128" s="8"/>
      <c r="C128" s="9"/>
      <c r="D128" s="10"/>
      <c r="E128" s="11"/>
      <c r="F128" s="11"/>
      <c r="G128" s="10"/>
      <c r="H128" s="10">
        <f t="shared" si="1183"/>
        <v>0</v>
      </c>
      <c r="I128" s="10">
        <f t="shared" si="1172"/>
        <v>0</v>
      </c>
      <c r="J128" s="10">
        <f t="shared" si="1174"/>
        <v>0</v>
      </c>
      <c r="K128" s="10" t="str">
        <f t="shared" si="1175"/>
        <v/>
      </c>
      <c r="M128" s="21"/>
      <c r="N128" s="21"/>
      <c r="O128" s="21"/>
      <c r="P128" s="21"/>
      <c r="Q128" s="21"/>
      <c r="U128" s="46" t="s">
        <v>44</v>
      </c>
      <c r="V128" s="46" t="s">
        <v>84</v>
      </c>
      <c r="W128" s="46" t="s">
        <v>188</v>
      </c>
      <c r="X128" s="46" t="s">
        <v>186</v>
      </c>
      <c r="Y128" s="46" t="s">
        <v>187</v>
      </c>
      <c r="AB128" s="47" t="s">
        <v>44</v>
      </c>
      <c r="AC128" s="47" t="s">
        <v>84</v>
      </c>
      <c r="AD128" s="47" t="s">
        <v>76</v>
      </c>
      <c r="AE128" s="47" t="s">
        <v>186</v>
      </c>
      <c r="AF128" s="47" t="s">
        <v>187</v>
      </c>
      <c r="AH128" s="37"/>
      <c r="AI128" s="37"/>
      <c r="AJ128" s="37"/>
      <c r="AK128" s="37"/>
      <c r="AL128" s="37"/>
      <c r="AO128" s="50"/>
      <c r="AP128" s="311"/>
      <c r="AQ128" s="311"/>
      <c r="AR128" s="311"/>
      <c r="AS128" s="311"/>
      <c r="AT128" s="311"/>
      <c r="AU128" s="311"/>
      <c r="AV128" s="311"/>
      <c r="AW128" s="311"/>
      <c r="AX128" s="311"/>
      <c r="AY128" s="311"/>
      <c r="AZ128" s="311"/>
      <c r="BA128" s="311"/>
      <c r="BB128" s="311"/>
      <c r="BC128" s="311"/>
      <c r="BD128" s="311"/>
      <c r="BE128" s="312">
        <f t="shared" si="1184"/>
        <v>0</v>
      </c>
      <c r="BF128" s="312"/>
      <c r="BG128" s="312"/>
      <c r="BH128" s="312"/>
      <c r="BI128" s="312"/>
      <c r="CB128" s="52"/>
      <c r="CC128" s="52"/>
      <c r="CD128" s="52"/>
      <c r="CE128" s="52"/>
      <c r="CF128" s="52"/>
      <c r="CG128" s="52">
        <f t="shared" si="1185"/>
        <v>0</v>
      </c>
    </row>
    <row r="129" spans="2:85" x14ac:dyDescent="0.2">
      <c r="B129" s="8"/>
      <c r="C129" s="9"/>
      <c r="D129" s="10"/>
      <c r="E129" s="11"/>
      <c r="F129" s="11"/>
      <c r="G129" s="10"/>
      <c r="H129" s="10">
        <f t="shared" si="1183"/>
        <v>0</v>
      </c>
      <c r="I129" s="10">
        <f t="shared" si="1172"/>
        <v>0</v>
      </c>
      <c r="J129" s="10">
        <f t="shared" si="1174"/>
        <v>0</v>
      </c>
      <c r="K129" s="10" t="str">
        <f t="shared" si="1175"/>
        <v/>
      </c>
      <c r="M129" s="21"/>
      <c r="N129" s="21"/>
      <c r="O129" s="21"/>
      <c r="P129" s="21"/>
      <c r="Q129" s="21"/>
      <c r="U129" s="27"/>
      <c r="V129" s="27"/>
      <c r="W129" s="27"/>
      <c r="X129" s="27"/>
      <c r="Y129" s="27">
        <f>W129*X129</f>
        <v>0</v>
      </c>
      <c r="AB129" s="37"/>
      <c r="AC129" s="37"/>
      <c r="AD129" s="37"/>
      <c r="AE129" s="37"/>
      <c r="AF129" s="37">
        <f>AD129*AE129</f>
        <v>0</v>
      </c>
      <c r="AH129" s="37"/>
      <c r="AI129" s="37"/>
      <c r="AJ129" s="37"/>
      <c r="AK129" s="37"/>
      <c r="AL129" s="37"/>
      <c r="AO129" s="50"/>
      <c r="AP129" s="311"/>
      <c r="AQ129" s="311"/>
      <c r="AR129" s="311"/>
      <c r="AS129" s="311"/>
      <c r="AT129" s="311"/>
      <c r="AU129" s="311"/>
      <c r="AV129" s="311"/>
      <c r="AW129" s="311"/>
      <c r="AX129" s="311"/>
      <c r="AY129" s="311"/>
      <c r="AZ129" s="311"/>
      <c r="BA129" s="311"/>
      <c r="BB129" s="311"/>
      <c r="BC129" s="311"/>
      <c r="BD129" s="311"/>
      <c r="BE129" s="312">
        <f t="shared" si="1184"/>
        <v>0</v>
      </c>
      <c r="BF129" s="312"/>
      <c r="BG129" s="312"/>
      <c r="BH129" s="312"/>
      <c r="BI129" s="312"/>
      <c r="CB129" s="52"/>
      <c r="CC129" s="52"/>
      <c r="CD129" s="52"/>
      <c r="CE129" s="52"/>
      <c r="CF129" s="52"/>
      <c r="CG129" s="52">
        <f t="shared" si="1185"/>
        <v>0</v>
      </c>
    </row>
    <row r="130" spans="2:85" x14ac:dyDescent="0.2">
      <c r="B130" s="8"/>
      <c r="C130" s="9"/>
      <c r="D130" s="10"/>
      <c r="E130" s="11"/>
      <c r="F130" s="11"/>
      <c r="G130" s="10"/>
      <c r="H130" s="10">
        <f t="shared" si="1183"/>
        <v>0</v>
      </c>
      <c r="I130" s="10">
        <f t="shared" si="1172"/>
        <v>0</v>
      </c>
      <c r="J130" s="10">
        <f t="shared" si="1174"/>
        <v>0</v>
      </c>
      <c r="K130" s="10" t="str">
        <f t="shared" si="1175"/>
        <v/>
      </c>
      <c r="M130" s="21"/>
      <c r="N130" s="21"/>
      <c r="O130" s="21"/>
      <c r="P130" s="21"/>
      <c r="Q130" s="21"/>
      <c r="U130" s="27"/>
      <c r="V130" s="27"/>
      <c r="W130" s="27"/>
      <c r="X130" s="27"/>
      <c r="Y130" s="27">
        <f t="shared" ref="Y130:Y193" si="1186">W130*X130</f>
        <v>0</v>
      </c>
      <c r="AB130" s="37"/>
      <c r="AC130" s="37"/>
      <c r="AD130" s="37"/>
      <c r="AE130" s="37"/>
      <c r="AF130" s="37">
        <f t="shared" ref="AF130:AF193" si="1187">AD130*AE130</f>
        <v>0</v>
      </c>
      <c r="AH130" s="37"/>
      <c r="AI130" s="37"/>
      <c r="AJ130" s="37"/>
      <c r="AK130" s="37"/>
      <c r="AL130" s="37"/>
      <c r="AO130" s="50"/>
      <c r="AP130" s="311"/>
      <c r="AQ130" s="311"/>
      <c r="AR130" s="311"/>
      <c r="AS130" s="311"/>
      <c r="AT130" s="311"/>
      <c r="AU130" s="311"/>
      <c r="AV130" s="311"/>
      <c r="AW130" s="311"/>
      <c r="AX130" s="311"/>
      <c r="AY130" s="311"/>
      <c r="AZ130" s="311"/>
      <c r="BA130" s="311"/>
      <c r="BB130" s="311"/>
      <c r="BC130" s="311"/>
      <c r="BD130" s="311"/>
      <c r="BE130" s="312">
        <f t="shared" si="1184"/>
        <v>0</v>
      </c>
      <c r="BF130" s="312"/>
      <c r="BG130" s="312"/>
      <c r="BH130" s="312"/>
      <c r="BI130" s="312"/>
      <c r="CB130" s="52"/>
      <c r="CC130" s="52"/>
      <c r="CD130" s="52"/>
      <c r="CE130" s="52"/>
      <c r="CF130" s="52"/>
      <c r="CG130" s="52">
        <f t="shared" si="1185"/>
        <v>0</v>
      </c>
    </row>
    <row r="131" spans="2:85" x14ac:dyDescent="0.2">
      <c r="B131" s="8"/>
      <c r="C131" s="9"/>
      <c r="D131" s="10"/>
      <c r="E131" s="11"/>
      <c r="F131" s="11"/>
      <c r="G131" s="10"/>
      <c r="H131" s="10">
        <f t="shared" si="1183"/>
        <v>0</v>
      </c>
      <c r="I131" s="10">
        <f t="shared" si="1172"/>
        <v>0</v>
      </c>
      <c r="J131" s="10">
        <f t="shared" si="1174"/>
        <v>0</v>
      </c>
      <c r="K131" s="10" t="str">
        <f t="shared" si="1175"/>
        <v/>
      </c>
      <c r="M131" s="21"/>
      <c r="N131" s="21"/>
      <c r="O131" s="21"/>
      <c r="P131" s="21"/>
      <c r="Q131" s="21"/>
      <c r="U131" s="27"/>
      <c r="V131" s="27"/>
      <c r="W131" s="27"/>
      <c r="X131" s="27"/>
      <c r="Y131" s="27">
        <f t="shared" si="1186"/>
        <v>0</v>
      </c>
      <c r="AB131" s="37"/>
      <c r="AC131" s="37"/>
      <c r="AD131" s="37"/>
      <c r="AE131" s="37"/>
      <c r="AF131" s="37">
        <f t="shared" si="1187"/>
        <v>0</v>
      </c>
      <c r="AH131" s="37"/>
      <c r="AI131" s="37"/>
      <c r="AJ131" s="37"/>
      <c r="AK131" s="37"/>
      <c r="AL131" s="37"/>
      <c r="AO131" s="50"/>
      <c r="AP131" s="311"/>
      <c r="AQ131" s="311"/>
      <c r="AR131" s="311"/>
      <c r="AS131" s="311"/>
      <c r="AT131" s="311"/>
      <c r="AU131" s="311"/>
      <c r="AV131" s="311"/>
      <c r="AW131" s="311"/>
      <c r="AX131" s="311"/>
      <c r="AY131" s="311"/>
      <c r="AZ131" s="311"/>
      <c r="BA131" s="311"/>
      <c r="BB131" s="311"/>
      <c r="BC131" s="311"/>
      <c r="BD131" s="311"/>
      <c r="BE131" s="312">
        <f t="shared" si="1184"/>
        <v>0</v>
      </c>
      <c r="BF131" s="312"/>
      <c r="BG131" s="312"/>
      <c r="BH131" s="312"/>
      <c r="BI131" s="312"/>
      <c r="CB131" s="52"/>
      <c r="CC131" s="52"/>
      <c r="CD131" s="52"/>
      <c r="CE131" s="52"/>
      <c r="CF131" s="52"/>
      <c r="CG131" s="52">
        <f t="shared" si="1185"/>
        <v>0</v>
      </c>
    </row>
    <row r="132" spans="2:85" x14ac:dyDescent="0.2">
      <c r="B132" s="8"/>
      <c r="C132" s="9"/>
      <c r="D132" s="10"/>
      <c r="E132" s="11"/>
      <c r="F132" s="11"/>
      <c r="G132" s="10"/>
      <c r="H132" s="10">
        <f t="shared" si="1183"/>
        <v>0</v>
      </c>
      <c r="I132" s="10">
        <f t="shared" si="1172"/>
        <v>0</v>
      </c>
      <c r="J132" s="10">
        <f t="shared" si="1174"/>
        <v>0</v>
      </c>
      <c r="K132" s="10" t="str">
        <f t="shared" si="1175"/>
        <v/>
      </c>
      <c r="M132" s="21"/>
      <c r="N132" s="21"/>
      <c r="O132" s="21"/>
      <c r="P132" s="21"/>
      <c r="Q132" s="21"/>
      <c r="U132" s="27"/>
      <c r="V132" s="27"/>
      <c r="W132" s="27"/>
      <c r="X132" s="27"/>
      <c r="Y132" s="27">
        <f t="shared" si="1186"/>
        <v>0</v>
      </c>
      <c r="AB132" s="37"/>
      <c r="AC132" s="37"/>
      <c r="AD132" s="37"/>
      <c r="AE132" s="37"/>
      <c r="AF132" s="37">
        <f t="shared" si="1187"/>
        <v>0</v>
      </c>
      <c r="AH132" s="37"/>
      <c r="AI132" s="37"/>
      <c r="AJ132" s="37"/>
      <c r="AK132" s="37"/>
      <c r="AL132" s="37"/>
      <c r="AO132" s="50"/>
      <c r="AP132" s="311"/>
      <c r="AQ132" s="311"/>
      <c r="AR132" s="311"/>
      <c r="AS132" s="311"/>
      <c r="AT132" s="311"/>
      <c r="AU132" s="311"/>
      <c r="AV132" s="311"/>
      <c r="AW132" s="311"/>
      <c r="AX132" s="311"/>
      <c r="AY132" s="311"/>
      <c r="AZ132" s="311"/>
      <c r="BA132" s="311"/>
      <c r="BB132" s="311"/>
      <c r="BC132" s="311"/>
      <c r="BD132" s="311"/>
      <c r="BE132" s="312">
        <f t="shared" si="1184"/>
        <v>0</v>
      </c>
      <c r="BF132" s="312"/>
      <c r="BG132" s="312"/>
      <c r="BH132" s="312"/>
      <c r="BI132" s="312"/>
      <c r="CB132" s="52"/>
      <c r="CC132" s="52"/>
      <c r="CD132" s="52"/>
      <c r="CE132" s="52"/>
      <c r="CF132" s="52"/>
      <c r="CG132" s="52">
        <f t="shared" si="1185"/>
        <v>0</v>
      </c>
    </row>
    <row r="133" spans="2:85" x14ac:dyDescent="0.2">
      <c r="B133" s="8"/>
      <c r="C133" s="9"/>
      <c r="D133" s="10"/>
      <c r="E133" s="11"/>
      <c r="F133" s="11"/>
      <c r="G133" s="10"/>
      <c r="H133" s="10">
        <f t="shared" si="1183"/>
        <v>0</v>
      </c>
      <c r="I133" s="10">
        <f t="shared" si="1172"/>
        <v>0</v>
      </c>
      <c r="J133" s="10">
        <f t="shared" si="1174"/>
        <v>0</v>
      </c>
      <c r="K133" s="10" t="str">
        <f t="shared" si="1175"/>
        <v/>
      </c>
      <c r="M133" s="21"/>
      <c r="N133" s="21"/>
      <c r="O133" s="21"/>
      <c r="P133" s="21"/>
      <c r="Q133" s="21"/>
      <c r="U133" s="27"/>
      <c r="V133" s="27"/>
      <c r="W133" s="27"/>
      <c r="X133" s="27"/>
      <c r="Y133" s="27">
        <f t="shared" si="1186"/>
        <v>0</v>
      </c>
      <c r="AB133" s="37"/>
      <c r="AC133" s="37"/>
      <c r="AD133" s="37"/>
      <c r="AE133" s="37"/>
      <c r="AF133" s="37">
        <f t="shared" si="1187"/>
        <v>0</v>
      </c>
      <c r="AH133" s="37"/>
      <c r="AI133" s="37"/>
      <c r="AJ133" s="37"/>
      <c r="AK133" s="37"/>
      <c r="AL133" s="37"/>
      <c r="AO133" s="50"/>
      <c r="AP133" s="311"/>
      <c r="AQ133" s="311"/>
      <c r="AR133" s="311"/>
      <c r="AS133" s="311"/>
      <c r="AT133" s="311"/>
      <c r="AU133" s="311"/>
      <c r="AV133" s="311"/>
      <c r="AW133" s="311"/>
      <c r="AX133" s="311"/>
      <c r="AY133" s="311"/>
      <c r="AZ133" s="311"/>
      <c r="BA133" s="311"/>
      <c r="BB133" s="311"/>
      <c r="BC133" s="311"/>
      <c r="BD133" s="311"/>
      <c r="BE133" s="312">
        <f t="shared" si="1184"/>
        <v>0</v>
      </c>
      <c r="BF133" s="312"/>
      <c r="BG133" s="312"/>
      <c r="BH133" s="312"/>
      <c r="BI133" s="312"/>
      <c r="CB133" s="52"/>
      <c r="CC133" s="52"/>
      <c r="CD133" s="52"/>
      <c r="CE133" s="52"/>
      <c r="CF133" s="52"/>
      <c r="CG133" s="52">
        <f t="shared" si="1185"/>
        <v>0</v>
      </c>
    </row>
    <row r="134" spans="2:85" x14ac:dyDescent="0.2">
      <c r="B134" s="8"/>
      <c r="C134" s="9"/>
      <c r="D134" s="10"/>
      <c r="E134" s="11"/>
      <c r="F134" s="11"/>
      <c r="G134" s="10"/>
      <c r="H134" s="10">
        <f t="shared" si="1183"/>
        <v>0</v>
      </c>
      <c r="I134" s="10">
        <f t="shared" si="1172"/>
        <v>0</v>
      </c>
      <c r="J134" s="10">
        <f t="shared" si="1174"/>
        <v>0</v>
      </c>
      <c r="K134" s="10" t="str">
        <f t="shared" si="1175"/>
        <v/>
      </c>
      <c r="M134" s="21"/>
      <c r="N134" s="21"/>
      <c r="O134" s="21"/>
      <c r="P134" s="21"/>
      <c r="Q134" s="21"/>
      <c r="U134" s="27"/>
      <c r="V134" s="27"/>
      <c r="W134" s="27"/>
      <c r="X134" s="27"/>
      <c r="Y134" s="27">
        <f t="shared" si="1186"/>
        <v>0</v>
      </c>
      <c r="AB134" s="37"/>
      <c r="AC134" s="37"/>
      <c r="AD134" s="37"/>
      <c r="AE134" s="37"/>
      <c r="AF134" s="37">
        <f t="shared" si="1187"/>
        <v>0</v>
      </c>
      <c r="AH134" s="37"/>
      <c r="AI134" s="37"/>
      <c r="AJ134" s="37"/>
      <c r="AK134" s="37"/>
      <c r="AL134" s="37"/>
      <c r="AO134" s="50"/>
      <c r="AP134" s="311"/>
      <c r="AQ134" s="311"/>
      <c r="AR134" s="311"/>
      <c r="AS134" s="311"/>
      <c r="AT134" s="311"/>
      <c r="AU134" s="311"/>
      <c r="AV134" s="311"/>
      <c r="AW134" s="311"/>
      <c r="AX134" s="311"/>
      <c r="AY134" s="311"/>
      <c r="AZ134" s="311"/>
      <c r="BA134" s="311"/>
      <c r="BB134" s="311"/>
      <c r="BC134" s="311"/>
      <c r="BD134" s="311"/>
      <c r="BE134" s="312">
        <f t="shared" si="1184"/>
        <v>0</v>
      </c>
      <c r="BF134" s="312"/>
      <c r="BG134" s="312"/>
      <c r="BH134" s="312"/>
      <c r="BI134" s="312"/>
      <c r="CB134" s="52"/>
      <c r="CC134" s="52"/>
      <c r="CD134" s="52"/>
      <c r="CE134" s="52"/>
      <c r="CF134" s="52"/>
      <c r="CG134" s="52">
        <f t="shared" si="1185"/>
        <v>0</v>
      </c>
    </row>
    <row r="135" spans="2:85" x14ac:dyDescent="0.2">
      <c r="B135" s="8"/>
      <c r="C135" s="9"/>
      <c r="D135" s="10"/>
      <c r="E135" s="11"/>
      <c r="F135" s="11"/>
      <c r="G135" s="10"/>
      <c r="H135" s="10">
        <f t="shared" si="1183"/>
        <v>0</v>
      </c>
      <c r="I135" s="10">
        <f t="shared" si="1172"/>
        <v>0</v>
      </c>
      <c r="J135" s="10">
        <f t="shared" si="1174"/>
        <v>0</v>
      </c>
      <c r="K135" s="10" t="str">
        <f t="shared" si="1175"/>
        <v/>
      </c>
      <c r="M135" s="21"/>
      <c r="N135" s="21"/>
      <c r="O135" s="21"/>
      <c r="P135" s="21"/>
      <c r="Q135" s="21"/>
      <c r="U135" s="27"/>
      <c r="V135" s="27"/>
      <c r="W135" s="27"/>
      <c r="X135" s="27"/>
      <c r="Y135" s="27">
        <f t="shared" si="1186"/>
        <v>0</v>
      </c>
      <c r="AB135" s="37"/>
      <c r="AC135" s="37"/>
      <c r="AD135" s="37"/>
      <c r="AE135" s="37"/>
      <c r="AF135" s="37">
        <f t="shared" si="1187"/>
        <v>0</v>
      </c>
      <c r="AH135" s="37"/>
      <c r="AI135" s="37"/>
      <c r="AJ135" s="37"/>
      <c r="AK135" s="37"/>
      <c r="AL135" s="37"/>
      <c r="AO135" s="50"/>
      <c r="AP135" s="311"/>
      <c r="AQ135" s="311"/>
      <c r="AR135" s="311"/>
      <c r="AS135" s="311"/>
      <c r="AT135" s="311"/>
      <c r="AU135" s="311"/>
      <c r="AV135" s="311"/>
      <c r="AW135" s="311"/>
      <c r="AX135" s="311"/>
      <c r="AY135" s="311"/>
      <c r="AZ135" s="311"/>
      <c r="BA135" s="311"/>
      <c r="BB135" s="311"/>
      <c r="BC135" s="311"/>
      <c r="BD135" s="311"/>
      <c r="BE135" s="312">
        <f t="shared" si="1184"/>
        <v>0</v>
      </c>
      <c r="BF135" s="312"/>
      <c r="BG135" s="312"/>
      <c r="BH135" s="312"/>
      <c r="BI135" s="312"/>
      <c r="CB135" s="52"/>
      <c r="CC135" s="52"/>
      <c r="CD135" s="52"/>
      <c r="CE135" s="52"/>
      <c r="CF135" s="52"/>
      <c r="CG135" s="52">
        <f t="shared" si="1185"/>
        <v>0</v>
      </c>
    </row>
    <row r="136" spans="2:85" x14ac:dyDescent="0.2">
      <c r="B136" s="8"/>
      <c r="C136" s="9"/>
      <c r="D136" s="10"/>
      <c r="E136" s="11"/>
      <c r="F136" s="11"/>
      <c r="G136" s="10"/>
      <c r="H136" s="10">
        <f t="shared" si="1183"/>
        <v>0</v>
      </c>
      <c r="I136" s="10">
        <f t="shared" si="1172"/>
        <v>0</v>
      </c>
      <c r="J136" s="10">
        <f t="shared" si="1174"/>
        <v>0</v>
      </c>
      <c r="K136" s="10" t="str">
        <f t="shared" si="1175"/>
        <v/>
      </c>
      <c r="M136" s="21"/>
      <c r="N136" s="21"/>
      <c r="O136" s="21"/>
      <c r="P136" s="21"/>
      <c r="Q136" s="21"/>
      <c r="U136" s="27"/>
      <c r="V136" s="27"/>
      <c r="W136" s="27"/>
      <c r="X136" s="27"/>
      <c r="Y136" s="27">
        <f t="shared" si="1186"/>
        <v>0</v>
      </c>
      <c r="AB136" s="37"/>
      <c r="AC136" s="37"/>
      <c r="AD136" s="37"/>
      <c r="AE136" s="37"/>
      <c r="AF136" s="37">
        <f t="shared" si="1187"/>
        <v>0</v>
      </c>
      <c r="AH136" s="37"/>
      <c r="AI136" s="37"/>
      <c r="AJ136" s="37"/>
      <c r="AK136" s="37"/>
      <c r="AL136" s="37"/>
      <c r="AO136" s="50"/>
      <c r="AP136" s="311"/>
      <c r="AQ136" s="311"/>
      <c r="AR136" s="311"/>
      <c r="AS136" s="311"/>
      <c r="AT136" s="311"/>
      <c r="AU136" s="311"/>
      <c r="AV136" s="311"/>
      <c r="AW136" s="311"/>
      <c r="AX136" s="311"/>
      <c r="AY136" s="311"/>
      <c r="AZ136" s="311"/>
      <c r="BA136" s="311"/>
      <c r="BB136" s="311"/>
      <c r="BC136" s="311"/>
      <c r="BD136" s="311"/>
      <c r="BE136" s="312">
        <f t="shared" si="1184"/>
        <v>0</v>
      </c>
      <c r="BF136" s="312"/>
      <c r="BG136" s="312"/>
      <c r="BH136" s="312"/>
      <c r="BI136" s="312"/>
      <c r="CB136" s="52"/>
      <c r="CC136" s="52"/>
      <c r="CD136" s="52"/>
      <c r="CE136" s="52"/>
      <c r="CF136" s="52"/>
      <c r="CG136" s="52">
        <f t="shared" si="1185"/>
        <v>0</v>
      </c>
    </row>
    <row r="137" spans="2:85" x14ac:dyDescent="0.2">
      <c r="B137" s="8"/>
      <c r="C137" s="9"/>
      <c r="D137" s="10"/>
      <c r="E137" s="11"/>
      <c r="F137" s="11"/>
      <c r="G137" s="10"/>
      <c r="H137" s="10">
        <f t="shared" si="1183"/>
        <v>0</v>
      </c>
      <c r="I137" s="10">
        <f t="shared" si="1172"/>
        <v>0</v>
      </c>
      <c r="J137" s="10">
        <f t="shared" si="1174"/>
        <v>0</v>
      </c>
      <c r="K137" s="10" t="str">
        <f t="shared" si="1175"/>
        <v/>
      </c>
      <c r="M137" s="21"/>
      <c r="N137" s="21"/>
      <c r="O137" s="21"/>
      <c r="P137" s="21"/>
      <c r="Q137" s="21"/>
      <c r="U137" s="27"/>
      <c r="V137" s="27"/>
      <c r="W137" s="27"/>
      <c r="X137" s="27"/>
      <c r="Y137" s="27">
        <f t="shared" si="1186"/>
        <v>0</v>
      </c>
      <c r="AB137" s="37"/>
      <c r="AC137" s="37"/>
      <c r="AD137" s="37"/>
      <c r="AE137" s="37"/>
      <c r="AF137" s="37">
        <f t="shared" si="1187"/>
        <v>0</v>
      </c>
      <c r="AH137" s="37"/>
      <c r="AI137" s="37"/>
      <c r="AJ137" s="37"/>
      <c r="AK137" s="37"/>
      <c r="AL137" s="37"/>
      <c r="AO137" s="50"/>
      <c r="AP137" s="311"/>
      <c r="AQ137" s="311"/>
      <c r="AR137" s="311"/>
      <c r="AS137" s="311"/>
      <c r="AT137" s="311"/>
      <c r="AU137" s="311"/>
      <c r="AV137" s="311"/>
      <c r="AW137" s="311"/>
      <c r="AX137" s="311"/>
      <c r="AY137" s="311"/>
      <c r="AZ137" s="311"/>
      <c r="BA137" s="311"/>
      <c r="BB137" s="311"/>
      <c r="BC137" s="311"/>
      <c r="BD137" s="311"/>
      <c r="BE137" s="312">
        <f t="shared" si="1184"/>
        <v>0</v>
      </c>
      <c r="BF137" s="312"/>
      <c r="BG137" s="312"/>
      <c r="BH137" s="312"/>
      <c r="BI137" s="312"/>
      <c r="CB137" s="52"/>
      <c r="CC137" s="52"/>
      <c r="CD137" s="52"/>
      <c r="CE137" s="52"/>
      <c r="CF137" s="52"/>
      <c r="CG137" s="52">
        <f t="shared" si="1185"/>
        <v>0</v>
      </c>
    </row>
    <row r="138" spans="2:85" x14ac:dyDescent="0.2">
      <c r="B138" s="8"/>
      <c r="C138" s="9"/>
      <c r="D138" s="10"/>
      <c r="E138" s="11"/>
      <c r="F138" s="11"/>
      <c r="G138" s="10"/>
      <c r="H138" s="10">
        <f t="shared" si="1183"/>
        <v>0</v>
      </c>
      <c r="I138" s="10">
        <f t="shared" si="1172"/>
        <v>0</v>
      </c>
      <c r="J138" s="10">
        <f t="shared" si="1174"/>
        <v>0</v>
      </c>
      <c r="K138" s="10" t="str">
        <f t="shared" si="1175"/>
        <v/>
      </c>
      <c r="M138" s="21"/>
      <c r="N138" s="21"/>
      <c r="O138" s="21"/>
      <c r="P138" s="21"/>
      <c r="Q138" s="21"/>
      <c r="U138" s="27"/>
      <c r="V138" s="27"/>
      <c r="W138" s="27"/>
      <c r="X138" s="27"/>
      <c r="Y138" s="27">
        <f t="shared" si="1186"/>
        <v>0</v>
      </c>
      <c r="AB138" s="37"/>
      <c r="AC138" s="37"/>
      <c r="AD138" s="37"/>
      <c r="AE138" s="37"/>
      <c r="AF138" s="37">
        <f t="shared" si="1187"/>
        <v>0</v>
      </c>
      <c r="AH138" s="37"/>
      <c r="AI138" s="37"/>
      <c r="AJ138" s="37"/>
      <c r="AK138" s="37"/>
      <c r="AL138" s="37"/>
      <c r="AO138" s="50"/>
      <c r="AP138" s="311"/>
      <c r="AQ138" s="311"/>
      <c r="AR138" s="311"/>
      <c r="AS138" s="311"/>
      <c r="AT138" s="311"/>
      <c r="AU138" s="311"/>
      <c r="AV138" s="311"/>
      <c r="AW138" s="311"/>
      <c r="AX138" s="311"/>
      <c r="AY138" s="311"/>
      <c r="AZ138" s="311"/>
      <c r="BA138" s="311"/>
      <c r="BB138" s="311"/>
      <c r="BC138" s="311"/>
      <c r="BD138" s="311"/>
      <c r="BE138" s="312">
        <f t="shared" si="1184"/>
        <v>0</v>
      </c>
      <c r="BF138" s="312"/>
      <c r="BG138" s="312"/>
      <c r="BH138" s="312"/>
      <c r="BI138" s="312"/>
      <c r="CB138" s="52"/>
      <c r="CC138" s="52"/>
      <c r="CD138" s="52"/>
      <c r="CE138" s="52"/>
      <c r="CF138" s="52"/>
      <c r="CG138" s="52">
        <f t="shared" si="1185"/>
        <v>0</v>
      </c>
    </row>
    <row r="139" spans="2:85" x14ac:dyDescent="0.2">
      <c r="B139" s="8"/>
      <c r="C139" s="9"/>
      <c r="D139" s="10"/>
      <c r="E139" s="11"/>
      <c r="F139" s="11"/>
      <c r="G139" s="10"/>
      <c r="H139" s="10">
        <f t="shared" si="1183"/>
        <v>0</v>
      </c>
      <c r="I139" s="10">
        <f t="shared" si="1172"/>
        <v>0</v>
      </c>
      <c r="J139" s="10">
        <f t="shared" si="1174"/>
        <v>0</v>
      </c>
      <c r="K139" s="10" t="str">
        <f t="shared" si="1175"/>
        <v/>
      </c>
      <c r="M139" s="21"/>
      <c r="N139" s="21"/>
      <c r="O139" s="21"/>
      <c r="P139" s="21"/>
      <c r="Q139" s="21"/>
      <c r="U139" s="27"/>
      <c r="V139" s="27"/>
      <c r="W139" s="27"/>
      <c r="X139" s="27"/>
      <c r="Y139" s="27">
        <f t="shared" si="1186"/>
        <v>0</v>
      </c>
      <c r="AB139" s="37"/>
      <c r="AC139" s="37"/>
      <c r="AD139" s="37"/>
      <c r="AE139" s="37"/>
      <c r="AF139" s="37">
        <f t="shared" si="1187"/>
        <v>0</v>
      </c>
      <c r="AH139" s="37"/>
      <c r="AI139" s="37"/>
      <c r="AJ139" s="37"/>
      <c r="AK139" s="37"/>
      <c r="AL139" s="37"/>
      <c r="AO139" s="50"/>
      <c r="AP139" s="311"/>
      <c r="AQ139" s="311"/>
      <c r="AR139" s="311"/>
      <c r="AS139" s="311"/>
      <c r="AT139" s="311"/>
      <c r="AU139" s="311"/>
      <c r="AV139" s="311"/>
      <c r="AW139" s="311"/>
      <c r="AX139" s="311"/>
      <c r="AY139" s="311"/>
      <c r="AZ139" s="311"/>
      <c r="BA139" s="311"/>
      <c r="BB139" s="311"/>
      <c r="BC139" s="311"/>
      <c r="BD139" s="311"/>
      <c r="BE139" s="312">
        <f t="shared" si="1184"/>
        <v>0</v>
      </c>
      <c r="BF139" s="312"/>
      <c r="BG139" s="312"/>
      <c r="BH139" s="312"/>
      <c r="BI139" s="312"/>
      <c r="CB139" s="52"/>
      <c r="CC139" s="52"/>
      <c r="CD139" s="52"/>
      <c r="CE139" s="52"/>
      <c r="CF139" s="52"/>
      <c r="CG139" s="52">
        <f t="shared" si="1185"/>
        <v>0</v>
      </c>
    </row>
    <row r="140" spans="2:85" x14ac:dyDescent="0.2">
      <c r="B140" s="8"/>
      <c r="C140" s="9"/>
      <c r="D140" s="10"/>
      <c r="E140" s="11"/>
      <c r="F140" s="11"/>
      <c r="G140" s="10"/>
      <c r="H140" s="10">
        <f t="shared" si="1183"/>
        <v>0</v>
      </c>
      <c r="I140" s="10">
        <f t="shared" si="1172"/>
        <v>0</v>
      </c>
      <c r="J140" s="10">
        <f t="shared" si="1174"/>
        <v>0</v>
      </c>
      <c r="K140" s="10" t="str">
        <f t="shared" si="1175"/>
        <v/>
      </c>
      <c r="M140" s="21"/>
      <c r="N140" s="21"/>
      <c r="O140" s="21"/>
      <c r="P140" s="21"/>
      <c r="Q140" s="21"/>
      <c r="U140" s="27"/>
      <c r="V140" s="27"/>
      <c r="W140" s="27"/>
      <c r="X140" s="27"/>
      <c r="Y140" s="27">
        <f t="shared" si="1186"/>
        <v>0</v>
      </c>
      <c r="AB140" s="37"/>
      <c r="AC140" s="37"/>
      <c r="AD140" s="37"/>
      <c r="AE140" s="37"/>
      <c r="AF140" s="37">
        <f t="shared" si="1187"/>
        <v>0</v>
      </c>
      <c r="AH140" s="37"/>
      <c r="AI140" s="37"/>
      <c r="AJ140" s="37"/>
      <c r="AK140" s="37"/>
      <c r="AL140" s="37"/>
      <c r="AO140" s="50"/>
      <c r="AP140" s="311"/>
      <c r="AQ140" s="311"/>
      <c r="AR140" s="311"/>
      <c r="AS140" s="311"/>
      <c r="AT140" s="311"/>
      <c r="AU140" s="311"/>
      <c r="AV140" s="311"/>
      <c r="AW140" s="311"/>
      <c r="AX140" s="311"/>
      <c r="AY140" s="311"/>
      <c r="AZ140" s="311"/>
      <c r="BA140" s="311"/>
      <c r="BB140" s="311"/>
      <c r="BC140" s="311"/>
      <c r="BD140" s="311"/>
      <c r="BE140" s="312">
        <f t="shared" si="1184"/>
        <v>0</v>
      </c>
      <c r="BF140" s="312"/>
      <c r="BG140" s="312"/>
      <c r="BH140" s="312"/>
      <c r="BI140" s="312"/>
      <c r="CB140" s="52"/>
      <c r="CC140" s="52"/>
      <c r="CD140" s="52"/>
      <c r="CE140" s="52"/>
      <c r="CF140" s="52"/>
      <c r="CG140" s="52">
        <f t="shared" si="1185"/>
        <v>0</v>
      </c>
    </row>
    <row r="141" spans="2:85" x14ac:dyDescent="0.2">
      <c r="B141" s="8"/>
      <c r="C141" s="9"/>
      <c r="D141" s="10"/>
      <c r="E141" s="11"/>
      <c r="F141" s="11"/>
      <c r="G141" s="10"/>
      <c r="H141" s="10">
        <f t="shared" si="1183"/>
        <v>0</v>
      </c>
      <c r="I141" s="10">
        <f t="shared" si="1172"/>
        <v>0</v>
      </c>
      <c r="J141" s="10">
        <f t="shared" si="1174"/>
        <v>0</v>
      </c>
      <c r="K141" s="10" t="str">
        <f t="shared" si="1175"/>
        <v/>
      </c>
      <c r="M141" s="21"/>
      <c r="N141" s="21"/>
      <c r="O141" s="21"/>
      <c r="P141" s="21"/>
      <c r="Q141" s="21"/>
      <c r="U141" s="27"/>
      <c r="V141" s="27"/>
      <c r="W141" s="27"/>
      <c r="X141" s="27"/>
      <c r="Y141" s="27">
        <f t="shared" si="1186"/>
        <v>0</v>
      </c>
      <c r="AB141" s="37"/>
      <c r="AC141" s="37"/>
      <c r="AD141" s="37"/>
      <c r="AE141" s="37"/>
      <c r="AF141" s="37">
        <f t="shared" si="1187"/>
        <v>0</v>
      </c>
      <c r="AH141" s="37"/>
      <c r="AI141" s="37"/>
      <c r="AJ141" s="37"/>
      <c r="AK141" s="37"/>
      <c r="AL141" s="37"/>
      <c r="AO141" s="50"/>
      <c r="AP141" s="311"/>
      <c r="AQ141" s="311"/>
      <c r="AR141" s="311"/>
      <c r="AS141" s="311"/>
      <c r="AT141" s="311"/>
      <c r="AU141" s="311"/>
      <c r="AV141" s="311"/>
      <c r="AW141" s="311"/>
      <c r="AX141" s="311"/>
      <c r="AY141" s="311"/>
      <c r="AZ141" s="311"/>
      <c r="BA141" s="311"/>
      <c r="BB141" s="311"/>
      <c r="BC141" s="311"/>
      <c r="BD141" s="311"/>
      <c r="BE141" s="312">
        <f t="shared" si="1184"/>
        <v>0</v>
      </c>
      <c r="BF141" s="312"/>
      <c r="BG141" s="312"/>
      <c r="BH141" s="312"/>
      <c r="BI141" s="312"/>
      <c r="CB141" s="52"/>
      <c r="CC141" s="52"/>
      <c r="CD141" s="52"/>
      <c r="CE141" s="52"/>
      <c r="CF141" s="52"/>
      <c r="CG141" s="52">
        <f t="shared" si="1185"/>
        <v>0</v>
      </c>
    </row>
    <row r="142" spans="2:85" x14ac:dyDescent="0.2">
      <c r="B142" s="8"/>
      <c r="C142" s="9"/>
      <c r="D142" s="10"/>
      <c r="E142" s="11"/>
      <c r="F142" s="11"/>
      <c r="G142" s="10"/>
      <c r="H142" s="10">
        <f t="shared" si="1183"/>
        <v>0</v>
      </c>
      <c r="I142" s="10">
        <f t="shared" si="1172"/>
        <v>0</v>
      </c>
      <c r="J142" s="10">
        <f t="shared" si="1174"/>
        <v>0</v>
      </c>
      <c r="K142" s="10" t="str">
        <f t="shared" si="1175"/>
        <v/>
      </c>
      <c r="M142" s="21"/>
      <c r="N142" s="21"/>
      <c r="O142" s="21"/>
      <c r="P142" s="21"/>
      <c r="Q142" s="21"/>
      <c r="U142" s="27"/>
      <c r="V142" s="27"/>
      <c r="W142" s="27"/>
      <c r="X142" s="27"/>
      <c r="Y142" s="27">
        <f t="shared" si="1186"/>
        <v>0</v>
      </c>
      <c r="AB142" s="37"/>
      <c r="AC142" s="37"/>
      <c r="AD142" s="37"/>
      <c r="AE142" s="37"/>
      <c r="AF142" s="37">
        <f t="shared" si="1187"/>
        <v>0</v>
      </c>
      <c r="AH142" s="37"/>
      <c r="AI142" s="37"/>
      <c r="AJ142" s="37"/>
      <c r="AK142" s="37"/>
      <c r="AL142" s="37"/>
      <c r="AO142" s="50"/>
      <c r="AP142" s="311"/>
      <c r="AQ142" s="311"/>
      <c r="AR142" s="311"/>
      <c r="AS142" s="311"/>
      <c r="AT142" s="311"/>
      <c r="AU142" s="311"/>
      <c r="AV142" s="311"/>
      <c r="AW142" s="311"/>
      <c r="AX142" s="311"/>
      <c r="AY142" s="311"/>
      <c r="AZ142" s="311"/>
      <c r="BA142" s="311"/>
      <c r="BB142" s="311"/>
      <c r="BC142" s="311"/>
      <c r="BD142" s="311"/>
      <c r="BE142" s="312">
        <f t="shared" si="1184"/>
        <v>0</v>
      </c>
      <c r="BF142" s="312"/>
      <c r="BG142" s="312"/>
      <c r="BH142" s="312"/>
      <c r="BI142" s="312"/>
      <c r="CB142" s="52"/>
      <c r="CC142" s="52"/>
      <c r="CD142" s="52"/>
      <c r="CE142" s="52"/>
      <c r="CF142" s="52"/>
      <c r="CG142" s="52">
        <f t="shared" si="1185"/>
        <v>0</v>
      </c>
    </row>
    <row r="143" spans="2:85" x14ac:dyDescent="0.2">
      <c r="B143" s="8"/>
      <c r="C143" s="9"/>
      <c r="D143" s="10"/>
      <c r="E143" s="11"/>
      <c r="F143" s="11"/>
      <c r="G143" s="10"/>
      <c r="H143" s="10">
        <f t="shared" si="1183"/>
        <v>0</v>
      </c>
      <c r="I143" s="10">
        <f t="shared" si="1172"/>
        <v>0</v>
      </c>
      <c r="J143" s="10">
        <f t="shared" si="1174"/>
        <v>0</v>
      </c>
      <c r="K143" s="10" t="str">
        <f t="shared" si="1175"/>
        <v/>
      </c>
      <c r="M143" s="21"/>
      <c r="N143" s="21"/>
      <c r="O143" s="21"/>
      <c r="P143" s="21"/>
      <c r="Q143" s="21"/>
      <c r="U143" s="27"/>
      <c r="V143" s="27"/>
      <c r="W143" s="27"/>
      <c r="X143" s="27"/>
      <c r="Y143" s="27">
        <f t="shared" si="1186"/>
        <v>0</v>
      </c>
      <c r="AB143" s="37"/>
      <c r="AC143" s="37"/>
      <c r="AD143" s="37"/>
      <c r="AE143" s="37"/>
      <c r="AF143" s="37">
        <f t="shared" si="1187"/>
        <v>0</v>
      </c>
      <c r="AH143" s="37"/>
      <c r="AI143" s="37"/>
      <c r="AJ143" s="37"/>
      <c r="AK143" s="37"/>
      <c r="AL143" s="37"/>
      <c r="AO143" s="50"/>
      <c r="AP143" s="311"/>
      <c r="AQ143" s="311"/>
      <c r="AR143" s="311"/>
      <c r="AS143" s="311"/>
      <c r="AT143" s="311"/>
      <c r="AU143" s="311"/>
      <c r="AV143" s="311"/>
      <c r="AW143" s="311"/>
      <c r="AX143" s="311"/>
      <c r="AY143" s="311"/>
      <c r="AZ143" s="311"/>
      <c r="BA143" s="311"/>
      <c r="BB143" s="311"/>
      <c r="BC143" s="311"/>
      <c r="BD143" s="311"/>
      <c r="BE143" s="312">
        <f t="shared" si="1184"/>
        <v>0</v>
      </c>
      <c r="BF143" s="312"/>
      <c r="BG143" s="312"/>
      <c r="BH143" s="312"/>
      <c r="BI143" s="312"/>
      <c r="CB143" s="52"/>
      <c r="CC143" s="52"/>
      <c r="CD143" s="52"/>
      <c r="CE143" s="52"/>
      <c r="CF143" s="52"/>
      <c r="CG143" s="52">
        <f t="shared" si="1185"/>
        <v>0</v>
      </c>
    </row>
    <row r="144" spans="2:85" x14ac:dyDescent="0.2">
      <c r="B144" s="8"/>
      <c r="C144" s="9"/>
      <c r="D144" s="10"/>
      <c r="E144" s="11"/>
      <c r="F144" s="11"/>
      <c r="G144" s="10"/>
      <c r="H144" s="10">
        <f t="shared" si="1183"/>
        <v>0</v>
      </c>
      <c r="I144" s="10">
        <f t="shared" si="1172"/>
        <v>0</v>
      </c>
      <c r="J144" s="10">
        <f t="shared" si="1174"/>
        <v>0</v>
      </c>
      <c r="K144" s="10" t="str">
        <f t="shared" si="1175"/>
        <v/>
      </c>
      <c r="M144" s="21"/>
      <c r="N144" s="21"/>
      <c r="O144" s="21"/>
      <c r="P144" s="21"/>
      <c r="Q144" s="21"/>
      <c r="U144" s="27"/>
      <c r="V144" s="27"/>
      <c r="W144" s="27"/>
      <c r="X144" s="27"/>
      <c r="Y144" s="27">
        <f t="shared" si="1186"/>
        <v>0</v>
      </c>
      <c r="AB144" s="37"/>
      <c r="AC144" s="37"/>
      <c r="AD144" s="37"/>
      <c r="AE144" s="37"/>
      <c r="AF144" s="37">
        <f t="shared" si="1187"/>
        <v>0</v>
      </c>
      <c r="AH144" s="37"/>
      <c r="AI144" s="37"/>
      <c r="AJ144" s="37"/>
      <c r="AK144" s="37"/>
      <c r="AL144" s="37"/>
      <c r="AO144" s="50"/>
      <c r="AP144" s="311"/>
      <c r="AQ144" s="311"/>
      <c r="AR144" s="311"/>
      <c r="AS144" s="311"/>
      <c r="AT144" s="311"/>
      <c r="AU144" s="311"/>
      <c r="AV144" s="311"/>
      <c r="AW144" s="311"/>
      <c r="AX144" s="311"/>
      <c r="AY144" s="311"/>
      <c r="AZ144" s="311"/>
      <c r="BA144" s="311"/>
      <c r="BB144" s="311"/>
      <c r="BC144" s="311"/>
      <c r="BD144" s="311"/>
      <c r="BE144" s="312">
        <f t="shared" si="1184"/>
        <v>0</v>
      </c>
      <c r="BF144" s="312"/>
      <c r="BG144" s="312"/>
      <c r="BH144" s="312"/>
      <c r="BI144" s="312"/>
      <c r="CB144" s="52"/>
      <c r="CC144" s="52"/>
      <c r="CD144" s="52"/>
      <c r="CE144" s="52"/>
      <c r="CF144" s="52"/>
      <c r="CG144" s="52">
        <f t="shared" si="1185"/>
        <v>0</v>
      </c>
    </row>
    <row r="145" spans="2:85" x14ac:dyDescent="0.2">
      <c r="B145" s="8"/>
      <c r="C145" s="9"/>
      <c r="D145" s="10"/>
      <c r="E145" s="11"/>
      <c r="F145" s="11"/>
      <c r="G145" s="10"/>
      <c r="H145" s="10">
        <f t="shared" si="1183"/>
        <v>0</v>
      </c>
      <c r="I145" s="10">
        <f t="shared" si="1172"/>
        <v>0</v>
      </c>
      <c r="J145" s="10">
        <f t="shared" si="1174"/>
        <v>0</v>
      </c>
      <c r="K145" s="10" t="str">
        <f t="shared" si="1175"/>
        <v/>
      </c>
      <c r="M145" s="21"/>
      <c r="N145" s="21"/>
      <c r="O145" s="21"/>
      <c r="P145" s="21"/>
      <c r="Q145" s="21"/>
      <c r="U145" s="27"/>
      <c r="V145" s="27"/>
      <c r="W145" s="27"/>
      <c r="X145" s="27"/>
      <c r="Y145" s="27">
        <f t="shared" si="1186"/>
        <v>0</v>
      </c>
      <c r="AB145" s="37"/>
      <c r="AC145" s="37"/>
      <c r="AD145" s="37"/>
      <c r="AE145" s="37"/>
      <c r="AF145" s="37">
        <f t="shared" si="1187"/>
        <v>0</v>
      </c>
      <c r="AH145" s="37"/>
      <c r="AI145" s="37"/>
      <c r="AJ145" s="37"/>
      <c r="AK145" s="37"/>
      <c r="AL145" s="37"/>
      <c r="AO145" s="50"/>
      <c r="AP145" s="311"/>
      <c r="AQ145" s="311"/>
      <c r="AR145" s="311"/>
      <c r="AS145" s="311"/>
      <c r="AT145" s="311"/>
      <c r="AU145" s="311"/>
      <c r="AV145" s="311"/>
      <c r="AW145" s="311"/>
      <c r="AX145" s="311"/>
      <c r="AY145" s="311"/>
      <c r="AZ145" s="311"/>
      <c r="BA145" s="311"/>
      <c r="BB145" s="311"/>
      <c r="BC145" s="311"/>
      <c r="BD145" s="311"/>
      <c r="BE145" s="312">
        <f t="shared" si="1184"/>
        <v>0</v>
      </c>
      <c r="BF145" s="312"/>
      <c r="BG145" s="312"/>
      <c r="BH145" s="312"/>
      <c r="BI145" s="312"/>
      <c r="CB145" s="52"/>
      <c r="CC145" s="52"/>
      <c r="CD145" s="52"/>
      <c r="CE145" s="52"/>
      <c r="CF145" s="52"/>
      <c r="CG145" s="52">
        <f t="shared" si="1185"/>
        <v>0</v>
      </c>
    </row>
    <row r="146" spans="2:85" x14ac:dyDescent="0.2">
      <c r="B146" s="8"/>
      <c r="C146" s="9"/>
      <c r="D146" s="10"/>
      <c r="E146" s="11"/>
      <c r="F146" s="11"/>
      <c r="G146" s="10"/>
      <c r="H146" s="10">
        <f t="shared" si="1183"/>
        <v>0</v>
      </c>
      <c r="I146" s="10">
        <f t="shared" si="1172"/>
        <v>0</v>
      </c>
      <c r="J146" s="10">
        <f t="shared" si="1174"/>
        <v>0</v>
      </c>
      <c r="K146" s="10" t="str">
        <f t="shared" si="1175"/>
        <v/>
      </c>
      <c r="M146" s="21"/>
      <c r="N146" s="21"/>
      <c r="O146" s="21"/>
      <c r="P146" s="21"/>
      <c r="Q146" s="21"/>
      <c r="U146" s="27"/>
      <c r="V146" s="27"/>
      <c r="W146" s="27"/>
      <c r="X146" s="27"/>
      <c r="Y146" s="27">
        <f t="shared" si="1186"/>
        <v>0</v>
      </c>
      <c r="AB146" s="37"/>
      <c r="AC146" s="37"/>
      <c r="AD146" s="37"/>
      <c r="AE146" s="37"/>
      <c r="AF146" s="37">
        <f t="shared" si="1187"/>
        <v>0</v>
      </c>
      <c r="AH146" s="37"/>
      <c r="AI146" s="37"/>
      <c r="AJ146" s="37"/>
      <c r="AK146" s="37"/>
      <c r="AL146" s="37"/>
      <c r="AO146" s="50"/>
      <c r="AP146" s="311"/>
      <c r="AQ146" s="311"/>
      <c r="AR146" s="311"/>
      <c r="AS146" s="311"/>
      <c r="AT146" s="311"/>
      <c r="AU146" s="311"/>
      <c r="AV146" s="311"/>
      <c r="AW146" s="311"/>
      <c r="AX146" s="311"/>
      <c r="AY146" s="311"/>
      <c r="AZ146" s="311"/>
      <c r="BA146" s="311"/>
      <c r="BB146" s="311"/>
      <c r="BC146" s="311"/>
      <c r="BD146" s="311"/>
      <c r="BE146" s="312">
        <f t="shared" si="1184"/>
        <v>0</v>
      </c>
      <c r="BF146" s="312"/>
      <c r="BG146" s="312"/>
      <c r="BH146" s="312"/>
      <c r="BI146" s="312"/>
      <c r="CB146" s="52"/>
      <c r="CC146" s="52"/>
      <c r="CD146" s="52"/>
      <c r="CE146" s="52"/>
      <c r="CF146" s="52"/>
      <c r="CG146" s="52">
        <f t="shared" si="1185"/>
        <v>0</v>
      </c>
    </row>
    <row r="147" spans="2:85" x14ac:dyDescent="0.2">
      <c r="B147" s="8"/>
      <c r="C147" s="9"/>
      <c r="D147" s="10"/>
      <c r="E147" s="11"/>
      <c r="F147" s="11"/>
      <c r="G147" s="10"/>
      <c r="H147" s="10">
        <f t="shared" si="1183"/>
        <v>0</v>
      </c>
      <c r="I147" s="10">
        <f t="shared" si="1172"/>
        <v>0</v>
      </c>
      <c r="J147" s="10">
        <f t="shared" si="1174"/>
        <v>0</v>
      </c>
      <c r="K147" s="10" t="str">
        <f t="shared" si="1175"/>
        <v/>
      </c>
      <c r="M147" s="21"/>
      <c r="N147" s="21"/>
      <c r="O147" s="21"/>
      <c r="P147" s="21"/>
      <c r="Q147" s="21"/>
      <c r="U147" s="27"/>
      <c r="V147" s="27"/>
      <c r="W147" s="27"/>
      <c r="X147" s="27"/>
      <c r="Y147" s="27">
        <f t="shared" si="1186"/>
        <v>0</v>
      </c>
      <c r="AB147" s="37"/>
      <c r="AC147" s="37"/>
      <c r="AD147" s="37"/>
      <c r="AE147" s="37"/>
      <c r="AF147" s="37">
        <f t="shared" si="1187"/>
        <v>0</v>
      </c>
      <c r="AH147" s="37"/>
      <c r="AI147" s="37"/>
      <c r="AJ147" s="37"/>
      <c r="AK147" s="37"/>
      <c r="AL147" s="37"/>
      <c r="AO147" s="50"/>
      <c r="AP147" s="311"/>
      <c r="AQ147" s="311"/>
      <c r="AR147" s="311"/>
      <c r="AS147" s="311"/>
      <c r="AT147" s="311"/>
      <c r="AU147" s="311"/>
      <c r="AV147" s="311"/>
      <c r="AW147" s="311"/>
      <c r="AX147" s="311"/>
      <c r="AY147" s="311"/>
      <c r="AZ147" s="311"/>
      <c r="BA147" s="311"/>
      <c r="BB147" s="311"/>
      <c r="BC147" s="311"/>
      <c r="BD147" s="311"/>
      <c r="BE147" s="312">
        <f t="shared" si="1184"/>
        <v>0</v>
      </c>
      <c r="BF147" s="312"/>
      <c r="BG147" s="312"/>
      <c r="BH147" s="312"/>
      <c r="BI147" s="312"/>
      <c r="CB147" s="52"/>
      <c r="CC147" s="52"/>
      <c r="CD147" s="52"/>
      <c r="CE147" s="52"/>
      <c r="CF147" s="52"/>
      <c r="CG147" s="52">
        <f t="shared" si="1185"/>
        <v>0</v>
      </c>
    </row>
    <row r="148" spans="2:85" x14ac:dyDescent="0.2">
      <c r="B148" s="8"/>
      <c r="C148" s="9"/>
      <c r="D148" s="10"/>
      <c r="E148" s="11"/>
      <c r="F148" s="11"/>
      <c r="G148" s="10"/>
      <c r="H148" s="10">
        <f t="shared" si="1183"/>
        <v>0</v>
      </c>
      <c r="I148" s="10">
        <f t="shared" si="1172"/>
        <v>0</v>
      </c>
      <c r="J148" s="10">
        <f t="shared" si="1174"/>
        <v>0</v>
      </c>
      <c r="K148" s="10" t="str">
        <f t="shared" si="1175"/>
        <v/>
      </c>
      <c r="M148" s="21"/>
      <c r="N148" s="21"/>
      <c r="O148" s="21"/>
      <c r="P148" s="21"/>
      <c r="Q148" s="21"/>
      <c r="U148" s="27"/>
      <c r="V148" s="27"/>
      <c r="W148" s="27"/>
      <c r="X148" s="27"/>
      <c r="Y148" s="27">
        <f t="shared" si="1186"/>
        <v>0</v>
      </c>
      <c r="AB148" s="37"/>
      <c r="AC148" s="37"/>
      <c r="AD148" s="37"/>
      <c r="AE148" s="37"/>
      <c r="AF148" s="37">
        <f t="shared" si="1187"/>
        <v>0</v>
      </c>
      <c r="AH148" s="37"/>
      <c r="AI148" s="37"/>
      <c r="AJ148" s="37"/>
      <c r="AK148" s="37"/>
      <c r="AL148" s="37"/>
      <c r="AO148" s="50"/>
      <c r="AP148" s="311"/>
      <c r="AQ148" s="311"/>
      <c r="AR148" s="311"/>
      <c r="AS148" s="311"/>
      <c r="AT148" s="311"/>
      <c r="AU148" s="311"/>
      <c r="AV148" s="311"/>
      <c r="AW148" s="311"/>
      <c r="AX148" s="311"/>
      <c r="AY148" s="311"/>
      <c r="AZ148" s="311"/>
      <c r="BA148" s="311"/>
      <c r="BB148" s="311"/>
      <c r="BC148" s="311"/>
      <c r="BD148" s="311"/>
      <c r="BE148" s="312">
        <f t="shared" si="1184"/>
        <v>0</v>
      </c>
      <c r="BF148" s="312"/>
      <c r="BG148" s="312"/>
      <c r="BH148" s="312"/>
      <c r="BI148" s="312"/>
      <c r="CB148" s="52"/>
      <c r="CC148" s="52"/>
      <c r="CD148" s="52"/>
      <c r="CE148" s="52"/>
      <c r="CF148" s="52"/>
      <c r="CG148" s="52">
        <f t="shared" si="1185"/>
        <v>0</v>
      </c>
    </row>
    <row r="149" spans="2:85" x14ac:dyDescent="0.2">
      <c r="B149" s="8"/>
      <c r="C149" s="9"/>
      <c r="D149" s="10"/>
      <c r="E149" s="11"/>
      <c r="F149" s="11"/>
      <c r="G149" s="10"/>
      <c r="H149" s="10">
        <f t="shared" si="1183"/>
        <v>0</v>
      </c>
      <c r="I149" s="10">
        <f t="shared" si="1172"/>
        <v>0</v>
      </c>
      <c r="J149" s="10">
        <f t="shared" si="1174"/>
        <v>0</v>
      </c>
      <c r="K149" s="10" t="str">
        <f t="shared" si="1175"/>
        <v/>
      </c>
      <c r="M149" s="21"/>
      <c r="N149" s="21"/>
      <c r="O149" s="21"/>
      <c r="P149" s="21"/>
      <c r="Q149" s="21"/>
      <c r="U149" s="27"/>
      <c r="V149" s="27"/>
      <c r="W149" s="27"/>
      <c r="X149" s="27"/>
      <c r="Y149" s="27">
        <f t="shared" si="1186"/>
        <v>0</v>
      </c>
      <c r="AB149" s="37"/>
      <c r="AC149" s="37"/>
      <c r="AD149" s="37"/>
      <c r="AE149" s="37"/>
      <c r="AF149" s="37">
        <f t="shared" si="1187"/>
        <v>0</v>
      </c>
      <c r="AH149" s="37"/>
      <c r="AI149" s="37"/>
      <c r="AJ149" s="37"/>
      <c r="AK149" s="37"/>
      <c r="AL149" s="37"/>
      <c r="AO149" s="50"/>
      <c r="AP149" s="311"/>
      <c r="AQ149" s="311"/>
      <c r="AR149" s="311"/>
      <c r="AS149" s="311"/>
      <c r="AT149" s="311"/>
      <c r="AU149" s="311"/>
      <c r="AV149" s="311"/>
      <c r="AW149" s="311"/>
      <c r="AX149" s="311"/>
      <c r="AY149" s="311"/>
      <c r="AZ149" s="311"/>
      <c r="BA149" s="311"/>
      <c r="BB149" s="311"/>
      <c r="BC149" s="311"/>
      <c r="BD149" s="311"/>
      <c r="BE149" s="312">
        <f t="shared" si="1184"/>
        <v>0</v>
      </c>
      <c r="BF149" s="312"/>
      <c r="BG149" s="312"/>
      <c r="BH149" s="312"/>
      <c r="BI149" s="312"/>
      <c r="CB149" s="52"/>
      <c r="CC149" s="52"/>
      <c r="CD149" s="52"/>
      <c r="CE149" s="52"/>
      <c r="CF149" s="52"/>
      <c r="CG149" s="52">
        <f t="shared" si="1185"/>
        <v>0</v>
      </c>
    </row>
    <row r="150" spans="2:85" x14ac:dyDescent="0.2">
      <c r="B150" s="8"/>
      <c r="C150" s="9"/>
      <c r="D150" s="10"/>
      <c r="E150" s="11"/>
      <c r="F150" s="11"/>
      <c r="G150" s="10"/>
      <c r="H150" s="10">
        <f t="shared" si="1183"/>
        <v>0</v>
      </c>
      <c r="I150" s="10">
        <f t="shared" si="1172"/>
        <v>0</v>
      </c>
      <c r="J150" s="10">
        <f t="shared" si="1174"/>
        <v>0</v>
      </c>
      <c r="K150" s="10" t="str">
        <f t="shared" si="1175"/>
        <v/>
      </c>
      <c r="M150" s="21"/>
      <c r="N150" s="21"/>
      <c r="O150" s="21"/>
      <c r="P150" s="21"/>
      <c r="Q150" s="21"/>
      <c r="U150" s="27"/>
      <c r="V150" s="27"/>
      <c r="W150" s="27"/>
      <c r="X150" s="27"/>
      <c r="Y150" s="27">
        <f t="shared" si="1186"/>
        <v>0</v>
      </c>
      <c r="AB150" s="37"/>
      <c r="AC150" s="37"/>
      <c r="AD150" s="37"/>
      <c r="AE150" s="37"/>
      <c r="AF150" s="37">
        <f t="shared" si="1187"/>
        <v>0</v>
      </c>
      <c r="AH150" s="37"/>
      <c r="AI150" s="37"/>
      <c r="AJ150" s="37"/>
      <c r="AK150" s="37"/>
      <c r="AL150" s="37"/>
      <c r="AO150" s="50"/>
      <c r="AP150" s="311"/>
      <c r="AQ150" s="311"/>
      <c r="AR150" s="311"/>
      <c r="AS150" s="311"/>
      <c r="AT150" s="311"/>
      <c r="AU150" s="311"/>
      <c r="AV150" s="311"/>
      <c r="AW150" s="311"/>
      <c r="AX150" s="311"/>
      <c r="AY150" s="311"/>
      <c r="AZ150" s="311"/>
      <c r="BA150" s="311"/>
      <c r="BB150" s="311"/>
      <c r="BC150" s="311"/>
      <c r="BD150" s="311"/>
      <c r="BE150" s="312">
        <f t="shared" si="1184"/>
        <v>0</v>
      </c>
      <c r="BF150" s="312"/>
      <c r="BG150" s="312"/>
      <c r="BH150" s="312"/>
      <c r="BI150" s="312"/>
      <c r="CB150" s="52"/>
      <c r="CC150" s="52"/>
      <c r="CD150" s="52"/>
      <c r="CE150" s="52"/>
      <c r="CF150" s="52"/>
      <c r="CG150" s="52">
        <f t="shared" si="1185"/>
        <v>0</v>
      </c>
    </row>
    <row r="151" spans="2:85" x14ac:dyDescent="0.2">
      <c r="B151" s="8"/>
      <c r="C151" s="9"/>
      <c r="D151" s="10"/>
      <c r="E151" s="11"/>
      <c r="F151" s="11"/>
      <c r="G151" s="10"/>
      <c r="H151" s="10">
        <f t="shared" si="1183"/>
        <v>0</v>
      </c>
      <c r="I151" s="10">
        <f t="shared" si="1172"/>
        <v>0</v>
      </c>
      <c r="J151" s="10">
        <f t="shared" si="1174"/>
        <v>0</v>
      </c>
      <c r="K151" s="10" t="str">
        <f t="shared" si="1175"/>
        <v/>
      </c>
      <c r="M151" s="21"/>
      <c r="N151" s="21"/>
      <c r="O151" s="21"/>
      <c r="P151" s="21"/>
      <c r="Q151" s="21"/>
      <c r="U151" s="27"/>
      <c r="V151" s="27"/>
      <c r="W151" s="27"/>
      <c r="X151" s="27"/>
      <c r="Y151" s="27">
        <f t="shared" si="1186"/>
        <v>0</v>
      </c>
      <c r="AB151" s="37"/>
      <c r="AC151" s="37"/>
      <c r="AD151" s="37"/>
      <c r="AE151" s="37"/>
      <c r="AF151" s="37">
        <f t="shared" si="1187"/>
        <v>0</v>
      </c>
      <c r="AH151" s="37"/>
      <c r="AI151" s="37"/>
      <c r="AJ151" s="37"/>
      <c r="AK151" s="37"/>
      <c r="AL151" s="37"/>
      <c r="AO151" s="50"/>
      <c r="AP151" s="311"/>
      <c r="AQ151" s="311"/>
      <c r="AR151" s="311"/>
      <c r="AS151" s="311"/>
      <c r="AT151" s="311"/>
      <c r="AU151" s="311"/>
      <c r="AV151" s="311"/>
      <c r="AW151" s="311"/>
      <c r="AX151" s="311"/>
      <c r="AY151" s="311"/>
      <c r="AZ151" s="311"/>
      <c r="BA151" s="311"/>
      <c r="BB151" s="311"/>
      <c r="BC151" s="311"/>
      <c r="BD151" s="311"/>
      <c r="BE151" s="312">
        <f t="shared" si="1184"/>
        <v>0</v>
      </c>
      <c r="BF151" s="312"/>
      <c r="BG151" s="312"/>
      <c r="BH151" s="312"/>
      <c r="BI151" s="312"/>
      <c r="CB151" s="52"/>
      <c r="CC151" s="52"/>
      <c r="CD151" s="52"/>
      <c r="CE151" s="52"/>
      <c r="CF151" s="52"/>
      <c r="CG151" s="52">
        <f t="shared" si="1185"/>
        <v>0</v>
      </c>
    </row>
    <row r="152" spans="2:85" x14ac:dyDescent="0.2">
      <c r="B152" s="8"/>
      <c r="C152" s="9"/>
      <c r="D152" s="10"/>
      <c r="E152" s="11"/>
      <c r="F152" s="11"/>
      <c r="G152" s="10"/>
      <c r="H152" s="10">
        <f t="shared" si="1183"/>
        <v>0</v>
      </c>
      <c r="I152" s="10">
        <f t="shared" si="1172"/>
        <v>0</v>
      </c>
      <c r="J152" s="10">
        <f t="shared" si="1174"/>
        <v>0</v>
      </c>
      <c r="K152" s="10" t="str">
        <f t="shared" si="1175"/>
        <v/>
      </c>
      <c r="M152" s="21"/>
      <c r="N152" s="21"/>
      <c r="O152" s="21"/>
      <c r="P152" s="21"/>
      <c r="Q152" s="21"/>
      <c r="U152" s="27"/>
      <c r="V152" s="27"/>
      <c r="W152" s="27"/>
      <c r="X152" s="27"/>
      <c r="Y152" s="27">
        <f t="shared" si="1186"/>
        <v>0</v>
      </c>
      <c r="AB152" s="37"/>
      <c r="AC152" s="37"/>
      <c r="AD152" s="37"/>
      <c r="AE152" s="37"/>
      <c r="AF152" s="37">
        <f t="shared" si="1187"/>
        <v>0</v>
      </c>
      <c r="AH152" s="37"/>
      <c r="AI152" s="37"/>
      <c r="AJ152" s="37"/>
      <c r="AK152" s="37"/>
      <c r="AL152" s="37"/>
      <c r="AO152" s="50"/>
      <c r="AP152" s="311"/>
      <c r="AQ152" s="311"/>
      <c r="AR152" s="311"/>
      <c r="AS152" s="311"/>
      <c r="AT152" s="311"/>
      <c r="AU152" s="311"/>
      <c r="AV152" s="311"/>
      <c r="AW152" s="311"/>
      <c r="AX152" s="311"/>
      <c r="AY152" s="311"/>
      <c r="AZ152" s="311"/>
      <c r="BA152" s="311"/>
      <c r="BB152" s="311"/>
      <c r="BC152" s="311"/>
      <c r="BD152" s="311"/>
      <c r="BE152" s="312">
        <f t="shared" si="1184"/>
        <v>0</v>
      </c>
      <c r="BF152" s="312"/>
      <c r="BG152" s="312"/>
      <c r="BH152" s="312"/>
      <c r="BI152" s="312"/>
      <c r="CB152" s="52"/>
      <c r="CC152" s="52"/>
      <c r="CD152" s="52"/>
      <c r="CE152" s="52"/>
      <c r="CF152" s="52"/>
      <c r="CG152" s="52">
        <f t="shared" si="1185"/>
        <v>0</v>
      </c>
    </row>
    <row r="153" spans="2:85" x14ac:dyDescent="0.2">
      <c r="B153" s="8"/>
      <c r="C153" s="9"/>
      <c r="D153" s="10"/>
      <c r="E153" s="11"/>
      <c r="F153" s="11"/>
      <c r="G153" s="10"/>
      <c r="H153" s="10">
        <f t="shared" si="1183"/>
        <v>0</v>
      </c>
      <c r="I153" s="10">
        <f t="shared" si="1172"/>
        <v>0</v>
      </c>
      <c r="J153" s="10">
        <f t="shared" si="1174"/>
        <v>0</v>
      </c>
      <c r="K153" s="10" t="str">
        <f t="shared" si="1175"/>
        <v/>
      </c>
      <c r="M153" s="21"/>
      <c r="N153" s="21"/>
      <c r="O153" s="21"/>
      <c r="P153" s="21"/>
      <c r="Q153" s="21"/>
      <c r="U153" s="27"/>
      <c r="V153" s="27"/>
      <c r="W153" s="27"/>
      <c r="X153" s="27"/>
      <c r="Y153" s="27">
        <f t="shared" si="1186"/>
        <v>0</v>
      </c>
      <c r="AB153" s="37"/>
      <c r="AC153" s="37"/>
      <c r="AD153" s="37"/>
      <c r="AE153" s="37"/>
      <c r="AF153" s="37">
        <f t="shared" si="1187"/>
        <v>0</v>
      </c>
      <c r="AH153" s="37"/>
      <c r="AI153" s="37"/>
      <c r="AJ153" s="37"/>
      <c r="AK153" s="37"/>
      <c r="AL153" s="37"/>
      <c r="AO153" s="50"/>
      <c r="AP153" s="311"/>
      <c r="AQ153" s="311"/>
      <c r="AR153" s="311"/>
      <c r="AS153" s="311"/>
      <c r="AT153" s="311"/>
      <c r="AU153" s="311"/>
      <c r="AV153" s="311"/>
      <c r="AW153" s="311"/>
      <c r="AX153" s="311"/>
      <c r="AY153" s="311"/>
      <c r="AZ153" s="311"/>
      <c r="BA153" s="311"/>
      <c r="BB153" s="311"/>
      <c r="BC153" s="311"/>
      <c r="BD153" s="311"/>
      <c r="BE153" s="312">
        <f t="shared" si="1184"/>
        <v>0</v>
      </c>
      <c r="BF153" s="312"/>
      <c r="BG153" s="312"/>
      <c r="BH153" s="312"/>
      <c r="BI153" s="312"/>
      <c r="CB153" s="52"/>
      <c r="CC153" s="52"/>
      <c r="CD153" s="52"/>
      <c r="CE153" s="52"/>
      <c r="CF153" s="52"/>
      <c r="CG153" s="52">
        <f t="shared" si="1185"/>
        <v>0</v>
      </c>
    </row>
    <row r="154" spans="2:85" x14ac:dyDescent="0.2">
      <c r="B154" s="8"/>
      <c r="C154" s="9"/>
      <c r="D154" s="10"/>
      <c r="E154" s="11"/>
      <c r="F154" s="11"/>
      <c r="G154" s="10"/>
      <c r="H154" s="10">
        <f t="shared" si="1183"/>
        <v>0</v>
      </c>
      <c r="I154" s="10">
        <f t="shared" si="1172"/>
        <v>0</v>
      </c>
      <c r="J154" s="10">
        <f t="shared" si="1174"/>
        <v>0</v>
      </c>
      <c r="K154" s="10" t="str">
        <f t="shared" si="1175"/>
        <v/>
      </c>
      <c r="M154" s="21"/>
      <c r="N154" s="21"/>
      <c r="O154" s="21"/>
      <c r="P154" s="21"/>
      <c r="Q154" s="21"/>
      <c r="U154" s="27"/>
      <c r="V154" s="27"/>
      <c r="W154" s="27"/>
      <c r="X154" s="27"/>
      <c r="Y154" s="27">
        <f t="shared" si="1186"/>
        <v>0</v>
      </c>
      <c r="AB154" s="37"/>
      <c r="AC154" s="37"/>
      <c r="AD154" s="37"/>
      <c r="AE154" s="37"/>
      <c r="AF154" s="37">
        <f t="shared" si="1187"/>
        <v>0</v>
      </c>
      <c r="AH154" s="37"/>
      <c r="AI154" s="37"/>
      <c r="AJ154" s="37"/>
      <c r="AK154" s="37"/>
      <c r="AL154" s="37"/>
      <c r="AO154" s="50"/>
      <c r="AP154" s="311"/>
      <c r="AQ154" s="311"/>
      <c r="AR154" s="311"/>
      <c r="AS154" s="311"/>
      <c r="AT154" s="311"/>
      <c r="AU154" s="311"/>
      <c r="AV154" s="311"/>
      <c r="AW154" s="311"/>
      <c r="AX154" s="311"/>
      <c r="AY154" s="311"/>
      <c r="AZ154" s="311"/>
      <c r="BA154" s="311"/>
      <c r="BB154" s="311"/>
      <c r="BC154" s="311"/>
      <c r="BD154" s="311"/>
      <c r="BE154" s="312">
        <f t="shared" si="1184"/>
        <v>0</v>
      </c>
      <c r="BF154" s="312"/>
      <c r="BG154" s="312"/>
      <c r="BH154" s="312"/>
      <c r="BI154" s="312"/>
      <c r="CB154" s="52"/>
      <c r="CC154" s="52"/>
      <c r="CD154" s="52"/>
      <c r="CE154" s="52"/>
      <c r="CF154" s="52"/>
      <c r="CG154" s="52">
        <f t="shared" si="1185"/>
        <v>0</v>
      </c>
    </row>
    <row r="155" spans="2:85" x14ac:dyDescent="0.2">
      <c r="B155" s="8"/>
      <c r="C155" s="9"/>
      <c r="D155" s="10"/>
      <c r="E155" s="11"/>
      <c r="F155" s="11"/>
      <c r="G155" s="10"/>
      <c r="H155" s="10">
        <f t="shared" si="1183"/>
        <v>0</v>
      </c>
      <c r="I155" s="10">
        <f t="shared" si="1172"/>
        <v>0</v>
      </c>
      <c r="J155" s="10">
        <f t="shared" si="1174"/>
        <v>0</v>
      </c>
      <c r="K155" s="10" t="str">
        <f t="shared" si="1175"/>
        <v/>
      </c>
      <c r="M155" s="21"/>
      <c r="N155" s="21"/>
      <c r="O155" s="21"/>
      <c r="P155" s="21"/>
      <c r="Q155" s="21"/>
      <c r="U155" s="27"/>
      <c r="V155" s="27"/>
      <c r="W155" s="27"/>
      <c r="X155" s="27"/>
      <c r="Y155" s="27">
        <f t="shared" si="1186"/>
        <v>0</v>
      </c>
      <c r="AB155" s="37"/>
      <c r="AC155" s="37"/>
      <c r="AD155" s="37"/>
      <c r="AE155" s="37"/>
      <c r="AF155" s="37">
        <f t="shared" si="1187"/>
        <v>0</v>
      </c>
      <c r="AH155" s="37"/>
      <c r="AI155" s="37"/>
      <c r="AJ155" s="37"/>
      <c r="AK155" s="37"/>
      <c r="AL155" s="37"/>
      <c r="AO155" s="50"/>
      <c r="AP155" s="311"/>
      <c r="AQ155" s="311"/>
      <c r="AR155" s="311"/>
      <c r="AS155" s="311"/>
      <c r="AT155" s="311"/>
      <c r="AU155" s="311"/>
      <c r="AV155" s="311"/>
      <c r="AW155" s="311"/>
      <c r="AX155" s="311"/>
      <c r="AY155" s="311"/>
      <c r="AZ155" s="311"/>
      <c r="BA155" s="311"/>
      <c r="BB155" s="311"/>
      <c r="BC155" s="311"/>
      <c r="BD155" s="311"/>
      <c r="BE155" s="312">
        <f t="shared" si="1184"/>
        <v>0</v>
      </c>
      <c r="BF155" s="312"/>
      <c r="BG155" s="312"/>
      <c r="BH155" s="312"/>
      <c r="BI155" s="312"/>
      <c r="CB155" s="52"/>
      <c r="CC155" s="52"/>
      <c r="CD155" s="52"/>
      <c r="CE155" s="52"/>
      <c r="CF155" s="52"/>
      <c r="CG155" s="52">
        <f t="shared" si="1185"/>
        <v>0</v>
      </c>
    </row>
    <row r="156" spans="2:85" x14ac:dyDescent="0.2">
      <c r="B156" s="8"/>
      <c r="C156" s="9"/>
      <c r="D156" s="10"/>
      <c r="E156" s="11"/>
      <c r="F156" s="11"/>
      <c r="G156" s="10"/>
      <c r="H156" s="10">
        <f t="shared" si="1183"/>
        <v>0</v>
      </c>
      <c r="I156" s="10">
        <f t="shared" si="1172"/>
        <v>0</v>
      </c>
      <c r="J156" s="10">
        <f t="shared" si="1174"/>
        <v>0</v>
      </c>
      <c r="K156" s="10" t="str">
        <f t="shared" si="1175"/>
        <v/>
      </c>
      <c r="M156" s="21"/>
      <c r="N156" s="21"/>
      <c r="O156" s="21"/>
      <c r="P156" s="21"/>
      <c r="Q156" s="21"/>
      <c r="U156" s="27"/>
      <c r="V156" s="27"/>
      <c r="W156" s="27"/>
      <c r="X156" s="27"/>
      <c r="Y156" s="27">
        <f t="shared" si="1186"/>
        <v>0</v>
      </c>
      <c r="AB156" s="37"/>
      <c r="AC156" s="37"/>
      <c r="AD156" s="37"/>
      <c r="AE156" s="37"/>
      <c r="AF156" s="37">
        <f t="shared" si="1187"/>
        <v>0</v>
      </c>
      <c r="AH156" s="37"/>
      <c r="AI156" s="37"/>
      <c r="AJ156" s="37"/>
      <c r="AK156" s="37"/>
      <c r="AL156" s="37"/>
      <c r="AO156" s="50"/>
      <c r="AP156" s="311"/>
      <c r="AQ156" s="311"/>
      <c r="AR156" s="311"/>
      <c r="AS156" s="311"/>
      <c r="AT156" s="311"/>
      <c r="AU156" s="311"/>
      <c r="AV156" s="311"/>
      <c r="AW156" s="311"/>
      <c r="AX156" s="311"/>
      <c r="AY156" s="311"/>
      <c r="AZ156" s="311"/>
      <c r="BA156" s="311"/>
      <c r="BB156" s="311"/>
      <c r="BC156" s="311"/>
      <c r="BD156" s="311"/>
      <c r="BE156" s="312">
        <f t="shared" si="1184"/>
        <v>0</v>
      </c>
      <c r="BF156" s="312"/>
      <c r="BG156" s="312"/>
      <c r="BH156" s="312"/>
      <c r="BI156" s="312"/>
      <c r="CB156" s="52"/>
      <c r="CC156" s="52"/>
      <c r="CD156" s="52"/>
      <c r="CE156" s="52"/>
      <c r="CF156" s="52"/>
      <c r="CG156" s="52">
        <f t="shared" si="1185"/>
        <v>0</v>
      </c>
    </row>
    <row r="157" spans="2:85" x14ac:dyDescent="0.2">
      <c r="B157" s="8"/>
      <c r="C157" s="9"/>
      <c r="D157" s="10"/>
      <c r="E157" s="11"/>
      <c r="F157" s="11"/>
      <c r="G157" s="10"/>
      <c r="H157" s="10">
        <f t="shared" si="1183"/>
        <v>0</v>
      </c>
      <c r="I157" s="10">
        <f t="shared" si="1172"/>
        <v>0</v>
      </c>
      <c r="J157" s="10">
        <f t="shared" si="1174"/>
        <v>0</v>
      </c>
      <c r="K157" s="10" t="str">
        <f t="shared" si="1175"/>
        <v/>
      </c>
      <c r="M157" s="21"/>
      <c r="N157" s="21"/>
      <c r="O157" s="21"/>
      <c r="P157" s="21"/>
      <c r="Q157" s="21"/>
      <c r="U157" s="27"/>
      <c r="V157" s="27"/>
      <c r="W157" s="27"/>
      <c r="X157" s="27"/>
      <c r="Y157" s="27">
        <f t="shared" si="1186"/>
        <v>0</v>
      </c>
      <c r="AB157" s="37"/>
      <c r="AC157" s="37"/>
      <c r="AD157" s="37"/>
      <c r="AE157" s="37"/>
      <c r="AF157" s="37">
        <f t="shared" si="1187"/>
        <v>0</v>
      </c>
      <c r="AH157" s="37"/>
      <c r="AI157" s="37"/>
      <c r="AJ157" s="37"/>
      <c r="AK157" s="37"/>
      <c r="AL157" s="37"/>
      <c r="AO157" s="50"/>
      <c r="AP157" s="311"/>
      <c r="AQ157" s="311"/>
      <c r="AR157" s="311"/>
      <c r="AS157" s="311"/>
      <c r="AT157" s="311"/>
      <c r="AU157" s="311"/>
      <c r="AV157" s="311"/>
      <c r="AW157" s="311"/>
      <c r="AX157" s="311"/>
      <c r="AY157" s="311"/>
      <c r="AZ157" s="311"/>
      <c r="BA157" s="311"/>
      <c r="BB157" s="311"/>
      <c r="BC157" s="311"/>
      <c r="BD157" s="311"/>
      <c r="BE157" s="312">
        <f t="shared" si="1184"/>
        <v>0</v>
      </c>
      <c r="BF157" s="312"/>
      <c r="BG157" s="312"/>
      <c r="BH157" s="312"/>
      <c r="BI157" s="312"/>
      <c r="CB157" s="52"/>
      <c r="CC157" s="52"/>
      <c r="CD157" s="52"/>
      <c r="CE157" s="52"/>
      <c r="CF157" s="52"/>
      <c r="CG157" s="52">
        <f t="shared" si="1185"/>
        <v>0</v>
      </c>
    </row>
    <row r="158" spans="2:85" x14ac:dyDescent="0.2">
      <c r="B158" s="8"/>
      <c r="C158" s="9"/>
      <c r="D158" s="10"/>
      <c r="E158" s="11"/>
      <c r="F158" s="11"/>
      <c r="G158" s="10"/>
      <c r="H158" s="10">
        <f t="shared" si="1183"/>
        <v>0</v>
      </c>
      <c r="I158" s="10">
        <f t="shared" si="1172"/>
        <v>0</v>
      </c>
      <c r="J158" s="10">
        <f t="shared" si="1174"/>
        <v>0</v>
      </c>
      <c r="K158" s="10" t="str">
        <f t="shared" si="1175"/>
        <v/>
      </c>
      <c r="M158" s="21"/>
      <c r="N158" s="21"/>
      <c r="O158" s="21"/>
      <c r="P158" s="21"/>
      <c r="Q158" s="21"/>
      <c r="U158" s="27"/>
      <c r="V158" s="27"/>
      <c r="W158" s="27"/>
      <c r="X158" s="27"/>
      <c r="Y158" s="27">
        <f t="shared" si="1186"/>
        <v>0</v>
      </c>
      <c r="AB158" s="37"/>
      <c r="AC158" s="37"/>
      <c r="AD158" s="37"/>
      <c r="AE158" s="37"/>
      <c r="AF158" s="37">
        <f t="shared" si="1187"/>
        <v>0</v>
      </c>
      <c r="AH158" s="37"/>
      <c r="AI158" s="37"/>
      <c r="AJ158" s="37"/>
      <c r="AK158" s="37"/>
      <c r="AL158" s="37"/>
      <c r="AO158" s="50"/>
      <c r="AP158" s="311"/>
      <c r="AQ158" s="311"/>
      <c r="AR158" s="311"/>
      <c r="AS158" s="311"/>
      <c r="AT158" s="311"/>
      <c r="AU158" s="311"/>
      <c r="AV158" s="311"/>
      <c r="AW158" s="311"/>
      <c r="AX158" s="311"/>
      <c r="AY158" s="311"/>
      <c r="AZ158" s="311"/>
      <c r="BA158" s="311"/>
      <c r="BB158" s="311"/>
      <c r="BC158" s="311"/>
      <c r="BD158" s="311"/>
      <c r="BE158" s="312">
        <f t="shared" si="1184"/>
        <v>0</v>
      </c>
      <c r="BF158" s="312"/>
      <c r="BG158" s="312"/>
      <c r="BH158" s="312"/>
      <c r="BI158" s="312"/>
      <c r="CB158" s="52"/>
      <c r="CC158" s="52"/>
      <c r="CD158" s="52"/>
      <c r="CE158" s="52"/>
      <c r="CF158" s="52"/>
      <c r="CG158" s="52">
        <f t="shared" si="1185"/>
        <v>0</v>
      </c>
    </row>
    <row r="159" spans="2:85" x14ac:dyDescent="0.2">
      <c r="B159" s="8"/>
      <c r="C159" s="9"/>
      <c r="D159" s="10"/>
      <c r="E159" s="11"/>
      <c r="F159" s="11"/>
      <c r="G159" s="10"/>
      <c r="H159" s="10">
        <f t="shared" si="1183"/>
        <v>0</v>
      </c>
      <c r="I159" s="10">
        <f t="shared" si="1172"/>
        <v>0</v>
      </c>
      <c r="J159" s="10">
        <f t="shared" si="1174"/>
        <v>0</v>
      </c>
      <c r="K159" s="10" t="str">
        <f t="shared" si="1175"/>
        <v/>
      </c>
      <c r="M159" s="21"/>
      <c r="N159" s="21"/>
      <c r="O159" s="21"/>
      <c r="P159" s="21"/>
      <c r="Q159" s="21"/>
      <c r="U159" s="27"/>
      <c r="V159" s="27"/>
      <c r="W159" s="27"/>
      <c r="X159" s="27"/>
      <c r="Y159" s="27">
        <f t="shared" si="1186"/>
        <v>0</v>
      </c>
      <c r="AB159" s="37"/>
      <c r="AC159" s="37"/>
      <c r="AD159" s="37"/>
      <c r="AE159" s="37"/>
      <c r="AF159" s="37">
        <f t="shared" si="1187"/>
        <v>0</v>
      </c>
      <c r="AH159" s="37"/>
      <c r="AI159" s="37"/>
      <c r="AJ159" s="37"/>
      <c r="AK159" s="37"/>
      <c r="AL159" s="37"/>
      <c r="AO159" s="50"/>
      <c r="AP159" s="311"/>
      <c r="AQ159" s="311"/>
      <c r="AR159" s="311"/>
      <c r="AS159" s="311"/>
      <c r="AT159" s="311"/>
      <c r="AU159" s="311"/>
      <c r="AV159" s="311"/>
      <c r="AW159" s="311"/>
      <c r="AX159" s="311"/>
      <c r="AY159" s="311"/>
      <c r="AZ159" s="311"/>
      <c r="BA159" s="311"/>
      <c r="BB159" s="311"/>
      <c r="BC159" s="311"/>
      <c r="BD159" s="311"/>
      <c r="BE159" s="312">
        <f t="shared" si="1184"/>
        <v>0</v>
      </c>
      <c r="BF159" s="312"/>
      <c r="BG159" s="312"/>
      <c r="BH159" s="312"/>
      <c r="BI159" s="312"/>
      <c r="CB159" s="52"/>
      <c r="CC159" s="52"/>
      <c r="CD159" s="52"/>
      <c r="CE159" s="52"/>
      <c r="CF159" s="52"/>
      <c r="CG159" s="52">
        <f t="shared" si="1185"/>
        <v>0</v>
      </c>
    </row>
    <row r="160" spans="2:85" x14ac:dyDescent="0.2">
      <c r="B160" s="8"/>
      <c r="C160" s="9"/>
      <c r="D160" s="10"/>
      <c r="E160" s="11"/>
      <c r="F160" s="11"/>
      <c r="G160" s="10"/>
      <c r="H160" s="10">
        <f t="shared" si="1183"/>
        <v>0</v>
      </c>
      <c r="I160" s="10">
        <f t="shared" si="1172"/>
        <v>0</v>
      </c>
      <c r="J160" s="10">
        <f t="shared" si="1174"/>
        <v>0</v>
      </c>
      <c r="K160" s="10" t="str">
        <f t="shared" si="1175"/>
        <v/>
      </c>
      <c r="M160" s="21"/>
      <c r="N160" s="21"/>
      <c r="O160" s="21"/>
      <c r="P160" s="21"/>
      <c r="Q160" s="21"/>
      <c r="U160" s="27"/>
      <c r="V160" s="27"/>
      <c r="W160" s="27"/>
      <c r="X160" s="27"/>
      <c r="Y160" s="27">
        <f t="shared" si="1186"/>
        <v>0</v>
      </c>
      <c r="AB160" s="37"/>
      <c r="AC160" s="37"/>
      <c r="AD160" s="37"/>
      <c r="AE160" s="37"/>
      <c r="AF160" s="37">
        <f t="shared" si="1187"/>
        <v>0</v>
      </c>
      <c r="AH160" s="37"/>
      <c r="AI160" s="37"/>
      <c r="AJ160" s="37"/>
      <c r="AK160" s="37"/>
      <c r="AL160" s="37"/>
      <c r="AO160" s="50"/>
      <c r="AP160" s="311"/>
      <c r="AQ160" s="311"/>
      <c r="AR160" s="311"/>
      <c r="AS160" s="311"/>
      <c r="AT160" s="311"/>
      <c r="AU160" s="311"/>
      <c r="AV160" s="311"/>
      <c r="AW160" s="311"/>
      <c r="AX160" s="311"/>
      <c r="AY160" s="311"/>
      <c r="AZ160" s="311"/>
      <c r="BA160" s="311"/>
      <c r="BB160" s="311"/>
      <c r="BC160" s="311"/>
      <c r="BD160" s="311"/>
      <c r="BE160" s="312">
        <f t="shared" si="1184"/>
        <v>0</v>
      </c>
      <c r="BF160" s="312"/>
      <c r="BG160" s="312"/>
      <c r="BH160" s="312"/>
      <c r="BI160" s="312"/>
      <c r="CB160" s="52"/>
      <c r="CC160" s="52"/>
      <c r="CD160" s="52"/>
      <c r="CE160" s="52"/>
      <c r="CF160" s="52"/>
      <c r="CG160" s="52">
        <f t="shared" si="1185"/>
        <v>0</v>
      </c>
    </row>
    <row r="161" spans="2:85" x14ac:dyDescent="0.2">
      <c r="B161" s="8"/>
      <c r="C161" s="9"/>
      <c r="D161" s="10"/>
      <c r="E161" s="11"/>
      <c r="F161" s="11"/>
      <c r="G161" s="10"/>
      <c r="H161" s="10">
        <f t="shared" si="1183"/>
        <v>0</v>
      </c>
      <c r="I161" s="10">
        <f t="shared" si="1172"/>
        <v>0</v>
      </c>
      <c r="J161" s="10">
        <f t="shared" si="1174"/>
        <v>0</v>
      </c>
      <c r="K161" s="10" t="str">
        <f t="shared" si="1175"/>
        <v/>
      </c>
      <c r="M161" s="21"/>
      <c r="N161" s="21"/>
      <c r="O161" s="21"/>
      <c r="P161" s="21"/>
      <c r="Q161" s="21"/>
      <c r="U161" s="27"/>
      <c r="V161" s="27"/>
      <c r="W161" s="27"/>
      <c r="X161" s="27"/>
      <c r="Y161" s="27">
        <f t="shared" si="1186"/>
        <v>0</v>
      </c>
      <c r="AB161" s="37"/>
      <c r="AC161" s="37"/>
      <c r="AD161" s="37"/>
      <c r="AE161" s="37"/>
      <c r="AF161" s="37">
        <f t="shared" si="1187"/>
        <v>0</v>
      </c>
      <c r="AH161" s="37"/>
      <c r="AI161" s="37"/>
      <c r="AJ161" s="37"/>
      <c r="AK161" s="37"/>
      <c r="AL161" s="37"/>
      <c r="AO161" s="50"/>
      <c r="AP161" s="311"/>
      <c r="AQ161" s="311"/>
      <c r="AR161" s="311"/>
      <c r="AS161" s="311"/>
      <c r="AT161" s="311"/>
      <c r="AU161" s="311"/>
      <c r="AV161" s="311"/>
      <c r="AW161" s="311"/>
      <c r="AX161" s="311"/>
      <c r="AY161" s="311"/>
      <c r="AZ161" s="311"/>
      <c r="BA161" s="311"/>
      <c r="BB161" s="311"/>
      <c r="BC161" s="311"/>
      <c r="BD161" s="311"/>
      <c r="BE161" s="312">
        <f t="shared" si="1184"/>
        <v>0</v>
      </c>
      <c r="BF161" s="312"/>
      <c r="BG161" s="312"/>
      <c r="BH161" s="312"/>
      <c r="BI161" s="312"/>
      <c r="CB161" s="52"/>
      <c r="CC161" s="52"/>
      <c r="CD161" s="52"/>
      <c r="CE161" s="52"/>
      <c r="CF161" s="52"/>
      <c r="CG161" s="52">
        <f t="shared" si="1185"/>
        <v>0</v>
      </c>
    </row>
    <row r="162" spans="2:85" x14ac:dyDescent="0.2">
      <c r="B162" s="8"/>
      <c r="C162" s="9"/>
      <c r="D162" s="10"/>
      <c r="E162" s="11"/>
      <c r="F162" s="11"/>
      <c r="G162" s="10"/>
      <c r="H162" s="10">
        <f t="shared" si="1183"/>
        <v>0</v>
      </c>
      <c r="I162" s="10">
        <f t="shared" si="1172"/>
        <v>0</v>
      </c>
      <c r="J162" s="10">
        <f t="shared" si="1174"/>
        <v>0</v>
      </c>
      <c r="K162" s="10" t="str">
        <f t="shared" si="1175"/>
        <v/>
      </c>
      <c r="M162" s="21"/>
      <c r="N162" s="21"/>
      <c r="O162" s="21"/>
      <c r="P162" s="21"/>
      <c r="Q162" s="21"/>
      <c r="U162" s="27"/>
      <c r="V162" s="27"/>
      <c r="W162" s="27"/>
      <c r="X162" s="27"/>
      <c r="Y162" s="27">
        <f t="shared" si="1186"/>
        <v>0</v>
      </c>
      <c r="AB162" s="37"/>
      <c r="AC162" s="37"/>
      <c r="AD162" s="37"/>
      <c r="AE162" s="37"/>
      <c r="AF162" s="37">
        <f t="shared" si="1187"/>
        <v>0</v>
      </c>
      <c r="AH162" s="37"/>
      <c r="AI162" s="37"/>
      <c r="AJ162" s="37"/>
      <c r="AK162" s="37"/>
      <c r="AL162" s="37"/>
      <c r="AO162" s="50"/>
      <c r="AP162" s="311"/>
      <c r="AQ162" s="311"/>
      <c r="AR162" s="311"/>
      <c r="AS162" s="311"/>
      <c r="AT162" s="311"/>
      <c r="AU162" s="311"/>
      <c r="AV162" s="311"/>
      <c r="AW162" s="311"/>
      <c r="AX162" s="311"/>
      <c r="AY162" s="311"/>
      <c r="AZ162" s="311"/>
      <c r="BA162" s="311"/>
      <c r="BB162" s="311"/>
      <c r="BC162" s="311"/>
      <c r="BD162" s="311"/>
      <c r="BE162" s="312">
        <f t="shared" si="1184"/>
        <v>0</v>
      </c>
      <c r="BF162" s="312"/>
      <c r="BG162" s="312"/>
      <c r="BH162" s="312"/>
      <c r="BI162" s="312"/>
      <c r="CB162" s="52"/>
      <c r="CC162" s="52"/>
      <c r="CD162" s="52"/>
      <c r="CE162" s="52"/>
      <c r="CF162" s="52"/>
      <c r="CG162" s="52">
        <f t="shared" si="1185"/>
        <v>0</v>
      </c>
    </row>
    <row r="163" spans="2:85" x14ac:dyDescent="0.2">
      <c r="B163" s="8"/>
      <c r="C163" s="9"/>
      <c r="D163" s="10"/>
      <c r="E163" s="11"/>
      <c r="F163" s="11"/>
      <c r="G163" s="10"/>
      <c r="H163" s="10">
        <f t="shared" si="1183"/>
        <v>0</v>
      </c>
      <c r="I163" s="10">
        <f t="shared" si="1172"/>
        <v>0</v>
      </c>
      <c r="J163" s="10">
        <f t="shared" si="1174"/>
        <v>0</v>
      </c>
      <c r="K163" s="10" t="str">
        <f t="shared" si="1175"/>
        <v/>
      </c>
      <c r="M163" s="21"/>
      <c r="N163" s="21"/>
      <c r="O163" s="21"/>
      <c r="P163" s="21"/>
      <c r="Q163" s="21"/>
      <c r="U163" s="27"/>
      <c r="V163" s="27"/>
      <c r="W163" s="27"/>
      <c r="X163" s="27"/>
      <c r="Y163" s="27">
        <f t="shared" si="1186"/>
        <v>0</v>
      </c>
      <c r="AB163" s="37"/>
      <c r="AC163" s="37"/>
      <c r="AD163" s="37"/>
      <c r="AE163" s="37"/>
      <c r="AF163" s="37">
        <f t="shared" si="1187"/>
        <v>0</v>
      </c>
      <c r="AH163" s="37"/>
      <c r="AI163" s="37"/>
      <c r="AJ163" s="37"/>
      <c r="AK163" s="37"/>
      <c r="AL163" s="37"/>
      <c r="AO163" s="50"/>
      <c r="AP163" s="311"/>
      <c r="AQ163" s="311"/>
      <c r="AR163" s="311"/>
      <c r="AS163" s="311"/>
      <c r="AT163" s="311"/>
      <c r="AU163" s="311"/>
      <c r="AV163" s="311"/>
      <c r="AW163" s="311"/>
      <c r="AX163" s="311"/>
      <c r="AY163" s="311"/>
      <c r="AZ163" s="311"/>
      <c r="BA163" s="311"/>
      <c r="BB163" s="311"/>
      <c r="BC163" s="311"/>
      <c r="BD163" s="311"/>
      <c r="BE163" s="312">
        <f t="shared" si="1184"/>
        <v>0</v>
      </c>
      <c r="BF163" s="312"/>
      <c r="BG163" s="312"/>
      <c r="BH163" s="312"/>
      <c r="BI163" s="312"/>
      <c r="CB163" s="52"/>
      <c r="CC163" s="52"/>
      <c r="CD163" s="52"/>
      <c r="CE163" s="52"/>
      <c r="CF163" s="52"/>
      <c r="CG163" s="52">
        <f t="shared" si="1185"/>
        <v>0</v>
      </c>
    </row>
    <row r="164" spans="2:85" x14ac:dyDescent="0.2">
      <c r="B164" s="8"/>
      <c r="C164" s="9"/>
      <c r="D164" s="10"/>
      <c r="E164" s="11"/>
      <c r="F164" s="11"/>
      <c r="G164" s="10"/>
      <c r="H164" s="10">
        <f t="shared" si="1183"/>
        <v>0</v>
      </c>
      <c r="I164" s="10">
        <f t="shared" si="1172"/>
        <v>0</v>
      </c>
      <c r="J164" s="10">
        <f t="shared" si="1174"/>
        <v>0</v>
      </c>
      <c r="K164" s="10" t="str">
        <f t="shared" si="1175"/>
        <v/>
      </c>
      <c r="M164" s="21"/>
      <c r="N164" s="21"/>
      <c r="O164" s="21"/>
      <c r="P164" s="21"/>
      <c r="Q164" s="21"/>
      <c r="U164" s="27"/>
      <c r="V164" s="27"/>
      <c r="W164" s="27"/>
      <c r="X164" s="27"/>
      <c r="Y164" s="27">
        <f t="shared" si="1186"/>
        <v>0</v>
      </c>
      <c r="AB164" s="37"/>
      <c r="AC164" s="37"/>
      <c r="AD164" s="37"/>
      <c r="AE164" s="37"/>
      <c r="AF164" s="37">
        <f t="shared" si="1187"/>
        <v>0</v>
      </c>
      <c r="AH164" s="37"/>
      <c r="AI164" s="37"/>
      <c r="AJ164" s="37"/>
      <c r="AK164" s="37"/>
      <c r="AL164" s="37"/>
      <c r="AO164" s="50"/>
      <c r="AP164" s="311"/>
      <c r="AQ164" s="311"/>
      <c r="AR164" s="311"/>
      <c r="AS164" s="311"/>
      <c r="AT164" s="311"/>
      <c r="AU164" s="311"/>
      <c r="AV164" s="311"/>
      <c r="AW164" s="311"/>
      <c r="AX164" s="311"/>
      <c r="AY164" s="311"/>
      <c r="AZ164" s="311"/>
      <c r="BA164" s="311"/>
      <c r="BB164" s="311"/>
      <c r="BC164" s="311"/>
      <c r="BD164" s="311"/>
      <c r="BE164" s="312">
        <f t="shared" si="1184"/>
        <v>0</v>
      </c>
      <c r="BF164" s="312"/>
      <c r="BG164" s="312"/>
      <c r="BH164" s="312"/>
      <c r="BI164" s="312"/>
      <c r="CB164" s="52"/>
      <c r="CC164" s="52"/>
      <c r="CD164" s="52"/>
      <c r="CE164" s="52"/>
      <c r="CF164" s="52"/>
      <c r="CG164" s="52">
        <f t="shared" si="1185"/>
        <v>0</v>
      </c>
    </row>
    <row r="165" spans="2:85" x14ac:dyDescent="0.2">
      <c r="B165" s="8"/>
      <c r="C165" s="9"/>
      <c r="D165" s="10"/>
      <c r="E165" s="11"/>
      <c r="F165" s="11"/>
      <c r="G165" s="10"/>
      <c r="H165" s="10">
        <f t="shared" si="1183"/>
        <v>0</v>
      </c>
      <c r="I165" s="10">
        <f t="shared" si="1172"/>
        <v>0</v>
      </c>
      <c r="J165" s="10">
        <f t="shared" si="1174"/>
        <v>0</v>
      </c>
      <c r="K165" s="10" t="str">
        <f t="shared" si="1175"/>
        <v/>
      </c>
      <c r="M165" s="21"/>
      <c r="N165" s="21"/>
      <c r="O165" s="21"/>
      <c r="P165" s="21"/>
      <c r="Q165" s="21"/>
      <c r="U165" s="27"/>
      <c r="V165" s="27"/>
      <c r="W165" s="27"/>
      <c r="X165" s="27"/>
      <c r="Y165" s="27">
        <f t="shared" si="1186"/>
        <v>0</v>
      </c>
      <c r="AB165" s="37"/>
      <c r="AC165" s="37"/>
      <c r="AD165" s="37"/>
      <c r="AE165" s="37"/>
      <c r="AF165" s="37">
        <f t="shared" si="1187"/>
        <v>0</v>
      </c>
      <c r="AH165" s="37"/>
      <c r="AI165" s="37"/>
      <c r="AJ165" s="37"/>
      <c r="AK165" s="37"/>
      <c r="AL165" s="37"/>
      <c r="AO165" s="50"/>
      <c r="AP165" s="311"/>
      <c r="AQ165" s="311"/>
      <c r="AR165" s="311"/>
      <c r="AS165" s="311"/>
      <c r="AT165" s="311"/>
      <c r="AU165" s="311"/>
      <c r="AV165" s="311"/>
      <c r="AW165" s="311"/>
      <c r="AX165" s="311"/>
      <c r="AY165" s="311"/>
      <c r="AZ165" s="311"/>
      <c r="BA165" s="311"/>
      <c r="BB165" s="311"/>
      <c r="BC165" s="311"/>
      <c r="BD165" s="311"/>
      <c r="BE165" s="312">
        <f t="shared" si="1184"/>
        <v>0</v>
      </c>
      <c r="BF165" s="312"/>
      <c r="BG165" s="312"/>
      <c r="BH165" s="312"/>
      <c r="BI165" s="312"/>
      <c r="CB165" s="52"/>
      <c r="CC165" s="52"/>
      <c r="CD165" s="52"/>
      <c r="CE165" s="52"/>
      <c r="CF165" s="52"/>
      <c r="CG165" s="52">
        <f t="shared" si="1185"/>
        <v>0</v>
      </c>
    </row>
    <row r="166" spans="2:85" x14ac:dyDescent="0.2">
      <c r="B166" s="8"/>
      <c r="C166" s="9"/>
      <c r="D166" s="10"/>
      <c r="E166" s="11"/>
      <c r="F166" s="11"/>
      <c r="G166" s="10"/>
      <c r="H166" s="10">
        <f t="shared" si="1183"/>
        <v>0</v>
      </c>
      <c r="I166" s="10">
        <f t="shared" si="1172"/>
        <v>0</v>
      </c>
      <c r="J166" s="10">
        <f t="shared" si="1174"/>
        <v>0</v>
      </c>
      <c r="K166" s="10" t="str">
        <f t="shared" si="1175"/>
        <v/>
      </c>
      <c r="M166" s="21"/>
      <c r="N166" s="21"/>
      <c r="O166" s="21"/>
      <c r="P166" s="21"/>
      <c r="Q166" s="21"/>
      <c r="U166" s="27"/>
      <c r="V166" s="27"/>
      <c r="W166" s="27"/>
      <c r="X166" s="27"/>
      <c r="Y166" s="27">
        <f t="shared" si="1186"/>
        <v>0</v>
      </c>
      <c r="AB166" s="37"/>
      <c r="AC166" s="37"/>
      <c r="AD166" s="37"/>
      <c r="AE166" s="37"/>
      <c r="AF166" s="37">
        <f t="shared" si="1187"/>
        <v>0</v>
      </c>
      <c r="AH166" s="37"/>
      <c r="AI166" s="37"/>
      <c r="AJ166" s="37"/>
      <c r="AK166" s="37"/>
      <c r="AL166" s="37"/>
      <c r="AO166" s="50"/>
      <c r="AP166" s="311"/>
      <c r="AQ166" s="311"/>
      <c r="AR166" s="311"/>
      <c r="AS166" s="311"/>
      <c r="AT166" s="311"/>
      <c r="AU166" s="311"/>
      <c r="AV166" s="311"/>
      <c r="AW166" s="311"/>
      <c r="AX166" s="311"/>
      <c r="AY166" s="311"/>
      <c r="AZ166" s="311"/>
      <c r="BA166" s="311"/>
      <c r="BB166" s="311"/>
      <c r="BC166" s="311"/>
      <c r="BD166" s="311"/>
      <c r="BE166" s="312">
        <f t="shared" si="1184"/>
        <v>0</v>
      </c>
      <c r="BF166" s="312"/>
      <c r="BG166" s="312"/>
      <c r="BH166" s="312"/>
      <c r="BI166" s="312"/>
      <c r="CB166" s="52"/>
      <c r="CC166" s="52"/>
      <c r="CD166" s="52"/>
      <c r="CE166" s="52"/>
      <c r="CF166" s="52"/>
      <c r="CG166" s="52">
        <f t="shared" si="1185"/>
        <v>0</v>
      </c>
    </row>
    <row r="167" spans="2:85" x14ac:dyDescent="0.2">
      <c r="B167" s="8"/>
      <c r="C167" s="9"/>
      <c r="D167" s="10"/>
      <c r="E167" s="11"/>
      <c r="F167" s="11"/>
      <c r="G167" s="10"/>
      <c r="H167" s="10">
        <f t="shared" si="1183"/>
        <v>0</v>
      </c>
      <c r="I167" s="10">
        <f t="shared" si="1172"/>
        <v>0</v>
      </c>
      <c r="J167" s="10">
        <f t="shared" si="1174"/>
        <v>0</v>
      </c>
      <c r="K167" s="10" t="str">
        <f t="shared" si="1175"/>
        <v/>
      </c>
      <c r="M167" s="21"/>
      <c r="N167" s="21"/>
      <c r="O167" s="21"/>
      <c r="P167" s="21"/>
      <c r="Q167" s="21"/>
      <c r="U167" s="27"/>
      <c r="V167" s="27"/>
      <c r="W167" s="27"/>
      <c r="X167" s="27"/>
      <c r="Y167" s="27">
        <f t="shared" si="1186"/>
        <v>0</v>
      </c>
      <c r="AB167" s="37"/>
      <c r="AC167" s="37"/>
      <c r="AD167" s="37"/>
      <c r="AE167" s="37"/>
      <c r="AF167" s="37">
        <f t="shared" si="1187"/>
        <v>0</v>
      </c>
      <c r="AH167" s="37"/>
      <c r="AI167" s="37"/>
      <c r="AJ167" s="37"/>
      <c r="AK167" s="37"/>
      <c r="AL167" s="37"/>
      <c r="AO167" s="50"/>
      <c r="AP167" s="311"/>
      <c r="AQ167" s="311"/>
      <c r="AR167" s="311"/>
      <c r="AS167" s="311"/>
      <c r="AT167" s="311"/>
      <c r="AU167" s="311"/>
      <c r="AV167" s="311"/>
      <c r="AW167" s="311"/>
      <c r="AX167" s="311"/>
      <c r="AY167" s="311"/>
      <c r="AZ167" s="311"/>
      <c r="BA167" s="311"/>
      <c r="BB167" s="311"/>
      <c r="BC167" s="311"/>
      <c r="BD167" s="311"/>
      <c r="BE167" s="312">
        <f t="shared" si="1184"/>
        <v>0</v>
      </c>
      <c r="BF167" s="312"/>
      <c r="BG167" s="312"/>
      <c r="BH167" s="312"/>
      <c r="BI167" s="312"/>
      <c r="CB167" s="52"/>
      <c r="CC167" s="52"/>
      <c r="CD167" s="52"/>
      <c r="CE167" s="52"/>
      <c r="CF167" s="52"/>
      <c r="CG167" s="52">
        <f t="shared" si="1185"/>
        <v>0</v>
      </c>
    </row>
    <row r="168" spans="2:85" x14ac:dyDescent="0.2">
      <c r="B168" s="8"/>
      <c r="C168" s="9"/>
      <c r="D168" s="10"/>
      <c r="E168" s="11"/>
      <c r="F168" s="11"/>
      <c r="G168" s="10"/>
      <c r="H168" s="10">
        <f t="shared" si="1183"/>
        <v>0</v>
      </c>
      <c r="I168" s="10">
        <f t="shared" si="1172"/>
        <v>0</v>
      </c>
      <c r="J168" s="10">
        <f t="shared" si="1174"/>
        <v>0</v>
      </c>
      <c r="K168" s="10" t="str">
        <f t="shared" si="1175"/>
        <v/>
      </c>
      <c r="M168" s="21"/>
      <c r="N168" s="21"/>
      <c r="O168" s="21"/>
      <c r="P168" s="21"/>
      <c r="Q168" s="21"/>
      <c r="U168" s="27"/>
      <c r="V168" s="27"/>
      <c r="W168" s="27"/>
      <c r="X168" s="27"/>
      <c r="Y168" s="27">
        <f t="shared" si="1186"/>
        <v>0</v>
      </c>
      <c r="AB168" s="37"/>
      <c r="AC168" s="37"/>
      <c r="AD168" s="37"/>
      <c r="AE168" s="37"/>
      <c r="AF168" s="37">
        <f t="shared" si="1187"/>
        <v>0</v>
      </c>
      <c r="AH168" s="37"/>
      <c r="AI168" s="37"/>
      <c r="AJ168" s="37"/>
      <c r="AK168" s="37"/>
      <c r="AL168" s="37"/>
      <c r="AO168" s="50"/>
      <c r="AP168" s="311"/>
      <c r="AQ168" s="311"/>
      <c r="AR168" s="311"/>
      <c r="AS168" s="311"/>
      <c r="AT168" s="311"/>
      <c r="AU168" s="311"/>
      <c r="AV168" s="311"/>
      <c r="AW168" s="311"/>
      <c r="AX168" s="311"/>
      <c r="AY168" s="311"/>
      <c r="AZ168" s="311"/>
      <c r="BA168" s="311"/>
      <c r="BB168" s="311"/>
      <c r="BC168" s="311"/>
      <c r="BD168" s="311"/>
      <c r="BE168" s="312">
        <f t="shared" si="1184"/>
        <v>0</v>
      </c>
      <c r="BF168" s="312"/>
      <c r="BG168" s="312"/>
      <c r="BH168" s="312"/>
      <c r="BI168" s="312"/>
      <c r="CB168" s="52"/>
      <c r="CC168" s="52"/>
      <c r="CD168" s="52"/>
      <c r="CE168" s="52"/>
      <c r="CF168" s="52"/>
      <c r="CG168" s="52">
        <f t="shared" si="1185"/>
        <v>0</v>
      </c>
    </row>
    <row r="169" spans="2:85" x14ac:dyDescent="0.2">
      <c r="B169" s="8"/>
      <c r="C169" s="9"/>
      <c r="D169" s="10"/>
      <c r="E169" s="11"/>
      <c r="F169" s="11"/>
      <c r="G169" s="10"/>
      <c r="H169" s="10">
        <f t="shared" si="1183"/>
        <v>0</v>
      </c>
      <c r="I169" s="10">
        <f t="shared" ref="I169:I232" si="1188">IF(E169=$K$2,($Q$2*E169)+((E169*G169)*$R$2)-($S$2*E169),IF(E169=$K$4,($Q$3*E169)+((E169*G169)*$R$3)-($S$3*E169),IF(E169=$K$7,($Q$4*E169)+((E169*G169)*$R$4)-($S$4*E169),IF(E169=$K$8,($Q$5*E169)+((E169*G169)*$R$5)-($S$5*E169),IF(E169=$K$9,($Q$6*E169)+((E169*G169)*$R$6)-($S$6*E169),IF(E169=$K$10,($Q$7*E169)+((E169*G169)*$R$7)-($S$7*E169),IF(E169=$K$11,($Q$8*E169)+((E169*G169)*$R$8)-($S$8*E169),IF(E169=$K$14,($Q$9*E169)+((E169*G169)*$R$9)-($S$9*E169),IF(E169=$K$15,($Q$10*E169)+((E169*G169)*$R$10)-($S$10*E169),IF(E169=$K$16,($Q$11*E169)+((E169*G169)*$R$11)-($S$11*E169),IF(E169=$K$17,($Q$12*E169)+((E169*G169)*$R$12)-($S$12*E169),IF(E169=$K$18,($Q$13*E169)+((E169*G169)*$R$13)-($S$13*E169),IF(E169=$K$19,($Q$14*E169)+((E169*G169)*$R$14)-($S$14*E169),IF(E169=$K$20,($Q$15*E169)+((E169*G169)*$R$15)-($S$15*E169),IF(E169=$K$21,($Q$16*E169)+((E169*G169)*$R$16)-($S$16*E169),IF(E169=E169,($Q$17*E169)+((E169*G169)*$R$17)-($S$17*E169),"Erreur"))))))))))))))))</f>
        <v>0</v>
      </c>
      <c r="J169" s="10">
        <f t="shared" si="1174"/>
        <v>0</v>
      </c>
      <c r="K169" s="10" t="str">
        <f t="shared" si="1175"/>
        <v/>
      </c>
      <c r="M169" s="21"/>
      <c r="N169" s="21"/>
      <c r="O169" s="21"/>
      <c r="P169" s="21"/>
      <c r="Q169" s="21"/>
      <c r="U169" s="27"/>
      <c r="V169" s="27"/>
      <c r="W169" s="27"/>
      <c r="X169" s="27"/>
      <c r="Y169" s="27">
        <f t="shared" si="1186"/>
        <v>0</v>
      </c>
      <c r="AB169" s="37"/>
      <c r="AC169" s="37"/>
      <c r="AD169" s="37"/>
      <c r="AE169" s="37"/>
      <c r="AF169" s="37">
        <f t="shared" si="1187"/>
        <v>0</v>
      </c>
      <c r="AH169" s="37"/>
      <c r="AI169" s="37"/>
      <c r="AJ169" s="37"/>
      <c r="AK169" s="37"/>
      <c r="AL169" s="37"/>
      <c r="AO169" s="50"/>
      <c r="AP169" s="311"/>
      <c r="AQ169" s="311"/>
      <c r="AR169" s="311"/>
      <c r="AS169" s="311"/>
      <c r="AT169" s="311"/>
      <c r="AU169" s="311"/>
      <c r="AV169" s="311"/>
      <c r="AW169" s="311"/>
      <c r="AX169" s="311"/>
      <c r="AY169" s="311"/>
      <c r="AZ169" s="311"/>
      <c r="BA169" s="311"/>
      <c r="BB169" s="311"/>
      <c r="BC169" s="311"/>
      <c r="BD169" s="311"/>
      <c r="BE169" s="312">
        <f t="shared" si="1184"/>
        <v>0</v>
      </c>
      <c r="BF169" s="312"/>
      <c r="BG169" s="312"/>
      <c r="BH169" s="312"/>
      <c r="BI169" s="312"/>
      <c r="CB169" s="52"/>
      <c r="CC169" s="52"/>
      <c r="CD169" s="52"/>
      <c r="CE169" s="52"/>
      <c r="CF169" s="52"/>
      <c r="CG169" s="52">
        <f t="shared" si="1185"/>
        <v>0</v>
      </c>
    </row>
    <row r="170" spans="2:85" x14ac:dyDescent="0.2">
      <c r="B170" s="8"/>
      <c r="C170" s="9"/>
      <c r="D170" s="10"/>
      <c r="E170" s="11"/>
      <c r="F170" s="11"/>
      <c r="G170" s="10"/>
      <c r="H170" s="10">
        <f t="shared" si="1183"/>
        <v>0</v>
      </c>
      <c r="I170" s="10">
        <f t="shared" si="1188"/>
        <v>0</v>
      </c>
      <c r="J170" s="10">
        <f t="shared" ref="J170:J233" si="1189">(E170*G170)-I170</f>
        <v>0</v>
      </c>
      <c r="K170" s="10" t="str">
        <f t="shared" ref="K170:K233" si="1190">IF(E170="","",J170/E170)</f>
        <v/>
      </c>
      <c r="M170" s="21"/>
      <c r="N170" s="21"/>
      <c r="O170" s="21"/>
      <c r="P170" s="21"/>
      <c r="Q170" s="21"/>
      <c r="U170" s="27"/>
      <c r="V170" s="27"/>
      <c r="W170" s="27"/>
      <c r="X170" s="27"/>
      <c r="Y170" s="27">
        <f t="shared" si="1186"/>
        <v>0</v>
      </c>
      <c r="AB170" s="37"/>
      <c r="AC170" s="37"/>
      <c r="AD170" s="37"/>
      <c r="AE170" s="37"/>
      <c r="AF170" s="37">
        <f t="shared" si="1187"/>
        <v>0</v>
      </c>
      <c r="AH170" s="37"/>
      <c r="AI170" s="37"/>
      <c r="AJ170" s="37"/>
      <c r="AK170" s="37"/>
      <c r="AL170" s="37"/>
      <c r="AO170" s="50"/>
      <c r="AP170" s="311"/>
      <c r="AQ170" s="311"/>
      <c r="AR170" s="311"/>
      <c r="AS170" s="311"/>
      <c r="AT170" s="311"/>
      <c r="AU170" s="311"/>
      <c r="AV170" s="311"/>
      <c r="AW170" s="311"/>
      <c r="AX170" s="311"/>
      <c r="AY170" s="311"/>
      <c r="AZ170" s="311"/>
      <c r="BA170" s="311"/>
      <c r="BB170" s="311"/>
      <c r="BC170" s="311"/>
      <c r="BD170" s="311"/>
      <c r="BE170" s="312">
        <f t="shared" si="1184"/>
        <v>0</v>
      </c>
      <c r="BF170" s="312"/>
      <c r="BG170" s="312"/>
      <c r="BH170" s="312"/>
      <c r="BI170" s="312"/>
      <c r="CB170" s="52"/>
      <c r="CC170" s="52"/>
      <c r="CD170" s="52"/>
      <c r="CE170" s="52"/>
      <c r="CF170" s="52"/>
      <c r="CG170" s="52">
        <f t="shared" si="1185"/>
        <v>0</v>
      </c>
    </row>
    <row r="171" spans="2:85" x14ac:dyDescent="0.2">
      <c r="B171" s="8"/>
      <c r="C171" s="9"/>
      <c r="D171" s="10"/>
      <c r="E171" s="11"/>
      <c r="F171" s="11"/>
      <c r="G171" s="10"/>
      <c r="H171" s="10">
        <f t="shared" ref="H171:H234" si="1191">H170+E171</f>
        <v>0</v>
      </c>
      <c r="I171" s="10">
        <f t="shared" si="1188"/>
        <v>0</v>
      </c>
      <c r="J171" s="10">
        <f t="shared" si="1189"/>
        <v>0</v>
      </c>
      <c r="K171" s="10" t="str">
        <f t="shared" si="1190"/>
        <v/>
      </c>
      <c r="M171" s="21"/>
      <c r="N171" s="21"/>
      <c r="O171" s="21"/>
      <c r="P171" s="21"/>
      <c r="Q171" s="21"/>
      <c r="U171" s="27"/>
      <c r="V171" s="27"/>
      <c r="W171" s="27"/>
      <c r="X171" s="27"/>
      <c r="Y171" s="27">
        <f t="shared" si="1186"/>
        <v>0</v>
      </c>
      <c r="AB171" s="37"/>
      <c r="AC171" s="37"/>
      <c r="AD171" s="37"/>
      <c r="AE171" s="37"/>
      <c r="AF171" s="37">
        <f t="shared" si="1187"/>
        <v>0</v>
      </c>
      <c r="AH171" s="37"/>
      <c r="AI171" s="37"/>
      <c r="AJ171" s="37"/>
      <c r="AK171" s="37"/>
      <c r="AL171" s="37"/>
      <c r="AO171" s="50"/>
      <c r="AP171" s="311"/>
      <c r="AQ171" s="311"/>
      <c r="AR171" s="311"/>
      <c r="AS171" s="311"/>
      <c r="AT171" s="311"/>
      <c r="AU171" s="311"/>
      <c r="AV171" s="311"/>
      <c r="AW171" s="311"/>
      <c r="AX171" s="311"/>
      <c r="AY171" s="311"/>
      <c r="AZ171" s="311"/>
      <c r="BA171" s="311"/>
      <c r="BB171" s="311"/>
      <c r="BC171" s="311"/>
      <c r="BD171" s="311"/>
      <c r="BE171" s="312">
        <f t="shared" si="1184"/>
        <v>0</v>
      </c>
      <c r="BF171" s="312"/>
      <c r="BG171" s="312"/>
      <c r="BH171" s="312"/>
      <c r="BI171" s="312"/>
      <c r="CB171" s="52"/>
      <c r="CC171" s="52"/>
      <c r="CD171" s="52"/>
      <c r="CE171" s="52"/>
      <c r="CF171" s="52"/>
      <c r="CG171" s="52">
        <f t="shared" si="1185"/>
        <v>0</v>
      </c>
    </row>
    <row r="172" spans="2:85" x14ac:dyDescent="0.2">
      <c r="B172" s="8"/>
      <c r="C172" s="9"/>
      <c r="D172" s="10"/>
      <c r="E172" s="11"/>
      <c r="F172" s="11"/>
      <c r="G172" s="10"/>
      <c r="H172" s="10">
        <f t="shared" si="1191"/>
        <v>0</v>
      </c>
      <c r="I172" s="10">
        <f t="shared" si="1188"/>
        <v>0</v>
      </c>
      <c r="J172" s="10">
        <f t="shared" si="1189"/>
        <v>0</v>
      </c>
      <c r="K172" s="10" t="str">
        <f t="shared" si="1190"/>
        <v/>
      </c>
      <c r="M172" s="21"/>
      <c r="N172" s="21"/>
      <c r="O172" s="21"/>
      <c r="P172" s="21"/>
      <c r="Q172" s="21"/>
      <c r="U172" s="27"/>
      <c r="V172" s="27"/>
      <c r="W172" s="27"/>
      <c r="X172" s="27"/>
      <c r="Y172" s="27">
        <f t="shared" si="1186"/>
        <v>0</v>
      </c>
      <c r="AB172" s="37"/>
      <c r="AC172" s="37"/>
      <c r="AD172" s="37"/>
      <c r="AE172" s="37"/>
      <c r="AF172" s="37">
        <f t="shared" si="1187"/>
        <v>0</v>
      </c>
      <c r="AH172" s="37"/>
      <c r="AI172" s="37"/>
      <c r="AJ172" s="37"/>
      <c r="AK172" s="37"/>
      <c r="AL172" s="37"/>
      <c r="AO172" s="50"/>
      <c r="AP172" s="311"/>
      <c r="AQ172" s="311"/>
      <c r="AR172" s="311"/>
      <c r="AS172" s="311"/>
      <c r="AT172" s="311"/>
      <c r="AU172" s="311"/>
      <c r="AV172" s="311"/>
      <c r="AW172" s="311"/>
      <c r="AX172" s="311"/>
      <c r="AY172" s="311"/>
      <c r="AZ172" s="311"/>
      <c r="BA172" s="311"/>
      <c r="BB172" s="311"/>
      <c r="BC172" s="311"/>
      <c r="BD172" s="311"/>
      <c r="BE172" s="312">
        <f t="shared" si="1184"/>
        <v>0</v>
      </c>
      <c r="BF172" s="312"/>
      <c r="BG172" s="312"/>
      <c r="BH172" s="312"/>
      <c r="BI172" s="312"/>
      <c r="CB172" s="52"/>
      <c r="CC172" s="52"/>
      <c r="CD172" s="52"/>
      <c r="CE172" s="52"/>
      <c r="CF172" s="52"/>
      <c r="CG172" s="52">
        <f t="shared" si="1185"/>
        <v>0</v>
      </c>
    </row>
    <row r="173" spans="2:85" x14ac:dyDescent="0.2">
      <c r="B173" s="8"/>
      <c r="C173" s="9"/>
      <c r="D173" s="10"/>
      <c r="E173" s="11"/>
      <c r="F173" s="11"/>
      <c r="G173" s="10"/>
      <c r="H173" s="10">
        <f t="shared" si="1191"/>
        <v>0</v>
      </c>
      <c r="I173" s="10">
        <f t="shared" si="1188"/>
        <v>0</v>
      </c>
      <c r="J173" s="10">
        <f t="shared" si="1189"/>
        <v>0</v>
      </c>
      <c r="K173" s="10" t="str">
        <f t="shared" si="1190"/>
        <v/>
      </c>
      <c r="M173" s="21"/>
      <c r="N173" s="21"/>
      <c r="O173" s="21"/>
      <c r="P173" s="21"/>
      <c r="Q173" s="21"/>
      <c r="U173" s="27"/>
      <c r="V173" s="27"/>
      <c r="W173" s="27"/>
      <c r="X173" s="27"/>
      <c r="Y173" s="27">
        <f t="shared" si="1186"/>
        <v>0</v>
      </c>
      <c r="AB173" s="37"/>
      <c r="AC173" s="37"/>
      <c r="AD173" s="37"/>
      <c r="AE173" s="37"/>
      <c r="AF173" s="37">
        <f t="shared" si="1187"/>
        <v>0</v>
      </c>
      <c r="AH173" s="37"/>
      <c r="AI173" s="37"/>
      <c r="AJ173" s="37"/>
      <c r="AK173" s="37"/>
      <c r="AL173" s="37"/>
      <c r="AO173" s="50"/>
      <c r="AP173" s="311"/>
      <c r="AQ173" s="311"/>
      <c r="AR173" s="311"/>
      <c r="AS173" s="311"/>
      <c r="AT173" s="311"/>
      <c r="AU173" s="311"/>
      <c r="AV173" s="311"/>
      <c r="AW173" s="311"/>
      <c r="AX173" s="311"/>
      <c r="AY173" s="311"/>
      <c r="AZ173" s="311"/>
      <c r="BA173" s="311"/>
      <c r="BB173" s="311"/>
      <c r="BC173" s="311"/>
      <c r="BD173" s="311"/>
      <c r="BE173" s="312">
        <f t="shared" ref="BE173:BE200" si="1192">AU173*AZ173</f>
        <v>0</v>
      </c>
      <c r="BF173" s="312"/>
      <c r="BG173" s="312"/>
      <c r="BH173" s="312"/>
      <c r="BI173" s="312"/>
      <c r="CB173" s="52"/>
      <c r="CC173" s="52"/>
      <c r="CD173" s="52"/>
      <c r="CE173" s="52"/>
      <c r="CF173" s="52"/>
      <c r="CG173" s="52">
        <f t="shared" si="1185"/>
        <v>0</v>
      </c>
    </row>
    <row r="174" spans="2:85" x14ac:dyDescent="0.2">
      <c r="B174" s="8"/>
      <c r="C174" s="9"/>
      <c r="D174" s="10"/>
      <c r="E174" s="11"/>
      <c r="F174" s="11"/>
      <c r="G174" s="10"/>
      <c r="H174" s="10">
        <f t="shared" si="1191"/>
        <v>0</v>
      </c>
      <c r="I174" s="10">
        <f t="shared" si="1188"/>
        <v>0</v>
      </c>
      <c r="J174" s="10">
        <f t="shared" si="1189"/>
        <v>0</v>
      </c>
      <c r="K174" s="10" t="str">
        <f t="shared" si="1190"/>
        <v/>
      </c>
      <c r="M174" s="21"/>
      <c r="N174" s="21"/>
      <c r="O174" s="21"/>
      <c r="P174" s="21"/>
      <c r="Q174" s="21"/>
      <c r="U174" s="27"/>
      <c r="V174" s="27"/>
      <c r="W174" s="27"/>
      <c r="X174" s="27"/>
      <c r="Y174" s="27">
        <f t="shared" si="1186"/>
        <v>0</v>
      </c>
      <c r="AB174" s="37"/>
      <c r="AC174" s="37"/>
      <c r="AD174" s="37"/>
      <c r="AE174" s="37"/>
      <c r="AF174" s="37">
        <f t="shared" si="1187"/>
        <v>0</v>
      </c>
      <c r="AH174" s="37"/>
      <c r="AI174" s="37"/>
      <c r="AJ174" s="37"/>
      <c r="AK174" s="37"/>
      <c r="AL174" s="37"/>
      <c r="AO174" s="50"/>
      <c r="AP174" s="311"/>
      <c r="AQ174" s="311"/>
      <c r="AR174" s="311"/>
      <c r="AS174" s="311"/>
      <c r="AT174" s="311"/>
      <c r="AU174" s="311"/>
      <c r="AV174" s="311"/>
      <c r="AW174" s="311"/>
      <c r="AX174" s="311"/>
      <c r="AY174" s="311"/>
      <c r="AZ174" s="311"/>
      <c r="BA174" s="311"/>
      <c r="BB174" s="311"/>
      <c r="BC174" s="311"/>
      <c r="BD174" s="311"/>
      <c r="BE174" s="312">
        <f t="shared" si="1192"/>
        <v>0</v>
      </c>
      <c r="BF174" s="312"/>
      <c r="BG174" s="312"/>
      <c r="BH174" s="312"/>
      <c r="BI174" s="312"/>
      <c r="CB174" s="52"/>
      <c r="CC174" s="52"/>
      <c r="CD174" s="52"/>
      <c r="CE174" s="52"/>
      <c r="CF174" s="52"/>
      <c r="CG174" s="52">
        <f t="shared" si="1185"/>
        <v>0</v>
      </c>
    </row>
    <row r="175" spans="2:85" x14ac:dyDescent="0.2">
      <c r="B175" s="8"/>
      <c r="C175" s="9"/>
      <c r="D175" s="10"/>
      <c r="E175" s="11"/>
      <c r="F175" s="11"/>
      <c r="G175" s="10"/>
      <c r="H175" s="10">
        <f t="shared" si="1191"/>
        <v>0</v>
      </c>
      <c r="I175" s="10">
        <f t="shared" si="1188"/>
        <v>0</v>
      </c>
      <c r="J175" s="10">
        <f t="shared" si="1189"/>
        <v>0</v>
      </c>
      <c r="K175" s="10" t="str">
        <f t="shared" si="1190"/>
        <v/>
      </c>
      <c r="M175" s="21"/>
      <c r="N175" s="21"/>
      <c r="O175" s="21"/>
      <c r="P175" s="21"/>
      <c r="Q175" s="21"/>
      <c r="U175" s="27"/>
      <c r="V175" s="27"/>
      <c r="W175" s="27"/>
      <c r="X175" s="27"/>
      <c r="Y175" s="27">
        <f t="shared" si="1186"/>
        <v>0</v>
      </c>
      <c r="AB175" s="37"/>
      <c r="AC175" s="37"/>
      <c r="AD175" s="37"/>
      <c r="AE175" s="37"/>
      <c r="AF175" s="37">
        <f t="shared" si="1187"/>
        <v>0</v>
      </c>
      <c r="AH175" s="37"/>
      <c r="AI175" s="37"/>
      <c r="AJ175" s="37"/>
      <c r="AK175" s="37"/>
      <c r="AL175" s="37"/>
      <c r="AO175" s="50"/>
      <c r="AP175" s="311"/>
      <c r="AQ175" s="311"/>
      <c r="AR175" s="311"/>
      <c r="AS175" s="311"/>
      <c r="AT175" s="311"/>
      <c r="AU175" s="311"/>
      <c r="AV175" s="311"/>
      <c r="AW175" s="311"/>
      <c r="AX175" s="311"/>
      <c r="AY175" s="311"/>
      <c r="AZ175" s="311"/>
      <c r="BA175" s="311"/>
      <c r="BB175" s="311"/>
      <c r="BC175" s="311"/>
      <c r="BD175" s="311"/>
      <c r="BE175" s="312">
        <f t="shared" si="1192"/>
        <v>0</v>
      </c>
      <c r="BF175" s="312"/>
      <c r="BG175" s="312"/>
      <c r="BH175" s="312"/>
      <c r="BI175" s="312"/>
      <c r="CB175" s="52"/>
      <c r="CC175" s="52"/>
      <c r="CD175" s="52"/>
      <c r="CE175" s="52"/>
      <c r="CF175" s="52"/>
      <c r="CG175" s="52">
        <f t="shared" si="1185"/>
        <v>0</v>
      </c>
    </row>
    <row r="176" spans="2:85" x14ac:dyDescent="0.2">
      <c r="B176" s="8"/>
      <c r="C176" s="9"/>
      <c r="D176" s="10"/>
      <c r="E176" s="11"/>
      <c r="F176" s="11"/>
      <c r="G176" s="10"/>
      <c r="H176" s="10">
        <f t="shared" si="1191"/>
        <v>0</v>
      </c>
      <c r="I176" s="10">
        <f t="shared" si="1188"/>
        <v>0</v>
      </c>
      <c r="J176" s="10">
        <f t="shared" si="1189"/>
        <v>0</v>
      </c>
      <c r="K176" s="10" t="str">
        <f t="shared" si="1190"/>
        <v/>
      </c>
      <c r="M176" s="21"/>
      <c r="N176" s="21"/>
      <c r="O176" s="21"/>
      <c r="P176" s="21"/>
      <c r="Q176" s="21"/>
      <c r="U176" s="27"/>
      <c r="V176" s="27"/>
      <c r="W176" s="27"/>
      <c r="X176" s="27"/>
      <c r="Y176" s="27">
        <f t="shared" si="1186"/>
        <v>0</v>
      </c>
      <c r="AB176" s="37"/>
      <c r="AC176" s="37"/>
      <c r="AD176" s="37"/>
      <c r="AE176" s="37"/>
      <c r="AF176" s="37">
        <f t="shared" si="1187"/>
        <v>0</v>
      </c>
      <c r="AH176" s="37"/>
      <c r="AI176" s="37"/>
      <c r="AJ176" s="37"/>
      <c r="AK176" s="37"/>
      <c r="AL176" s="37"/>
      <c r="AO176" s="50"/>
      <c r="AP176" s="311"/>
      <c r="AQ176" s="311"/>
      <c r="AR176" s="311"/>
      <c r="AS176" s="311"/>
      <c r="AT176" s="311"/>
      <c r="AU176" s="311"/>
      <c r="AV176" s="311"/>
      <c r="AW176" s="311"/>
      <c r="AX176" s="311"/>
      <c r="AY176" s="311"/>
      <c r="AZ176" s="311"/>
      <c r="BA176" s="311"/>
      <c r="BB176" s="311"/>
      <c r="BC176" s="311"/>
      <c r="BD176" s="311"/>
      <c r="BE176" s="312">
        <f t="shared" si="1192"/>
        <v>0</v>
      </c>
      <c r="BF176" s="312"/>
      <c r="BG176" s="312"/>
      <c r="BH176" s="312"/>
      <c r="BI176" s="312"/>
      <c r="CB176" s="52"/>
      <c r="CC176" s="52"/>
      <c r="CD176" s="52"/>
      <c r="CE176" s="52"/>
      <c r="CF176" s="52"/>
      <c r="CG176" s="52">
        <f t="shared" si="1185"/>
        <v>0</v>
      </c>
    </row>
    <row r="177" spans="2:85" x14ac:dyDescent="0.2">
      <c r="B177" s="8"/>
      <c r="C177" s="9"/>
      <c r="D177" s="10"/>
      <c r="E177" s="11"/>
      <c r="F177" s="11"/>
      <c r="G177" s="10"/>
      <c r="H177" s="10">
        <f t="shared" si="1191"/>
        <v>0</v>
      </c>
      <c r="I177" s="10">
        <f t="shared" si="1188"/>
        <v>0</v>
      </c>
      <c r="J177" s="10">
        <f t="shared" si="1189"/>
        <v>0</v>
      </c>
      <c r="K177" s="10" t="str">
        <f t="shared" si="1190"/>
        <v/>
      </c>
      <c r="M177" s="21"/>
      <c r="N177" s="21"/>
      <c r="O177" s="21"/>
      <c r="P177" s="21"/>
      <c r="Q177" s="21"/>
      <c r="U177" s="27"/>
      <c r="V177" s="27"/>
      <c r="W177" s="27"/>
      <c r="X177" s="27"/>
      <c r="Y177" s="27">
        <f t="shared" si="1186"/>
        <v>0</v>
      </c>
      <c r="AB177" s="37"/>
      <c r="AC177" s="37"/>
      <c r="AD177" s="37"/>
      <c r="AE177" s="37"/>
      <c r="AF177" s="37">
        <f t="shared" si="1187"/>
        <v>0</v>
      </c>
      <c r="AH177" s="37"/>
      <c r="AI177" s="37"/>
      <c r="AJ177" s="37"/>
      <c r="AK177" s="37"/>
      <c r="AL177" s="37"/>
      <c r="AO177" s="50"/>
      <c r="AP177" s="311"/>
      <c r="AQ177" s="311"/>
      <c r="AR177" s="311"/>
      <c r="AS177" s="311"/>
      <c r="AT177" s="311"/>
      <c r="AU177" s="311"/>
      <c r="AV177" s="311"/>
      <c r="AW177" s="311"/>
      <c r="AX177" s="311"/>
      <c r="AY177" s="311"/>
      <c r="AZ177" s="311"/>
      <c r="BA177" s="311"/>
      <c r="BB177" s="311"/>
      <c r="BC177" s="311"/>
      <c r="BD177" s="311"/>
      <c r="BE177" s="312">
        <f t="shared" si="1192"/>
        <v>0</v>
      </c>
      <c r="BF177" s="312"/>
      <c r="BG177" s="312"/>
      <c r="BH177" s="312"/>
      <c r="BI177" s="312"/>
      <c r="CB177" s="52"/>
      <c r="CC177" s="52"/>
      <c r="CD177" s="52"/>
      <c r="CE177" s="52"/>
      <c r="CF177" s="52"/>
      <c r="CG177" s="52">
        <f t="shared" si="1185"/>
        <v>0</v>
      </c>
    </row>
    <row r="178" spans="2:85" x14ac:dyDescent="0.2">
      <c r="B178" s="8"/>
      <c r="C178" s="9"/>
      <c r="D178" s="10"/>
      <c r="E178" s="11"/>
      <c r="F178" s="11"/>
      <c r="G178" s="10"/>
      <c r="H178" s="10">
        <f t="shared" si="1191"/>
        <v>0</v>
      </c>
      <c r="I178" s="10">
        <f t="shared" si="1188"/>
        <v>0</v>
      </c>
      <c r="J178" s="10">
        <f t="shared" si="1189"/>
        <v>0</v>
      </c>
      <c r="K178" s="10" t="str">
        <f t="shared" si="1190"/>
        <v/>
      </c>
      <c r="M178" s="21"/>
      <c r="N178" s="21"/>
      <c r="O178" s="21"/>
      <c r="P178" s="21"/>
      <c r="Q178" s="21"/>
      <c r="U178" s="27"/>
      <c r="V178" s="27"/>
      <c r="W178" s="27"/>
      <c r="X178" s="27"/>
      <c r="Y178" s="27">
        <f t="shared" si="1186"/>
        <v>0</v>
      </c>
      <c r="AB178" s="37"/>
      <c r="AC178" s="37"/>
      <c r="AD178" s="37"/>
      <c r="AE178" s="37"/>
      <c r="AF178" s="37">
        <f t="shared" si="1187"/>
        <v>0</v>
      </c>
      <c r="AH178" s="37"/>
      <c r="AI178" s="37"/>
      <c r="AJ178" s="37"/>
      <c r="AK178" s="37"/>
      <c r="AL178" s="37"/>
      <c r="AO178" s="50"/>
      <c r="AP178" s="311"/>
      <c r="AQ178" s="311"/>
      <c r="AR178" s="311"/>
      <c r="AS178" s="311"/>
      <c r="AT178" s="311"/>
      <c r="AU178" s="311"/>
      <c r="AV178" s="311"/>
      <c r="AW178" s="311"/>
      <c r="AX178" s="311"/>
      <c r="AY178" s="311"/>
      <c r="AZ178" s="311"/>
      <c r="BA178" s="311"/>
      <c r="BB178" s="311"/>
      <c r="BC178" s="311"/>
      <c r="BD178" s="311"/>
      <c r="BE178" s="312">
        <f t="shared" si="1192"/>
        <v>0</v>
      </c>
      <c r="BF178" s="312"/>
      <c r="BG178" s="312"/>
      <c r="BH178" s="312"/>
      <c r="BI178" s="312"/>
      <c r="CB178" s="52"/>
      <c r="CC178" s="52"/>
      <c r="CD178" s="52"/>
      <c r="CE178" s="52"/>
      <c r="CF178" s="52"/>
      <c r="CG178" s="52">
        <f t="shared" si="1185"/>
        <v>0</v>
      </c>
    </row>
    <row r="179" spans="2:85" x14ac:dyDescent="0.2">
      <c r="B179" s="8"/>
      <c r="C179" s="9"/>
      <c r="D179" s="10"/>
      <c r="E179" s="11"/>
      <c r="F179" s="11"/>
      <c r="G179" s="10"/>
      <c r="H179" s="10">
        <f t="shared" si="1191"/>
        <v>0</v>
      </c>
      <c r="I179" s="10">
        <f t="shared" si="1188"/>
        <v>0</v>
      </c>
      <c r="J179" s="10">
        <f t="shared" si="1189"/>
        <v>0</v>
      </c>
      <c r="K179" s="10" t="str">
        <f t="shared" si="1190"/>
        <v/>
      </c>
      <c r="M179" s="21"/>
      <c r="N179" s="21"/>
      <c r="O179" s="21"/>
      <c r="P179" s="21"/>
      <c r="Q179" s="21"/>
      <c r="U179" s="27"/>
      <c r="V179" s="27"/>
      <c r="W179" s="27"/>
      <c r="X179" s="27"/>
      <c r="Y179" s="27">
        <f t="shared" si="1186"/>
        <v>0</v>
      </c>
      <c r="AB179" s="37"/>
      <c r="AC179" s="37"/>
      <c r="AD179" s="37"/>
      <c r="AE179" s="37"/>
      <c r="AF179" s="37">
        <f t="shared" si="1187"/>
        <v>0</v>
      </c>
      <c r="AH179" s="37"/>
      <c r="AI179" s="37"/>
      <c r="AJ179" s="37"/>
      <c r="AK179" s="37"/>
      <c r="AL179" s="37"/>
      <c r="AO179" s="50"/>
      <c r="AP179" s="311"/>
      <c r="AQ179" s="311"/>
      <c r="AR179" s="311"/>
      <c r="AS179" s="311"/>
      <c r="AT179" s="311"/>
      <c r="AU179" s="311"/>
      <c r="AV179" s="311"/>
      <c r="AW179" s="311"/>
      <c r="AX179" s="311"/>
      <c r="AY179" s="311"/>
      <c r="AZ179" s="311"/>
      <c r="BA179" s="311"/>
      <c r="BB179" s="311"/>
      <c r="BC179" s="311"/>
      <c r="BD179" s="311"/>
      <c r="BE179" s="312">
        <f t="shared" si="1192"/>
        <v>0</v>
      </c>
      <c r="BF179" s="312"/>
      <c r="BG179" s="312"/>
      <c r="BH179" s="312"/>
      <c r="BI179" s="312"/>
      <c r="CB179" s="52"/>
      <c r="CC179" s="52"/>
      <c r="CD179" s="52"/>
      <c r="CE179" s="52"/>
      <c r="CF179" s="52"/>
      <c r="CG179" s="52">
        <f t="shared" si="1185"/>
        <v>0</v>
      </c>
    </row>
    <row r="180" spans="2:85" x14ac:dyDescent="0.2">
      <c r="B180" s="8"/>
      <c r="C180" s="9"/>
      <c r="D180" s="10"/>
      <c r="E180" s="11"/>
      <c r="F180" s="11"/>
      <c r="G180" s="10"/>
      <c r="H180" s="10">
        <f t="shared" si="1191"/>
        <v>0</v>
      </c>
      <c r="I180" s="10">
        <f t="shared" si="1188"/>
        <v>0</v>
      </c>
      <c r="J180" s="10">
        <f t="shared" si="1189"/>
        <v>0</v>
      </c>
      <c r="K180" s="10" t="str">
        <f t="shared" si="1190"/>
        <v/>
      </c>
      <c r="M180" s="21"/>
      <c r="N180" s="21"/>
      <c r="O180" s="21"/>
      <c r="P180" s="21"/>
      <c r="Q180" s="21"/>
      <c r="U180" s="27"/>
      <c r="V180" s="27"/>
      <c r="W180" s="27"/>
      <c r="X180" s="27"/>
      <c r="Y180" s="27">
        <f t="shared" si="1186"/>
        <v>0</v>
      </c>
      <c r="AB180" s="37"/>
      <c r="AC180" s="37"/>
      <c r="AD180" s="37"/>
      <c r="AE180" s="37"/>
      <c r="AF180" s="37">
        <f t="shared" si="1187"/>
        <v>0</v>
      </c>
      <c r="AH180" s="37"/>
      <c r="AI180" s="37"/>
      <c r="AJ180" s="37"/>
      <c r="AK180" s="37"/>
      <c r="AL180" s="37"/>
      <c r="AO180" s="50"/>
      <c r="AP180" s="311"/>
      <c r="AQ180" s="311"/>
      <c r="AR180" s="311"/>
      <c r="AS180" s="311"/>
      <c r="AT180" s="311"/>
      <c r="AU180" s="311"/>
      <c r="AV180" s="311"/>
      <c r="AW180" s="311"/>
      <c r="AX180" s="311"/>
      <c r="AY180" s="311"/>
      <c r="AZ180" s="311"/>
      <c r="BA180" s="311"/>
      <c r="BB180" s="311"/>
      <c r="BC180" s="311"/>
      <c r="BD180" s="311"/>
      <c r="BE180" s="312">
        <f t="shared" si="1192"/>
        <v>0</v>
      </c>
      <c r="BF180" s="312"/>
      <c r="BG180" s="312"/>
      <c r="BH180" s="312"/>
      <c r="BI180" s="312"/>
      <c r="CB180" s="52"/>
      <c r="CC180" s="52"/>
      <c r="CD180" s="52"/>
      <c r="CE180" s="52"/>
      <c r="CF180" s="52"/>
      <c r="CG180" s="52">
        <f t="shared" si="1185"/>
        <v>0</v>
      </c>
    </row>
    <row r="181" spans="2:85" x14ac:dyDescent="0.2">
      <c r="B181" s="8"/>
      <c r="C181" s="9"/>
      <c r="D181" s="10"/>
      <c r="E181" s="11"/>
      <c r="F181" s="11"/>
      <c r="G181" s="10"/>
      <c r="H181" s="10">
        <f t="shared" si="1191"/>
        <v>0</v>
      </c>
      <c r="I181" s="10">
        <f t="shared" si="1188"/>
        <v>0</v>
      </c>
      <c r="J181" s="10">
        <f t="shared" si="1189"/>
        <v>0</v>
      </c>
      <c r="K181" s="10" t="str">
        <f t="shared" si="1190"/>
        <v/>
      </c>
      <c r="M181" s="21"/>
      <c r="N181" s="21"/>
      <c r="O181" s="21"/>
      <c r="P181" s="21"/>
      <c r="Q181" s="21"/>
      <c r="U181" s="27"/>
      <c r="V181" s="27"/>
      <c r="W181" s="27"/>
      <c r="X181" s="27"/>
      <c r="Y181" s="27">
        <f t="shared" si="1186"/>
        <v>0</v>
      </c>
      <c r="AB181" s="37"/>
      <c r="AC181" s="37"/>
      <c r="AD181" s="37"/>
      <c r="AE181" s="37"/>
      <c r="AF181" s="37">
        <f t="shared" si="1187"/>
        <v>0</v>
      </c>
      <c r="AH181" s="37"/>
      <c r="AI181" s="37"/>
      <c r="AJ181" s="37"/>
      <c r="AK181" s="37"/>
      <c r="AL181" s="37"/>
      <c r="AO181" s="50"/>
      <c r="AP181" s="311"/>
      <c r="AQ181" s="311"/>
      <c r="AR181" s="311"/>
      <c r="AS181" s="311"/>
      <c r="AT181" s="311"/>
      <c r="AU181" s="311"/>
      <c r="AV181" s="311"/>
      <c r="AW181" s="311"/>
      <c r="AX181" s="311"/>
      <c r="AY181" s="311"/>
      <c r="AZ181" s="311"/>
      <c r="BA181" s="311"/>
      <c r="BB181" s="311"/>
      <c r="BC181" s="311"/>
      <c r="BD181" s="311"/>
      <c r="BE181" s="312">
        <f t="shared" si="1192"/>
        <v>0</v>
      </c>
      <c r="BF181" s="312"/>
      <c r="BG181" s="312"/>
      <c r="BH181" s="312"/>
      <c r="BI181" s="312"/>
      <c r="CB181" s="52"/>
      <c r="CC181" s="52"/>
      <c r="CD181" s="52"/>
      <c r="CE181" s="52"/>
      <c r="CF181" s="52"/>
      <c r="CG181" s="52">
        <f t="shared" si="1185"/>
        <v>0</v>
      </c>
    </row>
    <row r="182" spans="2:85" x14ac:dyDescent="0.2">
      <c r="B182" s="8"/>
      <c r="C182" s="9"/>
      <c r="D182" s="10"/>
      <c r="E182" s="11"/>
      <c r="F182" s="11"/>
      <c r="G182" s="10"/>
      <c r="H182" s="10">
        <f t="shared" si="1191"/>
        <v>0</v>
      </c>
      <c r="I182" s="10">
        <f t="shared" si="1188"/>
        <v>0</v>
      </c>
      <c r="J182" s="10">
        <f t="shared" si="1189"/>
        <v>0</v>
      </c>
      <c r="K182" s="10" t="str">
        <f t="shared" si="1190"/>
        <v/>
      </c>
      <c r="M182" s="21"/>
      <c r="N182" s="21"/>
      <c r="O182" s="21"/>
      <c r="P182" s="21"/>
      <c r="Q182" s="21"/>
      <c r="U182" s="27"/>
      <c r="V182" s="27"/>
      <c r="W182" s="27"/>
      <c r="X182" s="27"/>
      <c r="Y182" s="27">
        <f t="shared" si="1186"/>
        <v>0</v>
      </c>
      <c r="AB182" s="37"/>
      <c r="AC182" s="37"/>
      <c r="AD182" s="37"/>
      <c r="AE182" s="37"/>
      <c r="AF182" s="37">
        <f t="shared" si="1187"/>
        <v>0</v>
      </c>
      <c r="AH182" s="37"/>
      <c r="AI182" s="37"/>
      <c r="AJ182" s="37"/>
      <c r="AK182" s="37"/>
      <c r="AL182" s="37"/>
      <c r="AO182" s="50"/>
      <c r="AP182" s="311"/>
      <c r="AQ182" s="311"/>
      <c r="AR182" s="311"/>
      <c r="AS182" s="311"/>
      <c r="AT182" s="311"/>
      <c r="AU182" s="311"/>
      <c r="AV182" s="311"/>
      <c r="AW182" s="311"/>
      <c r="AX182" s="311"/>
      <c r="AY182" s="311"/>
      <c r="AZ182" s="311"/>
      <c r="BA182" s="311"/>
      <c r="BB182" s="311"/>
      <c r="BC182" s="311"/>
      <c r="BD182" s="311"/>
      <c r="BE182" s="312">
        <f t="shared" si="1192"/>
        <v>0</v>
      </c>
      <c r="BF182" s="312"/>
      <c r="BG182" s="312"/>
      <c r="BH182" s="312"/>
      <c r="BI182" s="312"/>
      <c r="CB182" s="52"/>
      <c r="CC182" s="52"/>
      <c r="CD182" s="52"/>
      <c r="CE182" s="52"/>
      <c r="CF182" s="52"/>
      <c r="CG182" s="52">
        <f t="shared" si="1185"/>
        <v>0</v>
      </c>
    </row>
    <row r="183" spans="2:85" x14ac:dyDescent="0.2">
      <c r="B183" s="8"/>
      <c r="C183" s="9"/>
      <c r="D183" s="10"/>
      <c r="E183" s="11"/>
      <c r="F183" s="11"/>
      <c r="G183" s="10"/>
      <c r="H183" s="10">
        <f t="shared" si="1191"/>
        <v>0</v>
      </c>
      <c r="I183" s="10">
        <f t="shared" si="1188"/>
        <v>0</v>
      </c>
      <c r="J183" s="10">
        <f t="shared" si="1189"/>
        <v>0</v>
      </c>
      <c r="K183" s="10" t="str">
        <f t="shared" si="1190"/>
        <v/>
      </c>
      <c r="M183" s="21"/>
      <c r="N183" s="21"/>
      <c r="O183" s="21"/>
      <c r="P183" s="21"/>
      <c r="Q183" s="21"/>
      <c r="U183" s="27"/>
      <c r="V183" s="27"/>
      <c r="W183" s="27"/>
      <c r="X183" s="27"/>
      <c r="Y183" s="27">
        <f t="shared" si="1186"/>
        <v>0</v>
      </c>
      <c r="AB183" s="37"/>
      <c r="AC183" s="37"/>
      <c r="AD183" s="37"/>
      <c r="AE183" s="37"/>
      <c r="AF183" s="37">
        <f t="shared" si="1187"/>
        <v>0</v>
      </c>
      <c r="AH183" s="37"/>
      <c r="AI183" s="37"/>
      <c r="AJ183" s="37"/>
      <c r="AK183" s="37"/>
      <c r="AL183" s="37"/>
      <c r="AO183" s="50"/>
      <c r="AP183" s="311"/>
      <c r="AQ183" s="311"/>
      <c r="AR183" s="311"/>
      <c r="AS183" s="311"/>
      <c r="AT183" s="311"/>
      <c r="AU183" s="311"/>
      <c r="AV183" s="311"/>
      <c r="AW183" s="311"/>
      <c r="AX183" s="311"/>
      <c r="AY183" s="311"/>
      <c r="AZ183" s="311"/>
      <c r="BA183" s="311"/>
      <c r="BB183" s="311"/>
      <c r="BC183" s="311"/>
      <c r="BD183" s="311"/>
      <c r="BE183" s="312">
        <f t="shared" si="1192"/>
        <v>0</v>
      </c>
      <c r="BF183" s="312"/>
      <c r="BG183" s="312"/>
      <c r="BH183" s="312"/>
      <c r="BI183" s="312"/>
      <c r="CB183" s="52"/>
      <c r="CC183" s="52"/>
      <c r="CD183" s="52"/>
      <c r="CE183" s="52"/>
      <c r="CF183" s="52"/>
      <c r="CG183" s="52">
        <f t="shared" si="1185"/>
        <v>0</v>
      </c>
    </row>
    <row r="184" spans="2:85" x14ac:dyDescent="0.2">
      <c r="B184" s="8"/>
      <c r="C184" s="9"/>
      <c r="D184" s="10"/>
      <c r="E184" s="11"/>
      <c r="F184" s="11"/>
      <c r="G184" s="10"/>
      <c r="H184" s="10">
        <f t="shared" si="1191"/>
        <v>0</v>
      </c>
      <c r="I184" s="10">
        <f t="shared" si="1188"/>
        <v>0</v>
      </c>
      <c r="J184" s="10">
        <f t="shared" si="1189"/>
        <v>0</v>
      </c>
      <c r="K184" s="10" t="str">
        <f t="shared" si="1190"/>
        <v/>
      </c>
      <c r="M184" s="21"/>
      <c r="N184" s="21"/>
      <c r="O184" s="21"/>
      <c r="P184" s="21"/>
      <c r="Q184" s="21"/>
      <c r="U184" s="27"/>
      <c r="V184" s="27"/>
      <c r="W184" s="27"/>
      <c r="X184" s="27"/>
      <c r="Y184" s="27">
        <f t="shared" si="1186"/>
        <v>0</v>
      </c>
      <c r="AB184" s="37"/>
      <c r="AC184" s="37"/>
      <c r="AD184" s="37"/>
      <c r="AE184" s="37"/>
      <c r="AF184" s="37">
        <f t="shared" si="1187"/>
        <v>0</v>
      </c>
      <c r="AH184" s="37"/>
      <c r="AI184" s="37"/>
      <c r="AJ184" s="37"/>
      <c r="AK184" s="37"/>
      <c r="AL184" s="37"/>
      <c r="AO184" s="50"/>
      <c r="AP184" s="311"/>
      <c r="AQ184" s="311"/>
      <c r="AR184" s="311"/>
      <c r="AS184" s="311"/>
      <c r="AT184" s="311"/>
      <c r="AU184" s="311"/>
      <c r="AV184" s="311"/>
      <c r="AW184" s="311"/>
      <c r="AX184" s="311"/>
      <c r="AY184" s="311"/>
      <c r="AZ184" s="311"/>
      <c r="BA184" s="311"/>
      <c r="BB184" s="311"/>
      <c r="BC184" s="311"/>
      <c r="BD184" s="311"/>
      <c r="BE184" s="312">
        <f t="shared" si="1192"/>
        <v>0</v>
      </c>
      <c r="BF184" s="312"/>
      <c r="BG184" s="312"/>
      <c r="BH184" s="312"/>
      <c r="BI184" s="312"/>
      <c r="CB184" s="52"/>
      <c r="CC184" s="52"/>
      <c r="CD184" s="52"/>
      <c r="CE184" s="52"/>
      <c r="CF184" s="52"/>
      <c r="CG184" s="52">
        <f t="shared" si="1185"/>
        <v>0</v>
      </c>
    </row>
    <row r="185" spans="2:85" x14ac:dyDescent="0.2">
      <c r="B185" s="8"/>
      <c r="C185" s="9"/>
      <c r="D185" s="10"/>
      <c r="E185" s="11"/>
      <c r="F185" s="11"/>
      <c r="G185" s="10"/>
      <c r="H185" s="10">
        <f t="shared" si="1191"/>
        <v>0</v>
      </c>
      <c r="I185" s="10">
        <f t="shared" si="1188"/>
        <v>0</v>
      </c>
      <c r="J185" s="10">
        <f t="shared" si="1189"/>
        <v>0</v>
      </c>
      <c r="K185" s="10" t="str">
        <f t="shared" si="1190"/>
        <v/>
      </c>
      <c r="M185" s="21"/>
      <c r="N185" s="21"/>
      <c r="O185" s="21"/>
      <c r="P185" s="21"/>
      <c r="Q185" s="21"/>
      <c r="U185" s="27"/>
      <c r="V185" s="27"/>
      <c r="W185" s="27"/>
      <c r="X185" s="27"/>
      <c r="Y185" s="27">
        <f t="shared" si="1186"/>
        <v>0</v>
      </c>
      <c r="AB185" s="37"/>
      <c r="AC185" s="37"/>
      <c r="AD185" s="37"/>
      <c r="AE185" s="37"/>
      <c r="AF185" s="37">
        <f t="shared" si="1187"/>
        <v>0</v>
      </c>
      <c r="AH185" s="37"/>
      <c r="AI185" s="37"/>
      <c r="AJ185" s="37"/>
      <c r="AK185" s="37"/>
      <c r="AL185" s="37"/>
      <c r="AO185" s="50"/>
      <c r="AP185" s="311"/>
      <c r="AQ185" s="311"/>
      <c r="AR185" s="311"/>
      <c r="AS185" s="311"/>
      <c r="AT185" s="311"/>
      <c r="AU185" s="311"/>
      <c r="AV185" s="311"/>
      <c r="AW185" s="311"/>
      <c r="AX185" s="311"/>
      <c r="AY185" s="311"/>
      <c r="AZ185" s="311"/>
      <c r="BA185" s="311"/>
      <c r="BB185" s="311"/>
      <c r="BC185" s="311"/>
      <c r="BD185" s="311"/>
      <c r="BE185" s="312">
        <f t="shared" si="1192"/>
        <v>0</v>
      </c>
      <c r="BF185" s="312"/>
      <c r="BG185" s="312"/>
      <c r="BH185" s="312"/>
      <c r="BI185" s="312"/>
      <c r="CB185" s="52"/>
      <c r="CC185" s="52"/>
      <c r="CD185" s="52"/>
      <c r="CE185" s="52"/>
      <c r="CF185" s="52"/>
      <c r="CG185" s="52">
        <f t="shared" si="1185"/>
        <v>0</v>
      </c>
    </row>
    <row r="186" spans="2:85" x14ac:dyDescent="0.2">
      <c r="B186" s="8"/>
      <c r="C186" s="9"/>
      <c r="D186" s="10"/>
      <c r="E186" s="11"/>
      <c r="F186" s="11"/>
      <c r="G186" s="10"/>
      <c r="H186" s="10">
        <f t="shared" si="1191"/>
        <v>0</v>
      </c>
      <c r="I186" s="10">
        <f t="shared" si="1188"/>
        <v>0</v>
      </c>
      <c r="J186" s="10">
        <f t="shared" si="1189"/>
        <v>0</v>
      </c>
      <c r="K186" s="10" t="str">
        <f t="shared" si="1190"/>
        <v/>
      </c>
      <c r="M186" s="21"/>
      <c r="N186" s="21"/>
      <c r="O186" s="21"/>
      <c r="P186" s="21"/>
      <c r="Q186" s="21"/>
      <c r="U186" s="27"/>
      <c r="V186" s="27"/>
      <c r="W186" s="27"/>
      <c r="X186" s="27"/>
      <c r="Y186" s="27">
        <f t="shared" si="1186"/>
        <v>0</v>
      </c>
      <c r="AB186" s="37"/>
      <c r="AC186" s="37"/>
      <c r="AD186" s="37"/>
      <c r="AE186" s="37"/>
      <c r="AF186" s="37">
        <f t="shared" si="1187"/>
        <v>0</v>
      </c>
      <c r="AH186" s="37"/>
      <c r="AI186" s="37"/>
      <c r="AJ186" s="37"/>
      <c r="AK186" s="37"/>
      <c r="AL186" s="37"/>
      <c r="AO186" s="50"/>
      <c r="AP186" s="311"/>
      <c r="AQ186" s="311"/>
      <c r="AR186" s="311"/>
      <c r="AS186" s="311"/>
      <c r="AT186" s="311"/>
      <c r="AU186" s="311"/>
      <c r="AV186" s="311"/>
      <c r="AW186" s="311"/>
      <c r="AX186" s="311"/>
      <c r="AY186" s="311"/>
      <c r="AZ186" s="311"/>
      <c r="BA186" s="311"/>
      <c r="BB186" s="311"/>
      <c r="BC186" s="311"/>
      <c r="BD186" s="311"/>
      <c r="BE186" s="312">
        <f t="shared" si="1192"/>
        <v>0</v>
      </c>
      <c r="BF186" s="312"/>
      <c r="BG186" s="312"/>
      <c r="BH186" s="312"/>
      <c r="BI186" s="312"/>
      <c r="CB186" s="52"/>
      <c r="CC186" s="52"/>
      <c r="CD186" s="52"/>
      <c r="CE186" s="52"/>
      <c r="CF186" s="52"/>
      <c r="CG186" s="52">
        <f t="shared" si="1185"/>
        <v>0</v>
      </c>
    </row>
    <row r="187" spans="2:85" x14ac:dyDescent="0.2">
      <c r="B187" s="8"/>
      <c r="C187" s="9"/>
      <c r="D187" s="10"/>
      <c r="E187" s="11"/>
      <c r="F187" s="11"/>
      <c r="G187" s="10"/>
      <c r="H187" s="10">
        <f t="shared" si="1191"/>
        <v>0</v>
      </c>
      <c r="I187" s="10">
        <f t="shared" si="1188"/>
        <v>0</v>
      </c>
      <c r="J187" s="10">
        <f t="shared" si="1189"/>
        <v>0</v>
      </c>
      <c r="K187" s="10" t="str">
        <f t="shared" si="1190"/>
        <v/>
      </c>
      <c r="M187" s="21"/>
      <c r="N187" s="21"/>
      <c r="O187" s="21"/>
      <c r="P187" s="21"/>
      <c r="Q187" s="21"/>
      <c r="U187" s="27"/>
      <c r="V187" s="27"/>
      <c r="W187" s="27"/>
      <c r="X187" s="27"/>
      <c r="Y187" s="27">
        <f t="shared" si="1186"/>
        <v>0</v>
      </c>
      <c r="AB187" s="37"/>
      <c r="AC187" s="37"/>
      <c r="AD187" s="37"/>
      <c r="AE187" s="37"/>
      <c r="AF187" s="37">
        <f t="shared" si="1187"/>
        <v>0</v>
      </c>
      <c r="AH187" s="37"/>
      <c r="AI187" s="37"/>
      <c r="AJ187" s="37"/>
      <c r="AK187" s="37"/>
      <c r="AL187" s="37"/>
      <c r="AO187" s="50"/>
      <c r="AP187" s="311"/>
      <c r="AQ187" s="311"/>
      <c r="AR187" s="311"/>
      <c r="AS187" s="311"/>
      <c r="AT187" s="311"/>
      <c r="AU187" s="311"/>
      <c r="AV187" s="311"/>
      <c r="AW187" s="311"/>
      <c r="AX187" s="311"/>
      <c r="AY187" s="311"/>
      <c r="AZ187" s="311"/>
      <c r="BA187" s="311"/>
      <c r="BB187" s="311"/>
      <c r="BC187" s="311"/>
      <c r="BD187" s="311"/>
      <c r="BE187" s="312">
        <f t="shared" si="1192"/>
        <v>0</v>
      </c>
      <c r="BF187" s="312"/>
      <c r="BG187" s="312"/>
      <c r="BH187" s="312"/>
      <c r="BI187" s="312"/>
      <c r="CB187" s="52"/>
      <c r="CC187" s="52"/>
      <c r="CD187" s="52"/>
      <c r="CE187" s="52"/>
      <c r="CF187" s="52"/>
      <c r="CG187" s="52">
        <f t="shared" si="1185"/>
        <v>0</v>
      </c>
    </row>
    <row r="188" spans="2:85" x14ac:dyDescent="0.2">
      <c r="B188" s="8"/>
      <c r="C188" s="9"/>
      <c r="D188" s="10"/>
      <c r="E188" s="11"/>
      <c r="F188" s="11"/>
      <c r="G188" s="10"/>
      <c r="H188" s="10">
        <f t="shared" si="1191"/>
        <v>0</v>
      </c>
      <c r="I188" s="10">
        <f t="shared" si="1188"/>
        <v>0</v>
      </c>
      <c r="J188" s="10">
        <f t="shared" si="1189"/>
        <v>0</v>
      </c>
      <c r="K188" s="10" t="str">
        <f t="shared" si="1190"/>
        <v/>
      </c>
      <c r="M188" s="21"/>
      <c r="N188" s="21"/>
      <c r="O188" s="21"/>
      <c r="P188" s="21"/>
      <c r="Q188" s="21"/>
      <c r="U188" s="27"/>
      <c r="V188" s="27"/>
      <c r="W188" s="27"/>
      <c r="X188" s="27"/>
      <c r="Y188" s="27">
        <f t="shared" si="1186"/>
        <v>0</v>
      </c>
      <c r="AB188" s="37"/>
      <c r="AC188" s="37"/>
      <c r="AD188" s="37"/>
      <c r="AE188" s="37"/>
      <c r="AF188" s="37">
        <f t="shared" si="1187"/>
        <v>0</v>
      </c>
      <c r="AH188" s="37"/>
      <c r="AI188" s="37"/>
      <c r="AJ188" s="37"/>
      <c r="AK188" s="37"/>
      <c r="AL188" s="37"/>
      <c r="AO188" s="50"/>
      <c r="AP188" s="311"/>
      <c r="AQ188" s="311"/>
      <c r="AR188" s="311"/>
      <c r="AS188" s="311"/>
      <c r="AT188" s="311"/>
      <c r="AU188" s="311"/>
      <c r="AV188" s="311"/>
      <c r="AW188" s="311"/>
      <c r="AX188" s="311"/>
      <c r="AY188" s="311"/>
      <c r="AZ188" s="311"/>
      <c r="BA188" s="311"/>
      <c r="BB188" s="311"/>
      <c r="BC188" s="311"/>
      <c r="BD188" s="311"/>
      <c r="BE188" s="312">
        <f t="shared" si="1192"/>
        <v>0</v>
      </c>
      <c r="BF188" s="312"/>
      <c r="BG188" s="312"/>
      <c r="BH188" s="312"/>
      <c r="BI188" s="312"/>
      <c r="CB188" s="52"/>
      <c r="CC188" s="52"/>
      <c r="CD188" s="52"/>
      <c r="CE188" s="52"/>
      <c r="CF188" s="52"/>
      <c r="CG188" s="52">
        <f t="shared" si="1185"/>
        <v>0</v>
      </c>
    </row>
    <row r="189" spans="2:85" x14ac:dyDescent="0.2">
      <c r="B189" s="8"/>
      <c r="C189" s="9"/>
      <c r="D189" s="10"/>
      <c r="E189" s="11"/>
      <c r="F189" s="11"/>
      <c r="G189" s="10"/>
      <c r="H189" s="10">
        <f t="shared" si="1191"/>
        <v>0</v>
      </c>
      <c r="I189" s="10">
        <f t="shared" si="1188"/>
        <v>0</v>
      </c>
      <c r="J189" s="10">
        <f t="shared" si="1189"/>
        <v>0</v>
      </c>
      <c r="K189" s="10" t="str">
        <f t="shared" si="1190"/>
        <v/>
      </c>
      <c r="M189" s="21"/>
      <c r="N189" s="21"/>
      <c r="O189" s="21"/>
      <c r="P189" s="21"/>
      <c r="Q189" s="21"/>
      <c r="U189" s="27"/>
      <c r="V189" s="27"/>
      <c r="W189" s="27"/>
      <c r="X189" s="27"/>
      <c r="Y189" s="27">
        <f t="shared" si="1186"/>
        <v>0</v>
      </c>
      <c r="AB189" s="37"/>
      <c r="AC189" s="37"/>
      <c r="AD189" s="37"/>
      <c r="AE189" s="37"/>
      <c r="AF189" s="37">
        <f t="shared" si="1187"/>
        <v>0</v>
      </c>
      <c r="AH189" s="37"/>
      <c r="AI189" s="37"/>
      <c r="AJ189" s="37"/>
      <c r="AK189" s="37"/>
      <c r="AL189" s="37"/>
      <c r="AO189" s="50"/>
      <c r="AP189" s="311"/>
      <c r="AQ189" s="311"/>
      <c r="AR189" s="311"/>
      <c r="AS189" s="311"/>
      <c r="AT189" s="311"/>
      <c r="AU189" s="311"/>
      <c r="AV189" s="311"/>
      <c r="AW189" s="311"/>
      <c r="AX189" s="311"/>
      <c r="AY189" s="311"/>
      <c r="AZ189" s="311"/>
      <c r="BA189" s="311"/>
      <c r="BB189" s="311"/>
      <c r="BC189" s="311"/>
      <c r="BD189" s="311"/>
      <c r="BE189" s="312">
        <f t="shared" si="1192"/>
        <v>0</v>
      </c>
      <c r="BF189" s="312"/>
      <c r="BG189" s="312"/>
      <c r="BH189" s="312"/>
      <c r="BI189" s="312"/>
      <c r="CB189" s="52"/>
      <c r="CC189" s="52"/>
      <c r="CD189" s="52"/>
      <c r="CE189" s="52"/>
      <c r="CF189" s="52"/>
      <c r="CG189" s="52">
        <f t="shared" si="1185"/>
        <v>0</v>
      </c>
    </row>
    <row r="190" spans="2:85" x14ac:dyDescent="0.2">
      <c r="B190" s="8"/>
      <c r="C190" s="9"/>
      <c r="D190" s="10"/>
      <c r="E190" s="11"/>
      <c r="F190" s="11"/>
      <c r="G190" s="10"/>
      <c r="H190" s="10">
        <f t="shared" si="1191"/>
        <v>0</v>
      </c>
      <c r="I190" s="10">
        <f t="shared" si="1188"/>
        <v>0</v>
      </c>
      <c r="J190" s="10">
        <f t="shared" si="1189"/>
        <v>0</v>
      </c>
      <c r="K190" s="10" t="str">
        <f t="shared" si="1190"/>
        <v/>
      </c>
      <c r="M190" s="21"/>
      <c r="N190" s="21"/>
      <c r="O190" s="21"/>
      <c r="P190" s="21"/>
      <c r="Q190" s="21"/>
      <c r="U190" s="27"/>
      <c r="V190" s="27"/>
      <c r="W190" s="27"/>
      <c r="X190" s="27"/>
      <c r="Y190" s="27">
        <f t="shared" si="1186"/>
        <v>0</v>
      </c>
      <c r="AB190" s="37"/>
      <c r="AC190" s="37"/>
      <c r="AD190" s="37"/>
      <c r="AE190" s="37"/>
      <c r="AF190" s="37">
        <f t="shared" si="1187"/>
        <v>0</v>
      </c>
      <c r="AH190" s="37"/>
      <c r="AI190" s="37"/>
      <c r="AJ190" s="37"/>
      <c r="AK190" s="37"/>
      <c r="AL190" s="37"/>
      <c r="AO190" s="50"/>
      <c r="AP190" s="311"/>
      <c r="AQ190" s="311"/>
      <c r="AR190" s="311"/>
      <c r="AS190" s="311"/>
      <c r="AT190" s="311"/>
      <c r="AU190" s="311"/>
      <c r="AV190" s="311"/>
      <c r="AW190" s="311"/>
      <c r="AX190" s="311"/>
      <c r="AY190" s="311"/>
      <c r="AZ190" s="311"/>
      <c r="BA190" s="311"/>
      <c r="BB190" s="311"/>
      <c r="BC190" s="311"/>
      <c r="BD190" s="311"/>
      <c r="BE190" s="312">
        <f t="shared" si="1192"/>
        <v>0</v>
      </c>
      <c r="BF190" s="312"/>
      <c r="BG190" s="312"/>
      <c r="BH190" s="312"/>
      <c r="BI190" s="312"/>
      <c r="CB190" s="52"/>
      <c r="CC190" s="52"/>
      <c r="CD190" s="52"/>
      <c r="CE190" s="52"/>
      <c r="CF190" s="52"/>
      <c r="CG190" s="52">
        <f t="shared" ref="CG190:CG253" si="1193">CE190*CF190</f>
        <v>0</v>
      </c>
    </row>
    <row r="191" spans="2:85" x14ac:dyDescent="0.2">
      <c r="B191" s="8"/>
      <c r="C191" s="9"/>
      <c r="D191" s="10"/>
      <c r="E191" s="11"/>
      <c r="F191" s="11"/>
      <c r="G191" s="10"/>
      <c r="H191" s="10">
        <f t="shared" si="1191"/>
        <v>0</v>
      </c>
      <c r="I191" s="10">
        <f t="shared" si="1188"/>
        <v>0</v>
      </c>
      <c r="J191" s="10">
        <f t="shared" si="1189"/>
        <v>0</v>
      </c>
      <c r="K191" s="10" t="str">
        <f t="shared" si="1190"/>
        <v/>
      </c>
      <c r="M191" s="21"/>
      <c r="N191" s="21"/>
      <c r="O191" s="21"/>
      <c r="P191" s="21"/>
      <c r="Q191" s="21"/>
      <c r="U191" s="27"/>
      <c r="V191" s="27"/>
      <c r="W191" s="27"/>
      <c r="X191" s="27"/>
      <c r="Y191" s="27">
        <f t="shared" si="1186"/>
        <v>0</v>
      </c>
      <c r="AB191" s="37"/>
      <c r="AC191" s="37"/>
      <c r="AD191" s="37"/>
      <c r="AE191" s="37"/>
      <c r="AF191" s="37">
        <f t="shared" si="1187"/>
        <v>0</v>
      </c>
      <c r="AH191" s="37"/>
      <c r="AI191" s="37"/>
      <c r="AJ191" s="37"/>
      <c r="AK191" s="37"/>
      <c r="AL191" s="37"/>
      <c r="AO191" s="50"/>
      <c r="AP191" s="311"/>
      <c r="AQ191" s="311"/>
      <c r="AR191" s="311"/>
      <c r="AS191" s="311"/>
      <c r="AT191" s="311"/>
      <c r="AU191" s="311"/>
      <c r="AV191" s="311"/>
      <c r="AW191" s="311"/>
      <c r="AX191" s="311"/>
      <c r="AY191" s="311"/>
      <c r="AZ191" s="311"/>
      <c r="BA191" s="311"/>
      <c r="BB191" s="311"/>
      <c r="BC191" s="311"/>
      <c r="BD191" s="311"/>
      <c r="BE191" s="312">
        <f t="shared" si="1192"/>
        <v>0</v>
      </c>
      <c r="BF191" s="312"/>
      <c r="BG191" s="312"/>
      <c r="BH191" s="312"/>
      <c r="BI191" s="312"/>
      <c r="CB191" s="52"/>
      <c r="CC191" s="52"/>
      <c r="CD191" s="52"/>
      <c r="CE191" s="52"/>
      <c r="CF191" s="52"/>
      <c r="CG191" s="52">
        <f t="shared" si="1193"/>
        <v>0</v>
      </c>
    </row>
    <row r="192" spans="2:85" x14ac:dyDescent="0.2">
      <c r="B192" s="8"/>
      <c r="C192" s="9"/>
      <c r="D192" s="10"/>
      <c r="E192" s="11"/>
      <c r="F192" s="11"/>
      <c r="G192" s="10"/>
      <c r="H192" s="10">
        <f t="shared" si="1191"/>
        <v>0</v>
      </c>
      <c r="I192" s="10">
        <f t="shared" si="1188"/>
        <v>0</v>
      </c>
      <c r="J192" s="10">
        <f t="shared" si="1189"/>
        <v>0</v>
      </c>
      <c r="K192" s="10" t="str">
        <f t="shared" si="1190"/>
        <v/>
      </c>
      <c r="M192" s="21"/>
      <c r="N192" s="21"/>
      <c r="O192" s="21"/>
      <c r="P192" s="21"/>
      <c r="Q192" s="21"/>
      <c r="U192" s="27"/>
      <c r="V192" s="27"/>
      <c r="W192" s="27"/>
      <c r="X192" s="27"/>
      <c r="Y192" s="27">
        <f t="shared" si="1186"/>
        <v>0</v>
      </c>
      <c r="AB192" s="37"/>
      <c r="AC192" s="37"/>
      <c r="AD192" s="37"/>
      <c r="AE192" s="37"/>
      <c r="AF192" s="37">
        <f t="shared" si="1187"/>
        <v>0</v>
      </c>
      <c r="AH192" s="37"/>
      <c r="AI192" s="37"/>
      <c r="AJ192" s="37"/>
      <c r="AK192" s="37"/>
      <c r="AL192" s="37"/>
      <c r="AO192" s="50"/>
      <c r="AP192" s="311"/>
      <c r="AQ192" s="311"/>
      <c r="AR192" s="311"/>
      <c r="AS192" s="311"/>
      <c r="AT192" s="311"/>
      <c r="AU192" s="311"/>
      <c r="AV192" s="311"/>
      <c r="AW192" s="311"/>
      <c r="AX192" s="311"/>
      <c r="AY192" s="311"/>
      <c r="AZ192" s="311"/>
      <c r="BA192" s="311"/>
      <c r="BB192" s="311"/>
      <c r="BC192" s="311"/>
      <c r="BD192" s="311"/>
      <c r="BE192" s="312">
        <f t="shared" si="1192"/>
        <v>0</v>
      </c>
      <c r="BF192" s="312"/>
      <c r="BG192" s="312"/>
      <c r="BH192" s="312"/>
      <c r="BI192" s="312"/>
      <c r="CB192" s="52"/>
      <c r="CC192" s="52"/>
      <c r="CD192" s="52"/>
      <c r="CE192" s="52"/>
      <c r="CF192" s="52"/>
      <c r="CG192" s="52">
        <f t="shared" si="1193"/>
        <v>0</v>
      </c>
    </row>
    <row r="193" spans="2:85" x14ac:dyDescent="0.2">
      <c r="B193" s="8"/>
      <c r="C193" s="9"/>
      <c r="D193" s="10"/>
      <c r="E193" s="11"/>
      <c r="F193" s="11"/>
      <c r="G193" s="10"/>
      <c r="H193" s="10">
        <f t="shared" si="1191"/>
        <v>0</v>
      </c>
      <c r="I193" s="10">
        <f t="shared" si="1188"/>
        <v>0</v>
      </c>
      <c r="J193" s="10">
        <f t="shared" si="1189"/>
        <v>0</v>
      </c>
      <c r="K193" s="10" t="str">
        <f t="shared" si="1190"/>
        <v/>
      </c>
      <c r="M193" s="21"/>
      <c r="N193" s="21"/>
      <c r="O193" s="21"/>
      <c r="P193" s="21"/>
      <c r="Q193" s="21"/>
      <c r="U193" s="27"/>
      <c r="V193" s="27"/>
      <c r="W193" s="27"/>
      <c r="X193" s="27"/>
      <c r="Y193" s="27">
        <f t="shared" si="1186"/>
        <v>0</v>
      </c>
      <c r="AB193" s="37"/>
      <c r="AC193" s="37"/>
      <c r="AD193" s="37"/>
      <c r="AE193" s="37"/>
      <c r="AF193" s="37">
        <f t="shared" si="1187"/>
        <v>0</v>
      </c>
      <c r="AH193" s="37"/>
      <c r="AI193" s="37"/>
      <c r="AJ193" s="37"/>
      <c r="AK193" s="37"/>
      <c r="AL193" s="37"/>
      <c r="AO193" s="50"/>
      <c r="AP193" s="311"/>
      <c r="AQ193" s="311"/>
      <c r="AR193" s="311"/>
      <c r="AS193" s="311"/>
      <c r="AT193" s="311"/>
      <c r="AU193" s="311"/>
      <c r="AV193" s="311"/>
      <c r="AW193" s="311"/>
      <c r="AX193" s="311"/>
      <c r="AY193" s="311"/>
      <c r="AZ193" s="311"/>
      <c r="BA193" s="311"/>
      <c r="BB193" s="311"/>
      <c r="BC193" s="311"/>
      <c r="BD193" s="311"/>
      <c r="BE193" s="312">
        <f t="shared" si="1192"/>
        <v>0</v>
      </c>
      <c r="BF193" s="312"/>
      <c r="BG193" s="312"/>
      <c r="BH193" s="312"/>
      <c r="BI193" s="312"/>
      <c r="CB193" s="52"/>
      <c r="CC193" s="52"/>
      <c r="CD193" s="52"/>
      <c r="CE193" s="52"/>
      <c r="CF193" s="52"/>
      <c r="CG193" s="52">
        <f t="shared" si="1193"/>
        <v>0</v>
      </c>
    </row>
    <row r="194" spans="2:85" x14ac:dyDescent="0.2">
      <c r="B194" s="8"/>
      <c r="C194" s="9"/>
      <c r="D194" s="10"/>
      <c r="E194" s="11"/>
      <c r="F194" s="11"/>
      <c r="G194" s="10"/>
      <c r="H194" s="10">
        <f t="shared" si="1191"/>
        <v>0</v>
      </c>
      <c r="I194" s="10">
        <f t="shared" si="1188"/>
        <v>0</v>
      </c>
      <c r="J194" s="10">
        <f t="shared" si="1189"/>
        <v>0</v>
      </c>
      <c r="K194" s="10" t="str">
        <f t="shared" si="1190"/>
        <v/>
      </c>
      <c r="M194" s="21"/>
      <c r="N194" s="21"/>
      <c r="O194" s="21"/>
      <c r="P194" s="21"/>
      <c r="Q194" s="21"/>
      <c r="U194" s="27"/>
      <c r="V194" s="27"/>
      <c r="W194" s="27"/>
      <c r="X194" s="27"/>
      <c r="Y194" s="27">
        <f t="shared" ref="Y194:Y200" si="1194">W194*X194</f>
        <v>0</v>
      </c>
      <c r="AB194" s="37"/>
      <c r="AC194" s="37"/>
      <c r="AD194" s="37"/>
      <c r="AE194" s="37"/>
      <c r="AF194" s="37">
        <f t="shared" ref="AF194:AF257" si="1195">AD194*AE194</f>
        <v>0</v>
      </c>
      <c r="AH194" s="37"/>
      <c r="AI194" s="37"/>
      <c r="AJ194" s="37"/>
      <c r="AK194" s="37"/>
      <c r="AL194" s="37"/>
      <c r="AO194" s="50"/>
      <c r="AP194" s="311"/>
      <c r="AQ194" s="311"/>
      <c r="AR194" s="311"/>
      <c r="AS194" s="311"/>
      <c r="AT194" s="311"/>
      <c r="AU194" s="311"/>
      <c r="AV194" s="311"/>
      <c r="AW194" s="311"/>
      <c r="AX194" s="311"/>
      <c r="AY194" s="311"/>
      <c r="AZ194" s="311"/>
      <c r="BA194" s="311"/>
      <c r="BB194" s="311"/>
      <c r="BC194" s="311"/>
      <c r="BD194" s="311"/>
      <c r="BE194" s="312">
        <f t="shared" si="1192"/>
        <v>0</v>
      </c>
      <c r="BF194" s="312"/>
      <c r="BG194" s="312"/>
      <c r="BH194" s="312"/>
      <c r="BI194" s="312"/>
      <c r="CB194" s="52"/>
      <c r="CC194" s="52"/>
      <c r="CD194" s="52"/>
      <c r="CE194" s="52"/>
      <c r="CF194" s="52"/>
      <c r="CG194" s="52">
        <f t="shared" si="1193"/>
        <v>0</v>
      </c>
    </row>
    <row r="195" spans="2:85" x14ac:dyDescent="0.2">
      <c r="B195" s="8"/>
      <c r="C195" s="9"/>
      <c r="D195" s="10"/>
      <c r="E195" s="11"/>
      <c r="F195" s="11"/>
      <c r="G195" s="10"/>
      <c r="H195" s="10">
        <f t="shared" si="1191"/>
        <v>0</v>
      </c>
      <c r="I195" s="10">
        <f t="shared" si="1188"/>
        <v>0</v>
      </c>
      <c r="J195" s="10">
        <f t="shared" si="1189"/>
        <v>0</v>
      </c>
      <c r="K195" s="10" t="str">
        <f t="shared" si="1190"/>
        <v/>
      </c>
      <c r="M195" s="21"/>
      <c r="N195" s="21"/>
      <c r="O195" s="21"/>
      <c r="P195" s="21"/>
      <c r="Q195" s="21"/>
      <c r="U195" s="27"/>
      <c r="V195" s="27"/>
      <c r="W195" s="27"/>
      <c r="X195" s="27"/>
      <c r="Y195" s="27">
        <f t="shared" si="1194"/>
        <v>0</v>
      </c>
      <c r="AB195" s="37"/>
      <c r="AC195" s="37"/>
      <c r="AD195" s="37"/>
      <c r="AE195" s="37"/>
      <c r="AF195" s="37">
        <f t="shared" si="1195"/>
        <v>0</v>
      </c>
      <c r="AH195" s="37"/>
      <c r="AI195" s="37"/>
      <c r="AJ195" s="37"/>
      <c r="AK195" s="37"/>
      <c r="AL195" s="37"/>
      <c r="AO195" s="50"/>
      <c r="AP195" s="311"/>
      <c r="AQ195" s="311"/>
      <c r="AR195" s="311"/>
      <c r="AS195" s="311"/>
      <c r="AT195" s="311"/>
      <c r="AU195" s="311"/>
      <c r="AV195" s="311"/>
      <c r="AW195" s="311"/>
      <c r="AX195" s="311"/>
      <c r="AY195" s="311"/>
      <c r="AZ195" s="311"/>
      <c r="BA195" s="311"/>
      <c r="BB195" s="311"/>
      <c r="BC195" s="311"/>
      <c r="BD195" s="311"/>
      <c r="BE195" s="312">
        <f t="shared" si="1192"/>
        <v>0</v>
      </c>
      <c r="BF195" s="312"/>
      <c r="BG195" s="312"/>
      <c r="BH195" s="312"/>
      <c r="BI195" s="312"/>
      <c r="CB195" s="52"/>
      <c r="CC195" s="52"/>
      <c r="CD195" s="52"/>
      <c r="CE195" s="52"/>
      <c r="CF195" s="52"/>
      <c r="CG195" s="52">
        <f t="shared" si="1193"/>
        <v>0</v>
      </c>
    </row>
    <row r="196" spans="2:85" x14ac:dyDescent="0.2">
      <c r="B196" s="8"/>
      <c r="C196" s="9"/>
      <c r="D196" s="10"/>
      <c r="E196" s="11"/>
      <c r="F196" s="11"/>
      <c r="G196" s="10"/>
      <c r="H196" s="10">
        <f t="shared" si="1191"/>
        <v>0</v>
      </c>
      <c r="I196" s="10">
        <f t="shared" si="1188"/>
        <v>0</v>
      </c>
      <c r="J196" s="10">
        <f t="shared" si="1189"/>
        <v>0</v>
      </c>
      <c r="K196" s="10" t="str">
        <f t="shared" si="1190"/>
        <v/>
      </c>
      <c r="M196" s="21"/>
      <c r="N196" s="21"/>
      <c r="O196" s="21"/>
      <c r="P196" s="21"/>
      <c r="Q196" s="21"/>
      <c r="U196" s="27"/>
      <c r="V196" s="27"/>
      <c r="W196" s="27"/>
      <c r="X196" s="27"/>
      <c r="Y196" s="27">
        <f t="shared" si="1194"/>
        <v>0</v>
      </c>
      <c r="AB196" s="37"/>
      <c r="AC196" s="37"/>
      <c r="AD196" s="37"/>
      <c r="AE196" s="37"/>
      <c r="AF196" s="37">
        <f t="shared" si="1195"/>
        <v>0</v>
      </c>
      <c r="AH196" s="37"/>
      <c r="AI196" s="37"/>
      <c r="AJ196" s="37"/>
      <c r="AK196" s="37"/>
      <c r="AL196" s="37"/>
      <c r="AO196" s="50"/>
      <c r="AP196" s="311"/>
      <c r="AQ196" s="311"/>
      <c r="AR196" s="311"/>
      <c r="AS196" s="311"/>
      <c r="AT196" s="311"/>
      <c r="AU196" s="311"/>
      <c r="AV196" s="311"/>
      <c r="AW196" s="311"/>
      <c r="AX196" s="311"/>
      <c r="AY196" s="311"/>
      <c r="AZ196" s="311"/>
      <c r="BA196" s="311"/>
      <c r="BB196" s="311"/>
      <c r="BC196" s="311"/>
      <c r="BD196" s="311"/>
      <c r="BE196" s="312">
        <f t="shared" si="1192"/>
        <v>0</v>
      </c>
      <c r="BF196" s="312"/>
      <c r="BG196" s="312"/>
      <c r="BH196" s="312"/>
      <c r="BI196" s="312"/>
      <c r="CB196" s="52"/>
      <c r="CC196" s="52"/>
      <c r="CD196" s="52"/>
      <c r="CE196" s="52"/>
      <c r="CF196" s="52"/>
      <c r="CG196" s="52">
        <f t="shared" si="1193"/>
        <v>0</v>
      </c>
    </row>
    <row r="197" spans="2:85" x14ac:dyDescent="0.2">
      <c r="B197" s="8"/>
      <c r="C197" s="9"/>
      <c r="D197" s="10"/>
      <c r="E197" s="11"/>
      <c r="F197" s="11"/>
      <c r="G197" s="10"/>
      <c r="H197" s="10">
        <f t="shared" si="1191"/>
        <v>0</v>
      </c>
      <c r="I197" s="10">
        <f t="shared" si="1188"/>
        <v>0</v>
      </c>
      <c r="J197" s="10">
        <f t="shared" si="1189"/>
        <v>0</v>
      </c>
      <c r="K197" s="10" t="str">
        <f t="shared" si="1190"/>
        <v/>
      </c>
      <c r="M197" s="21"/>
      <c r="N197" s="21"/>
      <c r="O197" s="21"/>
      <c r="P197" s="21"/>
      <c r="Q197" s="21"/>
      <c r="U197" s="27"/>
      <c r="V197" s="27"/>
      <c r="W197" s="27"/>
      <c r="X197" s="27"/>
      <c r="Y197" s="27">
        <f t="shared" si="1194"/>
        <v>0</v>
      </c>
      <c r="AB197" s="37"/>
      <c r="AC197" s="37"/>
      <c r="AD197" s="37"/>
      <c r="AE197" s="37"/>
      <c r="AF197" s="37">
        <f t="shared" si="1195"/>
        <v>0</v>
      </c>
      <c r="AH197" s="37"/>
      <c r="AI197" s="37"/>
      <c r="AJ197" s="37"/>
      <c r="AK197" s="37"/>
      <c r="AL197" s="37"/>
      <c r="AO197" s="50"/>
      <c r="AP197" s="311"/>
      <c r="AQ197" s="311"/>
      <c r="AR197" s="311"/>
      <c r="AS197" s="311"/>
      <c r="AT197" s="311"/>
      <c r="AU197" s="311"/>
      <c r="AV197" s="311"/>
      <c r="AW197" s="311"/>
      <c r="AX197" s="311"/>
      <c r="AY197" s="311"/>
      <c r="AZ197" s="311"/>
      <c r="BA197" s="311"/>
      <c r="BB197" s="311"/>
      <c r="BC197" s="311"/>
      <c r="BD197" s="311"/>
      <c r="BE197" s="312">
        <f t="shared" si="1192"/>
        <v>0</v>
      </c>
      <c r="BF197" s="312"/>
      <c r="BG197" s="312"/>
      <c r="BH197" s="312"/>
      <c r="BI197" s="312"/>
      <c r="CB197" s="52"/>
      <c r="CC197" s="52"/>
      <c r="CD197" s="52"/>
      <c r="CE197" s="52"/>
      <c r="CF197" s="52"/>
      <c r="CG197" s="52">
        <f t="shared" si="1193"/>
        <v>0</v>
      </c>
    </row>
    <row r="198" spans="2:85" x14ac:dyDescent="0.2">
      <c r="B198" s="8"/>
      <c r="C198" s="9"/>
      <c r="D198" s="10"/>
      <c r="E198" s="11"/>
      <c r="F198" s="11"/>
      <c r="G198" s="10"/>
      <c r="H198" s="10">
        <f t="shared" si="1191"/>
        <v>0</v>
      </c>
      <c r="I198" s="10">
        <f t="shared" si="1188"/>
        <v>0</v>
      </c>
      <c r="J198" s="10">
        <f t="shared" si="1189"/>
        <v>0</v>
      </c>
      <c r="K198" s="10" t="str">
        <f t="shared" si="1190"/>
        <v/>
      </c>
      <c r="M198" s="21"/>
      <c r="N198" s="21"/>
      <c r="O198" s="21"/>
      <c r="P198" s="21"/>
      <c r="Q198" s="21"/>
      <c r="U198" s="27"/>
      <c r="V198" s="27"/>
      <c r="W198" s="27"/>
      <c r="X198" s="27"/>
      <c r="Y198" s="27">
        <f t="shared" si="1194"/>
        <v>0</v>
      </c>
      <c r="AB198" s="37"/>
      <c r="AC198" s="37"/>
      <c r="AD198" s="37"/>
      <c r="AE198" s="37"/>
      <c r="AF198" s="37">
        <f t="shared" si="1195"/>
        <v>0</v>
      </c>
      <c r="AH198" s="37"/>
      <c r="AI198" s="37"/>
      <c r="AJ198" s="37"/>
      <c r="AK198" s="37"/>
      <c r="AL198" s="37"/>
      <c r="AO198" s="50"/>
      <c r="AP198" s="311"/>
      <c r="AQ198" s="311"/>
      <c r="AR198" s="311"/>
      <c r="AS198" s="311"/>
      <c r="AT198" s="311"/>
      <c r="AU198" s="311"/>
      <c r="AV198" s="311"/>
      <c r="AW198" s="311"/>
      <c r="AX198" s="311"/>
      <c r="AY198" s="311"/>
      <c r="AZ198" s="311"/>
      <c r="BA198" s="311"/>
      <c r="BB198" s="311"/>
      <c r="BC198" s="311"/>
      <c r="BD198" s="311"/>
      <c r="BE198" s="312">
        <f t="shared" si="1192"/>
        <v>0</v>
      </c>
      <c r="BF198" s="312"/>
      <c r="BG198" s="312"/>
      <c r="BH198" s="312"/>
      <c r="BI198" s="312"/>
      <c r="CB198" s="52"/>
      <c r="CC198" s="52"/>
      <c r="CD198" s="52"/>
      <c r="CE198" s="52"/>
      <c r="CF198" s="52"/>
      <c r="CG198" s="52">
        <f t="shared" si="1193"/>
        <v>0</v>
      </c>
    </row>
    <row r="199" spans="2:85" x14ac:dyDescent="0.2">
      <c r="B199" s="8"/>
      <c r="C199" s="9"/>
      <c r="D199" s="10"/>
      <c r="E199" s="11"/>
      <c r="F199" s="11"/>
      <c r="G199" s="10"/>
      <c r="H199" s="10">
        <f t="shared" si="1191"/>
        <v>0</v>
      </c>
      <c r="I199" s="10">
        <f t="shared" si="1188"/>
        <v>0</v>
      </c>
      <c r="J199" s="10">
        <f t="shared" si="1189"/>
        <v>0</v>
      </c>
      <c r="K199" s="10" t="str">
        <f t="shared" si="1190"/>
        <v/>
      </c>
      <c r="M199" s="21"/>
      <c r="N199" s="21"/>
      <c r="O199" s="21"/>
      <c r="P199" s="21"/>
      <c r="Q199" s="21"/>
      <c r="U199" s="27"/>
      <c r="V199" s="27"/>
      <c r="W199" s="27"/>
      <c r="X199" s="27"/>
      <c r="Y199" s="27">
        <f t="shared" si="1194"/>
        <v>0</v>
      </c>
      <c r="AB199" s="37"/>
      <c r="AC199" s="37"/>
      <c r="AD199" s="37"/>
      <c r="AE199" s="37"/>
      <c r="AF199" s="37">
        <f t="shared" si="1195"/>
        <v>0</v>
      </c>
      <c r="AH199" s="37"/>
      <c r="AI199" s="37"/>
      <c r="AJ199" s="37"/>
      <c r="AK199" s="37"/>
      <c r="AL199" s="37"/>
      <c r="AO199" s="50"/>
      <c r="AP199" s="311"/>
      <c r="AQ199" s="311"/>
      <c r="AR199" s="311"/>
      <c r="AS199" s="311"/>
      <c r="AT199" s="311"/>
      <c r="AU199" s="311"/>
      <c r="AV199" s="311"/>
      <c r="AW199" s="311"/>
      <c r="AX199" s="311"/>
      <c r="AY199" s="311"/>
      <c r="AZ199" s="311"/>
      <c r="BA199" s="311"/>
      <c r="BB199" s="311"/>
      <c r="BC199" s="311"/>
      <c r="BD199" s="311"/>
      <c r="BE199" s="312">
        <f t="shared" si="1192"/>
        <v>0</v>
      </c>
      <c r="BF199" s="312"/>
      <c r="BG199" s="312"/>
      <c r="BH199" s="312"/>
      <c r="BI199" s="312"/>
      <c r="CB199" s="52"/>
      <c r="CC199" s="52"/>
      <c r="CD199" s="52"/>
      <c r="CE199" s="52"/>
      <c r="CF199" s="52"/>
      <c r="CG199" s="52">
        <f t="shared" si="1193"/>
        <v>0</v>
      </c>
    </row>
    <row r="200" spans="2:85" x14ac:dyDescent="0.2">
      <c r="B200" s="8"/>
      <c r="C200" s="9"/>
      <c r="D200" s="10"/>
      <c r="E200" s="11"/>
      <c r="F200" s="11"/>
      <c r="G200" s="10"/>
      <c r="H200" s="10">
        <f t="shared" si="1191"/>
        <v>0</v>
      </c>
      <c r="I200" s="10">
        <f t="shared" si="1188"/>
        <v>0</v>
      </c>
      <c r="J200" s="10">
        <f t="shared" si="1189"/>
        <v>0</v>
      </c>
      <c r="K200" s="10" t="str">
        <f t="shared" si="1190"/>
        <v/>
      </c>
      <c r="M200" s="21"/>
      <c r="N200" s="21"/>
      <c r="O200" s="21"/>
      <c r="P200" s="21"/>
      <c r="Q200" s="21"/>
      <c r="U200" s="27"/>
      <c r="V200" s="27"/>
      <c r="W200" s="27"/>
      <c r="X200" s="27"/>
      <c r="Y200" s="27">
        <f t="shared" si="1194"/>
        <v>0</v>
      </c>
      <c r="AB200" s="37"/>
      <c r="AC200" s="37"/>
      <c r="AD200" s="37"/>
      <c r="AE200" s="37"/>
      <c r="AF200" s="37">
        <f t="shared" si="1195"/>
        <v>0</v>
      </c>
      <c r="AH200" s="37"/>
      <c r="AI200" s="37"/>
      <c r="AJ200" s="37"/>
      <c r="AK200" s="37"/>
      <c r="AL200" s="37"/>
      <c r="AO200" s="50"/>
      <c r="AP200" s="311"/>
      <c r="AQ200" s="311"/>
      <c r="AR200" s="311"/>
      <c r="AS200" s="311"/>
      <c r="AT200" s="311"/>
      <c r="AU200" s="311"/>
      <c r="AV200" s="311"/>
      <c r="AW200" s="311"/>
      <c r="AX200" s="311"/>
      <c r="AY200" s="311"/>
      <c r="AZ200" s="311"/>
      <c r="BA200" s="311"/>
      <c r="BB200" s="311"/>
      <c r="BC200" s="311"/>
      <c r="BD200" s="311"/>
      <c r="BE200" s="312">
        <f t="shared" si="1192"/>
        <v>0</v>
      </c>
      <c r="BF200" s="312"/>
      <c r="BG200" s="312"/>
      <c r="BH200" s="312"/>
      <c r="BI200" s="312"/>
      <c r="CB200" s="52"/>
      <c r="CC200" s="52"/>
      <c r="CD200" s="52"/>
      <c r="CE200" s="52"/>
      <c r="CF200" s="52"/>
      <c r="CG200" s="52">
        <f t="shared" si="1193"/>
        <v>0</v>
      </c>
    </row>
    <row r="201" spans="2:85" x14ac:dyDescent="0.2">
      <c r="B201" s="8"/>
      <c r="C201" s="9"/>
      <c r="D201" s="10"/>
      <c r="E201" s="11"/>
      <c r="F201" s="11"/>
      <c r="G201" s="10"/>
      <c r="H201" s="10">
        <f t="shared" si="1191"/>
        <v>0</v>
      </c>
      <c r="I201" s="10">
        <f t="shared" si="1188"/>
        <v>0</v>
      </c>
      <c r="J201" s="10">
        <f t="shared" si="1189"/>
        <v>0</v>
      </c>
      <c r="K201" s="10" t="str">
        <f t="shared" si="1190"/>
        <v/>
      </c>
      <c r="M201" s="21"/>
      <c r="N201" s="21"/>
      <c r="O201" s="21"/>
      <c r="P201" s="21"/>
      <c r="Q201" s="21"/>
      <c r="AB201" s="37"/>
      <c r="AC201" s="37"/>
      <c r="AD201" s="37"/>
      <c r="AE201" s="37"/>
      <c r="AF201" s="37">
        <f t="shared" si="1195"/>
        <v>0</v>
      </c>
      <c r="AH201" s="37"/>
      <c r="AI201" s="37"/>
      <c r="AJ201" s="37"/>
      <c r="AK201" s="37"/>
      <c r="AL201" s="37"/>
      <c r="CB201" s="52"/>
      <c r="CC201" s="52"/>
      <c r="CD201" s="52"/>
      <c r="CE201" s="52"/>
      <c r="CF201" s="52"/>
      <c r="CG201" s="52">
        <f t="shared" si="1193"/>
        <v>0</v>
      </c>
    </row>
    <row r="202" spans="2:85" x14ac:dyDescent="0.2">
      <c r="B202" s="8"/>
      <c r="C202" s="9"/>
      <c r="D202" s="10"/>
      <c r="E202" s="11"/>
      <c r="F202" s="11"/>
      <c r="G202" s="10"/>
      <c r="H202" s="10">
        <f t="shared" si="1191"/>
        <v>0</v>
      </c>
      <c r="I202" s="10">
        <f t="shared" si="1188"/>
        <v>0</v>
      </c>
      <c r="J202" s="10">
        <f t="shared" si="1189"/>
        <v>0</v>
      </c>
      <c r="K202" s="10" t="str">
        <f t="shared" si="1190"/>
        <v/>
      </c>
      <c r="M202" s="21"/>
      <c r="N202" s="21"/>
      <c r="O202" s="21"/>
      <c r="P202" s="21"/>
      <c r="Q202" s="21"/>
      <c r="AB202" s="37"/>
      <c r="AC202" s="37"/>
      <c r="AD202" s="37"/>
      <c r="AE202" s="37"/>
      <c r="AF202" s="37">
        <f t="shared" si="1195"/>
        <v>0</v>
      </c>
      <c r="AH202" s="37"/>
      <c r="AI202" s="37"/>
      <c r="AJ202" s="37"/>
      <c r="AK202" s="37"/>
      <c r="AL202" s="37"/>
      <c r="AP202" s="313" t="s">
        <v>172</v>
      </c>
      <c r="AQ202" s="313"/>
      <c r="AR202" s="313"/>
      <c r="AS202" s="313"/>
      <c r="AT202" s="313"/>
      <c r="AU202" s="313"/>
      <c r="AV202" s="313"/>
      <c r="AW202" s="313"/>
      <c r="AX202" s="313"/>
      <c r="AY202" s="313"/>
      <c r="AZ202" s="313"/>
      <c r="BA202" s="313"/>
      <c r="BB202" s="313"/>
      <c r="BC202" s="313"/>
      <c r="BD202" s="313"/>
      <c r="BE202" s="313"/>
      <c r="BF202" s="133"/>
      <c r="BG202" s="133"/>
      <c r="BH202" s="133"/>
      <c r="BI202" s="133"/>
      <c r="BJ202" s="133"/>
      <c r="BK202" s="133"/>
      <c r="BL202" s="133"/>
      <c r="BM202" s="133"/>
      <c r="BN202" s="133"/>
      <c r="BO202" s="133"/>
      <c r="BP202" s="133"/>
      <c r="BQ202" s="133"/>
      <c r="BR202" s="133"/>
      <c r="BS202" s="133"/>
      <c r="BT202" s="133"/>
      <c r="BU202" s="133"/>
      <c r="BV202" s="133"/>
      <c r="BW202" s="133"/>
      <c r="BX202" s="133"/>
      <c r="BY202" s="133"/>
      <c r="CB202" s="52"/>
      <c r="CC202" s="52"/>
      <c r="CD202" s="52"/>
      <c r="CE202" s="52"/>
      <c r="CF202" s="52"/>
      <c r="CG202" s="52">
        <f t="shared" si="1193"/>
        <v>0</v>
      </c>
    </row>
    <row r="203" spans="2:85" x14ac:dyDescent="0.2">
      <c r="B203" s="8"/>
      <c r="C203" s="9"/>
      <c r="D203" s="10"/>
      <c r="E203" s="11"/>
      <c r="F203" s="11"/>
      <c r="G203" s="10"/>
      <c r="H203" s="10">
        <f t="shared" si="1191"/>
        <v>0</v>
      </c>
      <c r="I203" s="10">
        <f t="shared" si="1188"/>
        <v>0</v>
      </c>
      <c r="J203" s="10">
        <f t="shared" si="1189"/>
        <v>0</v>
      </c>
      <c r="K203" s="10" t="str">
        <f t="shared" si="1190"/>
        <v/>
      </c>
      <c r="M203" s="21"/>
      <c r="N203" s="21"/>
      <c r="O203" s="21"/>
      <c r="P203" s="21"/>
      <c r="Q203" s="21"/>
      <c r="AB203" s="37"/>
      <c r="AC203" s="37"/>
      <c r="AD203" s="37"/>
      <c r="AE203" s="37"/>
      <c r="AF203" s="37">
        <f t="shared" si="1195"/>
        <v>0</v>
      </c>
      <c r="AH203" s="37"/>
      <c r="AI203" s="37"/>
      <c r="AJ203" s="37"/>
      <c r="AK203" s="37"/>
      <c r="AL203" s="37"/>
      <c r="AP203">
        <v>1</v>
      </c>
      <c r="AQ203">
        <v>2</v>
      </c>
      <c r="AR203">
        <v>3</v>
      </c>
      <c r="AS203">
        <v>4</v>
      </c>
      <c r="AT203">
        <v>5</v>
      </c>
      <c r="AU203">
        <v>6</v>
      </c>
      <c r="AV203">
        <v>7</v>
      </c>
      <c r="AW203">
        <v>8</v>
      </c>
      <c r="AX203">
        <v>9</v>
      </c>
      <c r="AY203">
        <v>10</v>
      </c>
      <c r="AZ203">
        <v>11</v>
      </c>
      <c r="BA203">
        <v>12</v>
      </c>
      <c r="BB203">
        <v>13</v>
      </c>
      <c r="BC203">
        <v>14</v>
      </c>
      <c r="BD203">
        <v>15</v>
      </c>
      <c r="BE203">
        <v>16</v>
      </c>
      <c r="BF203" s="313" t="s">
        <v>180</v>
      </c>
      <c r="BG203" s="313"/>
      <c r="BH203" s="313"/>
      <c r="BI203" s="313"/>
      <c r="BJ203" s="313"/>
      <c r="BK203" s="313"/>
      <c r="CB203" s="52"/>
      <c r="CC203" s="52"/>
      <c r="CD203" s="52"/>
      <c r="CE203" s="52"/>
      <c r="CF203" s="52"/>
      <c r="CG203" s="52">
        <f t="shared" si="1193"/>
        <v>0</v>
      </c>
    </row>
    <row r="204" spans="2:85" x14ac:dyDescent="0.2">
      <c r="B204" s="8"/>
      <c r="C204" s="9"/>
      <c r="D204" s="10"/>
      <c r="E204" s="11"/>
      <c r="F204" s="11"/>
      <c r="G204" s="10"/>
      <c r="H204" s="10">
        <f t="shared" si="1191"/>
        <v>0</v>
      </c>
      <c r="I204" s="10">
        <f t="shared" si="1188"/>
        <v>0</v>
      </c>
      <c r="J204" s="10">
        <f t="shared" si="1189"/>
        <v>0</v>
      </c>
      <c r="K204" s="10" t="str">
        <f t="shared" si="1190"/>
        <v/>
      </c>
      <c r="M204" s="21"/>
      <c r="N204" s="21"/>
      <c r="O204" s="21"/>
      <c r="P204" s="21"/>
      <c r="Q204" s="21"/>
      <c r="AB204" s="37"/>
      <c r="AC204" s="37"/>
      <c r="AD204" s="37"/>
      <c r="AE204" s="37"/>
      <c r="AF204" s="37">
        <f t="shared" si="1195"/>
        <v>0</v>
      </c>
      <c r="AH204" s="37"/>
      <c r="AI204" s="37"/>
      <c r="AJ204" s="37"/>
      <c r="AK204" s="37"/>
      <c r="AL204" s="37"/>
      <c r="AP204">
        <f>(SUMIF($AO$43:$AO$101,$AO$2,AQ$43:AQ$101)*$AO3)+(SUMIF($AO$43:$AO$101,$AP$2,AQ$43:AQ$101)*$AP3)+(SUMIF($AO$43:$AO$101,$AU$2,AQ$43:AQ$101)*$AU3)+(SUMIF($AO$43:$AO$101,$AZ$2,AQ$43:AQ$101)*$AZ3)+(SUMIF($AO$43:$AO$101,$BG$2,AQ$43:AQ$101)*$BG3)+(SUMIF($AO$43:$AO$101,$BL$2,AQ$43:AQ$101)*$BL3)+(SUMIF($AO$43:$AO$101,$BQ$2,AQ$43:AQ$101)*$BQ3)+(SUMIF($AO$43:$AO$101,$BV$2,AQ$43:AQ$101)*$BV3)+(SUMIF($AO$43:$AO$101,$BZ$2,AQ$43:AQ$101)*$BZ3)+(SUMIF($AO$43:$AO$101,$CA$2,AQ$43:AQ$101)*$CA3)+(SUMIF($AO$43:$AO$101,$CB$2,AQ$43:AQ$101)*$CB3)+(SUMIF($AO$43:$AO$101,$CC$2,AQ$43:AQ$101)*$CC3)</f>
        <v>0</v>
      </c>
      <c r="AQ204">
        <f t="shared" ref="AQ204:AQ219" si="1196">(SUMIF($AO$43:$AO$101,$AO$2,AS$43:AS$101)*$AO3)+(SUMIF($AO$43:$AO$101,$AP$2,AS$43:AS$101)*$AP3)+(SUMIF($AO$43:$AO$101,$AU$2,AS$43:AS$101)*$AU3)+(SUMIF($AO$43:$AO$101,$AZ$2,AS$43:AS$101)*$AZ3)+(SUMIF($AO$43:$AO$101,$BG$2,AS$43:AS$101)*$BG3)+(SUMIF($AO$43:$AO$101,$BL$2,AS$43:AS$101)*$BL3)+(SUMIF($AO$43:$AO$101,$BQ$2,AS$43:AS$101)*$BQ3)+(SUMIF($AO$43:$AO$101,$BV$2,AS$43:AS$101)*$BV3)+(SUMIF($AO$43:$AO$101,$BZ$2,AS$43:AS$101)*$BZ3)+(SUMIF($AO$43:$AO$101,$CA$2,AS$43:AS$101)*$CA3)+(SUMIF($AO$43:$AO$101,$CB$2,AS$43:AS$101)*$CB3)+(SUMIF($AO$43:$AO$101,$CC$2,AS$43:AS$101)*$CC3)</f>
        <v>0</v>
      </c>
      <c r="AR204">
        <f t="shared" ref="AR204:AR219" si="1197">(SUMIF($AO$43:$AO$101,$AO$2,AU$43:AU$101)*$AO3)+(SUMIF($AO$43:$AO$101,$AP$2,AU$43:AU$101)*$AP3)+(SUMIF($AO$43:$AO$101,$AU$2,AU$43:AU$101)*$AU3)+(SUMIF($AO$43:$AO$101,$AZ$2,AU$43:AU$101)*$AZ3)+(SUMIF($AO$43:$AO$101,$BG$2,AU$43:AU$101)*$BG3)+(SUMIF($AO$43:$AO$101,$BL$2,AU$43:AU$101)*$BL3)+(SUMIF($AO$43:$AO$101,$BQ$2,AU$43:AU$101)*$BQ3)+(SUMIF($AO$43:$AO$101,$BV$2,AU$43:AU$101)*$BV3)+(SUMIF($AO$43:$AO$101,$BZ$2,AU$43:AU$101)*$BZ3)+(SUMIF($AO$43:$AO$101,$CA$2,AU$43:AU$101)*$CA3)+(SUMIF($AO$43:$AO$101,$CB$2,AU$43:AU$101)*$CB3)+(SUMIF($AO$43:$AO$101,$CC$2,AU$43:AU$101)*$CC3)</f>
        <v>0</v>
      </c>
      <c r="AS204">
        <f t="shared" ref="AS204:AS219" si="1198">(SUMIF($AO$43:$AO$101,$AO$2,AW$43:AW$101)*$AO3)+(SUMIF($AO$43:$AO$101,$AP$2,AW$43:AW$101)*$AP3)+(SUMIF($AO$43:$AO$101,$AU$2,AW$43:AW$101)*$AU3)+(SUMIF($AO$43:$AO$101,$AZ$2,AW$43:AW$101)*$AZ3)+(SUMIF($AO$43:$AO$101,$BG$2,AW$43:AW$101)*$BG3)+(SUMIF($AO$43:$AO$101,$BL$2,AW$43:AW$101)*$BL3)+(SUMIF($AO$43:$AO$101,$BQ$2,AW$43:AW$101)*$BQ3)+(SUMIF($AO$43:$AO$101,$BV$2,AW$43:AW$101)*$BV3)+(SUMIF($AO$43:$AO$101,$BZ$2,AW$43:AW$101)*$BZ3)+(SUMIF($AO$43:$AO$101,$CA$2,AW$43:AW$101)*$CA3)+(SUMIF($AO$43:$AO$101,$CB$2,AW$43:AW$101)*$CB3)+(SUMIF($AO$43:$AO$101,$CC$2,AW$43:AW$101)*$CC3)</f>
        <v>0</v>
      </c>
      <c r="AT204">
        <f t="shared" ref="AT204:AT219" si="1199">(SUMIF($AO$43:$AO$101,$AO$2,AY$43:AY$101)*$AO3)+(SUMIF($AO$43:$AO$101,$AP$2,AY$43:AY$101)*$AP3)+(SUMIF($AO$43:$AO$101,$AU$2,AY$43:AY$101)*$AU3)+(SUMIF($AO$43:$AO$101,$AZ$2,AY$43:AY$101)*$AZ3)+(SUMIF($AO$43:$AO$101,$BG$2,AY$43:AY$101)*$BG3)+(SUMIF($AO$43:$AO$101,$BL$2,AY$43:AY$101)*$BL3)+(SUMIF($AO$43:$AO$101,$BQ$2,AY$43:AY$101)*$BQ3)+(SUMIF($AO$43:$AO$101,$BV$2,AY$43:AY$101)*$BV3)+(SUMIF($AO$43:$AO$101,$BZ$2,AY$43:AY$101)*$BZ3)+(SUMIF($AO$43:$AO$101,$CA$2,AY$43:AY$101)*$CA3)+(SUMIF($AO$43:$AO$101,$CB$2,AY$43:AY$101)*$CB3)+(SUMIF($AO$43:$AO$101,$CC$2,AY$43:AY$101)*$CC3)</f>
        <v>0</v>
      </c>
      <c r="AU204">
        <f t="shared" ref="AU204:AU219" si="1200">(SUMIF($AO$43:$AO$101,$AO$2,BA$43:BA$101)*$AO3)+(SUMIF($AO$43:$AO$101,$AP$2,BA$43:BA$101)*$AP3)+(SUMIF($AO$43:$AO$101,$AU$2,BA$43:BA$101)*$AU3)+(SUMIF($AO$43:$AO$101,$AZ$2,BA$43:BA$101)*$AZ3)+(SUMIF($AO$43:$AO$101,$BG$2,BA$43:BA$101)*$BG3)+(SUMIF($AO$43:$AO$101,$BL$2,BA$43:BA$101)*$BL3)+(SUMIF($AO$43:$AO$101,$BQ$2,BA$43:BA$101)*$BQ3)+(SUMIF($AO$43:$AO$101,$BV$2,BA$43:BA$101)*$BV3)+(SUMIF($AO$43:$AO$101,$BZ$2,BA$43:BA$101)*$BZ3)+(SUMIF($AO$43:$AO$101,$CA$2,BA$43:BA$101)*$CA3)+(SUMIF($AO$43:$AO$101,$CB$2,BA$43:BA$101)*$CB3)+(SUMIF($AO$43:$AO$101,$CC$2,BA$43:BA$101)*$CC3)</f>
        <v>0</v>
      </c>
      <c r="AV204">
        <f t="shared" ref="AV204:AV219" si="1201">(SUMIF($AO$43:$AO$101,$AO$2,BC$43:BC$101)*$AO3)+(SUMIF($AO$43:$AO$101,$AP$2,BC$43:BC$101)*$AP3)+(SUMIF($AO$43:$AO$101,$AU$2,BC$43:BC$101)*$AU3)+(SUMIF($AO$43:$AO$101,$AZ$2,BC$43:BC$101)*$AZ3)+(SUMIF($AO$43:$AO$101,$BG$2,BC$43:BC$101)*$BG3)+(SUMIF($AO$43:$AO$101,$BL$2,BC$43:BC$101)*$BL3)+(SUMIF($AO$43:$AO$101,$BQ$2,BC$43:BC$101)*$BQ3)+(SUMIF($AO$43:$AO$101,$BV$2,BC$43:BC$101)*$BV3)+(SUMIF($AO$43:$AO$101,$BZ$2,BC$43:BC$101)*$BZ3)+(SUMIF($AO$43:$AO$101,$CA$2,BC$43:BC$101)*$CA3)+(SUMIF($AO$43:$AO$101,$CB$2,BC$43:BC$101)*$CB3)+(SUMIF($AO$43:$AO$101,$CC$2,BC$43:BC$101)*$CC3)</f>
        <v>0</v>
      </c>
      <c r="AW204">
        <f t="shared" ref="AW204:AW219" si="1202">(SUMIF($AO$43:$AO$101,$AO$2,BE$43:BE$101)*$AO3)+(SUMIF($AO$43:$AO$101,$AP$2,BE$43:BE$101)*$AP3)+(SUMIF($AO$43:$AO$101,$AU$2,BE$43:BE$101)*$AU3)+(SUMIF($AO$43:$AO$101,$AZ$2,BE$43:BE$101)*$AZ3)+(SUMIF($AO$43:$AO$101,$BG$2,BE$43:BE$101)*$BG3)+(SUMIF($AO$43:$AO$101,$BL$2,BE$43:BE$101)*$BL3)+(SUMIF($AO$43:$AO$101,$BQ$2,BE$43:BE$101)*$BQ3)+(SUMIF($AO$43:$AO$101,$BV$2,BE$43:BE$101)*$BV3)+(SUMIF($AO$43:$AO$101,$BZ$2,BE$43:BE$101)*$BZ3)+(SUMIF($AO$43:$AO$101,$CA$2,BE$43:BE$101)*$CA3)+(SUMIF($AO$43:$AO$101,$CB$2,BE$43:BE$101)*$CB3)+(SUMIF($AO$43:$AO$101,$CC$2,BE$43:BE$101)*$CC3)</f>
        <v>0</v>
      </c>
      <c r="AX204">
        <f t="shared" ref="AX204:AX219" si="1203">(SUMIF($AO$43:$AO$101,$AO$2,BG$43:BG$101)*$AO3)+(SUMIF($AO$43:$AO$101,$AP$2,BG$43:BG$101)*$AP3)+(SUMIF($AO$43:$AO$101,$AU$2,BG$43:BG$101)*$AU3)+(SUMIF($AO$43:$AO$101,$AZ$2,BG$43:BG$101)*$AZ3)+(SUMIF($AO$43:$AO$101,$BG$2,BG$43:BG$101)*$BG3)+(SUMIF($AO$43:$AO$101,$BL$2,BG$43:BG$101)*$BL3)+(SUMIF($AO$43:$AO$101,$BQ$2,BG$43:BG$101)*$BQ3)+(SUMIF($AO$43:$AO$101,$BV$2,BG$43:BG$101)*$BV3)+(SUMIF($AO$43:$AO$101,$BZ$2,BG$43:BG$101)*$BZ3)+(SUMIF($AO$43:$AO$101,$CA$2,BG$43:BG$101)*$CA3)+(SUMIF($AO$43:$AO$101,$CB$2,BG$43:BG$101)*$CB3)+(SUMIF($AO$43:$AO$101,$CC$2,BG$43:BG$101)*$CC3)</f>
        <v>0</v>
      </c>
      <c r="AY204">
        <f t="shared" ref="AY204:AY219" si="1204">(SUMIF($AO$43:$AO$101,$AO$2,BI$43:BI$101)*$AO3)+(SUMIF($AO$43:$AO$101,$AP$2,BI$43:BI$101)*$AP3)+(SUMIF($AO$43:$AO$101,$AU$2,BI$43:BI$101)*$AU3)+(SUMIF($AO$43:$AO$101,$AZ$2,BI$43:BI$101)*$AZ3)+(SUMIF($AO$43:$AO$101,$BG$2,BI$43:BI$101)*$BG3)+(SUMIF($AO$43:$AO$101,$BL$2,BI$43:BI$101)*$BL3)+(SUMIF($AO$43:$AO$101,$BQ$2,BI$43:BI$101)*$BQ3)+(SUMIF($AO$43:$AO$101,$BV$2,BI$43:BI$101)*$BV3)+(SUMIF($AO$43:$AO$101,$BZ$2,BI$43:BI$101)*$BZ3)+(SUMIF($AO$43:$AO$101,$CA$2,BI$43:BI$101)*$CA3)+(SUMIF($AO$43:$AO$101,$CB$2,BI$43:BI$101)*$CB3)+(SUMIF($AO$43:$AO$101,$CC$2,BI$43:BI$101)*$CC3)</f>
        <v>0</v>
      </c>
      <c r="AZ204">
        <f t="shared" ref="AZ204:AZ219" si="1205">(SUMIF($AO$43:$AO$101,$AO$2,BK$43:BK$101)*$AO3)+(SUMIF($AO$43:$AO$101,$AP$2,BK$43:BK$101)*$AP3)+(SUMIF($AO$43:$AO$101,$AU$2,BK$43:BK$101)*$AU3)+(SUMIF($AO$43:$AO$101,$AZ$2,BK$43:BK$101)*$AZ3)+(SUMIF($AO$43:$AO$101,$BG$2,BK$43:BK$101)*$BG3)+(SUMIF($AO$43:$AO$101,$BL$2,BK$43:BK$101)*$BL3)+(SUMIF($AO$43:$AO$101,$BQ$2,BK$43:BK$101)*$BQ3)+(SUMIF($AO$43:$AO$101,$BV$2,BK$43:BK$101)*$BV3)+(SUMIF($AO$43:$AO$101,$BZ$2,BK$43:BK$101)*$BZ3)+(SUMIF($AO$43:$AO$101,$CA$2,BK$43:BK$101)*$CA3)+(SUMIF($AO$43:$AO$101,$CB$2,BK$43:BK$101)*$CB3)+(SUMIF($AO$43:$AO$101,$CC$2,BK$43:BK$101)*$CC3)</f>
        <v>0</v>
      </c>
      <c r="BA204">
        <f t="shared" ref="BA204:BA219" si="1206">(SUMIF($AO$43:$AO$101,$AO$2,BM$43:BM$101)*$AO3)+(SUMIF($AO$43:$AO$101,$AP$2,BM$43:BM$101)*$AP3)+(SUMIF($AO$43:$AO$101,$AU$2,BM$43:BM$101)*$AU3)+(SUMIF($AO$43:$AO$101,$AZ$2,BM$43:BM$101)*$AZ3)+(SUMIF($AO$43:$AO$101,$BG$2,BM$43:BM$101)*$BG3)+(SUMIF($AO$43:$AO$101,$BL$2,BM$43:BM$101)*$BL3)+(SUMIF($AO$43:$AO$101,$BQ$2,BM$43:BM$101)*$BQ3)+(SUMIF($AO$43:$AO$101,$BV$2,BM$43:BM$101)*$BV3)+(SUMIF($AO$43:$AO$101,$BZ$2,BM$43:BM$101)*$BZ3)+(SUMIF($AO$43:$AO$101,$CA$2,BM$43:BM$101)*$CA3)+(SUMIF($AO$43:$AO$101,$CB$2,BM$43:BM$101)*$CB3)+(SUMIF($AO$43:$AO$101,$CC$2,BM$43:BM$101)*$CC3)</f>
        <v>0</v>
      </c>
      <c r="BB204">
        <f t="shared" ref="BB204:BB219" si="1207">(SUMIF($AO$43:$AO$101,$AO$2,BO$43:BO$101)*$AO3)+(SUMIF($AO$43:$AO$101,$AP$2,BO$43:BO$101)*$AP3)+(SUMIF($AO$43:$AO$101,$AU$2,BO$43:BO$101)*$AU3)+(SUMIF($AO$43:$AO$101,$AZ$2,BO$43:BO$101)*$AZ3)+(SUMIF($AO$43:$AO$101,$BG$2,BO$43:BO$101)*$BG3)+(SUMIF($AO$43:$AO$101,$BL$2,BO$43:BO$101)*$BL3)+(SUMIF($AO$43:$AO$101,$BQ$2,BO$43:BO$101)*$BQ3)+(SUMIF($AO$43:$AO$101,$BV$2,BO$43:BO$101)*$BV3)+(SUMIF($AO$43:$AO$101,$BZ$2,BO$43:BO$101)*$BZ3)+(SUMIF($AO$43:$AO$101,$CA$2,BO$43:BO$101)*$CA3)+(SUMIF($AO$43:$AO$101,$CB$2,BO$43:BO$101)*$CB3)+(SUMIF($AO$43:$AO$101,$CC$2,BO$43:BO$101)*$CC3)</f>
        <v>0</v>
      </c>
      <c r="BC204">
        <f t="shared" ref="BC204:BC219" si="1208">(SUMIF($AO$43:$AO$101,$AO$2,BQ$43:BQ$101)*$AO3)+(SUMIF($AO$43:$AO$101,$AP$2,BQ$43:BQ$101)*$AP3)+(SUMIF($AO$43:$AO$101,$AU$2,BQ$43:BQ$101)*$AU3)+(SUMIF($AO$43:$AO$101,$AZ$2,BQ$43:BQ$101)*$AZ3)+(SUMIF($AO$43:$AO$101,$BG$2,BQ$43:BQ$101)*$BG3)+(SUMIF($AO$43:$AO$101,$BL$2,BQ$43:BQ$101)*$BL3)+(SUMIF($AO$43:$AO$101,$BQ$2,BQ$43:BQ$101)*$BQ3)+(SUMIF($AO$43:$AO$101,$BV$2,BQ$43:BQ$101)*$BV3)+(SUMIF($AO$43:$AO$101,$BZ$2,BQ$43:BQ$101)*$BZ3)+(SUMIF($AO$43:$AO$101,$CA$2,BQ$43:BQ$101)*$CA3)+(SUMIF($AO$43:$AO$101,$CB$2,BQ$43:BQ$101)*$CB3)+(SUMIF($AO$43:$AO$101,$CC$2,BQ$43:BQ$101)*$CC3)</f>
        <v>0</v>
      </c>
      <c r="BD204">
        <f t="shared" ref="BD204:BD219" si="1209">(SUMIF($AO$43:$AO$101,$AO$2,BS$43:BS$101)*$AO3)+(SUMIF($AO$43:$AO$101,$AP$2,BS$43:BS$101)*$AP3)+(SUMIF($AO$43:$AO$101,$AU$2,BS$43:BS$101)*$AU3)+(SUMIF($AO$43:$AO$101,$AZ$2,BS$43:BS$101)*$AZ3)+(SUMIF($AO$43:$AO$101,$BG$2,BS$43:BS$101)*$BG3)+(SUMIF($AO$43:$AO$101,$BL$2,BS$43:BS$101)*$BL3)+(SUMIF($AO$43:$AO$101,$BQ$2,BS$43:BS$101)*$BQ3)+(SUMIF($AO$43:$AO$101,$BV$2,BS$43:BS$101)*$BV3)+(SUMIF($AO$43:$AO$101,$BZ$2,BS$43:BS$101)*$BZ3)+(SUMIF($AO$43:$AO$101,$CA$2,BS$43:BS$101)*$CA3)+(SUMIF($AO$43:$AO$101,$CB$2,BS$43:BS$101)*$CB3)+(SUMIF($AO$43:$AO$101,$CC$2,BS$43:BS$101)*$CC3)</f>
        <v>0</v>
      </c>
      <c r="BE204">
        <f t="shared" ref="BE204:BE219" si="1210">(SUMIF($AO$43:$AO$101,$AO$2,BU$43:BU$101)*$AO3)+(SUMIF($AO$43:$AO$101,$AP$2,BU$43:BU$101)*$AP3)+(SUMIF($AO$43:$AO$101,$AU$2,BU$43:BU$101)*$AU3)+(SUMIF($AO$43:$AO$101,$AZ$2,BU$43:BU$101)*$AZ3)+(SUMIF($AO$43:$AO$101,$BG$2,BU$43:BU$101)*$BG3)+(SUMIF($AO$43:$AO$101,$BL$2,BU$43:BU$101)*$BL3)+(SUMIF($AO$43:$AO$101,$BQ$2,BU$43:BU$101)*$BQ3)+(SUMIF($AO$43:$AO$101,$BV$2,BU$43:BU$101)*$BV3)+(SUMIF($AO$43:$AO$101,$BZ$2,BU$43:BU$101)*$BZ3)+(SUMIF($AO$43:$AO$101,$CA$2,BU$43:BU$101)*$CA3)+(SUMIF($AO$43:$AO$101,$CB$2,BU$43:BU$101)*$CB3)+(SUMIF($AO$43:$AO$101,$CC$2,BU$43:BU$101)*$CC3)</f>
        <v>0</v>
      </c>
      <c r="BF204" s="310" t="str">
        <f>AM3</f>
        <v>Nitrate de Potasse</v>
      </c>
      <c r="BG204" s="310"/>
      <c r="BH204" s="310"/>
      <c r="BI204" s="310"/>
      <c r="BJ204" s="310"/>
      <c r="BK204" s="310"/>
      <c r="CB204" s="52"/>
      <c r="CC204" s="52"/>
      <c r="CD204" s="52"/>
      <c r="CE204" s="52"/>
      <c r="CF204" s="52"/>
      <c r="CG204" s="52">
        <f t="shared" si="1193"/>
        <v>0</v>
      </c>
    </row>
    <row r="205" spans="2:85" x14ac:dyDescent="0.2">
      <c r="B205" s="8"/>
      <c r="C205" s="9"/>
      <c r="D205" s="10"/>
      <c r="E205" s="11"/>
      <c r="F205" s="11"/>
      <c r="G205" s="10"/>
      <c r="H205" s="10">
        <f t="shared" si="1191"/>
        <v>0</v>
      </c>
      <c r="I205" s="10">
        <f t="shared" si="1188"/>
        <v>0</v>
      </c>
      <c r="J205" s="10">
        <f t="shared" si="1189"/>
        <v>0</v>
      </c>
      <c r="K205" s="10" t="str">
        <f t="shared" si="1190"/>
        <v/>
      </c>
      <c r="M205" s="21"/>
      <c r="N205" s="21"/>
      <c r="O205" s="21"/>
      <c r="P205" s="21"/>
      <c r="Q205" s="21"/>
      <c r="AB205" s="37"/>
      <c r="AC205" s="37"/>
      <c r="AD205" s="37"/>
      <c r="AE205" s="37"/>
      <c r="AF205" s="37">
        <f t="shared" si="1195"/>
        <v>0</v>
      </c>
      <c r="AH205" s="37"/>
      <c r="AI205" s="37"/>
      <c r="AJ205" s="37"/>
      <c r="AK205" s="37"/>
      <c r="AL205" s="37"/>
      <c r="AP205">
        <f t="shared" ref="AP205:AP219" si="1211">(SUMIF($AO$43:$AO$101,$AO$2,AQ$43:AQ$101)*$AO4)+(SUMIF($AO$43:$AO$101,$AP$2,AQ$43:AQ$101)*$AP4)+(SUMIF($AO$43:$AO$101,$AU$2,AQ$43:AQ$101)*$AU4)+(SUMIF($AO$43:$AO$101,$AZ$2,AQ$43:AQ$101)*$AZ4)+(SUMIF($AO$43:$AO$101,$BG$2,AQ$43:AQ$101)*$BG4)+(SUMIF($AO$43:$AO$101,$BL$2,AQ$43:AQ$101)*$BL4)+(SUMIF($AO$43:$AO$101,$BQ$2,AQ$43:AQ$101)*$BQ4)+(SUMIF($AO$43:$AO$101,$BV$2,AQ$43:AQ$101)*$BV4)+(SUMIF($AO$43:$AO$101,$BZ$2,AQ$43:AQ$101)*$BZ4)+(SUMIF($AO$43:$AO$101,$CA$2,AQ$43:AQ$101)*$CA4)+(SUMIF($AO$43:$AO$101,$CB$2,AQ$43:AQ$101)*$CB4)+(SUMIF($AO$43:$AO$101,$CC$2,AQ$43:AQ$101)*$CC4)</f>
        <v>0</v>
      </c>
      <c r="AQ205">
        <f t="shared" si="1196"/>
        <v>0</v>
      </c>
      <c r="AR205">
        <f t="shared" si="1197"/>
        <v>0</v>
      </c>
      <c r="AS205">
        <f t="shared" si="1198"/>
        <v>0</v>
      </c>
      <c r="AT205">
        <f t="shared" si="1199"/>
        <v>0</v>
      </c>
      <c r="AU205">
        <f t="shared" si="1200"/>
        <v>0</v>
      </c>
      <c r="AV205">
        <f t="shared" si="1201"/>
        <v>0</v>
      </c>
      <c r="AW205">
        <f t="shared" si="1202"/>
        <v>0</v>
      </c>
      <c r="AX205">
        <f t="shared" si="1203"/>
        <v>0</v>
      </c>
      <c r="AY205">
        <f t="shared" si="1204"/>
        <v>0</v>
      </c>
      <c r="AZ205">
        <f t="shared" si="1205"/>
        <v>0</v>
      </c>
      <c r="BA205">
        <f t="shared" si="1206"/>
        <v>0</v>
      </c>
      <c r="BB205">
        <f t="shared" si="1207"/>
        <v>0</v>
      </c>
      <c r="BC205">
        <f t="shared" si="1208"/>
        <v>0</v>
      </c>
      <c r="BD205">
        <f t="shared" si="1209"/>
        <v>0</v>
      </c>
      <c r="BE205">
        <f t="shared" si="1210"/>
        <v>0</v>
      </c>
      <c r="BF205" s="310" t="str">
        <f t="shared" ref="BF205:BF219" si="1212">AM4</f>
        <v>Phosphate Monopotassique</v>
      </c>
      <c r="BG205" s="310"/>
      <c r="BH205" s="310"/>
      <c r="BI205" s="310"/>
      <c r="BJ205" s="310"/>
      <c r="BK205" s="310"/>
      <c r="CB205" s="52"/>
      <c r="CC205" s="52"/>
      <c r="CD205" s="52"/>
      <c r="CE205" s="52"/>
      <c r="CF205" s="52"/>
      <c r="CG205" s="52">
        <f t="shared" si="1193"/>
        <v>0</v>
      </c>
    </row>
    <row r="206" spans="2:85" x14ac:dyDescent="0.2">
      <c r="B206" s="8"/>
      <c r="C206" s="9"/>
      <c r="D206" s="10"/>
      <c r="E206" s="11"/>
      <c r="F206" s="11"/>
      <c r="G206" s="10"/>
      <c r="H206" s="10">
        <f t="shared" si="1191"/>
        <v>0</v>
      </c>
      <c r="I206" s="10">
        <f t="shared" si="1188"/>
        <v>0</v>
      </c>
      <c r="J206" s="10">
        <f t="shared" si="1189"/>
        <v>0</v>
      </c>
      <c r="K206" s="10" t="str">
        <f t="shared" si="1190"/>
        <v/>
      </c>
      <c r="M206" s="21"/>
      <c r="N206" s="21"/>
      <c r="O206" s="21"/>
      <c r="P206" s="21"/>
      <c r="Q206" s="21"/>
      <c r="AB206" s="37"/>
      <c r="AC206" s="37"/>
      <c r="AD206" s="37"/>
      <c r="AE206" s="37"/>
      <c r="AF206" s="37">
        <f t="shared" si="1195"/>
        <v>0</v>
      </c>
      <c r="AH206" s="37"/>
      <c r="AI206" s="37"/>
      <c r="AJ206" s="37"/>
      <c r="AK206" s="37"/>
      <c r="AL206" s="37"/>
      <c r="AP206">
        <f t="shared" si="1211"/>
        <v>0</v>
      </c>
      <c r="AQ206">
        <f t="shared" si="1196"/>
        <v>0</v>
      </c>
      <c r="AR206">
        <f t="shared" si="1197"/>
        <v>0</v>
      </c>
      <c r="AS206">
        <f t="shared" si="1198"/>
        <v>0</v>
      </c>
      <c r="AT206">
        <f t="shared" si="1199"/>
        <v>0</v>
      </c>
      <c r="AU206">
        <f t="shared" si="1200"/>
        <v>0</v>
      </c>
      <c r="AV206">
        <f t="shared" si="1201"/>
        <v>0</v>
      </c>
      <c r="AW206">
        <f t="shared" si="1202"/>
        <v>0</v>
      </c>
      <c r="AX206">
        <f t="shared" si="1203"/>
        <v>0</v>
      </c>
      <c r="AY206">
        <f t="shared" si="1204"/>
        <v>0</v>
      </c>
      <c r="AZ206">
        <f t="shared" si="1205"/>
        <v>0</v>
      </c>
      <c r="BA206">
        <f t="shared" si="1206"/>
        <v>0</v>
      </c>
      <c r="BB206">
        <f t="shared" si="1207"/>
        <v>0</v>
      </c>
      <c r="BC206">
        <f t="shared" si="1208"/>
        <v>0</v>
      </c>
      <c r="BD206">
        <f t="shared" si="1209"/>
        <v>0</v>
      </c>
      <c r="BE206">
        <f t="shared" si="1210"/>
        <v>0</v>
      </c>
      <c r="BF206" s="310" t="str">
        <f t="shared" si="1212"/>
        <v>Nitrate de Chaux</v>
      </c>
      <c r="BG206" s="310"/>
      <c r="BH206" s="310"/>
      <c r="BI206" s="310"/>
      <c r="BJ206" s="310"/>
      <c r="BK206" s="310"/>
      <c r="CB206" s="52"/>
      <c r="CC206" s="52"/>
      <c r="CD206" s="52"/>
      <c r="CE206" s="52"/>
      <c r="CF206" s="52"/>
      <c r="CG206" s="52">
        <f t="shared" si="1193"/>
        <v>0</v>
      </c>
    </row>
    <row r="207" spans="2:85" x14ac:dyDescent="0.2">
      <c r="B207" s="8"/>
      <c r="C207" s="9"/>
      <c r="D207" s="10"/>
      <c r="E207" s="11"/>
      <c r="F207" s="11"/>
      <c r="G207" s="10"/>
      <c r="H207" s="10">
        <f t="shared" si="1191"/>
        <v>0</v>
      </c>
      <c r="I207" s="10">
        <f t="shared" si="1188"/>
        <v>0</v>
      </c>
      <c r="J207" s="10">
        <f t="shared" si="1189"/>
        <v>0</v>
      </c>
      <c r="K207" s="10" t="str">
        <f t="shared" si="1190"/>
        <v/>
      </c>
      <c r="M207" s="21"/>
      <c r="N207" s="21"/>
      <c r="O207" s="21"/>
      <c r="P207" s="21"/>
      <c r="Q207" s="21"/>
      <c r="AB207" s="37"/>
      <c r="AC207" s="37"/>
      <c r="AD207" s="37"/>
      <c r="AE207" s="37"/>
      <c r="AF207" s="37">
        <f t="shared" si="1195"/>
        <v>0</v>
      </c>
      <c r="AH207" s="37"/>
      <c r="AI207" s="37"/>
      <c r="AJ207" s="37"/>
      <c r="AK207" s="37"/>
      <c r="AL207" s="37"/>
      <c r="AP207">
        <f t="shared" si="1211"/>
        <v>0</v>
      </c>
      <c r="AQ207">
        <f t="shared" si="1196"/>
        <v>0</v>
      </c>
      <c r="AR207">
        <f t="shared" si="1197"/>
        <v>0</v>
      </c>
      <c r="AS207">
        <f t="shared" si="1198"/>
        <v>0</v>
      </c>
      <c r="AT207">
        <f t="shared" si="1199"/>
        <v>0</v>
      </c>
      <c r="AU207">
        <f t="shared" si="1200"/>
        <v>0</v>
      </c>
      <c r="AV207">
        <f t="shared" si="1201"/>
        <v>0</v>
      </c>
      <c r="AW207">
        <f t="shared" si="1202"/>
        <v>0</v>
      </c>
      <c r="AX207">
        <f t="shared" si="1203"/>
        <v>0</v>
      </c>
      <c r="AY207">
        <f t="shared" si="1204"/>
        <v>0</v>
      </c>
      <c r="AZ207">
        <f t="shared" si="1205"/>
        <v>0</v>
      </c>
      <c r="BA207">
        <f t="shared" si="1206"/>
        <v>0</v>
      </c>
      <c r="BB207">
        <f t="shared" si="1207"/>
        <v>0</v>
      </c>
      <c r="BC207">
        <f t="shared" si="1208"/>
        <v>0</v>
      </c>
      <c r="BD207">
        <f t="shared" si="1209"/>
        <v>0</v>
      </c>
      <c r="BE207">
        <f t="shared" si="1210"/>
        <v>0</v>
      </c>
      <c r="BF207" s="310" t="str">
        <f t="shared" si="1212"/>
        <v>Sulfatede Magnésie</v>
      </c>
      <c r="BG207" s="310"/>
      <c r="BH207" s="310"/>
      <c r="BI207" s="310"/>
      <c r="BJ207" s="310"/>
      <c r="BK207" s="310"/>
      <c r="CB207" s="52"/>
      <c r="CC207" s="52"/>
      <c r="CD207" s="52"/>
      <c r="CE207" s="52"/>
      <c r="CF207" s="52"/>
      <c r="CG207" s="52">
        <f t="shared" si="1193"/>
        <v>0</v>
      </c>
    </row>
    <row r="208" spans="2:85" x14ac:dyDescent="0.2">
      <c r="B208" s="8"/>
      <c r="C208" s="9"/>
      <c r="D208" s="10"/>
      <c r="E208" s="11"/>
      <c r="F208" s="11"/>
      <c r="G208" s="10"/>
      <c r="H208" s="10">
        <f t="shared" si="1191"/>
        <v>0</v>
      </c>
      <c r="I208" s="10">
        <f t="shared" si="1188"/>
        <v>0</v>
      </c>
      <c r="J208" s="10">
        <f t="shared" si="1189"/>
        <v>0</v>
      </c>
      <c r="K208" s="10" t="str">
        <f t="shared" si="1190"/>
        <v/>
      </c>
      <c r="M208" s="21"/>
      <c r="N208" s="21"/>
      <c r="O208" s="21"/>
      <c r="P208" s="21"/>
      <c r="Q208" s="21"/>
      <c r="AB208" s="37"/>
      <c r="AC208" s="37"/>
      <c r="AD208" s="37"/>
      <c r="AE208" s="37"/>
      <c r="AF208" s="37">
        <f t="shared" si="1195"/>
        <v>0</v>
      </c>
      <c r="AH208" s="37"/>
      <c r="AI208" s="37"/>
      <c r="AJ208" s="37"/>
      <c r="AK208" s="37"/>
      <c r="AL208" s="37"/>
      <c r="AP208">
        <f t="shared" si="1211"/>
        <v>0</v>
      </c>
      <c r="AQ208">
        <f t="shared" si="1196"/>
        <v>0</v>
      </c>
      <c r="AR208">
        <f t="shared" si="1197"/>
        <v>0</v>
      </c>
      <c r="AS208">
        <f t="shared" si="1198"/>
        <v>0</v>
      </c>
      <c r="AT208">
        <f t="shared" si="1199"/>
        <v>0</v>
      </c>
      <c r="AU208">
        <f t="shared" si="1200"/>
        <v>0</v>
      </c>
      <c r="AV208">
        <f t="shared" si="1201"/>
        <v>0</v>
      </c>
      <c r="AW208">
        <f t="shared" si="1202"/>
        <v>0</v>
      </c>
      <c r="AX208">
        <f t="shared" si="1203"/>
        <v>0</v>
      </c>
      <c r="AY208">
        <f t="shared" si="1204"/>
        <v>0</v>
      </c>
      <c r="AZ208">
        <f t="shared" si="1205"/>
        <v>0</v>
      </c>
      <c r="BA208">
        <f t="shared" si="1206"/>
        <v>0</v>
      </c>
      <c r="BB208">
        <f t="shared" si="1207"/>
        <v>0</v>
      </c>
      <c r="BC208">
        <f t="shared" si="1208"/>
        <v>0</v>
      </c>
      <c r="BD208">
        <f t="shared" si="1209"/>
        <v>0</v>
      </c>
      <c r="BE208">
        <f t="shared" si="1210"/>
        <v>0</v>
      </c>
      <c r="BF208" s="310" t="str">
        <f t="shared" si="1212"/>
        <v>Nitrate D'ammoniaque</v>
      </c>
      <c r="BG208" s="310"/>
      <c r="BH208" s="310"/>
      <c r="BI208" s="310"/>
      <c r="BJ208" s="310"/>
      <c r="BK208" s="310"/>
      <c r="CB208" s="52"/>
      <c r="CC208" s="52"/>
      <c r="CD208" s="52"/>
      <c r="CE208" s="52"/>
      <c r="CF208" s="52"/>
      <c r="CG208" s="52">
        <f t="shared" si="1193"/>
        <v>0</v>
      </c>
    </row>
    <row r="209" spans="2:85" x14ac:dyDescent="0.2">
      <c r="B209" s="8"/>
      <c r="C209" s="9"/>
      <c r="D209" s="10"/>
      <c r="E209" s="11"/>
      <c r="F209" s="11"/>
      <c r="G209" s="10"/>
      <c r="H209" s="10">
        <f t="shared" si="1191"/>
        <v>0</v>
      </c>
      <c r="I209" s="10">
        <f t="shared" si="1188"/>
        <v>0</v>
      </c>
      <c r="J209" s="10">
        <f t="shared" si="1189"/>
        <v>0</v>
      </c>
      <c r="K209" s="10" t="str">
        <f t="shared" si="1190"/>
        <v/>
      </c>
      <c r="M209" s="21"/>
      <c r="N209" s="21"/>
      <c r="O209" s="21"/>
      <c r="P209" s="21"/>
      <c r="Q209" s="21"/>
      <c r="AB209" s="37"/>
      <c r="AC209" s="37"/>
      <c r="AD209" s="37"/>
      <c r="AE209" s="37"/>
      <c r="AF209" s="37">
        <f t="shared" si="1195"/>
        <v>0</v>
      </c>
      <c r="AH209" s="37"/>
      <c r="AI209" s="37"/>
      <c r="AJ209" s="37"/>
      <c r="AK209" s="37"/>
      <c r="AL209" s="37"/>
      <c r="AP209">
        <f t="shared" si="1211"/>
        <v>0</v>
      </c>
      <c r="AQ209">
        <f t="shared" si="1196"/>
        <v>0</v>
      </c>
      <c r="AR209">
        <f t="shared" si="1197"/>
        <v>0</v>
      </c>
      <c r="AS209">
        <f t="shared" si="1198"/>
        <v>0</v>
      </c>
      <c r="AT209">
        <f t="shared" si="1199"/>
        <v>0</v>
      </c>
      <c r="AU209">
        <f t="shared" si="1200"/>
        <v>0</v>
      </c>
      <c r="AV209">
        <f t="shared" si="1201"/>
        <v>0</v>
      </c>
      <c r="AW209">
        <f t="shared" si="1202"/>
        <v>0</v>
      </c>
      <c r="AX209">
        <f t="shared" si="1203"/>
        <v>0</v>
      </c>
      <c r="AY209">
        <f t="shared" si="1204"/>
        <v>0</v>
      </c>
      <c r="AZ209">
        <f t="shared" si="1205"/>
        <v>0</v>
      </c>
      <c r="BA209">
        <f t="shared" si="1206"/>
        <v>0</v>
      </c>
      <c r="BB209">
        <f t="shared" si="1207"/>
        <v>0</v>
      </c>
      <c r="BC209">
        <f t="shared" si="1208"/>
        <v>0</v>
      </c>
      <c r="BD209">
        <f t="shared" si="1209"/>
        <v>0</v>
      </c>
      <c r="BE209">
        <f t="shared" si="1210"/>
        <v>0</v>
      </c>
      <c r="BF209" s="310" t="str">
        <f t="shared" si="1212"/>
        <v>Chléate de Fer</v>
      </c>
      <c r="BG209" s="310"/>
      <c r="BH209" s="310"/>
      <c r="BI209" s="310"/>
      <c r="BJ209" s="310"/>
      <c r="BK209" s="310"/>
      <c r="CB209" s="52"/>
      <c r="CC209" s="52"/>
      <c r="CD209" s="52"/>
      <c r="CE209" s="52"/>
      <c r="CF209" s="52"/>
      <c r="CG209" s="52">
        <f t="shared" si="1193"/>
        <v>0</v>
      </c>
    </row>
    <row r="210" spans="2:85" x14ac:dyDescent="0.2">
      <c r="B210" s="8"/>
      <c r="C210" s="9"/>
      <c r="D210" s="10"/>
      <c r="E210" s="11"/>
      <c r="F210" s="11"/>
      <c r="G210" s="10"/>
      <c r="H210" s="10">
        <f t="shared" si="1191"/>
        <v>0</v>
      </c>
      <c r="I210" s="10">
        <f t="shared" si="1188"/>
        <v>0</v>
      </c>
      <c r="J210" s="10">
        <f t="shared" si="1189"/>
        <v>0</v>
      </c>
      <c r="K210" s="10" t="str">
        <f t="shared" si="1190"/>
        <v/>
      </c>
      <c r="M210" s="21"/>
      <c r="N210" s="21"/>
      <c r="O210" s="21"/>
      <c r="P210" s="21"/>
      <c r="Q210" s="21"/>
      <c r="AB210" s="37"/>
      <c r="AC210" s="37"/>
      <c r="AD210" s="37"/>
      <c r="AE210" s="37"/>
      <c r="AF210" s="37">
        <f t="shared" si="1195"/>
        <v>0</v>
      </c>
      <c r="AH210" s="37"/>
      <c r="AI210" s="37"/>
      <c r="AJ210" s="37"/>
      <c r="AK210" s="37"/>
      <c r="AL210" s="37"/>
      <c r="AP210">
        <f t="shared" si="1211"/>
        <v>0</v>
      </c>
      <c r="AQ210">
        <f t="shared" si="1196"/>
        <v>0</v>
      </c>
      <c r="AR210">
        <f t="shared" si="1197"/>
        <v>0</v>
      </c>
      <c r="AS210">
        <f t="shared" si="1198"/>
        <v>0</v>
      </c>
      <c r="AT210">
        <f t="shared" si="1199"/>
        <v>0</v>
      </c>
      <c r="AU210">
        <f t="shared" si="1200"/>
        <v>0</v>
      </c>
      <c r="AV210">
        <f t="shared" si="1201"/>
        <v>0</v>
      </c>
      <c r="AW210">
        <f t="shared" si="1202"/>
        <v>0</v>
      </c>
      <c r="AX210">
        <f t="shared" si="1203"/>
        <v>0</v>
      </c>
      <c r="AY210">
        <f t="shared" si="1204"/>
        <v>0</v>
      </c>
      <c r="AZ210">
        <f t="shared" si="1205"/>
        <v>0</v>
      </c>
      <c r="BA210">
        <f t="shared" si="1206"/>
        <v>0</v>
      </c>
      <c r="BB210">
        <f t="shared" si="1207"/>
        <v>0</v>
      </c>
      <c r="BC210">
        <f t="shared" si="1208"/>
        <v>0</v>
      </c>
      <c r="BD210">
        <f t="shared" si="1209"/>
        <v>0</v>
      </c>
      <c r="BE210">
        <f t="shared" si="1210"/>
        <v>0</v>
      </c>
      <c r="BF210" s="310" t="str">
        <f t="shared" si="1212"/>
        <v>Oligo-éléments</v>
      </c>
      <c r="BG210" s="310"/>
      <c r="BH210" s="310"/>
      <c r="BI210" s="310"/>
      <c r="BJ210" s="310"/>
      <c r="BK210" s="310"/>
      <c r="CB210" s="52"/>
      <c r="CC210" s="52"/>
      <c r="CD210" s="52"/>
      <c r="CE210" s="52"/>
      <c r="CF210" s="52"/>
      <c r="CG210" s="52">
        <f t="shared" si="1193"/>
        <v>0</v>
      </c>
    </row>
    <row r="211" spans="2:85" x14ac:dyDescent="0.2">
      <c r="B211" s="8"/>
      <c r="C211" s="9"/>
      <c r="D211" s="10"/>
      <c r="E211" s="11"/>
      <c r="F211" s="11"/>
      <c r="G211" s="10"/>
      <c r="H211" s="10">
        <f t="shared" si="1191"/>
        <v>0</v>
      </c>
      <c r="I211" s="10">
        <f t="shared" si="1188"/>
        <v>0</v>
      </c>
      <c r="J211" s="10">
        <f t="shared" si="1189"/>
        <v>0</v>
      </c>
      <c r="K211" s="10" t="str">
        <f t="shared" si="1190"/>
        <v/>
      </c>
      <c r="M211" s="21"/>
      <c r="N211" s="21"/>
      <c r="O211" s="21"/>
      <c r="P211" s="21"/>
      <c r="Q211" s="21"/>
      <c r="AB211" s="37"/>
      <c r="AC211" s="37"/>
      <c r="AD211" s="37"/>
      <c r="AE211" s="37"/>
      <c r="AF211" s="37">
        <f t="shared" si="1195"/>
        <v>0</v>
      </c>
      <c r="AH211" s="37"/>
      <c r="AI211" s="37"/>
      <c r="AJ211" s="37"/>
      <c r="AK211" s="37"/>
      <c r="AL211" s="37"/>
      <c r="AP211">
        <f t="shared" si="1211"/>
        <v>0</v>
      </c>
      <c r="AQ211">
        <f t="shared" si="1196"/>
        <v>0</v>
      </c>
      <c r="AR211">
        <f t="shared" si="1197"/>
        <v>0</v>
      </c>
      <c r="AS211">
        <f t="shared" si="1198"/>
        <v>0</v>
      </c>
      <c r="AT211">
        <f t="shared" si="1199"/>
        <v>0</v>
      </c>
      <c r="AU211">
        <f t="shared" si="1200"/>
        <v>0</v>
      </c>
      <c r="AV211">
        <f t="shared" si="1201"/>
        <v>0</v>
      </c>
      <c r="AW211">
        <f t="shared" si="1202"/>
        <v>0</v>
      </c>
      <c r="AX211">
        <f t="shared" si="1203"/>
        <v>0</v>
      </c>
      <c r="AY211">
        <f t="shared" si="1204"/>
        <v>0</v>
      </c>
      <c r="AZ211">
        <f t="shared" si="1205"/>
        <v>0</v>
      </c>
      <c r="BA211">
        <f t="shared" si="1206"/>
        <v>0</v>
      </c>
      <c r="BB211">
        <f t="shared" si="1207"/>
        <v>0</v>
      </c>
      <c r="BC211">
        <f t="shared" si="1208"/>
        <v>0</v>
      </c>
      <c r="BD211">
        <f t="shared" si="1209"/>
        <v>0</v>
      </c>
      <c r="BE211">
        <f t="shared" si="1210"/>
        <v>0</v>
      </c>
      <c r="BF211" s="310">
        <f t="shared" si="1212"/>
        <v>0</v>
      </c>
      <c r="BG211" s="310"/>
      <c r="BH211" s="310"/>
      <c r="BI211" s="310"/>
      <c r="BJ211" s="310"/>
      <c r="BK211" s="310"/>
      <c r="CB211" s="52"/>
      <c r="CC211" s="52"/>
      <c r="CD211" s="52"/>
      <c r="CE211" s="52"/>
      <c r="CF211" s="52"/>
      <c r="CG211" s="52">
        <f t="shared" si="1193"/>
        <v>0</v>
      </c>
    </row>
    <row r="212" spans="2:85" x14ac:dyDescent="0.2">
      <c r="B212" s="8"/>
      <c r="C212" s="9"/>
      <c r="D212" s="10"/>
      <c r="E212" s="11"/>
      <c r="F212" s="11"/>
      <c r="G212" s="10"/>
      <c r="H212" s="10">
        <f t="shared" si="1191"/>
        <v>0</v>
      </c>
      <c r="I212" s="10">
        <f t="shared" si="1188"/>
        <v>0</v>
      </c>
      <c r="J212" s="10">
        <f t="shared" si="1189"/>
        <v>0</v>
      </c>
      <c r="K212" s="10" t="str">
        <f t="shared" si="1190"/>
        <v/>
      </c>
      <c r="M212" s="21"/>
      <c r="N212" s="21"/>
      <c r="O212" s="21"/>
      <c r="P212" s="21"/>
      <c r="Q212" s="21"/>
      <c r="AB212" s="37"/>
      <c r="AC212" s="37"/>
      <c r="AD212" s="37"/>
      <c r="AE212" s="37"/>
      <c r="AF212" s="37">
        <f t="shared" si="1195"/>
        <v>0</v>
      </c>
      <c r="AH212" s="37"/>
      <c r="AI212" s="37"/>
      <c r="AJ212" s="37"/>
      <c r="AK212" s="37"/>
      <c r="AL212" s="37"/>
      <c r="AP212">
        <f t="shared" si="1211"/>
        <v>0</v>
      </c>
      <c r="AQ212">
        <f t="shared" si="1196"/>
        <v>0</v>
      </c>
      <c r="AR212">
        <f t="shared" si="1197"/>
        <v>0</v>
      </c>
      <c r="AS212">
        <f t="shared" si="1198"/>
        <v>0</v>
      </c>
      <c r="AT212">
        <f t="shared" si="1199"/>
        <v>0</v>
      </c>
      <c r="AU212">
        <f t="shared" si="1200"/>
        <v>0</v>
      </c>
      <c r="AV212">
        <f t="shared" si="1201"/>
        <v>0</v>
      </c>
      <c r="AW212">
        <f t="shared" si="1202"/>
        <v>0</v>
      </c>
      <c r="AX212">
        <f t="shared" si="1203"/>
        <v>0</v>
      </c>
      <c r="AY212">
        <f t="shared" si="1204"/>
        <v>0</v>
      </c>
      <c r="AZ212">
        <f t="shared" si="1205"/>
        <v>0</v>
      </c>
      <c r="BA212">
        <f t="shared" si="1206"/>
        <v>0</v>
      </c>
      <c r="BB212">
        <f t="shared" si="1207"/>
        <v>0</v>
      </c>
      <c r="BC212">
        <f t="shared" si="1208"/>
        <v>0</v>
      </c>
      <c r="BD212">
        <f t="shared" si="1209"/>
        <v>0</v>
      </c>
      <c r="BE212">
        <f t="shared" si="1210"/>
        <v>0</v>
      </c>
      <c r="BF212" s="310">
        <f t="shared" si="1212"/>
        <v>0</v>
      </c>
      <c r="BG212" s="310"/>
      <c r="BH212" s="310"/>
      <c r="BI212" s="310"/>
      <c r="BJ212" s="310"/>
      <c r="BK212" s="310"/>
      <c r="CB212" s="52"/>
      <c r="CC212" s="52"/>
      <c r="CD212" s="52"/>
      <c r="CE212" s="52"/>
      <c r="CF212" s="52"/>
      <c r="CG212" s="52">
        <f t="shared" si="1193"/>
        <v>0</v>
      </c>
    </row>
    <row r="213" spans="2:85" x14ac:dyDescent="0.2">
      <c r="B213" s="8"/>
      <c r="C213" s="9"/>
      <c r="D213" s="10"/>
      <c r="E213" s="11"/>
      <c r="F213" s="11"/>
      <c r="G213" s="10"/>
      <c r="H213" s="10">
        <f t="shared" si="1191"/>
        <v>0</v>
      </c>
      <c r="I213" s="10">
        <f t="shared" si="1188"/>
        <v>0</v>
      </c>
      <c r="J213" s="10">
        <f t="shared" si="1189"/>
        <v>0</v>
      </c>
      <c r="K213" s="10" t="str">
        <f t="shared" si="1190"/>
        <v/>
      </c>
      <c r="M213" s="21"/>
      <c r="N213" s="21"/>
      <c r="O213" s="21"/>
      <c r="P213" s="21"/>
      <c r="Q213" s="21"/>
      <c r="AB213" s="37"/>
      <c r="AC213" s="37"/>
      <c r="AD213" s="37"/>
      <c r="AE213" s="37"/>
      <c r="AF213" s="37">
        <f t="shared" si="1195"/>
        <v>0</v>
      </c>
      <c r="AH213" s="37"/>
      <c r="AI213" s="37"/>
      <c r="AJ213" s="37"/>
      <c r="AK213" s="37"/>
      <c r="AL213" s="37"/>
      <c r="AP213">
        <f t="shared" si="1211"/>
        <v>0</v>
      </c>
      <c r="AQ213">
        <f t="shared" si="1196"/>
        <v>0</v>
      </c>
      <c r="AR213">
        <f t="shared" si="1197"/>
        <v>0</v>
      </c>
      <c r="AS213">
        <f t="shared" si="1198"/>
        <v>0</v>
      </c>
      <c r="AT213">
        <f t="shared" si="1199"/>
        <v>0</v>
      </c>
      <c r="AU213">
        <f t="shared" si="1200"/>
        <v>0</v>
      </c>
      <c r="AV213">
        <f t="shared" si="1201"/>
        <v>0</v>
      </c>
      <c r="AW213">
        <f t="shared" si="1202"/>
        <v>0</v>
      </c>
      <c r="AX213">
        <f t="shared" si="1203"/>
        <v>0</v>
      </c>
      <c r="AY213">
        <f t="shared" si="1204"/>
        <v>0</v>
      </c>
      <c r="AZ213">
        <f t="shared" si="1205"/>
        <v>0</v>
      </c>
      <c r="BA213">
        <f t="shared" si="1206"/>
        <v>0</v>
      </c>
      <c r="BB213">
        <f t="shared" si="1207"/>
        <v>0</v>
      </c>
      <c r="BC213">
        <f t="shared" si="1208"/>
        <v>0</v>
      </c>
      <c r="BD213">
        <f t="shared" si="1209"/>
        <v>0</v>
      </c>
      <c r="BE213">
        <f t="shared" si="1210"/>
        <v>0</v>
      </c>
      <c r="BF213" s="310">
        <f t="shared" si="1212"/>
        <v>0</v>
      </c>
      <c r="BG213" s="310"/>
      <c r="BH213" s="310"/>
      <c r="BI213" s="310"/>
      <c r="BJ213" s="310"/>
      <c r="BK213" s="310"/>
      <c r="CB213" s="52"/>
      <c r="CC213" s="52"/>
      <c r="CD213" s="52"/>
      <c r="CE213" s="52"/>
      <c r="CF213" s="52"/>
      <c r="CG213" s="52">
        <f t="shared" si="1193"/>
        <v>0</v>
      </c>
    </row>
    <row r="214" spans="2:85" x14ac:dyDescent="0.2">
      <c r="B214" s="8"/>
      <c r="C214" s="9"/>
      <c r="D214" s="10"/>
      <c r="E214" s="11"/>
      <c r="F214" s="11"/>
      <c r="G214" s="10"/>
      <c r="H214" s="10">
        <f t="shared" si="1191"/>
        <v>0</v>
      </c>
      <c r="I214" s="10">
        <f t="shared" si="1188"/>
        <v>0</v>
      </c>
      <c r="J214" s="10">
        <f t="shared" si="1189"/>
        <v>0</v>
      </c>
      <c r="K214" s="10" t="str">
        <f t="shared" si="1190"/>
        <v/>
      </c>
      <c r="M214" s="21"/>
      <c r="N214" s="21"/>
      <c r="O214" s="21"/>
      <c r="P214" s="21"/>
      <c r="Q214" s="21"/>
      <c r="AB214" s="37"/>
      <c r="AC214" s="37"/>
      <c r="AD214" s="37"/>
      <c r="AE214" s="37"/>
      <c r="AF214" s="37">
        <f t="shared" si="1195"/>
        <v>0</v>
      </c>
      <c r="AH214" s="37"/>
      <c r="AI214" s="37"/>
      <c r="AJ214" s="37"/>
      <c r="AK214" s="37"/>
      <c r="AL214" s="37"/>
      <c r="AP214">
        <f t="shared" si="1211"/>
        <v>0</v>
      </c>
      <c r="AQ214">
        <f t="shared" si="1196"/>
        <v>0</v>
      </c>
      <c r="AR214">
        <f t="shared" si="1197"/>
        <v>0</v>
      </c>
      <c r="AS214">
        <f t="shared" si="1198"/>
        <v>0</v>
      </c>
      <c r="AT214">
        <f t="shared" si="1199"/>
        <v>0</v>
      </c>
      <c r="AU214">
        <f t="shared" si="1200"/>
        <v>0</v>
      </c>
      <c r="AV214">
        <f t="shared" si="1201"/>
        <v>0</v>
      </c>
      <c r="AW214">
        <f t="shared" si="1202"/>
        <v>0</v>
      </c>
      <c r="AX214">
        <f t="shared" si="1203"/>
        <v>0</v>
      </c>
      <c r="AY214">
        <f t="shared" si="1204"/>
        <v>0</v>
      </c>
      <c r="AZ214">
        <f t="shared" si="1205"/>
        <v>0</v>
      </c>
      <c r="BA214">
        <f t="shared" si="1206"/>
        <v>0</v>
      </c>
      <c r="BB214">
        <f t="shared" si="1207"/>
        <v>0</v>
      </c>
      <c r="BC214">
        <f t="shared" si="1208"/>
        <v>0</v>
      </c>
      <c r="BD214">
        <f t="shared" si="1209"/>
        <v>0</v>
      </c>
      <c r="BE214">
        <f t="shared" si="1210"/>
        <v>0</v>
      </c>
      <c r="BF214" s="310">
        <f t="shared" si="1212"/>
        <v>0</v>
      </c>
      <c r="BG214" s="310"/>
      <c r="BH214" s="310"/>
      <c r="BI214" s="310"/>
      <c r="BJ214" s="310"/>
      <c r="BK214" s="310"/>
      <c r="CB214" s="52"/>
      <c r="CC214" s="52"/>
      <c r="CD214" s="52"/>
      <c r="CE214" s="52"/>
      <c r="CF214" s="52"/>
      <c r="CG214" s="52">
        <f t="shared" si="1193"/>
        <v>0</v>
      </c>
    </row>
    <row r="215" spans="2:85" x14ac:dyDescent="0.2">
      <c r="B215" s="8"/>
      <c r="C215" s="9"/>
      <c r="D215" s="10"/>
      <c r="E215" s="11"/>
      <c r="F215" s="11"/>
      <c r="G215" s="10"/>
      <c r="H215" s="10">
        <f t="shared" si="1191"/>
        <v>0</v>
      </c>
      <c r="I215" s="10">
        <f t="shared" si="1188"/>
        <v>0</v>
      </c>
      <c r="J215" s="10">
        <f t="shared" si="1189"/>
        <v>0</v>
      </c>
      <c r="K215" s="10" t="str">
        <f t="shared" si="1190"/>
        <v/>
      </c>
      <c r="M215" s="21"/>
      <c r="N215" s="21"/>
      <c r="O215" s="21"/>
      <c r="P215" s="21"/>
      <c r="Q215" s="21"/>
      <c r="AB215" s="37"/>
      <c r="AC215" s="37"/>
      <c r="AD215" s="37"/>
      <c r="AE215" s="37"/>
      <c r="AF215" s="37">
        <f t="shared" si="1195"/>
        <v>0</v>
      </c>
      <c r="AH215" s="37"/>
      <c r="AI215" s="37"/>
      <c r="AJ215" s="37"/>
      <c r="AK215" s="37"/>
      <c r="AL215" s="37"/>
      <c r="AP215">
        <f t="shared" si="1211"/>
        <v>0</v>
      </c>
      <c r="AQ215">
        <f t="shared" si="1196"/>
        <v>0</v>
      </c>
      <c r="AR215">
        <f t="shared" si="1197"/>
        <v>0</v>
      </c>
      <c r="AS215">
        <f t="shared" si="1198"/>
        <v>0</v>
      </c>
      <c r="AT215">
        <f t="shared" si="1199"/>
        <v>0</v>
      </c>
      <c r="AU215">
        <f t="shared" si="1200"/>
        <v>0</v>
      </c>
      <c r="AV215">
        <f t="shared" si="1201"/>
        <v>0</v>
      </c>
      <c r="AW215">
        <f t="shared" si="1202"/>
        <v>0</v>
      </c>
      <c r="AX215">
        <f t="shared" si="1203"/>
        <v>0</v>
      </c>
      <c r="AY215">
        <f t="shared" si="1204"/>
        <v>0</v>
      </c>
      <c r="AZ215">
        <f t="shared" si="1205"/>
        <v>0</v>
      </c>
      <c r="BA215">
        <f t="shared" si="1206"/>
        <v>0</v>
      </c>
      <c r="BB215">
        <f t="shared" si="1207"/>
        <v>0</v>
      </c>
      <c r="BC215">
        <f t="shared" si="1208"/>
        <v>0</v>
      </c>
      <c r="BD215">
        <f t="shared" si="1209"/>
        <v>0</v>
      </c>
      <c r="BE215">
        <f t="shared" si="1210"/>
        <v>0</v>
      </c>
      <c r="BF215" s="310">
        <f t="shared" si="1212"/>
        <v>0</v>
      </c>
      <c r="BG215" s="310"/>
      <c r="BH215" s="310"/>
      <c r="BI215" s="310"/>
      <c r="BJ215" s="310"/>
      <c r="BK215" s="310"/>
      <c r="CB215" s="52"/>
      <c r="CC215" s="52"/>
      <c r="CD215" s="52"/>
      <c r="CE215" s="52"/>
      <c r="CF215" s="52"/>
      <c r="CG215" s="52">
        <f t="shared" si="1193"/>
        <v>0</v>
      </c>
    </row>
    <row r="216" spans="2:85" x14ac:dyDescent="0.2">
      <c r="B216" s="8"/>
      <c r="C216" s="9"/>
      <c r="D216" s="10"/>
      <c r="E216" s="11"/>
      <c r="F216" s="11"/>
      <c r="G216" s="10"/>
      <c r="H216" s="10">
        <f t="shared" si="1191"/>
        <v>0</v>
      </c>
      <c r="I216" s="10">
        <f t="shared" si="1188"/>
        <v>0</v>
      </c>
      <c r="J216" s="10">
        <f t="shared" si="1189"/>
        <v>0</v>
      </c>
      <c r="K216" s="10" t="str">
        <f t="shared" si="1190"/>
        <v/>
      </c>
      <c r="M216" s="21"/>
      <c r="N216" s="21"/>
      <c r="O216" s="21"/>
      <c r="P216" s="21"/>
      <c r="Q216" s="21"/>
      <c r="AB216" s="37"/>
      <c r="AC216" s="37"/>
      <c r="AD216" s="37"/>
      <c r="AE216" s="37"/>
      <c r="AF216" s="37">
        <f t="shared" si="1195"/>
        <v>0</v>
      </c>
      <c r="AH216" s="37"/>
      <c r="AI216" s="37"/>
      <c r="AJ216" s="37"/>
      <c r="AK216" s="37"/>
      <c r="AL216" s="37"/>
      <c r="AP216">
        <f t="shared" si="1211"/>
        <v>0</v>
      </c>
      <c r="AQ216">
        <f t="shared" si="1196"/>
        <v>0</v>
      </c>
      <c r="AR216">
        <f t="shared" si="1197"/>
        <v>0</v>
      </c>
      <c r="AS216">
        <f t="shared" si="1198"/>
        <v>0</v>
      </c>
      <c r="AT216">
        <f t="shared" si="1199"/>
        <v>0</v>
      </c>
      <c r="AU216">
        <f t="shared" si="1200"/>
        <v>0</v>
      </c>
      <c r="AV216">
        <f t="shared" si="1201"/>
        <v>0</v>
      </c>
      <c r="AW216">
        <f t="shared" si="1202"/>
        <v>0</v>
      </c>
      <c r="AX216">
        <f t="shared" si="1203"/>
        <v>0</v>
      </c>
      <c r="AY216">
        <f t="shared" si="1204"/>
        <v>0</v>
      </c>
      <c r="AZ216">
        <f t="shared" si="1205"/>
        <v>0</v>
      </c>
      <c r="BA216">
        <f t="shared" si="1206"/>
        <v>0</v>
      </c>
      <c r="BB216">
        <f t="shared" si="1207"/>
        <v>0</v>
      </c>
      <c r="BC216">
        <f t="shared" si="1208"/>
        <v>0</v>
      </c>
      <c r="BD216">
        <f t="shared" si="1209"/>
        <v>0</v>
      </c>
      <c r="BE216">
        <f t="shared" si="1210"/>
        <v>0</v>
      </c>
      <c r="BF216" s="310">
        <f t="shared" si="1212"/>
        <v>0</v>
      </c>
      <c r="BG216" s="310"/>
      <c r="BH216" s="310"/>
      <c r="BI216" s="310"/>
      <c r="BJ216" s="310"/>
      <c r="BK216" s="310"/>
      <c r="CB216" s="52"/>
      <c r="CC216" s="52"/>
      <c r="CD216" s="52"/>
      <c r="CE216" s="52"/>
      <c r="CF216" s="52"/>
      <c r="CG216" s="52">
        <f t="shared" si="1193"/>
        <v>0</v>
      </c>
    </row>
    <row r="217" spans="2:85" x14ac:dyDescent="0.2">
      <c r="B217" s="8"/>
      <c r="C217" s="9"/>
      <c r="D217" s="10"/>
      <c r="E217" s="11"/>
      <c r="F217" s="11"/>
      <c r="G217" s="10"/>
      <c r="H217" s="10">
        <f t="shared" si="1191"/>
        <v>0</v>
      </c>
      <c r="I217" s="10">
        <f t="shared" si="1188"/>
        <v>0</v>
      </c>
      <c r="J217" s="10">
        <f t="shared" si="1189"/>
        <v>0</v>
      </c>
      <c r="K217" s="10" t="str">
        <f t="shared" si="1190"/>
        <v/>
      </c>
      <c r="M217" s="21"/>
      <c r="N217" s="21"/>
      <c r="O217" s="21"/>
      <c r="P217" s="21"/>
      <c r="Q217" s="21"/>
      <c r="AB217" s="37"/>
      <c r="AC217" s="37"/>
      <c r="AD217" s="37"/>
      <c r="AE217" s="37"/>
      <c r="AF217" s="37">
        <f t="shared" si="1195"/>
        <v>0</v>
      </c>
      <c r="AH217" s="37"/>
      <c r="AI217" s="37"/>
      <c r="AJ217" s="37"/>
      <c r="AK217" s="37"/>
      <c r="AL217" s="37"/>
      <c r="AP217">
        <f t="shared" si="1211"/>
        <v>0</v>
      </c>
      <c r="AQ217">
        <f t="shared" si="1196"/>
        <v>0</v>
      </c>
      <c r="AR217">
        <f t="shared" si="1197"/>
        <v>0</v>
      </c>
      <c r="AS217">
        <f t="shared" si="1198"/>
        <v>0</v>
      </c>
      <c r="AT217">
        <f t="shared" si="1199"/>
        <v>0</v>
      </c>
      <c r="AU217">
        <f t="shared" si="1200"/>
        <v>0</v>
      </c>
      <c r="AV217">
        <f t="shared" si="1201"/>
        <v>0</v>
      </c>
      <c r="AW217">
        <f t="shared" si="1202"/>
        <v>0</v>
      </c>
      <c r="AX217">
        <f t="shared" si="1203"/>
        <v>0</v>
      </c>
      <c r="AY217">
        <f t="shared" si="1204"/>
        <v>0</v>
      </c>
      <c r="AZ217">
        <f t="shared" si="1205"/>
        <v>0</v>
      </c>
      <c r="BA217">
        <f t="shared" si="1206"/>
        <v>0</v>
      </c>
      <c r="BB217">
        <f t="shared" si="1207"/>
        <v>0</v>
      </c>
      <c r="BC217">
        <f t="shared" si="1208"/>
        <v>0</v>
      </c>
      <c r="BD217">
        <f t="shared" si="1209"/>
        <v>0</v>
      </c>
      <c r="BE217">
        <f t="shared" si="1210"/>
        <v>0</v>
      </c>
      <c r="BF217" s="310">
        <f t="shared" si="1212"/>
        <v>0</v>
      </c>
      <c r="BG217" s="310"/>
      <c r="BH217" s="310"/>
      <c r="BI217" s="310"/>
      <c r="BJ217" s="310"/>
      <c r="BK217" s="310"/>
      <c r="CB217" s="52"/>
      <c r="CC217" s="52"/>
      <c r="CD217" s="52"/>
      <c r="CE217" s="52"/>
      <c r="CF217" s="52"/>
      <c r="CG217" s="52">
        <f t="shared" si="1193"/>
        <v>0</v>
      </c>
    </row>
    <row r="218" spans="2:85" x14ac:dyDescent="0.2">
      <c r="B218" s="8"/>
      <c r="C218" s="9"/>
      <c r="D218" s="10"/>
      <c r="E218" s="11"/>
      <c r="F218" s="11"/>
      <c r="G218" s="10"/>
      <c r="H218" s="10">
        <f t="shared" si="1191"/>
        <v>0</v>
      </c>
      <c r="I218" s="10">
        <f t="shared" si="1188"/>
        <v>0</v>
      </c>
      <c r="J218" s="10">
        <f t="shared" si="1189"/>
        <v>0</v>
      </c>
      <c r="K218" s="10" t="str">
        <f t="shared" si="1190"/>
        <v/>
      </c>
      <c r="M218" s="21"/>
      <c r="N218" s="21"/>
      <c r="O218" s="21"/>
      <c r="P218" s="21"/>
      <c r="Q218" s="21"/>
      <c r="AB218" s="37"/>
      <c r="AC218" s="37"/>
      <c r="AD218" s="37"/>
      <c r="AE218" s="37"/>
      <c r="AF218" s="37">
        <f t="shared" si="1195"/>
        <v>0</v>
      </c>
      <c r="AH218" s="37"/>
      <c r="AI218" s="37"/>
      <c r="AJ218" s="37"/>
      <c r="AK218" s="37"/>
      <c r="AL218" s="37"/>
      <c r="AP218">
        <f t="shared" si="1211"/>
        <v>0</v>
      </c>
      <c r="AQ218">
        <f t="shared" si="1196"/>
        <v>0</v>
      </c>
      <c r="AR218">
        <f t="shared" si="1197"/>
        <v>0</v>
      </c>
      <c r="AS218">
        <f t="shared" si="1198"/>
        <v>0</v>
      </c>
      <c r="AT218">
        <f t="shared" si="1199"/>
        <v>0</v>
      </c>
      <c r="AU218">
        <f t="shared" si="1200"/>
        <v>0</v>
      </c>
      <c r="AV218">
        <f t="shared" si="1201"/>
        <v>0</v>
      </c>
      <c r="AW218">
        <f t="shared" si="1202"/>
        <v>0</v>
      </c>
      <c r="AX218">
        <f t="shared" si="1203"/>
        <v>0</v>
      </c>
      <c r="AY218">
        <f t="shared" si="1204"/>
        <v>0</v>
      </c>
      <c r="AZ218">
        <f t="shared" si="1205"/>
        <v>0</v>
      </c>
      <c r="BA218">
        <f t="shared" si="1206"/>
        <v>0</v>
      </c>
      <c r="BB218">
        <f t="shared" si="1207"/>
        <v>0</v>
      </c>
      <c r="BC218">
        <f t="shared" si="1208"/>
        <v>0</v>
      </c>
      <c r="BD218">
        <f t="shared" si="1209"/>
        <v>0</v>
      </c>
      <c r="BE218">
        <f t="shared" si="1210"/>
        <v>0</v>
      </c>
      <c r="BF218" s="310">
        <f t="shared" si="1212"/>
        <v>0</v>
      </c>
      <c r="BG218" s="310"/>
      <c r="BH218" s="310"/>
      <c r="BI218" s="310"/>
      <c r="BJ218" s="310"/>
      <c r="BK218" s="310"/>
      <c r="CB218" s="52"/>
      <c r="CC218" s="52"/>
      <c r="CD218" s="52"/>
      <c r="CE218" s="52"/>
      <c r="CF218" s="52"/>
      <c r="CG218" s="52">
        <f t="shared" si="1193"/>
        <v>0</v>
      </c>
    </row>
    <row r="219" spans="2:85" x14ac:dyDescent="0.2">
      <c r="B219" s="8"/>
      <c r="C219" s="9"/>
      <c r="D219" s="10"/>
      <c r="E219" s="11"/>
      <c r="F219" s="11"/>
      <c r="G219" s="10"/>
      <c r="H219" s="10">
        <f t="shared" si="1191"/>
        <v>0</v>
      </c>
      <c r="I219" s="10">
        <f t="shared" si="1188"/>
        <v>0</v>
      </c>
      <c r="J219" s="10">
        <f t="shared" si="1189"/>
        <v>0</v>
      </c>
      <c r="K219" s="10" t="str">
        <f t="shared" si="1190"/>
        <v/>
      </c>
      <c r="M219" s="21"/>
      <c r="N219" s="21"/>
      <c r="O219" s="21"/>
      <c r="P219" s="21"/>
      <c r="Q219" s="21"/>
      <c r="AB219" s="37"/>
      <c r="AC219" s="37"/>
      <c r="AD219" s="37"/>
      <c r="AE219" s="37"/>
      <c r="AF219" s="37">
        <f t="shared" si="1195"/>
        <v>0</v>
      </c>
      <c r="AH219" s="37"/>
      <c r="AI219" s="37"/>
      <c r="AJ219" s="37"/>
      <c r="AK219" s="37"/>
      <c r="AL219" s="37"/>
      <c r="AP219">
        <f t="shared" si="1211"/>
        <v>0</v>
      </c>
      <c r="AQ219">
        <f t="shared" si="1196"/>
        <v>0</v>
      </c>
      <c r="AR219">
        <f t="shared" si="1197"/>
        <v>0</v>
      </c>
      <c r="AS219">
        <f t="shared" si="1198"/>
        <v>0</v>
      </c>
      <c r="AT219">
        <f t="shared" si="1199"/>
        <v>0</v>
      </c>
      <c r="AU219">
        <f t="shared" si="1200"/>
        <v>0</v>
      </c>
      <c r="AV219">
        <f t="shared" si="1201"/>
        <v>0</v>
      </c>
      <c r="AW219">
        <f t="shared" si="1202"/>
        <v>0</v>
      </c>
      <c r="AX219">
        <f t="shared" si="1203"/>
        <v>0</v>
      </c>
      <c r="AY219">
        <f t="shared" si="1204"/>
        <v>0</v>
      </c>
      <c r="AZ219">
        <f t="shared" si="1205"/>
        <v>0</v>
      </c>
      <c r="BA219">
        <f t="shared" si="1206"/>
        <v>0</v>
      </c>
      <c r="BB219">
        <f t="shared" si="1207"/>
        <v>0</v>
      </c>
      <c r="BC219">
        <f t="shared" si="1208"/>
        <v>0</v>
      </c>
      <c r="BD219">
        <f t="shared" si="1209"/>
        <v>0</v>
      </c>
      <c r="BE219">
        <f t="shared" si="1210"/>
        <v>0</v>
      </c>
      <c r="BF219" s="310">
        <f t="shared" si="1212"/>
        <v>0</v>
      </c>
      <c r="BG219" s="310"/>
      <c r="BH219" s="310"/>
      <c r="BI219" s="310"/>
      <c r="BJ219" s="310"/>
      <c r="BK219" s="310"/>
      <c r="CB219" s="52"/>
      <c r="CC219" s="52"/>
      <c r="CD219" s="52"/>
      <c r="CE219" s="52"/>
      <c r="CF219" s="52"/>
      <c r="CG219" s="52">
        <f t="shared" si="1193"/>
        <v>0</v>
      </c>
    </row>
    <row r="220" spans="2:85" x14ac:dyDescent="0.2">
      <c r="B220" s="8"/>
      <c r="C220" s="9"/>
      <c r="D220" s="10"/>
      <c r="E220" s="11"/>
      <c r="F220" s="11"/>
      <c r="G220" s="10"/>
      <c r="H220" s="10">
        <f t="shared" si="1191"/>
        <v>0</v>
      </c>
      <c r="I220" s="10">
        <f t="shared" si="1188"/>
        <v>0</v>
      </c>
      <c r="J220" s="10">
        <f t="shared" si="1189"/>
        <v>0</v>
      </c>
      <c r="K220" s="10" t="str">
        <f t="shared" si="1190"/>
        <v/>
      </c>
      <c r="M220" s="21"/>
      <c r="N220" s="21"/>
      <c r="O220" s="21"/>
      <c r="P220" s="21"/>
      <c r="Q220" s="21"/>
      <c r="AB220" s="37"/>
      <c r="AC220" s="37"/>
      <c r="AD220" s="37"/>
      <c r="AE220" s="37"/>
      <c r="AF220" s="37">
        <f t="shared" si="1195"/>
        <v>0</v>
      </c>
      <c r="AH220" s="37"/>
      <c r="AI220" s="37"/>
      <c r="AJ220" s="37"/>
      <c r="AK220" s="37"/>
      <c r="AL220" s="37"/>
      <c r="CB220" s="52"/>
      <c r="CC220" s="52"/>
      <c r="CD220" s="52"/>
      <c r="CE220" s="52"/>
      <c r="CF220" s="52"/>
      <c r="CG220" s="52">
        <f t="shared" si="1193"/>
        <v>0</v>
      </c>
    </row>
    <row r="221" spans="2:85" x14ac:dyDescent="0.2">
      <c r="B221" s="8"/>
      <c r="C221" s="9"/>
      <c r="D221" s="10"/>
      <c r="E221" s="11"/>
      <c r="F221" s="11"/>
      <c r="G221" s="10"/>
      <c r="H221" s="10">
        <f t="shared" si="1191"/>
        <v>0</v>
      </c>
      <c r="I221" s="10">
        <f t="shared" si="1188"/>
        <v>0</v>
      </c>
      <c r="J221" s="10">
        <f t="shared" si="1189"/>
        <v>0</v>
      </c>
      <c r="K221" s="10" t="str">
        <f t="shared" si="1190"/>
        <v/>
      </c>
      <c r="M221" s="21"/>
      <c r="N221" s="21"/>
      <c r="O221" s="21"/>
      <c r="P221" s="21"/>
      <c r="Q221" s="21"/>
      <c r="AB221" s="37"/>
      <c r="AC221" s="37"/>
      <c r="AD221" s="37"/>
      <c r="AE221" s="37"/>
      <c r="AF221" s="37">
        <f t="shared" si="1195"/>
        <v>0</v>
      </c>
      <c r="AH221" s="37"/>
      <c r="AI221" s="37"/>
      <c r="AJ221" s="37"/>
      <c r="AK221" s="37"/>
      <c r="AL221" s="37"/>
      <c r="CB221" s="52"/>
      <c r="CC221" s="52"/>
      <c r="CD221" s="52"/>
      <c r="CE221" s="52"/>
      <c r="CF221" s="52"/>
      <c r="CG221" s="52">
        <f t="shared" si="1193"/>
        <v>0</v>
      </c>
    </row>
    <row r="222" spans="2:85" x14ac:dyDescent="0.2">
      <c r="B222" s="8"/>
      <c r="C222" s="9"/>
      <c r="D222" s="10"/>
      <c r="E222" s="11"/>
      <c r="F222" s="11"/>
      <c r="G222" s="10"/>
      <c r="H222" s="10">
        <f t="shared" si="1191"/>
        <v>0</v>
      </c>
      <c r="I222" s="10">
        <f t="shared" si="1188"/>
        <v>0</v>
      </c>
      <c r="J222" s="10">
        <f t="shared" si="1189"/>
        <v>0</v>
      </c>
      <c r="K222" s="10" t="str">
        <f t="shared" si="1190"/>
        <v/>
      </c>
      <c r="M222" s="21"/>
      <c r="N222" s="21"/>
      <c r="O222" s="21"/>
      <c r="P222" s="21"/>
      <c r="Q222" s="21"/>
      <c r="AB222" s="37"/>
      <c r="AC222" s="37"/>
      <c r="AD222" s="37"/>
      <c r="AE222" s="37"/>
      <c r="AF222" s="37">
        <f t="shared" si="1195"/>
        <v>0</v>
      </c>
      <c r="AH222" s="37"/>
      <c r="AI222" s="37"/>
      <c r="AJ222" s="37"/>
      <c r="AK222" s="37"/>
      <c r="AL222" s="37"/>
      <c r="CB222" s="52"/>
      <c r="CC222" s="52"/>
      <c r="CD222" s="52"/>
      <c r="CE222" s="52"/>
      <c r="CF222" s="52"/>
      <c r="CG222" s="52">
        <f t="shared" si="1193"/>
        <v>0</v>
      </c>
    </row>
    <row r="223" spans="2:85" x14ac:dyDescent="0.2">
      <c r="B223" s="8"/>
      <c r="C223" s="9"/>
      <c r="D223" s="10"/>
      <c r="E223" s="11"/>
      <c r="F223" s="11"/>
      <c r="G223" s="10"/>
      <c r="H223" s="10">
        <f t="shared" si="1191"/>
        <v>0</v>
      </c>
      <c r="I223" s="10">
        <f t="shared" si="1188"/>
        <v>0</v>
      </c>
      <c r="J223" s="10">
        <f t="shared" si="1189"/>
        <v>0</v>
      </c>
      <c r="K223" s="10" t="str">
        <f t="shared" si="1190"/>
        <v/>
      </c>
      <c r="M223" s="21"/>
      <c r="N223" s="21"/>
      <c r="O223" s="21"/>
      <c r="P223" s="21"/>
      <c r="Q223" s="21"/>
      <c r="AB223" s="37"/>
      <c r="AC223" s="37"/>
      <c r="AD223" s="37"/>
      <c r="AE223" s="37"/>
      <c r="AF223" s="37">
        <f t="shared" si="1195"/>
        <v>0</v>
      </c>
      <c r="AH223" s="37"/>
      <c r="AI223" s="37"/>
      <c r="AJ223" s="37"/>
      <c r="AK223" s="37"/>
      <c r="AL223" s="37"/>
      <c r="CB223" s="52"/>
      <c r="CC223" s="52"/>
      <c r="CD223" s="52"/>
      <c r="CE223" s="52"/>
      <c r="CF223" s="52"/>
      <c r="CG223" s="52">
        <f t="shared" si="1193"/>
        <v>0</v>
      </c>
    </row>
    <row r="224" spans="2:85" x14ac:dyDescent="0.2">
      <c r="B224" s="8"/>
      <c r="C224" s="9"/>
      <c r="D224" s="10"/>
      <c r="E224" s="11"/>
      <c r="F224" s="11"/>
      <c r="G224" s="10"/>
      <c r="H224" s="10">
        <f t="shared" si="1191"/>
        <v>0</v>
      </c>
      <c r="I224" s="10">
        <f t="shared" si="1188"/>
        <v>0</v>
      </c>
      <c r="J224" s="10">
        <f t="shared" si="1189"/>
        <v>0</v>
      </c>
      <c r="K224" s="10" t="str">
        <f t="shared" si="1190"/>
        <v/>
      </c>
      <c r="M224" s="21"/>
      <c r="N224" s="21"/>
      <c r="O224" s="21"/>
      <c r="P224" s="21"/>
      <c r="Q224" s="21"/>
      <c r="AB224" s="37"/>
      <c r="AC224" s="37"/>
      <c r="AD224" s="37"/>
      <c r="AE224" s="37"/>
      <c r="AF224" s="37">
        <f t="shared" si="1195"/>
        <v>0</v>
      </c>
      <c r="AH224" s="37"/>
      <c r="AI224" s="37"/>
      <c r="AJ224" s="37"/>
      <c r="AK224" s="37"/>
      <c r="AL224" s="37"/>
      <c r="CB224" s="52"/>
      <c r="CC224" s="52"/>
      <c r="CD224" s="52"/>
      <c r="CE224" s="52"/>
      <c r="CF224" s="52"/>
      <c r="CG224" s="52">
        <f t="shared" si="1193"/>
        <v>0</v>
      </c>
    </row>
    <row r="225" spans="2:85" x14ac:dyDescent="0.2">
      <c r="B225" s="8"/>
      <c r="C225" s="9"/>
      <c r="D225" s="10"/>
      <c r="E225" s="11"/>
      <c r="F225" s="11"/>
      <c r="G225" s="10"/>
      <c r="H225" s="10">
        <f t="shared" si="1191"/>
        <v>0</v>
      </c>
      <c r="I225" s="10">
        <f t="shared" si="1188"/>
        <v>0</v>
      </c>
      <c r="J225" s="10">
        <f t="shared" si="1189"/>
        <v>0</v>
      </c>
      <c r="K225" s="10" t="str">
        <f t="shared" si="1190"/>
        <v/>
      </c>
      <c r="M225" s="21"/>
      <c r="N225" s="21"/>
      <c r="O225" s="21"/>
      <c r="P225" s="21"/>
      <c r="Q225" s="21"/>
      <c r="AB225" s="37"/>
      <c r="AC225" s="37"/>
      <c r="AD225" s="37"/>
      <c r="AE225" s="37"/>
      <c r="AF225" s="37">
        <f t="shared" si="1195"/>
        <v>0</v>
      </c>
      <c r="AH225" s="37"/>
      <c r="AI225" s="37"/>
      <c r="AJ225" s="37"/>
      <c r="AK225" s="37"/>
      <c r="AL225" s="37"/>
      <c r="CB225" s="52"/>
      <c r="CC225" s="52"/>
      <c r="CD225" s="52"/>
      <c r="CE225" s="52"/>
      <c r="CF225" s="52"/>
      <c r="CG225" s="52">
        <f t="shared" si="1193"/>
        <v>0</v>
      </c>
    </row>
    <row r="226" spans="2:85" x14ac:dyDescent="0.2">
      <c r="B226" s="8"/>
      <c r="C226" s="9"/>
      <c r="D226" s="10"/>
      <c r="E226" s="11"/>
      <c r="F226" s="11"/>
      <c r="G226" s="10"/>
      <c r="H226" s="10">
        <f t="shared" si="1191"/>
        <v>0</v>
      </c>
      <c r="I226" s="10">
        <f t="shared" si="1188"/>
        <v>0</v>
      </c>
      <c r="J226" s="10">
        <f t="shared" si="1189"/>
        <v>0</v>
      </c>
      <c r="K226" s="10" t="str">
        <f t="shared" si="1190"/>
        <v/>
      </c>
      <c r="M226" s="21"/>
      <c r="N226" s="21"/>
      <c r="O226" s="21"/>
      <c r="P226" s="21"/>
      <c r="Q226" s="21"/>
      <c r="AB226" s="37"/>
      <c r="AC226" s="37"/>
      <c r="AD226" s="37"/>
      <c r="AE226" s="37"/>
      <c r="AF226" s="37">
        <f t="shared" si="1195"/>
        <v>0</v>
      </c>
      <c r="AH226" s="37"/>
      <c r="AI226" s="37"/>
      <c r="AJ226" s="37"/>
      <c r="AK226" s="37"/>
      <c r="AL226" s="37"/>
      <c r="CB226" s="52"/>
      <c r="CC226" s="52"/>
      <c r="CD226" s="52"/>
      <c r="CE226" s="52"/>
      <c r="CF226" s="52"/>
      <c r="CG226" s="52">
        <f t="shared" si="1193"/>
        <v>0</v>
      </c>
    </row>
    <row r="227" spans="2:85" x14ac:dyDescent="0.2">
      <c r="B227" s="8"/>
      <c r="C227" s="9"/>
      <c r="D227" s="10"/>
      <c r="E227" s="11"/>
      <c r="F227" s="11"/>
      <c r="G227" s="10"/>
      <c r="H227" s="10">
        <f t="shared" si="1191"/>
        <v>0</v>
      </c>
      <c r="I227" s="10">
        <f t="shared" si="1188"/>
        <v>0</v>
      </c>
      <c r="J227" s="10">
        <f t="shared" si="1189"/>
        <v>0</v>
      </c>
      <c r="K227" s="10" t="str">
        <f t="shared" si="1190"/>
        <v/>
      </c>
      <c r="M227" s="21"/>
      <c r="N227" s="21"/>
      <c r="O227" s="21"/>
      <c r="P227" s="21"/>
      <c r="Q227" s="21"/>
      <c r="AB227" s="37"/>
      <c r="AC227" s="37"/>
      <c r="AD227" s="37"/>
      <c r="AE227" s="37"/>
      <c r="AF227" s="37">
        <f t="shared" si="1195"/>
        <v>0</v>
      </c>
      <c r="AH227" s="37"/>
      <c r="AI227" s="37"/>
      <c r="AJ227" s="37"/>
      <c r="AK227" s="37"/>
      <c r="AL227" s="37"/>
      <c r="CB227" s="52"/>
      <c r="CC227" s="52"/>
      <c r="CD227" s="52"/>
      <c r="CE227" s="52"/>
      <c r="CF227" s="52"/>
      <c r="CG227" s="52">
        <f t="shared" si="1193"/>
        <v>0</v>
      </c>
    </row>
    <row r="228" spans="2:85" x14ac:dyDescent="0.2">
      <c r="B228" s="8"/>
      <c r="C228" s="9"/>
      <c r="D228" s="10"/>
      <c r="E228" s="11"/>
      <c r="F228" s="11"/>
      <c r="G228" s="10"/>
      <c r="H228" s="10">
        <f t="shared" si="1191"/>
        <v>0</v>
      </c>
      <c r="I228" s="10">
        <f t="shared" si="1188"/>
        <v>0</v>
      </c>
      <c r="J228" s="10">
        <f t="shared" si="1189"/>
        <v>0</v>
      </c>
      <c r="K228" s="10" t="str">
        <f t="shared" si="1190"/>
        <v/>
      </c>
      <c r="M228" s="21"/>
      <c r="N228" s="21"/>
      <c r="O228" s="21"/>
      <c r="P228" s="21"/>
      <c r="Q228" s="21"/>
      <c r="AB228" s="37"/>
      <c r="AC228" s="37"/>
      <c r="AD228" s="37"/>
      <c r="AE228" s="37"/>
      <c r="AF228" s="37">
        <f t="shared" si="1195"/>
        <v>0</v>
      </c>
      <c r="AH228" s="37"/>
      <c r="AI228" s="37"/>
      <c r="AJ228" s="37"/>
      <c r="AK228" s="37"/>
      <c r="AL228" s="37"/>
      <c r="CB228" s="52"/>
      <c r="CC228" s="52"/>
      <c r="CD228" s="52"/>
      <c r="CE228" s="52"/>
      <c r="CF228" s="52"/>
      <c r="CG228" s="52">
        <f t="shared" si="1193"/>
        <v>0</v>
      </c>
    </row>
    <row r="229" spans="2:85" x14ac:dyDescent="0.2">
      <c r="B229" s="8"/>
      <c r="C229" s="9"/>
      <c r="D229" s="10"/>
      <c r="E229" s="11"/>
      <c r="F229" s="11"/>
      <c r="G229" s="10"/>
      <c r="H229" s="10">
        <f t="shared" si="1191"/>
        <v>0</v>
      </c>
      <c r="I229" s="10">
        <f t="shared" si="1188"/>
        <v>0</v>
      </c>
      <c r="J229" s="10">
        <f t="shared" si="1189"/>
        <v>0</v>
      </c>
      <c r="K229" s="10" t="str">
        <f t="shared" si="1190"/>
        <v/>
      </c>
      <c r="M229" s="21"/>
      <c r="N229" s="21"/>
      <c r="O229" s="21"/>
      <c r="P229" s="21"/>
      <c r="Q229" s="21"/>
      <c r="AB229" s="37"/>
      <c r="AC229" s="37"/>
      <c r="AD229" s="37"/>
      <c r="AE229" s="37"/>
      <c r="AF229" s="37">
        <f t="shared" si="1195"/>
        <v>0</v>
      </c>
      <c r="AH229" s="37"/>
      <c r="AI229" s="37"/>
      <c r="AJ229" s="37"/>
      <c r="AK229" s="37"/>
      <c r="AL229" s="37"/>
      <c r="CB229" s="52"/>
      <c r="CC229" s="52"/>
      <c r="CD229" s="52"/>
      <c r="CE229" s="52"/>
      <c r="CF229" s="52"/>
      <c r="CG229" s="52">
        <f t="shared" si="1193"/>
        <v>0</v>
      </c>
    </row>
    <row r="230" spans="2:85" x14ac:dyDescent="0.2">
      <c r="B230" s="8"/>
      <c r="C230" s="9"/>
      <c r="D230" s="10"/>
      <c r="E230" s="11"/>
      <c r="F230" s="11"/>
      <c r="G230" s="10"/>
      <c r="H230" s="10">
        <f t="shared" si="1191"/>
        <v>0</v>
      </c>
      <c r="I230" s="10">
        <f t="shared" si="1188"/>
        <v>0</v>
      </c>
      <c r="J230" s="10">
        <f t="shared" si="1189"/>
        <v>0</v>
      </c>
      <c r="K230" s="10" t="str">
        <f t="shared" si="1190"/>
        <v/>
      </c>
      <c r="M230" s="21"/>
      <c r="N230" s="21"/>
      <c r="O230" s="21"/>
      <c r="P230" s="21"/>
      <c r="Q230" s="21"/>
      <c r="AB230" s="37"/>
      <c r="AC230" s="37"/>
      <c r="AD230" s="37"/>
      <c r="AE230" s="37"/>
      <c r="AF230" s="37">
        <f t="shared" si="1195"/>
        <v>0</v>
      </c>
      <c r="AH230" s="37"/>
      <c r="AI230" s="37"/>
      <c r="AJ230" s="37"/>
      <c r="AK230" s="37"/>
      <c r="AL230" s="37"/>
      <c r="CB230" s="52"/>
      <c r="CC230" s="52"/>
      <c r="CD230" s="52"/>
      <c r="CE230" s="52"/>
      <c r="CF230" s="52"/>
      <c r="CG230" s="52">
        <f t="shared" si="1193"/>
        <v>0</v>
      </c>
    </row>
    <row r="231" spans="2:85" x14ac:dyDescent="0.2">
      <c r="B231" s="8"/>
      <c r="C231" s="9"/>
      <c r="D231" s="10"/>
      <c r="E231" s="11"/>
      <c r="F231" s="11"/>
      <c r="G231" s="10"/>
      <c r="H231" s="10">
        <f t="shared" si="1191"/>
        <v>0</v>
      </c>
      <c r="I231" s="10">
        <f t="shared" si="1188"/>
        <v>0</v>
      </c>
      <c r="J231" s="10">
        <f t="shared" si="1189"/>
        <v>0</v>
      </c>
      <c r="K231" s="10" t="str">
        <f t="shared" si="1190"/>
        <v/>
      </c>
      <c r="M231" s="21"/>
      <c r="N231" s="21"/>
      <c r="O231" s="21"/>
      <c r="P231" s="21"/>
      <c r="Q231" s="21"/>
      <c r="AB231" s="37"/>
      <c r="AC231" s="37"/>
      <c r="AD231" s="37"/>
      <c r="AE231" s="37"/>
      <c r="AF231" s="37">
        <f t="shared" si="1195"/>
        <v>0</v>
      </c>
      <c r="AH231" s="37"/>
      <c r="AI231" s="37"/>
      <c r="AJ231" s="37"/>
      <c r="AK231" s="37"/>
      <c r="AL231" s="37"/>
      <c r="CB231" s="52"/>
      <c r="CC231" s="52"/>
      <c r="CD231" s="52"/>
      <c r="CE231" s="52"/>
      <c r="CF231" s="52"/>
      <c r="CG231" s="52">
        <f t="shared" si="1193"/>
        <v>0</v>
      </c>
    </row>
    <row r="232" spans="2:85" x14ac:dyDescent="0.2">
      <c r="B232" s="8"/>
      <c r="C232" s="9"/>
      <c r="D232" s="10"/>
      <c r="E232" s="11"/>
      <c r="F232" s="11"/>
      <c r="G232" s="10"/>
      <c r="H232" s="10">
        <f t="shared" si="1191"/>
        <v>0</v>
      </c>
      <c r="I232" s="10">
        <f t="shared" si="1188"/>
        <v>0</v>
      </c>
      <c r="J232" s="10">
        <f t="shared" si="1189"/>
        <v>0</v>
      </c>
      <c r="K232" s="10" t="str">
        <f t="shared" si="1190"/>
        <v/>
      </c>
      <c r="M232" s="21"/>
      <c r="N232" s="21"/>
      <c r="O232" s="21"/>
      <c r="P232" s="21"/>
      <c r="Q232" s="21"/>
      <c r="AB232" s="37"/>
      <c r="AC232" s="37"/>
      <c r="AD232" s="37"/>
      <c r="AE232" s="37"/>
      <c r="AF232" s="37">
        <f t="shared" si="1195"/>
        <v>0</v>
      </c>
      <c r="AH232" s="37"/>
      <c r="AI232" s="37"/>
      <c r="AJ232" s="37"/>
      <c r="AK232" s="37"/>
      <c r="AL232" s="37"/>
      <c r="CB232" s="52"/>
      <c r="CC232" s="52"/>
      <c r="CD232" s="52"/>
      <c r="CE232" s="52"/>
      <c r="CF232" s="52"/>
      <c r="CG232" s="52">
        <f t="shared" si="1193"/>
        <v>0</v>
      </c>
    </row>
    <row r="233" spans="2:85" x14ac:dyDescent="0.2">
      <c r="B233" s="8"/>
      <c r="C233" s="9"/>
      <c r="D233" s="10"/>
      <c r="E233" s="11"/>
      <c r="F233" s="11"/>
      <c r="G233" s="10"/>
      <c r="H233" s="10">
        <f t="shared" si="1191"/>
        <v>0</v>
      </c>
      <c r="I233" s="10">
        <f t="shared" ref="I233:I296" si="1213">IF(E233=$K$2,($Q$2*E233)+((E233*G233)*$R$2)-($S$2*E233),IF(E233=$K$4,($Q$3*E233)+((E233*G233)*$R$3)-($S$3*E233),IF(E233=$K$7,($Q$4*E233)+((E233*G233)*$R$4)-($S$4*E233),IF(E233=$K$8,($Q$5*E233)+((E233*G233)*$R$5)-($S$5*E233),IF(E233=$K$9,($Q$6*E233)+((E233*G233)*$R$6)-($S$6*E233),IF(E233=$K$10,($Q$7*E233)+((E233*G233)*$R$7)-($S$7*E233),IF(E233=$K$11,($Q$8*E233)+((E233*G233)*$R$8)-($S$8*E233),IF(E233=$K$14,($Q$9*E233)+((E233*G233)*$R$9)-($S$9*E233),IF(E233=$K$15,($Q$10*E233)+((E233*G233)*$R$10)-($S$10*E233),IF(E233=$K$16,($Q$11*E233)+((E233*G233)*$R$11)-($S$11*E233),IF(E233=$K$17,($Q$12*E233)+((E233*G233)*$R$12)-($S$12*E233),IF(E233=$K$18,($Q$13*E233)+((E233*G233)*$R$13)-($S$13*E233),IF(E233=$K$19,($Q$14*E233)+((E233*G233)*$R$14)-($S$14*E233),IF(E233=$K$20,($Q$15*E233)+((E233*G233)*$R$15)-($S$15*E233),IF(E233=$K$21,($Q$16*E233)+((E233*G233)*$R$16)-($S$16*E233),IF(E233=E233,($Q$17*E233)+((E233*G233)*$R$17)-($S$17*E233),"Erreur"))))))))))))))))</f>
        <v>0</v>
      </c>
      <c r="J233" s="10">
        <f t="shared" si="1189"/>
        <v>0</v>
      </c>
      <c r="K233" s="10" t="str">
        <f t="shared" si="1190"/>
        <v/>
      </c>
      <c r="M233" s="21"/>
      <c r="N233" s="21"/>
      <c r="O233" s="21"/>
      <c r="P233" s="21"/>
      <c r="Q233" s="21"/>
      <c r="AB233" s="37"/>
      <c r="AC233" s="37"/>
      <c r="AD233" s="37"/>
      <c r="AE233" s="37"/>
      <c r="AF233" s="37">
        <f t="shared" si="1195"/>
        <v>0</v>
      </c>
      <c r="AH233" s="37"/>
      <c r="AI233" s="37"/>
      <c r="AJ233" s="37"/>
      <c r="AK233" s="37"/>
      <c r="AL233" s="37"/>
      <c r="CB233" s="52"/>
      <c r="CC233" s="52"/>
      <c r="CD233" s="52"/>
      <c r="CE233" s="52"/>
      <c r="CF233" s="52"/>
      <c r="CG233" s="52">
        <f t="shared" si="1193"/>
        <v>0</v>
      </c>
    </row>
    <row r="234" spans="2:85" x14ac:dyDescent="0.2">
      <c r="B234" s="8"/>
      <c r="C234" s="9"/>
      <c r="D234" s="10"/>
      <c r="E234" s="11"/>
      <c r="F234" s="11"/>
      <c r="G234" s="10"/>
      <c r="H234" s="10">
        <f t="shared" si="1191"/>
        <v>0</v>
      </c>
      <c r="I234" s="10">
        <f t="shared" si="1213"/>
        <v>0</v>
      </c>
      <c r="J234" s="10">
        <f t="shared" ref="J234:J297" si="1214">(E234*G234)-I234</f>
        <v>0</v>
      </c>
      <c r="K234" s="10" t="str">
        <f t="shared" ref="K234:K297" si="1215">IF(E234="","",J234/E234)</f>
        <v/>
      </c>
      <c r="M234" s="21"/>
      <c r="N234" s="21"/>
      <c r="O234" s="21"/>
      <c r="P234" s="21"/>
      <c r="Q234" s="21"/>
      <c r="AB234" s="37"/>
      <c r="AC234" s="37"/>
      <c r="AD234" s="37"/>
      <c r="AE234" s="37"/>
      <c r="AF234" s="37">
        <f t="shared" si="1195"/>
        <v>0</v>
      </c>
      <c r="AH234" s="37"/>
      <c r="AI234" s="37"/>
      <c r="AJ234" s="37"/>
      <c r="AK234" s="37"/>
      <c r="AL234" s="37"/>
      <c r="CB234" s="52"/>
      <c r="CC234" s="52"/>
      <c r="CD234" s="52"/>
      <c r="CE234" s="52"/>
      <c r="CF234" s="52"/>
      <c r="CG234" s="52">
        <f t="shared" si="1193"/>
        <v>0</v>
      </c>
    </row>
    <row r="235" spans="2:85" x14ac:dyDescent="0.2">
      <c r="B235" s="8"/>
      <c r="C235" s="9"/>
      <c r="D235" s="10"/>
      <c r="E235" s="11"/>
      <c r="F235" s="11"/>
      <c r="G235" s="10"/>
      <c r="H235" s="10">
        <f t="shared" ref="H235:H298" si="1216">H234+E235</f>
        <v>0</v>
      </c>
      <c r="I235" s="10">
        <f t="shared" si="1213"/>
        <v>0</v>
      </c>
      <c r="J235" s="10">
        <f t="shared" si="1214"/>
        <v>0</v>
      </c>
      <c r="K235" s="10" t="str">
        <f t="shared" si="1215"/>
        <v/>
      </c>
      <c r="M235" s="21"/>
      <c r="N235" s="21"/>
      <c r="O235" s="21"/>
      <c r="P235" s="21"/>
      <c r="Q235" s="21"/>
      <c r="AB235" s="37"/>
      <c r="AC235" s="37"/>
      <c r="AD235" s="37"/>
      <c r="AE235" s="37"/>
      <c r="AF235" s="37">
        <f t="shared" si="1195"/>
        <v>0</v>
      </c>
      <c r="AH235" s="37"/>
      <c r="AI235" s="37"/>
      <c r="AJ235" s="37"/>
      <c r="AK235" s="37"/>
      <c r="AL235" s="37"/>
      <c r="CB235" s="52"/>
      <c r="CC235" s="52"/>
      <c r="CD235" s="52"/>
      <c r="CE235" s="52"/>
      <c r="CF235" s="52"/>
      <c r="CG235" s="52">
        <f t="shared" si="1193"/>
        <v>0</v>
      </c>
    </row>
    <row r="236" spans="2:85" x14ac:dyDescent="0.2">
      <c r="B236" s="8"/>
      <c r="C236" s="9"/>
      <c r="D236" s="10"/>
      <c r="E236" s="11"/>
      <c r="F236" s="11"/>
      <c r="G236" s="10"/>
      <c r="H236" s="10">
        <f t="shared" si="1216"/>
        <v>0</v>
      </c>
      <c r="I236" s="10">
        <f t="shared" si="1213"/>
        <v>0</v>
      </c>
      <c r="J236" s="10">
        <f t="shared" si="1214"/>
        <v>0</v>
      </c>
      <c r="K236" s="10" t="str">
        <f t="shared" si="1215"/>
        <v/>
      </c>
      <c r="M236" s="21"/>
      <c r="N236" s="21"/>
      <c r="O236" s="21"/>
      <c r="P236" s="21"/>
      <c r="Q236" s="21"/>
      <c r="AB236" s="37"/>
      <c r="AC236" s="37"/>
      <c r="AD236" s="37"/>
      <c r="AE236" s="37"/>
      <c r="AF236" s="37">
        <f t="shared" si="1195"/>
        <v>0</v>
      </c>
      <c r="AH236" s="37"/>
      <c r="AI236" s="37"/>
      <c r="AJ236" s="37"/>
      <c r="AK236" s="37"/>
      <c r="AL236" s="37"/>
      <c r="CB236" s="52"/>
      <c r="CC236" s="52"/>
      <c r="CD236" s="52"/>
      <c r="CE236" s="52"/>
      <c r="CF236" s="52"/>
      <c r="CG236" s="52">
        <f t="shared" si="1193"/>
        <v>0</v>
      </c>
    </row>
    <row r="237" spans="2:85" x14ac:dyDescent="0.2">
      <c r="B237" s="8"/>
      <c r="C237" s="9"/>
      <c r="D237" s="10"/>
      <c r="E237" s="11"/>
      <c r="F237" s="11"/>
      <c r="G237" s="10"/>
      <c r="H237" s="10">
        <f t="shared" si="1216"/>
        <v>0</v>
      </c>
      <c r="I237" s="10">
        <f t="shared" si="1213"/>
        <v>0</v>
      </c>
      <c r="J237" s="10">
        <f t="shared" si="1214"/>
        <v>0</v>
      </c>
      <c r="K237" s="10" t="str">
        <f t="shared" si="1215"/>
        <v/>
      </c>
      <c r="M237" s="21"/>
      <c r="N237" s="21"/>
      <c r="O237" s="21"/>
      <c r="P237" s="21"/>
      <c r="Q237" s="21"/>
      <c r="AB237" s="37"/>
      <c r="AC237" s="37"/>
      <c r="AD237" s="37"/>
      <c r="AE237" s="37"/>
      <c r="AF237" s="37">
        <f t="shared" si="1195"/>
        <v>0</v>
      </c>
      <c r="AH237" s="37"/>
      <c r="AI237" s="37"/>
      <c r="AJ237" s="37"/>
      <c r="AK237" s="37"/>
      <c r="AL237" s="37"/>
      <c r="CB237" s="52"/>
      <c r="CC237" s="52"/>
      <c r="CD237" s="52"/>
      <c r="CE237" s="52"/>
      <c r="CF237" s="52"/>
      <c r="CG237" s="52">
        <f t="shared" si="1193"/>
        <v>0</v>
      </c>
    </row>
    <row r="238" spans="2:85" x14ac:dyDescent="0.2">
      <c r="B238" s="8"/>
      <c r="C238" s="9"/>
      <c r="D238" s="10"/>
      <c r="E238" s="11"/>
      <c r="F238" s="11"/>
      <c r="G238" s="10"/>
      <c r="H238" s="10">
        <f t="shared" si="1216"/>
        <v>0</v>
      </c>
      <c r="I238" s="10">
        <f t="shared" si="1213"/>
        <v>0</v>
      </c>
      <c r="J238" s="10">
        <f t="shared" si="1214"/>
        <v>0</v>
      </c>
      <c r="K238" s="10" t="str">
        <f t="shared" si="1215"/>
        <v/>
      </c>
      <c r="M238" s="21"/>
      <c r="N238" s="21"/>
      <c r="O238" s="21"/>
      <c r="P238" s="21"/>
      <c r="Q238" s="21"/>
      <c r="AB238" s="37"/>
      <c r="AC238" s="37"/>
      <c r="AD238" s="37"/>
      <c r="AE238" s="37"/>
      <c r="AF238" s="37">
        <f t="shared" si="1195"/>
        <v>0</v>
      </c>
      <c r="AH238" s="37"/>
      <c r="AI238" s="37"/>
      <c r="AJ238" s="37"/>
      <c r="AK238" s="37"/>
      <c r="AL238" s="37"/>
      <c r="CB238" s="52"/>
      <c r="CC238" s="52"/>
      <c r="CD238" s="52"/>
      <c r="CE238" s="52"/>
      <c r="CF238" s="52"/>
      <c r="CG238" s="52">
        <f t="shared" si="1193"/>
        <v>0</v>
      </c>
    </row>
    <row r="239" spans="2:85" x14ac:dyDescent="0.2">
      <c r="B239" s="8"/>
      <c r="C239" s="9"/>
      <c r="D239" s="10"/>
      <c r="E239" s="11"/>
      <c r="F239" s="11"/>
      <c r="G239" s="10"/>
      <c r="H239" s="10">
        <f t="shared" si="1216"/>
        <v>0</v>
      </c>
      <c r="I239" s="10">
        <f t="shared" si="1213"/>
        <v>0</v>
      </c>
      <c r="J239" s="10">
        <f t="shared" si="1214"/>
        <v>0</v>
      </c>
      <c r="K239" s="10" t="str">
        <f t="shared" si="1215"/>
        <v/>
      </c>
      <c r="M239" s="21"/>
      <c r="N239" s="21"/>
      <c r="O239" s="21"/>
      <c r="P239" s="21"/>
      <c r="Q239" s="21"/>
      <c r="AB239" s="37"/>
      <c r="AC239" s="37"/>
      <c r="AD239" s="37"/>
      <c r="AE239" s="37"/>
      <c r="AF239" s="37">
        <f t="shared" si="1195"/>
        <v>0</v>
      </c>
      <c r="AH239" s="37"/>
      <c r="AI239" s="37"/>
      <c r="AJ239" s="37"/>
      <c r="AK239" s="37"/>
      <c r="AL239" s="37"/>
      <c r="CB239" s="52"/>
      <c r="CC239" s="52"/>
      <c r="CD239" s="52"/>
      <c r="CE239" s="52"/>
      <c r="CF239" s="52"/>
      <c r="CG239" s="52">
        <f t="shared" si="1193"/>
        <v>0</v>
      </c>
    </row>
    <row r="240" spans="2:85" x14ac:dyDescent="0.2">
      <c r="B240" s="8"/>
      <c r="C240" s="9"/>
      <c r="D240" s="10"/>
      <c r="E240" s="11"/>
      <c r="F240" s="11"/>
      <c r="G240" s="10"/>
      <c r="H240" s="10">
        <f t="shared" si="1216"/>
        <v>0</v>
      </c>
      <c r="I240" s="10">
        <f t="shared" si="1213"/>
        <v>0</v>
      </c>
      <c r="J240" s="10">
        <f t="shared" si="1214"/>
        <v>0</v>
      </c>
      <c r="K240" s="10" t="str">
        <f t="shared" si="1215"/>
        <v/>
      </c>
      <c r="M240" s="21"/>
      <c r="N240" s="21"/>
      <c r="O240" s="21"/>
      <c r="P240" s="21"/>
      <c r="Q240" s="21"/>
      <c r="AB240" s="37"/>
      <c r="AC240" s="37"/>
      <c r="AD240" s="37"/>
      <c r="AE240" s="37"/>
      <c r="AF240" s="37">
        <f t="shared" si="1195"/>
        <v>0</v>
      </c>
      <c r="AH240" s="37"/>
      <c r="AI240" s="37"/>
      <c r="AJ240" s="37"/>
      <c r="AK240" s="37"/>
      <c r="AL240" s="37"/>
      <c r="CB240" s="52"/>
      <c r="CC240" s="52"/>
      <c r="CD240" s="52"/>
      <c r="CE240" s="52"/>
      <c r="CF240" s="52"/>
      <c r="CG240" s="52">
        <f t="shared" si="1193"/>
        <v>0</v>
      </c>
    </row>
    <row r="241" spans="2:85" x14ac:dyDescent="0.2">
      <c r="B241" s="8"/>
      <c r="C241" s="9"/>
      <c r="D241" s="10"/>
      <c r="E241" s="11"/>
      <c r="F241" s="11"/>
      <c r="G241" s="10"/>
      <c r="H241" s="10">
        <f t="shared" si="1216"/>
        <v>0</v>
      </c>
      <c r="I241" s="10">
        <f t="shared" si="1213"/>
        <v>0</v>
      </c>
      <c r="J241" s="10">
        <f t="shared" si="1214"/>
        <v>0</v>
      </c>
      <c r="K241" s="10" t="str">
        <f t="shared" si="1215"/>
        <v/>
      </c>
      <c r="M241" s="21"/>
      <c r="N241" s="21"/>
      <c r="O241" s="21"/>
      <c r="P241" s="21"/>
      <c r="Q241" s="21"/>
      <c r="AB241" s="37"/>
      <c r="AC241" s="37"/>
      <c r="AD241" s="37"/>
      <c r="AE241" s="37"/>
      <c r="AF241" s="37">
        <f t="shared" si="1195"/>
        <v>0</v>
      </c>
      <c r="AH241" s="37"/>
      <c r="AI241" s="37"/>
      <c r="AJ241" s="37"/>
      <c r="AK241" s="37"/>
      <c r="AL241" s="37"/>
      <c r="CB241" s="52"/>
      <c r="CC241" s="52"/>
      <c r="CD241" s="52"/>
      <c r="CE241" s="52"/>
      <c r="CF241" s="52"/>
      <c r="CG241" s="52">
        <f t="shared" si="1193"/>
        <v>0</v>
      </c>
    </row>
    <row r="242" spans="2:85" x14ac:dyDescent="0.2">
      <c r="B242" s="8"/>
      <c r="C242" s="9"/>
      <c r="D242" s="10"/>
      <c r="E242" s="11"/>
      <c r="F242" s="11"/>
      <c r="G242" s="10"/>
      <c r="H242" s="10">
        <f t="shared" si="1216"/>
        <v>0</v>
      </c>
      <c r="I242" s="10">
        <f t="shared" si="1213"/>
        <v>0</v>
      </c>
      <c r="J242" s="10">
        <f t="shared" si="1214"/>
        <v>0</v>
      </c>
      <c r="K242" s="10" t="str">
        <f t="shared" si="1215"/>
        <v/>
      </c>
      <c r="M242" s="21"/>
      <c r="N242" s="21"/>
      <c r="O242" s="21"/>
      <c r="P242" s="21"/>
      <c r="Q242" s="21"/>
      <c r="AB242" s="37"/>
      <c r="AC242" s="37"/>
      <c r="AD242" s="37"/>
      <c r="AE242" s="37"/>
      <c r="AF242" s="37">
        <f t="shared" si="1195"/>
        <v>0</v>
      </c>
      <c r="AH242" s="37"/>
      <c r="AI242" s="37"/>
      <c r="AJ242" s="37"/>
      <c r="AK242" s="37"/>
      <c r="AL242" s="37"/>
      <c r="CB242" s="52"/>
      <c r="CC242" s="52"/>
      <c r="CD242" s="52"/>
      <c r="CE242" s="52"/>
      <c r="CF242" s="52"/>
      <c r="CG242" s="52">
        <f t="shared" si="1193"/>
        <v>0</v>
      </c>
    </row>
    <row r="243" spans="2:85" x14ac:dyDescent="0.2">
      <c r="B243" s="8"/>
      <c r="C243" s="9"/>
      <c r="D243" s="10"/>
      <c r="E243" s="11"/>
      <c r="F243" s="11"/>
      <c r="G243" s="10"/>
      <c r="H243" s="10">
        <f t="shared" si="1216"/>
        <v>0</v>
      </c>
      <c r="I243" s="10">
        <f t="shared" si="1213"/>
        <v>0</v>
      </c>
      <c r="J243" s="10">
        <f t="shared" si="1214"/>
        <v>0</v>
      </c>
      <c r="K243" s="10" t="str">
        <f t="shared" si="1215"/>
        <v/>
      </c>
      <c r="M243" s="21"/>
      <c r="N243" s="21"/>
      <c r="O243" s="21"/>
      <c r="P243" s="21"/>
      <c r="Q243" s="21"/>
      <c r="AB243" s="37"/>
      <c r="AC243" s="37"/>
      <c r="AD243" s="37"/>
      <c r="AE243" s="37"/>
      <c r="AF243" s="37">
        <f t="shared" si="1195"/>
        <v>0</v>
      </c>
      <c r="AH243" s="37"/>
      <c r="AI243" s="37"/>
      <c r="AJ243" s="37"/>
      <c r="AK243" s="37"/>
      <c r="AL243" s="37"/>
      <c r="CB243" s="52"/>
      <c r="CC243" s="52"/>
      <c r="CD243" s="52"/>
      <c r="CE243" s="52"/>
      <c r="CF243" s="52"/>
      <c r="CG243" s="52">
        <f t="shared" si="1193"/>
        <v>0</v>
      </c>
    </row>
    <row r="244" spans="2:85" x14ac:dyDescent="0.2">
      <c r="B244" s="8"/>
      <c r="C244" s="9"/>
      <c r="D244" s="10"/>
      <c r="E244" s="11"/>
      <c r="F244" s="11"/>
      <c r="G244" s="10"/>
      <c r="H244" s="10">
        <f t="shared" si="1216"/>
        <v>0</v>
      </c>
      <c r="I244" s="10">
        <f t="shared" si="1213"/>
        <v>0</v>
      </c>
      <c r="J244" s="10">
        <f t="shared" si="1214"/>
        <v>0</v>
      </c>
      <c r="K244" s="10" t="str">
        <f t="shared" si="1215"/>
        <v/>
      </c>
      <c r="M244" s="21"/>
      <c r="N244" s="21"/>
      <c r="O244" s="21"/>
      <c r="P244" s="21"/>
      <c r="Q244" s="21"/>
      <c r="AB244" s="37"/>
      <c r="AC244" s="37"/>
      <c r="AD244" s="37"/>
      <c r="AE244" s="37"/>
      <c r="AF244" s="37">
        <f t="shared" si="1195"/>
        <v>0</v>
      </c>
      <c r="AH244" s="37"/>
      <c r="AI244" s="37"/>
      <c r="AJ244" s="37"/>
      <c r="AK244" s="37"/>
      <c r="AL244" s="37"/>
      <c r="CB244" s="52"/>
      <c r="CC244" s="52"/>
      <c r="CD244" s="52"/>
      <c r="CE244" s="52"/>
      <c r="CF244" s="52"/>
      <c r="CG244" s="52">
        <f t="shared" si="1193"/>
        <v>0</v>
      </c>
    </row>
    <row r="245" spans="2:85" x14ac:dyDescent="0.2">
      <c r="B245" s="8"/>
      <c r="C245" s="9"/>
      <c r="D245" s="10"/>
      <c r="E245" s="11"/>
      <c r="F245" s="11"/>
      <c r="G245" s="10"/>
      <c r="H245" s="10">
        <f t="shared" si="1216"/>
        <v>0</v>
      </c>
      <c r="I245" s="10">
        <f t="shared" si="1213"/>
        <v>0</v>
      </c>
      <c r="J245" s="10">
        <f t="shared" si="1214"/>
        <v>0</v>
      </c>
      <c r="K245" s="10" t="str">
        <f t="shared" si="1215"/>
        <v/>
      </c>
      <c r="M245" s="21"/>
      <c r="N245" s="21"/>
      <c r="O245" s="21"/>
      <c r="P245" s="21"/>
      <c r="Q245" s="21"/>
      <c r="AB245" s="37"/>
      <c r="AC245" s="37"/>
      <c r="AD245" s="37"/>
      <c r="AE245" s="37"/>
      <c r="AF245" s="37">
        <f t="shared" si="1195"/>
        <v>0</v>
      </c>
      <c r="AH245" s="37"/>
      <c r="AI245" s="37"/>
      <c r="AJ245" s="37"/>
      <c r="AK245" s="37"/>
      <c r="AL245" s="37"/>
      <c r="CB245" s="52"/>
      <c r="CC245" s="52"/>
      <c r="CD245" s="52"/>
      <c r="CE245" s="52"/>
      <c r="CF245" s="52"/>
      <c r="CG245" s="52">
        <f t="shared" si="1193"/>
        <v>0</v>
      </c>
    </row>
    <row r="246" spans="2:85" x14ac:dyDescent="0.2">
      <c r="B246" s="8"/>
      <c r="C246" s="9"/>
      <c r="D246" s="10"/>
      <c r="E246" s="11"/>
      <c r="F246" s="11"/>
      <c r="G246" s="10"/>
      <c r="H246" s="10">
        <f t="shared" si="1216"/>
        <v>0</v>
      </c>
      <c r="I246" s="10">
        <f t="shared" si="1213"/>
        <v>0</v>
      </c>
      <c r="J246" s="10">
        <f t="shared" si="1214"/>
        <v>0</v>
      </c>
      <c r="K246" s="10" t="str">
        <f t="shared" si="1215"/>
        <v/>
      </c>
      <c r="M246" s="21"/>
      <c r="N246" s="21"/>
      <c r="O246" s="21"/>
      <c r="P246" s="21"/>
      <c r="Q246" s="21"/>
      <c r="AB246" s="37"/>
      <c r="AC246" s="37"/>
      <c r="AD246" s="37"/>
      <c r="AE246" s="37"/>
      <c r="AF246" s="37">
        <f t="shared" si="1195"/>
        <v>0</v>
      </c>
      <c r="AH246" s="37"/>
      <c r="AI246" s="37"/>
      <c r="AJ246" s="37"/>
      <c r="AK246" s="37"/>
      <c r="AL246" s="37"/>
      <c r="CB246" s="52"/>
      <c r="CC246" s="52"/>
      <c r="CD246" s="52"/>
      <c r="CE246" s="52"/>
      <c r="CF246" s="52"/>
      <c r="CG246" s="52">
        <f t="shared" si="1193"/>
        <v>0</v>
      </c>
    </row>
    <row r="247" spans="2:85" x14ac:dyDescent="0.2">
      <c r="B247" s="8"/>
      <c r="C247" s="9"/>
      <c r="D247" s="10"/>
      <c r="E247" s="11"/>
      <c r="F247" s="11"/>
      <c r="G247" s="10"/>
      <c r="H247" s="10">
        <f t="shared" si="1216"/>
        <v>0</v>
      </c>
      <c r="I247" s="10">
        <f t="shared" si="1213"/>
        <v>0</v>
      </c>
      <c r="J247" s="10">
        <f t="shared" si="1214"/>
        <v>0</v>
      </c>
      <c r="K247" s="10" t="str">
        <f t="shared" si="1215"/>
        <v/>
      </c>
      <c r="M247" s="21"/>
      <c r="N247" s="21"/>
      <c r="O247" s="21"/>
      <c r="P247" s="21"/>
      <c r="Q247" s="21"/>
      <c r="AB247" s="37"/>
      <c r="AC247" s="37"/>
      <c r="AD247" s="37"/>
      <c r="AE247" s="37"/>
      <c r="AF247" s="37">
        <f t="shared" si="1195"/>
        <v>0</v>
      </c>
      <c r="AH247" s="37"/>
      <c r="AI247" s="37"/>
      <c r="AJ247" s="37"/>
      <c r="AK247" s="37"/>
      <c r="AL247" s="37"/>
      <c r="CB247" s="52"/>
      <c r="CC247" s="52"/>
      <c r="CD247" s="52"/>
      <c r="CE247" s="52"/>
      <c r="CF247" s="52"/>
      <c r="CG247" s="52">
        <f t="shared" si="1193"/>
        <v>0</v>
      </c>
    </row>
    <row r="248" spans="2:85" x14ac:dyDescent="0.2">
      <c r="B248" s="8"/>
      <c r="C248" s="9"/>
      <c r="D248" s="10"/>
      <c r="E248" s="11"/>
      <c r="F248" s="11"/>
      <c r="G248" s="10"/>
      <c r="H248" s="10">
        <f t="shared" si="1216"/>
        <v>0</v>
      </c>
      <c r="I248" s="10">
        <f t="shared" si="1213"/>
        <v>0</v>
      </c>
      <c r="J248" s="10">
        <f t="shared" si="1214"/>
        <v>0</v>
      </c>
      <c r="K248" s="10" t="str">
        <f t="shared" si="1215"/>
        <v/>
      </c>
      <c r="M248" s="21"/>
      <c r="N248" s="21"/>
      <c r="O248" s="21"/>
      <c r="P248" s="21"/>
      <c r="Q248" s="21"/>
      <c r="AB248" s="37"/>
      <c r="AC248" s="37"/>
      <c r="AD248" s="37"/>
      <c r="AE248" s="37"/>
      <c r="AF248" s="37">
        <f t="shared" si="1195"/>
        <v>0</v>
      </c>
      <c r="AH248" s="37"/>
      <c r="AI248" s="37"/>
      <c r="AJ248" s="37"/>
      <c r="AK248" s="37"/>
      <c r="AL248" s="37"/>
      <c r="CB248" s="52"/>
      <c r="CC248" s="52"/>
      <c r="CD248" s="52"/>
      <c r="CE248" s="52"/>
      <c r="CF248" s="52"/>
      <c r="CG248" s="52">
        <f t="shared" si="1193"/>
        <v>0</v>
      </c>
    </row>
    <row r="249" spans="2:85" x14ac:dyDescent="0.2">
      <c r="B249" s="8"/>
      <c r="C249" s="9"/>
      <c r="D249" s="10"/>
      <c r="E249" s="11"/>
      <c r="F249" s="11"/>
      <c r="G249" s="10"/>
      <c r="H249" s="10">
        <f t="shared" si="1216"/>
        <v>0</v>
      </c>
      <c r="I249" s="10">
        <f t="shared" si="1213"/>
        <v>0</v>
      </c>
      <c r="J249" s="10">
        <f t="shared" si="1214"/>
        <v>0</v>
      </c>
      <c r="K249" s="10" t="str">
        <f t="shared" si="1215"/>
        <v/>
      </c>
      <c r="M249" s="21"/>
      <c r="N249" s="21"/>
      <c r="O249" s="21"/>
      <c r="P249" s="21"/>
      <c r="Q249" s="21"/>
      <c r="AB249" s="37"/>
      <c r="AC249" s="37"/>
      <c r="AD249" s="37"/>
      <c r="AE249" s="37"/>
      <c r="AF249" s="37">
        <f t="shared" si="1195"/>
        <v>0</v>
      </c>
      <c r="AH249" s="37"/>
      <c r="AI249" s="37"/>
      <c r="AJ249" s="37"/>
      <c r="AK249" s="37"/>
      <c r="AL249" s="37"/>
      <c r="CB249" s="52"/>
      <c r="CC249" s="52"/>
      <c r="CD249" s="52"/>
      <c r="CE249" s="52"/>
      <c r="CF249" s="52"/>
      <c r="CG249" s="52">
        <f t="shared" si="1193"/>
        <v>0</v>
      </c>
    </row>
    <row r="250" spans="2:85" x14ac:dyDescent="0.2">
      <c r="B250" s="8"/>
      <c r="C250" s="9"/>
      <c r="D250" s="10"/>
      <c r="E250" s="11"/>
      <c r="F250" s="11"/>
      <c r="G250" s="10"/>
      <c r="H250" s="10">
        <f t="shared" si="1216"/>
        <v>0</v>
      </c>
      <c r="I250" s="10">
        <f t="shared" si="1213"/>
        <v>0</v>
      </c>
      <c r="J250" s="10">
        <f t="shared" si="1214"/>
        <v>0</v>
      </c>
      <c r="K250" s="10" t="str">
        <f t="shared" si="1215"/>
        <v/>
      </c>
      <c r="M250" s="21"/>
      <c r="N250" s="21"/>
      <c r="O250" s="21"/>
      <c r="P250" s="21"/>
      <c r="Q250" s="21"/>
      <c r="AB250" s="37"/>
      <c r="AC250" s="37"/>
      <c r="AD250" s="37"/>
      <c r="AE250" s="37"/>
      <c r="AF250" s="37">
        <f t="shared" si="1195"/>
        <v>0</v>
      </c>
      <c r="AH250" s="37"/>
      <c r="AI250" s="37"/>
      <c r="AJ250" s="37"/>
      <c r="AK250" s="37"/>
      <c r="AL250" s="37"/>
      <c r="CB250" s="52"/>
      <c r="CC250" s="52"/>
      <c r="CD250" s="52"/>
      <c r="CE250" s="52"/>
      <c r="CF250" s="52"/>
      <c r="CG250" s="52">
        <f t="shared" si="1193"/>
        <v>0</v>
      </c>
    </row>
    <row r="251" spans="2:85" x14ac:dyDescent="0.2">
      <c r="B251" s="8"/>
      <c r="C251" s="9"/>
      <c r="D251" s="10"/>
      <c r="E251" s="11"/>
      <c r="F251" s="11"/>
      <c r="G251" s="10"/>
      <c r="H251" s="10">
        <f t="shared" si="1216"/>
        <v>0</v>
      </c>
      <c r="I251" s="10">
        <f t="shared" si="1213"/>
        <v>0</v>
      </c>
      <c r="J251" s="10">
        <f t="shared" si="1214"/>
        <v>0</v>
      </c>
      <c r="K251" s="10" t="str">
        <f t="shared" si="1215"/>
        <v/>
      </c>
      <c r="M251" s="21"/>
      <c r="N251" s="21"/>
      <c r="O251" s="21"/>
      <c r="P251" s="21"/>
      <c r="Q251" s="21"/>
      <c r="AB251" s="37"/>
      <c r="AC251" s="37"/>
      <c r="AD251" s="37"/>
      <c r="AE251" s="37"/>
      <c r="AF251" s="37">
        <f t="shared" si="1195"/>
        <v>0</v>
      </c>
      <c r="AH251" s="37"/>
      <c r="AI251" s="37"/>
      <c r="AJ251" s="37"/>
      <c r="AK251" s="37"/>
      <c r="AL251" s="37"/>
      <c r="CB251" s="52"/>
      <c r="CC251" s="52"/>
      <c r="CD251" s="52"/>
      <c r="CE251" s="52"/>
      <c r="CF251" s="52"/>
      <c r="CG251" s="52">
        <f t="shared" si="1193"/>
        <v>0</v>
      </c>
    </row>
    <row r="252" spans="2:85" x14ac:dyDescent="0.2">
      <c r="B252" s="8"/>
      <c r="C252" s="9"/>
      <c r="D252" s="10"/>
      <c r="E252" s="11"/>
      <c r="F252" s="11"/>
      <c r="G252" s="10"/>
      <c r="H252" s="10">
        <f t="shared" si="1216"/>
        <v>0</v>
      </c>
      <c r="I252" s="10">
        <f t="shared" si="1213"/>
        <v>0</v>
      </c>
      <c r="J252" s="10">
        <f t="shared" si="1214"/>
        <v>0</v>
      </c>
      <c r="K252" s="10" t="str">
        <f t="shared" si="1215"/>
        <v/>
      </c>
      <c r="M252" s="21"/>
      <c r="N252" s="21"/>
      <c r="O252" s="21"/>
      <c r="P252" s="21"/>
      <c r="Q252" s="21"/>
      <c r="AB252" s="37"/>
      <c r="AC252" s="37"/>
      <c r="AD252" s="37"/>
      <c r="AE252" s="37"/>
      <c r="AF252" s="37">
        <f t="shared" si="1195"/>
        <v>0</v>
      </c>
      <c r="AH252" s="37"/>
      <c r="AI252" s="37"/>
      <c r="AJ252" s="37"/>
      <c r="AK252" s="37"/>
      <c r="AL252" s="37"/>
      <c r="CB252" s="52"/>
      <c r="CC252" s="52"/>
      <c r="CD252" s="52"/>
      <c r="CE252" s="52"/>
      <c r="CF252" s="52"/>
      <c r="CG252" s="52">
        <f t="shared" si="1193"/>
        <v>0</v>
      </c>
    </row>
    <row r="253" spans="2:85" x14ac:dyDescent="0.2">
      <c r="B253" s="8"/>
      <c r="C253" s="9"/>
      <c r="D253" s="10"/>
      <c r="E253" s="11"/>
      <c r="F253" s="11"/>
      <c r="G253" s="10"/>
      <c r="H253" s="10">
        <f t="shared" si="1216"/>
        <v>0</v>
      </c>
      <c r="I253" s="10">
        <f t="shared" si="1213"/>
        <v>0</v>
      </c>
      <c r="J253" s="10">
        <f t="shared" si="1214"/>
        <v>0</v>
      </c>
      <c r="K253" s="10" t="str">
        <f t="shared" si="1215"/>
        <v/>
      </c>
      <c r="M253" s="21"/>
      <c r="N253" s="21"/>
      <c r="O253" s="21"/>
      <c r="P253" s="21"/>
      <c r="Q253" s="21"/>
      <c r="AB253" s="37"/>
      <c r="AC253" s="37"/>
      <c r="AD253" s="37"/>
      <c r="AE253" s="37"/>
      <c r="AF253" s="37">
        <f t="shared" si="1195"/>
        <v>0</v>
      </c>
      <c r="AH253" s="37"/>
      <c r="AI253" s="37"/>
      <c r="AJ253" s="37"/>
      <c r="AK253" s="37"/>
      <c r="AL253" s="37"/>
      <c r="CB253" s="52"/>
      <c r="CC253" s="52"/>
      <c r="CD253" s="52"/>
      <c r="CE253" s="52"/>
      <c r="CF253" s="52"/>
      <c r="CG253" s="52">
        <f t="shared" si="1193"/>
        <v>0</v>
      </c>
    </row>
    <row r="254" spans="2:85" x14ac:dyDescent="0.2">
      <c r="B254" s="8"/>
      <c r="C254" s="9"/>
      <c r="D254" s="10"/>
      <c r="E254" s="11"/>
      <c r="F254" s="11"/>
      <c r="G254" s="10"/>
      <c r="H254" s="10">
        <f t="shared" si="1216"/>
        <v>0</v>
      </c>
      <c r="I254" s="10">
        <f t="shared" si="1213"/>
        <v>0</v>
      </c>
      <c r="J254" s="10">
        <f t="shared" si="1214"/>
        <v>0</v>
      </c>
      <c r="K254" s="10" t="str">
        <f t="shared" si="1215"/>
        <v/>
      </c>
      <c r="M254" s="21"/>
      <c r="N254" s="21"/>
      <c r="O254" s="21"/>
      <c r="P254" s="21"/>
      <c r="Q254" s="21"/>
      <c r="AB254" s="37"/>
      <c r="AC254" s="37"/>
      <c r="AD254" s="37"/>
      <c r="AE254" s="37"/>
      <c r="AF254" s="37">
        <f t="shared" si="1195"/>
        <v>0</v>
      </c>
      <c r="AH254" s="37"/>
      <c r="AI254" s="37"/>
      <c r="AJ254" s="37"/>
      <c r="AK254" s="37"/>
      <c r="AL254" s="37"/>
      <c r="CB254" s="52"/>
      <c r="CC254" s="52"/>
      <c r="CD254" s="52"/>
      <c r="CE254" s="52"/>
      <c r="CF254" s="52"/>
      <c r="CG254" s="52">
        <f t="shared" ref="CG254:CG317" si="1217">CE254*CF254</f>
        <v>0</v>
      </c>
    </row>
    <row r="255" spans="2:85" x14ac:dyDescent="0.2">
      <c r="B255" s="8"/>
      <c r="C255" s="9"/>
      <c r="D255" s="10"/>
      <c r="E255" s="11"/>
      <c r="F255" s="11"/>
      <c r="G255" s="10"/>
      <c r="H255" s="10">
        <f t="shared" si="1216"/>
        <v>0</v>
      </c>
      <c r="I255" s="10">
        <f t="shared" si="1213"/>
        <v>0</v>
      </c>
      <c r="J255" s="10">
        <f t="shared" si="1214"/>
        <v>0</v>
      </c>
      <c r="K255" s="10" t="str">
        <f t="shared" si="1215"/>
        <v/>
      </c>
      <c r="M255" s="21"/>
      <c r="N255" s="21"/>
      <c r="O255" s="21"/>
      <c r="P255" s="21"/>
      <c r="Q255" s="21"/>
      <c r="AB255" s="37"/>
      <c r="AC255" s="37"/>
      <c r="AD255" s="37"/>
      <c r="AE255" s="37"/>
      <c r="AF255" s="37">
        <f t="shared" si="1195"/>
        <v>0</v>
      </c>
      <c r="AH255" s="37"/>
      <c r="AI255" s="37"/>
      <c r="AJ255" s="37"/>
      <c r="AK255" s="37"/>
      <c r="AL255" s="37"/>
      <c r="CB255" s="52"/>
      <c r="CC255" s="52"/>
      <c r="CD255" s="52"/>
      <c r="CE255" s="52"/>
      <c r="CF255" s="52"/>
      <c r="CG255" s="52">
        <f t="shared" si="1217"/>
        <v>0</v>
      </c>
    </row>
    <row r="256" spans="2:85" x14ac:dyDescent="0.2">
      <c r="B256" s="8"/>
      <c r="C256" s="9"/>
      <c r="D256" s="10"/>
      <c r="E256" s="11"/>
      <c r="F256" s="11"/>
      <c r="G256" s="10"/>
      <c r="H256" s="10">
        <f t="shared" si="1216"/>
        <v>0</v>
      </c>
      <c r="I256" s="10">
        <f t="shared" si="1213"/>
        <v>0</v>
      </c>
      <c r="J256" s="10">
        <f t="shared" si="1214"/>
        <v>0</v>
      </c>
      <c r="K256" s="10" t="str">
        <f t="shared" si="1215"/>
        <v/>
      </c>
      <c r="M256" s="21"/>
      <c r="N256" s="21"/>
      <c r="O256" s="21"/>
      <c r="P256" s="21"/>
      <c r="Q256" s="21"/>
      <c r="AB256" s="37"/>
      <c r="AC256" s="37"/>
      <c r="AD256" s="37"/>
      <c r="AE256" s="37"/>
      <c r="AF256" s="37">
        <f t="shared" si="1195"/>
        <v>0</v>
      </c>
      <c r="AH256" s="37"/>
      <c r="AI256" s="37"/>
      <c r="AJ256" s="37"/>
      <c r="AK256" s="37"/>
      <c r="AL256" s="37"/>
      <c r="CB256" s="52"/>
      <c r="CC256" s="52"/>
      <c r="CD256" s="52"/>
      <c r="CE256" s="52"/>
      <c r="CF256" s="52"/>
      <c r="CG256" s="52">
        <f t="shared" si="1217"/>
        <v>0</v>
      </c>
    </row>
    <row r="257" spans="2:85" x14ac:dyDescent="0.2">
      <c r="B257" s="8"/>
      <c r="C257" s="9"/>
      <c r="D257" s="10"/>
      <c r="E257" s="11"/>
      <c r="F257" s="11"/>
      <c r="G257" s="10"/>
      <c r="H257" s="10">
        <f t="shared" si="1216"/>
        <v>0</v>
      </c>
      <c r="I257" s="10">
        <f t="shared" si="1213"/>
        <v>0</v>
      </c>
      <c r="J257" s="10">
        <f t="shared" si="1214"/>
        <v>0</v>
      </c>
      <c r="K257" s="10" t="str">
        <f t="shared" si="1215"/>
        <v/>
      </c>
      <c r="M257" s="21"/>
      <c r="N257" s="21"/>
      <c r="O257" s="21"/>
      <c r="P257" s="21"/>
      <c r="Q257" s="21"/>
      <c r="AB257" s="37"/>
      <c r="AC257" s="37"/>
      <c r="AD257" s="37"/>
      <c r="AE257" s="37"/>
      <c r="AF257" s="37">
        <f t="shared" si="1195"/>
        <v>0</v>
      </c>
      <c r="AH257" s="37"/>
      <c r="AI257" s="37"/>
      <c r="AJ257" s="37"/>
      <c r="AK257" s="37"/>
      <c r="AL257" s="37"/>
      <c r="CB257" s="52"/>
      <c r="CC257" s="52"/>
      <c r="CD257" s="52"/>
      <c r="CE257" s="52"/>
      <c r="CF257" s="52"/>
      <c r="CG257" s="52">
        <f t="shared" si="1217"/>
        <v>0</v>
      </c>
    </row>
    <row r="258" spans="2:85" x14ac:dyDescent="0.2">
      <c r="B258" s="8"/>
      <c r="C258" s="9"/>
      <c r="D258" s="10"/>
      <c r="E258" s="11"/>
      <c r="F258" s="11"/>
      <c r="G258" s="10"/>
      <c r="H258" s="10">
        <f t="shared" si="1216"/>
        <v>0</v>
      </c>
      <c r="I258" s="10">
        <f t="shared" si="1213"/>
        <v>0</v>
      </c>
      <c r="J258" s="10">
        <f t="shared" si="1214"/>
        <v>0</v>
      </c>
      <c r="K258" s="10" t="str">
        <f t="shared" si="1215"/>
        <v/>
      </c>
      <c r="M258" s="21"/>
      <c r="N258" s="21"/>
      <c r="O258" s="21"/>
      <c r="P258" s="21"/>
      <c r="Q258" s="21"/>
      <c r="AB258" s="37"/>
      <c r="AC258" s="37"/>
      <c r="AD258" s="37"/>
      <c r="AE258" s="37"/>
      <c r="AF258" s="37">
        <f t="shared" ref="AF258:AF321" si="1218">AD258*AE258</f>
        <v>0</v>
      </c>
      <c r="AH258" s="37"/>
      <c r="AI258" s="37"/>
      <c r="AJ258" s="37"/>
      <c r="AK258" s="37"/>
      <c r="AL258" s="37"/>
      <c r="CB258" s="52"/>
      <c r="CC258" s="52"/>
      <c r="CD258" s="52"/>
      <c r="CE258" s="52"/>
      <c r="CF258" s="52"/>
      <c r="CG258" s="52">
        <f t="shared" si="1217"/>
        <v>0</v>
      </c>
    </row>
    <row r="259" spans="2:85" x14ac:dyDescent="0.2">
      <c r="B259" s="8"/>
      <c r="C259" s="9"/>
      <c r="D259" s="10"/>
      <c r="E259" s="11"/>
      <c r="F259" s="11"/>
      <c r="G259" s="10"/>
      <c r="H259" s="10">
        <f t="shared" si="1216"/>
        <v>0</v>
      </c>
      <c r="I259" s="10">
        <f t="shared" si="1213"/>
        <v>0</v>
      </c>
      <c r="J259" s="10">
        <f t="shared" si="1214"/>
        <v>0</v>
      </c>
      <c r="K259" s="10" t="str">
        <f t="shared" si="1215"/>
        <v/>
      </c>
      <c r="M259" s="21"/>
      <c r="N259" s="21"/>
      <c r="O259" s="21"/>
      <c r="P259" s="21"/>
      <c r="Q259" s="21"/>
      <c r="AB259" s="37"/>
      <c r="AC259" s="37"/>
      <c r="AD259" s="37"/>
      <c r="AE259" s="37"/>
      <c r="AF259" s="37">
        <f t="shared" si="1218"/>
        <v>0</v>
      </c>
      <c r="AH259" s="37"/>
      <c r="AI259" s="37"/>
      <c r="AJ259" s="37"/>
      <c r="AK259" s="37"/>
      <c r="AL259" s="37"/>
      <c r="CB259" s="52"/>
      <c r="CC259" s="52"/>
      <c r="CD259" s="52"/>
      <c r="CE259" s="52"/>
      <c r="CF259" s="52"/>
      <c r="CG259" s="52">
        <f t="shared" si="1217"/>
        <v>0</v>
      </c>
    </row>
    <row r="260" spans="2:85" x14ac:dyDescent="0.2">
      <c r="B260" s="8"/>
      <c r="C260" s="9"/>
      <c r="D260" s="10"/>
      <c r="E260" s="11"/>
      <c r="F260" s="11"/>
      <c r="G260" s="10"/>
      <c r="H260" s="10">
        <f t="shared" si="1216"/>
        <v>0</v>
      </c>
      <c r="I260" s="10">
        <f t="shared" si="1213"/>
        <v>0</v>
      </c>
      <c r="J260" s="10">
        <f t="shared" si="1214"/>
        <v>0</v>
      </c>
      <c r="K260" s="10" t="str">
        <f t="shared" si="1215"/>
        <v/>
      </c>
      <c r="M260" s="21"/>
      <c r="N260" s="21"/>
      <c r="O260" s="21"/>
      <c r="P260" s="21"/>
      <c r="Q260" s="21"/>
      <c r="AB260" s="37"/>
      <c r="AC260" s="37"/>
      <c r="AD260" s="37"/>
      <c r="AE260" s="37"/>
      <c r="AF260" s="37">
        <f t="shared" si="1218"/>
        <v>0</v>
      </c>
      <c r="AH260" s="37"/>
      <c r="AI260" s="37"/>
      <c r="AJ260" s="37"/>
      <c r="AK260" s="37"/>
      <c r="AL260" s="37"/>
      <c r="CB260" s="52"/>
      <c r="CC260" s="52"/>
      <c r="CD260" s="52"/>
      <c r="CE260" s="52"/>
      <c r="CF260" s="52"/>
      <c r="CG260" s="52">
        <f t="shared" si="1217"/>
        <v>0</v>
      </c>
    </row>
    <row r="261" spans="2:85" x14ac:dyDescent="0.2">
      <c r="B261" s="8"/>
      <c r="C261" s="9"/>
      <c r="D261" s="10"/>
      <c r="E261" s="11"/>
      <c r="F261" s="11"/>
      <c r="G261" s="10"/>
      <c r="H261" s="10">
        <f t="shared" si="1216"/>
        <v>0</v>
      </c>
      <c r="I261" s="10">
        <f t="shared" si="1213"/>
        <v>0</v>
      </c>
      <c r="J261" s="10">
        <f t="shared" si="1214"/>
        <v>0</v>
      </c>
      <c r="K261" s="10" t="str">
        <f t="shared" si="1215"/>
        <v/>
      </c>
      <c r="M261" s="21"/>
      <c r="N261" s="21"/>
      <c r="O261" s="21"/>
      <c r="P261" s="21"/>
      <c r="Q261" s="21"/>
      <c r="AB261" s="37"/>
      <c r="AC261" s="37"/>
      <c r="AD261" s="37"/>
      <c r="AE261" s="37"/>
      <c r="AF261" s="37">
        <f t="shared" si="1218"/>
        <v>0</v>
      </c>
      <c r="AH261" s="37"/>
      <c r="AI261" s="37"/>
      <c r="AJ261" s="37"/>
      <c r="AK261" s="37"/>
      <c r="AL261" s="37"/>
      <c r="CB261" s="52"/>
      <c r="CC261" s="52"/>
      <c r="CD261" s="52"/>
      <c r="CE261" s="52"/>
      <c r="CF261" s="52"/>
      <c r="CG261" s="52">
        <f t="shared" si="1217"/>
        <v>0</v>
      </c>
    </row>
    <row r="262" spans="2:85" x14ac:dyDescent="0.2">
      <c r="B262" s="8"/>
      <c r="C262" s="9"/>
      <c r="D262" s="10"/>
      <c r="E262" s="11"/>
      <c r="F262" s="11"/>
      <c r="G262" s="10"/>
      <c r="H262" s="10">
        <f t="shared" si="1216"/>
        <v>0</v>
      </c>
      <c r="I262" s="10">
        <f t="shared" si="1213"/>
        <v>0</v>
      </c>
      <c r="J262" s="10">
        <f t="shared" si="1214"/>
        <v>0</v>
      </c>
      <c r="K262" s="10" t="str">
        <f t="shared" si="1215"/>
        <v/>
      </c>
      <c r="M262" s="21"/>
      <c r="N262" s="21"/>
      <c r="O262" s="21"/>
      <c r="P262" s="21"/>
      <c r="Q262" s="21"/>
      <c r="AB262" s="37"/>
      <c r="AC262" s="37"/>
      <c r="AD262" s="37"/>
      <c r="AE262" s="37"/>
      <c r="AF262" s="37">
        <f t="shared" si="1218"/>
        <v>0</v>
      </c>
      <c r="AH262" s="37"/>
      <c r="AI262" s="37"/>
      <c r="AJ262" s="37"/>
      <c r="AK262" s="37"/>
      <c r="AL262" s="37"/>
      <c r="CB262" s="52"/>
      <c r="CC262" s="52"/>
      <c r="CD262" s="52"/>
      <c r="CE262" s="52"/>
      <c r="CF262" s="52"/>
      <c r="CG262" s="52">
        <f t="shared" si="1217"/>
        <v>0</v>
      </c>
    </row>
    <row r="263" spans="2:85" x14ac:dyDescent="0.2">
      <c r="B263" s="8"/>
      <c r="C263" s="9"/>
      <c r="D263" s="10"/>
      <c r="E263" s="11"/>
      <c r="F263" s="11"/>
      <c r="G263" s="10"/>
      <c r="H263" s="10">
        <f t="shared" si="1216"/>
        <v>0</v>
      </c>
      <c r="I263" s="10">
        <f t="shared" si="1213"/>
        <v>0</v>
      </c>
      <c r="J263" s="10">
        <f t="shared" si="1214"/>
        <v>0</v>
      </c>
      <c r="K263" s="10" t="str">
        <f t="shared" si="1215"/>
        <v/>
      </c>
      <c r="M263" s="21"/>
      <c r="N263" s="21"/>
      <c r="O263" s="21"/>
      <c r="P263" s="21"/>
      <c r="Q263" s="21"/>
      <c r="AB263" s="37"/>
      <c r="AC263" s="37"/>
      <c r="AD263" s="37"/>
      <c r="AE263" s="37"/>
      <c r="AF263" s="37">
        <f t="shared" si="1218"/>
        <v>0</v>
      </c>
      <c r="AH263" s="37"/>
      <c r="AI263" s="37"/>
      <c r="AJ263" s="37"/>
      <c r="AK263" s="37"/>
      <c r="AL263" s="37"/>
      <c r="CB263" s="52"/>
      <c r="CC263" s="52"/>
      <c r="CD263" s="52"/>
      <c r="CE263" s="52"/>
      <c r="CF263" s="52"/>
      <c r="CG263" s="52">
        <f t="shared" si="1217"/>
        <v>0</v>
      </c>
    </row>
    <row r="264" spans="2:85" x14ac:dyDescent="0.2">
      <c r="B264" s="8"/>
      <c r="C264" s="9"/>
      <c r="D264" s="10"/>
      <c r="E264" s="11"/>
      <c r="F264" s="11"/>
      <c r="G264" s="10"/>
      <c r="H264" s="10">
        <f t="shared" si="1216"/>
        <v>0</v>
      </c>
      <c r="I264" s="10">
        <f t="shared" si="1213"/>
        <v>0</v>
      </c>
      <c r="J264" s="10">
        <f t="shared" si="1214"/>
        <v>0</v>
      </c>
      <c r="K264" s="10" t="str">
        <f t="shared" si="1215"/>
        <v/>
      </c>
      <c r="M264" s="21"/>
      <c r="N264" s="21"/>
      <c r="O264" s="21"/>
      <c r="P264" s="21"/>
      <c r="Q264" s="21"/>
      <c r="AB264" s="37"/>
      <c r="AC264" s="37"/>
      <c r="AD264" s="37"/>
      <c r="AE264" s="37"/>
      <c r="AF264" s="37">
        <f t="shared" si="1218"/>
        <v>0</v>
      </c>
      <c r="AH264" s="37"/>
      <c r="AI264" s="37"/>
      <c r="AJ264" s="37"/>
      <c r="AK264" s="37"/>
      <c r="AL264" s="37"/>
      <c r="CB264" s="52"/>
      <c r="CC264" s="52"/>
      <c r="CD264" s="52"/>
      <c r="CE264" s="52"/>
      <c r="CF264" s="52"/>
      <c r="CG264" s="52">
        <f t="shared" si="1217"/>
        <v>0</v>
      </c>
    </row>
    <row r="265" spans="2:85" x14ac:dyDescent="0.2">
      <c r="B265" s="8"/>
      <c r="C265" s="9"/>
      <c r="D265" s="10"/>
      <c r="E265" s="11"/>
      <c r="F265" s="11"/>
      <c r="G265" s="10"/>
      <c r="H265" s="10">
        <f t="shared" si="1216"/>
        <v>0</v>
      </c>
      <c r="I265" s="10">
        <f t="shared" si="1213"/>
        <v>0</v>
      </c>
      <c r="J265" s="10">
        <f t="shared" si="1214"/>
        <v>0</v>
      </c>
      <c r="K265" s="10" t="str">
        <f t="shared" si="1215"/>
        <v/>
      </c>
      <c r="M265" s="21"/>
      <c r="N265" s="21"/>
      <c r="O265" s="21"/>
      <c r="P265" s="21"/>
      <c r="Q265" s="21"/>
      <c r="AB265" s="37"/>
      <c r="AC265" s="37"/>
      <c r="AD265" s="37"/>
      <c r="AE265" s="37"/>
      <c r="AF265" s="37">
        <f t="shared" si="1218"/>
        <v>0</v>
      </c>
      <c r="AH265" s="37"/>
      <c r="AI265" s="37"/>
      <c r="AJ265" s="37"/>
      <c r="AK265" s="37"/>
      <c r="AL265" s="37"/>
      <c r="CB265" s="52"/>
      <c r="CC265" s="52"/>
      <c r="CD265" s="52"/>
      <c r="CE265" s="52"/>
      <c r="CF265" s="52"/>
      <c r="CG265" s="52">
        <f t="shared" si="1217"/>
        <v>0</v>
      </c>
    </row>
    <row r="266" spans="2:85" x14ac:dyDescent="0.2">
      <c r="B266" s="8"/>
      <c r="C266" s="9"/>
      <c r="D266" s="10"/>
      <c r="E266" s="11"/>
      <c r="F266" s="11"/>
      <c r="G266" s="10"/>
      <c r="H266" s="10">
        <f t="shared" si="1216"/>
        <v>0</v>
      </c>
      <c r="I266" s="10">
        <f t="shared" si="1213"/>
        <v>0</v>
      </c>
      <c r="J266" s="10">
        <f t="shared" si="1214"/>
        <v>0</v>
      </c>
      <c r="K266" s="10" t="str">
        <f t="shared" si="1215"/>
        <v/>
      </c>
      <c r="M266" s="21"/>
      <c r="N266" s="21"/>
      <c r="O266" s="21"/>
      <c r="P266" s="21"/>
      <c r="Q266" s="21"/>
      <c r="AB266" s="37"/>
      <c r="AC266" s="37"/>
      <c r="AD266" s="37"/>
      <c r="AE266" s="37"/>
      <c r="AF266" s="37">
        <f t="shared" si="1218"/>
        <v>0</v>
      </c>
      <c r="AH266" s="37"/>
      <c r="AI266" s="37"/>
      <c r="AJ266" s="37"/>
      <c r="AK266" s="37"/>
      <c r="AL266" s="37"/>
      <c r="CB266" s="52"/>
      <c r="CC266" s="52"/>
      <c r="CD266" s="52"/>
      <c r="CE266" s="52"/>
      <c r="CF266" s="52"/>
      <c r="CG266" s="52">
        <f t="shared" si="1217"/>
        <v>0</v>
      </c>
    </row>
    <row r="267" spans="2:85" x14ac:dyDescent="0.2">
      <c r="B267" s="8"/>
      <c r="C267" s="9"/>
      <c r="D267" s="10"/>
      <c r="E267" s="11"/>
      <c r="F267" s="11"/>
      <c r="G267" s="10"/>
      <c r="H267" s="10">
        <f t="shared" si="1216"/>
        <v>0</v>
      </c>
      <c r="I267" s="10">
        <f t="shared" si="1213"/>
        <v>0</v>
      </c>
      <c r="J267" s="10">
        <f t="shared" si="1214"/>
        <v>0</v>
      </c>
      <c r="K267" s="10" t="str">
        <f t="shared" si="1215"/>
        <v/>
      </c>
      <c r="M267" s="21"/>
      <c r="N267" s="21"/>
      <c r="O267" s="21"/>
      <c r="P267" s="21"/>
      <c r="Q267" s="21"/>
      <c r="AB267" s="37"/>
      <c r="AC267" s="37"/>
      <c r="AD267" s="37"/>
      <c r="AE267" s="37"/>
      <c r="AF267" s="37">
        <f t="shared" si="1218"/>
        <v>0</v>
      </c>
      <c r="AH267" s="37"/>
      <c r="AI267" s="37"/>
      <c r="AJ267" s="37"/>
      <c r="AK267" s="37"/>
      <c r="AL267" s="37"/>
      <c r="CB267" s="52"/>
      <c r="CC267" s="52"/>
      <c r="CD267" s="52"/>
      <c r="CE267" s="52"/>
      <c r="CF267" s="52"/>
      <c r="CG267" s="52">
        <f t="shared" si="1217"/>
        <v>0</v>
      </c>
    </row>
    <row r="268" spans="2:85" x14ac:dyDescent="0.2">
      <c r="B268" s="8"/>
      <c r="C268" s="9"/>
      <c r="D268" s="10"/>
      <c r="E268" s="11"/>
      <c r="F268" s="11"/>
      <c r="G268" s="10"/>
      <c r="H268" s="10">
        <f t="shared" si="1216"/>
        <v>0</v>
      </c>
      <c r="I268" s="10">
        <f t="shared" si="1213"/>
        <v>0</v>
      </c>
      <c r="J268" s="10">
        <f t="shared" si="1214"/>
        <v>0</v>
      </c>
      <c r="K268" s="10" t="str">
        <f t="shared" si="1215"/>
        <v/>
      </c>
      <c r="M268" s="21"/>
      <c r="N268" s="21"/>
      <c r="O268" s="21"/>
      <c r="P268" s="21"/>
      <c r="Q268" s="21"/>
      <c r="AB268" s="37"/>
      <c r="AC268" s="37"/>
      <c r="AD268" s="37"/>
      <c r="AE268" s="37"/>
      <c r="AF268" s="37">
        <f t="shared" si="1218"/>
        <v>0</v>
      </c>
      <c r="AH268" s="37"/>
      <c r="AI268" s="37"/>
      <c r="AJ268" s="37"/>
      <c r="AK268" s="37"/>
      <c r="AL268" s="37"/>
      <c r="CB268" s="52"/>
      <c r="CC268" s="52"/>
      <c r="CD268" s="52"/>
      <c r="CE268" s="52"/>
      <c r="CF268" s="52"/>
      <c r="CG268" s="52">
        <f t="shared" si="1217"/>
        <v>0</v>
      </c>
    </row>
    <row r="269" spans="2:85" x14ac:dyDescent="0.2">
      <c r="B269" s="8"/>
      <c r="C269" s="9"/>
      <c r="D269" s="10"/>
      <c r="E269" s="11"/>
      <c r="F269" s="11"/>
      <c r="G269" s="10"/>
      <c r="H269" s="10">
        <f t="shared" si="1216"/>
        <v>0</v>
      </c>
      <c r="I269" s="10">
        <f t="shared" si="1213"/>
        <v>0</v>
      </c>
      <c r="J269" s="10">
        <f t="shared" si="1214"/>
        <v>0</v>
      </c>
      <c r="K269" s="10" t="str">
        <f t="shared" si="1215"/>
        <v/>
      </c>
      <c r="M269" s="21"/>
      <c r="N269" s="21"/>
      <c r="O269" s="21"/>
      <c r="P269" s="21"/>
      <c r="Q269" s="21"/>
      <c r="AB269" s="37"/>
      <c r="AC269" s="37"/>
      <c r="AD269" s="37"/>
      <c r="AE269" s="37"/>
      <c r="AF269" s="37">
        <f t="shared" si="1218"/>
        <v>0</v>
      </c>
      <c r="AH269" s="37"/>
      <c r="AI269" s="37"/>
      <c r="AJ269" s="37"/>
      <c r="AK269" s="37"/>
      <c r="AL269" s="37"/>
      <c r="CB269" s="52"/>
      <c r="CC269" s="52"/>
      <c r="CD269" s="52"/>
      <c r="CE269" s="52"/>
      <c r="CF269" s="52"/>
      <c r="CG269" s="52">
        <f t="shared" si="1217"/>
        <v>0</v>
      </c>
    </row>
    <row r="270" spans="2:85" x14ac:dyDescent="0.2">
      <c r="B270" s="8"/>
      <c r="C270" s="9"/>
      <c r="D270" s="10"/>
      <c r="E270" s="11"/>
      <c r="F270" s="11"/>
      <c r="G270" s="10"/>
      <c r="H270" s="10">
        <f t="shared" si="1216"/>
        <v>0</v>
      </c>
      <c r="I270" s="10">
        <f t="shared" si="1213"/>
        <v>0</v>
      </c>
      <c r="J270" s="10">
        <f t="shared" si="1214"/>
        <v>0</v>
      </c>
      <c r="K270" s="10" t="str">
        <f t="shared" si="1215"/>
        <v/>
      </c>
      <c r="M270" s="21"/>
      <c r="N270" s="21"/>
      <c r="O270" s="21"/>
      <c r="P270" s="21"/>
      <c r="Q270" s="21"/>
      <c r="AB270" s="37"/>
      <c r="AC270" s="37"/>
      <c r="AD270" s="37"/>
      <c r="AE270" s="37"/>
      <c r="AF270" s="37">
        <f t="shared" si="1218"/>
        <v>0</v>
      </c>
      <c r="AH270" s="37"/>
      <c r="AI270" s="37"/>
      <c r="AJ270" s="37"/>
      <c r="AK270" s="37"/>
      <c r="AL270" s="37"/>
      <c r="CB270" s="52"/>
      <c r="CC270" s="52"/>
      <c r="CD270" s="52"/>
      <c r="CE270" s="52"/>
      <c r="CF270" s="52"/>
      <c r="CG270" s="52">
        <f t="shared" si="1217"/>
        <v>0</v>
      </c>
    </row>
    <row r="271" spans="2:85" x14ac:dyDescent="0.2">
      <c r="B271" s="8"/>
      <c r="C271" s="9"/>
      <c r="D271" s="10"/>
      <c r="E271" s="11"/>
      <c r="F271" s="11"/>
      <c r="G271" s="10"/>
      <c r="H271" s="10">
        <f t="shared" si="1216"/>
        <v>0</v>
      </c>
      <c r="I271" s="10">
        <f t="shared" si="1213"/>
        <v>0</v>
      </c>
      <c r="J271" s="10">
        <f t="shared" si="1214"/>
        <v>0</v>
      </c>
      <c r="K271" s="10" t="str">
        <f t="shared" si="1215"/>
        <v/>
      </c>
      <c r="M271" s="21"/>
      <c r="N271" s="21"/>
      <c r="O271" s="21"/>
      <c r="P271" s="21"/>
      <c r="Q271" s="21"/>
      <c r="AB271" s="37"/>
      <c r="AC271" s="37"/>
      <c r="AD271" s="37"/>
      <c r="AE271" s="37"/>
      <c r="AF271" s="37">
        <f t="shared" si="1218"/>
        <v>0</v>
      </c>
      <c r="AH271" s="37"/>
      <c r="AI271" s="37"/>
      <c r="AJ271" s="37"/>
      <c r="AK271" s="37"/>
      <c r="AL271" s="37"/>
      <c r="CB271" s="52"/>
      <c r="CC271" s="52"/>
      <c r="CD271" s="52"/>
      <c r="CE271" s="52"/>
      <c r="CF271" s="52"/>
      <c r="CG271" s="52">
        <f t="shared" si="1217"/>
        <v>0</v>
      </c>
    </row>
    <row r="272" spans="2:85" x14ac:dyDescent="0.2">
      <c r="B272" s="8"/>
      <c r="C272" s="9"/>
      <c r="D272" s="10"/>
      <c r="E272" s="11"/>
      <c r="F272" s="11"/>
      <c r="G272" s="10"/>
      <c r="H272" s="10">
        <f t="shared" si="1216"/>
        <v>0</v>
      </c>
      <c r="I272" s="10">
        <f t="shared" si="1213"/>
        <v>0</v>
      </c>
      <c r="J272" s="10">
        <f t="shared" si="1214"/>
        <v>0</v>
      </c>
      <c r="K272" s="10" t="str">
        <f t="shared" si="1215"/>
        <v/>
      </c>
      <c r="M272" s="21"/>
      <c r="N272" s="21"/>
      <c r="O272" s="21"/>
      <c r="P272" s="21"/>
      <c r="Q272" s="21"/>
      <c r="AB272" s="37"/>
      <c r="AC272" s="37"/>
      <c r="AD272" s="37"/>
      <c r="AE272" s="37"/>
      <c r="AF272" s="37">
        <f t="shared" si="1218"/>
        <v>0</v>
      </c>
      <c r="AH272" s="37"/>
      <c r="AI272" s="37"/>
      <c r="AJ272" s="37"/>
      <c r="AK272" s="37"/>
      <c r="AL272" s="37"/>
      <c r="CB272" s="52"/>
      <c r="CC272" s="52"/>
      <c r="CD272" s="52"/>
      <c r="CE272" s="52"/>
      <c r="CF272" s="52"/>
      <c r="CG272" s="52">
        <f t="shared" si="1217"/>
        <v>0</v>
      </c>
    </row>
    <row r="273" spans="2:85" x14ac:dyDescent="0.2">
      <c r="B273" s="8"/>
      <c r="C273" s="9"/>
      <c r="D273" s="10"/>
      <c r="E273" s="11"/>
      <c r="F273" s="11"/>
      <c r="G273" s="10"/>
      <c r="H273" s="10">
        <f t="shared" si="1216"/>
        <v>0</v>
      </c>
      <c r="I273" s="10">
        <f t="shared" si="1213"/>
        <v>0</v>
      </c>
      <c r="J273" s="10">
        <f t="shared" si="1214"/>
        <v>0</v>
      </c>
      <c r="K273" s="10" t="str">
        <f t="shared" si="1215"/>
        <v/>
      </c>
      <c r="M273" s="21"/>
      <c r="N273" s="21"/>
      <c r="O273" s="21"/>
      <c r="P273" s="21"/>
      <c r="Q273" s="21"/>
      <c r="AB273" s="37"/>
      <c r="AC273" s="37"/>
      <c r="AD273" s="37"/>
      <c r="AE273" s="37"/>
      <c r="AF273" s="37">
        <f t="shared" si="1218"/>
        <v>0</v>
      </c>
      <c r="AH273" s="37"/>
      <c r="AI273" s="37"/>
      <c r="AJ273" s="37"/>
      <c r="AK273" s="37"/>
      <c r="AL273" s="37"/>
      <c r="CB273" s="52"/>
      <c r="CC273" s="52"/>
      <c r="CD273" s="52"/>
      <c r="CE273" s="52"/>
      <c r="CF273" s="52"/>
      <c r="CG273" s="52">
        <f t="shared" si="1217"/>
        <v>0</v>
      </c>
    </row>
    <row r="274" spans="2:85" x14ac:dyDescent="0.2">
      <c r="B274" s="8"/>
      <c r="C274" s="9"/>
      <c r="D274" s="10"/>
      <c r="E274" s="11"/>
      <c r="F274" s="11"/>
      <c r="G274" s="10"/>
      <c r="H274" s="10">
        <f t="shared" si="1216"/>
        <v>0</v>
      </c>
      <c r="I274" s="10">
        <f t="shared" si="1213"/>
        <v>0</v>
      </c>
      <c r="J274" s="10">
        <f t="shared" si="1214"/>
        <v>0</v>
      </c>
      <c r="K274" s="10" t="str">
        <f t="shared" si="1215"/>
        <v/>
      </c>
      <c r="M274" s="21"/>
      <c r="N274" s="21"/>
      <c r="O274" s="21"/>
      <c r="P274" s="21"/>
      <c r="Q274" s="21"/>
      <c r="AB274" s="37"/>
      <c r="AC274" s="37"/>
      <c r="AD274" s="37"/>
      <c r="AE274" s="37"/>
      <c r="AF274" s="37">
        <f t="shared" si="1218"/>
        <v>0</v>
      </c>
      <c r="AH274" s="37"/>
      <c r="AI274" s="37"/>
      <c r="AJ274" s="37"/>
      <c r="AK274" s="37"/>
      <c r="AL274" s="37"/>
      <c r="CB274" s="52"/>
      <c r="CC274" s="52"/>
      <c r="CD274" s="52"/>
      <c r="CE274" s="52"/>
      <c r="CF274" s="52"/>
      <c r="CG274" s="52">
        <f t="shared" si="1217"/>
        <v>0</v>
      </c>
    </row>
    <row r="275" spans="2:85" x14ac:dyDescent="0.2">
      <c r="B275" s="8"/>
      <c r="C275" s="9"/>
      <c r="D275" s="10"/>
      <c r="E275" s="11"/>
      <c r="F275" s="11"/>
      <c r="G275" s="10"/>
      <c r="H275" s="10">
        <f t="shared" si="1216"/>
        <v>0</v>
      </c>
      <c r="I275" s="10">
        <f t="shared" si="1213"/>
        <v>0</v>
      </c>
      <c r="J275" s="10">
        <f t="shared" si="1214"/>
        <v>0</v>
      </c>
      <c r="K275" s="10" t="str">
        <f t="shared" si="1215"/>
        <v/>
      </c>
      <c r="M275" s="21"/>
      <c r="N275" s="21"/>
      <c r="O275" s="21"/>
      <c r="P275" s="21"/>
      <c r="Q275" s="21"/>
      <c r="AB275" s="37"/>
      <c r="AC275" s="37"/>
      <c r="AD275" s="37"/>
      <c r="AE275" s="37"/>
      <c r="AF275" s="37">
        <f t="shared" si="1218"/>
        <v>0</v>
      </c>
      <c r="AH275" s="37"/>
      <c r="AI275" s="37"/>
      <c r="AJ275" s="37"/>
      <c r="AK275" s="37"/>
      <c r="AL275" s="37"/>
      <c r="CB275" s="52"/>
      <c r="CC275" s="52"/>
      <c r="CD275" s="52"/>
      <c r="CE275" s="52"/>
      <c r="CF275" s="52"/>
      <c r="CG275" s="52">
        <f t="shared" si="1217"/>
        <v>0</v>
      </c>
    </row>
    <row r="276" spans="2:85" x14ac:dyDescent="0.2">
      <c r="B276" s="8"/>
      <c r="C276" s="9"/>
      <c r="D276" s="10"/>
      <c r="E276" s="11"/>
      <c r="F276" s="11"/>
      <c r="G276" s="10"/>
      <c r="H276" s="10">
        <f t="shared" si="1216"/>
        <v>0</v>
      </c>
      <c r="I276" s="10">
        <f t="shared" si="1213"/>
        <v>0</v>
      </c>
      <c r="J276" s="10">
        <f t="shared" si="1214"/>
        <v>0</v>
      </c>
      <c r="K276" s="10" t="str">
        <f t="shared" si="1215"/>
        <v/>
      </c>
      <c r="M276" s="21"/>
      <c r="N276" s="21"/>
      <c r="O276" s="21"/>
      <c r="P276" s="21"/>
      <c r="Q276" s="21"/>
      <c r="AB276" s="37"/>
      <c r="AC276" s="37"/>
      <c r="AD276" s="37"/>
      <c r="AE276" s="37"/>
      <c r="AF276" s="37">
        <f t="shared" si="1218"/>
        <v>0</v>
      </c>
      <c r="AH276" s="37"/>
      <c r="AI276" s="37"/>
      <c r="AJ276" s="37"/>
      <c r="AK276" s="37"/>
      <c r="AL276" s="37"/>
      <c r="CB276" s="52"/>
      <c r="CC276" s="52"/>
      <c r="CD276" s="52"/>
      <c r="CE276" s="52"/>
      <c r="CF276" s="52"/>
      <c r="CG276" s="52">
        <f t="shared" si="1217"/>
        <v>0</v>
      </c>
    </row>
    <row r="277" spans="2:85" x14ac:dyDescent="0.2">
      <c r="B277" s="8"/>
      <c r="C277" s="9"/>
      <c r="D277" s="10"/>
      <c r="E277" s="11"/>
      <c r="F277" s="11"/>
      <c r="G277" s="10"/>
      <c r="H277" s="10">
        <f t="shared" si="1216"/>
        <v>0</v>
      </c>
      <c r="I277" s="10">
        <f t="shared" si="1213"/>
        <v>0</v>
      </c>
      <c r="J277" s="10">
        <f t="shared" si="1214"/>
        <v>0</v>
      </c>
      <c r="K277" s="10" t="str">
        <f t="shared" si="1215"/>
        <v/>
      </c>
      <c r="M277" s="21"/>
      <c r="N277" s="21"/>
      <c r="O277" s="21"/>
      <c r="P277" s="21"/>
      <c r="Q277" s="21"/>
      <c r="AB277" s="37"/>
      <c r="AC277" s="37"/>
      <c r="AD277" s="37"/>
      <c r="AE277" s="37"/>
      <c r="AF277" s="37">
        <f t="shared" si="1218"/>
        <v>0</v>
      </c>
      <c r="AH277" s="37"/>
      <c r="AI277" s="37"/>
      <c r="AJ277" s="37"/>
      <c r="AK277" s="37"/>
      <c r="AL277" s="37"/>
      <c r="CB277" s="52"/>
      <c r="CC277" s="52"/>
      <c r="CD277" s="52"/>
      <c r="CE277" s="52"/>
      <c r="CF277" s="52"/>
      <c r="CG277" s="52">
        <f t="shared" si="1217"/>
        <v>0</v>
      </c>
    </row>
    <row r="278" spans="2:85" x14ac:dyDescent="0.2">
      <c r="B278" s="8"/>
      <c r="C278" s="9"/>
      <c r="D278" s="10"/>
      <c r="E278" s="11"/>
      <c r="F278" s="11"/>
      <c r="G278" s="10"/>
      <c r="H278" s="10">
        <f t="shared" si="1216"/>
        <v>0</v>
      </c>
      <c r="I278" s="10">
        <f t="shared" si="1213"/>
        <v>0</v>
      </c>
      <c r="J278" s="10">
        <f t="shared" si="1214"/>
        <v>0</v>
      </c>
      <c r="K278" s="10" t="str">
        <f t="shared" si="1215"/>
        <v/>
      </c>
      <c r="M278" s="21"/>
      <c r="N278" s="21"/>
      <c r="O278" s="21"/>
      <c r="P278" s="21"/>
      <c r="Q278" s="21"/>
      <c r="AB278" s="37"/>
      <c r="AC278" s="37"/>
      <c r="AD278" s="37"/>
      <c r="AE278" s="37"/>
      <c r="AF278" s="37">
        <f t="shared" si="1218"/>
        <v>0</v>
      </c>
      <c r="AH278" s="37"/>
      <c r="AI278" s="37"/>
      <c r="AJ278" s="37"/>
      <c r="AK278" s="37"/>
      <c r="AL278" s="37"/>
      <c r="CB278" s="52"/>
      <c r="CC278" s="52"/>
      <c r="CD278" s="52"/>
      <c r="CE278" s="52"/>
      <c r="CF278" s="52"/>
      <c r="CG278" s="52">
        <f t="shared" si="1217"/>
        <v>0</v>
      </c>
    </row>
    <row r="279" spans="2:85" x14ac:dyDescent="0.2">
      <c r="B279" s="8"/>
      <c r="C279" s="9"/>
      <c r="D279" s="10"/>
      <c r="E279" s="11"/>
      <c r="F279" s="11"/>
      <c r="G279" s="10"/>
      <c r="H279" s="10">
        <f t="shared" si="1216"/>
        <v>0</v>
      </c>
      <c r="I279" s="10">
        <f t="shared" si="1213"/>
        <v>0</v>
      </c>
      <c r="J279" s="10">
        <f t="shared" si="1214"/>
        <v>0</v>
      </c>
      <c r="K279" s="10" t="str">
        <f t="shared" si="1215"/>
        <v/>
      </c>
      <c r="M279" s="21"/>
      <c r="N279" s="21"/>
      <c r="O279" s="21"/>
      <c r="P279" s="21"/>
      <c r="Q279" s="21"/>
      <c r="AB279" s="37"/>
      <c r="AC279" s="37"/>
      <c r="AD279" s="37"/>
      <c r="AE279" s="37"/>
      <c r="AF279" s="37">
        <f t="shared" si="1218"/>
        <v>0</v>
      </c>
      <c r="AH279" s="37"/>
      <c r="AI279" s="37"/>
      <c r="AJ279" s="37"/>
      <c r="AK279" s="37"/>
      <c r="AL279" s="37"/>
      <c r="CB279" s="52"/>
      <c r="CC279" s="52"/>
      <c r="CD279" s="52"/>
      <c r="CE279" s="52"/>
      <c r="CF279" s="52"/>
      <c r="CG279" s="52">
        <f t="shared" si="1217"/>
        <v>0</v>
      </c>
    </row>
    <row r="280" spans="2:85" x14ac:dyDescent="0.2">
      <c r="B280" s="8"/>
      <c r="C280" s="9"/>
      <c r="D280" s="10"/>
      <c r="E280" s="11"/>
      <c r="F280" s="11"/>
      <c r="G280" s="10"/>
      <c r="H280" s="10">
        <f t="shared" si="1216"/>
        <v>0</v>
      </c>
      <c r="I280" s="10">
        <f t="shared" si="1213"/>
        <v>0</v>
      </c>
      <c r="J280" s="10">
        <f t="shared" si="1214"/>
        <v>0</v>
      </c>
      <c r="K280" s="10" t="str">
        <f t="shared" si="1215"/>
        <v/>
      </c>
      <c r="M280" s="21"/>
      <c r="N280" s="21"/>
      <c r="O280" s="21"/>
      <c r="P280" s="21"/>
      <c r="Q280" s="21"/>
      <c r="AB280" s="37"/>
      <c r="AC280" s="37"/>
      <c r="AD280" s="37"/>
      <c r="AE280" s="37"/>
      <c r="AF280" s="37">
        <f t="shared" si="1218"/>
        <v>0</v>
      </c>
      <c r="AH280" s="37"/>
      <c r="AI280" s="37"/>
      <c r="AJ280" s="37"/>
      <c r="AK280" s="37"/>
      <c r="AL280" s="37"/>
      <c r="CB280" s="52"/>
      <c r="CC280" s="52"/>
      <c r="CD280" s="52"/>
      <c r="CE280" s="52"/>
      <c r="CF280" s="52"/>
      <c r="CG280" s="52">
        <f t="shared" si="1217"/>
        <v>0</v>
      </c>
    </row>
    <row r="281" spans="2:85" x14ac:dyDescent="0.2">
      <c r="B281" s="8"/>
      <c r="C281" s="9"/>
      <c r="D281" s="10"/>
      <c r="E281" s="11"/>
      <c r="F281" s="11"/>
      <c r="G281" s="10"/>
      <c r="H281" s="10">
        <f t="shared" si="1216"/>
        <v>0</v>
      </c>
      <c r="I281" s="10">
        <f t="shared" si="1213"/>
        <v>0</v>
      </c>
      <c r="J281" s="10">
        <f t="shared" si="1214"/>
        <v>0</v>
      </c>
      <c r="K281" s="10" t="str">
        <f t="shared" si="1215"/>
        <v/>
      </c>
      <c r="M281" s="21"/>
      <c r="N281" s="21"/>
      <c r="O281" s="21"/>
      <c r="P281" s="21"/>
      <c r="Q281" s="21"/>
      <c r="AB281" s="37"/>
      <c r="AC281" s="37"/>
      <c r="AD281" s="37"/>
      <c r="AE281" s="37"/>
      <c r="AF281" s="37">
        <f t="shared" si="1218"/>
        <v>0</v>
      </c>
      <c r="AH281" s="37"/>
      <c r="AI281" s="37"/>
      <c r="AJ281" s="37"/>
      <c r="AK281" s="37"/>
      <c r="AL281" s="37"/>
      <c r="CB281" s="52"/>
      <c r="CC281" s="52"/>
      <c r="CD281" s="52"/>
      <c r="CE281" s="52"/>
      <c r="CF281" s="52"/>
      <c r="CG281" s="52">
        <f t="shared" si="1217"/>
        <v>0</v>
      </c>
    </row>
    <row r="282" spans="2:85" x14ac:dyDescent="0.2">
      <c r="B282" s="8"/>
      <c r="C282" s="9"/>
      <c r="D282" s="10"/>
      <c r="E282" s="11"/>
      <c r="F282" s="11"/>
      <c r="G282" s="10"/>
      <c r="H282" s="10">
        <f t="shared" si="1216"/>
        <v>0</v>
      </c>
      <c r="I282" s="10">
        <f t="shared" si="1213"/>
        <v>0</v>
      </c>
      <c r="J282" s="10">
        <f t="shared" si="1214"/>
        <v>0</v>
      </c>
      <c r="K282" s="10" t="str">
        <f t="shared" si="1215"/>
        <v/>
      </c>
      <c r="M282" s="21"/>
      <c r="N282" s="21"/>
      <c r="O282" s="21"/>
      <c r="P282" s="21"/>
      <c r="Q282" s="21"/>
      <c r="AB282" s="37"/>
      <c r="AC282" s="37"/>
      <c r="AD282" s="37"/>
      <c r="AE282" s="37"/>
      <c r="AF282" s="37">
        <f t="shared" si="1218"/>
        <v>0</v>
      </c>
      <c r="AH282" s="37"/>
      <c r="AI282" s="37"/>
      <c r="AJ282" s="37"/>
      <c r="AK282" s="37"/>
      <c r="AL282" s="37"/>
      <c r="CB282" s="52"/>
      <c r="CC282" s="52"/>
      <c r="CD282" s="52"/>
      <c r="CE282" s="52"/>
      <c r="CF282" s="52"/>
      <c r="CG282" s="52">
        <f t="shared" si="1217"/>
        <v>0</v>
      </c>
    </row>
    <row r="283" spans="2:85" x14ac:dyDescent="0.2">
      <c r="B283" s="8"/>
      <c r="C283" s="9"/>
      <c r="D283" s="10"/>
      <c r="E283" s="11"/>
      <c r="F283" s="11"/>
      <c r="G283" s="10"/>
      <c r="H283" s="10">
        <f t="shared" si="1216"/>
        <v>0</v>
      </c>
      <c r="I283" s="10">
        <f t="shared" si="1213"/>
        <v>0</v>
      </c>
      <c r="J283" s="10">
        <f t="shared" si="1214"/>
        <v>0</v>
      </c>
      <c r="K283" s="10" t="str">
        <f t="shared" si="1215"/>
        <v/>
      </c>
      <c r="M283" s="21"/>
      <c r="N283" s="21"/>
      <c r="O283" s="21"/>
      <c r="P283" s="21"/>
      <c r="Q283" s="21"/>
      <c r="AB283" s="37"/>
      <c r="AC283" s="37"/>
      <c r="AD283" s="37"/>
      <c r="AE283" s="37"/>
      <c r="AF283" s="37">
        <f t="shared" si="1218"/>
        <v>0</v>
      </c>
      <c r="AH283" s="37"/>
      <c r="AI283" s="37"/>
      <c r="AJ283" s="37"/>
      <c r="AK283" s="37"/>
      <c r="AL283" s="37"/>
      <c r="CB283" s="52"/>
      <c r="CC283" s="52"/>
      <c r="CD283" s="52"/>
      <c r="CE283" s="52"/>
      <c r="CF283" s="52"/>
      <c r="CG283" s="52">
        <f t="shared" si="1217"/>
        <v>0</v>
      </c>
    </row>
    <row r="284" spans="2:85" x14ac:dyDescent="0.2">
      <c r="B284" s="8"/>
      <c r="C284" s="9"/>
      <c r="D284" s="10"/>
      <c r="E284" s="11"/>
      <c r="F284" s="11"/>
      <c r="G284" s="10"/>
      <c r="H284" s="10">
        <f t="shared" si="1216"/>
        <v>0</v>
      </c>
      <c r="I284" s="10">
        <f t="shared" si="1213"/>
        <v>0</v>
      </c>
      <c r="J284" s="10">
        <f t="shared" si="1214"/>
        <v>0</v>
      </c>
      <c r="K284" s="10" t="str">
        <f t="shared" si="1215"/>
        <v/>
      </c>
      <c r="M284" s="21"/>
      <c r="N284" s="21"/>
      <c r="O284" s="21"/>
      <c r="P284" s="21"/>
      <c r="Q284" s="21"/>
      <c r="AB284" s="37"/>
      <c r="AC284" s="37"/>
      <c r="AD284" s="37"/>
      <c r="AE284" s="37"/>
      <c r="AF284" s="37">
        <f t="shared" si="1218"/>
        <v>0</v>
      </c>
      <c r="AH284" s="37"/>
      <c r="AI284" s="37"/>
      <c r="AJ284" s="37"/>
      <c r="AK284" s="37"/>
      <c r="AL284" s="37"/>
      <c r="CB284" s="52"/>
      <c r="CC284" s="52"/>
      <c r="CD284" s="52"/>
      <c r="CE284" s="52"/>
      <c r="CF284" s="52"/>
      <c r="CG284" s="52">
        <f t="shared" si="1217"/>
        <v>0</v>
      </c>
    </row>
    <row r="285" spans="2:85" x14ac:dyDescent="0.2">
      <c r="B285" s="8"/>
      <c r="C285" s="9"/>
      <c r="D285" s="10"/>
      <c r="E285" s="11"/>
      <c r="F285" s="11"/>
      <c r="G285" s="10"/>
      <c r="H285" s="10">
        <f t="shared" si="1216"/>
        <v>0</v>
      </c>
      <c r="I285" s="10">
        <f t="shared" si="1213"/>
        <v>0</v>
      </c>
      <c r="J285" s="10">
        <f t="shared" si="1214"/>
        <v>0</v>
      </c>
      <c r="K285" s="10" t="str">
        <f t="shared" si="1215"/>
        <v/>
      </c>
      <c r="M285" s="21"/>
      <c r="N285" s="21"/>
      <c r="O285" s="21"/>
      <c r="P285" s="21"/>
      <c r="Q285" s="21"/>
      <c r="AB285" s="37"/>
      <c r="AC285" s="37"/>
      <c r="AD285" s="37"/>
      <c r="AE285" s="37"/>
      <c r="AF285" s="37">
        <f t="shared" si="1218"/>
        <v>0</v>
      </c>
      <c r="AH285" s="37"/>
      <c r="AI285" s="37"/>
      <c r="AJ285" s="37"/>
      <c r="AK285" s="37"/>
      <c r="AL285" s="37"/>
      <c r="CB285" s="52"/>
      <c r="CC285" s="52"/>
      <c r="CD285" s="52"/>
      <c r="CE285" s="52"/>
      <c r="CF285" s="52"/>
      <c r="CG285" s="52">
        <f t="shared" si="1217"/>
        <v>0</v>
      </c>
    </row>
    <row r="286" spans="2:85" x14ac:dyDescent="0.2">
      <c r="B286" s="8"/>
      <c r="C286" s="9"/>
      <c r="D286" s="10"/>
      <c r="E286" s="11"/>
      <c r="F286" s="11"/>
      <c r="G286" s="10"/>
      <c r="H286" s="10">
        <f t="shared" si="1216"/>
        <v>0</v>
      </c>
      <c r="I286" s="10">
        <f t="shared" si="1213"/>
        <v>0</v>
      </c>
      <c r="J286" s="10">
        <f t="shared" si="1214"/>
        <v>0</v>
      </c>
      <c r="K286" s="10" t="str">
        <f t="shared" si="1215"/>
        <v/>
      </c>
      <c r="M286" s="21"/>
      <c r="N286" s="21"/>
      <c r="O286" s="21"/>
      <c r="P286" s="21"/>
      <c r="Q286" s="21"/>
      <c r="AB286" s="37"/>
      <c r="AC286" s="37"/>
      <c r="AD286" s="37"/>
      <c r="AE286" s="37"/>
      <c r="AF286" s="37">
        <f t="shared" si="1218"/>
        <v>0</v>
      </c>
      <c r="AH286" s="37"/>
      <c r="AI286" s="37"/>
      <c r="AJ286" s="37"/>
      <c r="AK286" s="37"/>
      <c r="AL286" s="37"/>
      <c r="CB286" s="52"/>
      <c r="CC286" s="52"/>
      <c r="CD286" s="52"/>
      <c r="CE286" s="52"/>
      <c r="CF286" s="52"/>
      <c r="CG286" s="52">
        <f t="shared" si="1217"/>
        <v>0</v>
      </c>
    </row>
    <row r="287" spans="2:85" x14ac:dyDescent="0.2">
      <c r="B287" s="8"/>
      <c r="C287" s="9"/>
      <c r="D287" s="10"/>
      <c r="E287" s="11"/>
      <c r="F287" s="11"/>
      <c r="G287" s="10"/>
      <c r="H287" s="10">
        <f t="shared" si="1216"/>
        <v>0</v>
      </c>
      <c r="I287" s="10">
        <f t="shared" si="1213"/>
        <v>0</v>
      </c>
      <c r="J287" s="10">
        <f t="shared" si="1214"/>
        <v>0</v>
      </c>
      <c r="K287" s="10" t="str">
        <f t="shared" si="1215"/>
        <v/>
      </c>
      <c r="M287" s="21"/>
      <c r="N287" s="21"/>
      <c r="O287" s="21"/>
      <c r="P287" s="21"/>
      <c r="Q287" s="21"/>
      <c r="AB287" s="37"/>
      <c r="AC287" s="37"/>
      <c r="AD287" s="37"/>
      <c r="AE287" s="37"/>
      <c r="AF287" s="37">
        <f t="shared" si="1218"/>
        <v>0</v>
      </c>
      <c r="AH287" s="37"/>
      <c r="AI287" s="37"/>
      <c r="AJ287" s="37"/>
      <c r="AK287" s="37"/>
      <c r="AL287" s="37"/>
      <c r="CB287" s="52"/>
      <c r="CC287" s="52"/>
      <c r="CD287" s="52"/>
      <c r="CE287" s="52"/>
      <c r="CF287" s="52"/>
      <c r="CG287" s="52">
        <f t="shared" si="1217"/>
        <v>0</v>
      </c>
    </row>
    <row r="288" spans="2:85" x14ac:dyDescent="0.2">
      <c r="B288" s="8"/>
      <c r="C288" s="9"/>
      <c r="D288" s="10"/>
      <c r="E288" s="11"/>
      <c r="F288" s="11"/>
      <c r="G288" s="10"/>
      <c r="H288" s="10">
        <f t="shared" si="1216"/>
        <v>0</v>
      </c>
      <c r="I288" s="10">
        <f t="shared" si="1213"/>
        <v>0</v>
      </c>
      <c r="J288" s="10">
        <f t="shared" si="1214"/>
        <v>0</v>
      </c>
      <c r="K288" s="10" t="str">
        <f t="shared" si="1215"/>
        <v/>
      </c>
      <c r="M288" s="21"/>
      <c r="N288" s="21"/>
      <c r="O288" s="21"/>
      <c r="P288" s="21"/>
      <c r="Q288" s="21"/>
      <c r="AB288" s="37"/>
      <c r="AC288" s="37"/>
      <c r="AD288" s="37"/>
      <c r="AE288" s="37"/>
      <c r="AF288" s="37">
        <f t="shared" si="1218"/>
        <v>0</v>
      </c>
      <c r="AH288" s="37"/>
      <c r="AI288" s="37"/>
      <c r="AJ288" s="37"/>
      <c r="AK288" s="37"/>
      <c r="AL288" s="37"/>
      <c r="CB288" s="52"/>
      <c r="CC288" s="52"/>
      <c r="CD288" s="52"/>
      <c r="CE288" s="52"/>
      <c r="CF288" s="52"/>
      <c r="CG288" s="52">
        <f t="shared" si="1217"/>
        <v>0</v>
      </c>
    </row>
    <row r="289" spans="2:85" x14ac:dyDescent="0.2">
      <c r="B289" s="8"/>
      <c r="C289" s="9"/>
      <c r="D289" s="10"/>
      <c r="E289" s="11"/>
      <c r="F289" s="11"/>
      <c r="G289" s="10"/>
      <c r="H289" s="10">
        <f t="shared" si="1216"/>
        <v>0</v>
      </c>
      <c r="I289" s="10">
        <f t="shared" si="1213"/>
        <v>0</v>
      </c>
      <c r="J289" s="10">
        <f t="shared" si="1214"/>
        <v>0</v>
      </c>
      <c r="K289" s="10" t="str">
        <f t="shared" si="1215"/>
        <v/>
      </c>
      <c r="M289" s="21"/>
      <c r="N289" s="21"/>
      <c r="O289" s="21"/>
      <c r="P289" s="21"/>
      <c r="Q289" s="21"/>
      <c r="AB289" s="37"/>
      <c r="AC289" s="37"/>
      <c r="AD289" s="37"/>
      <c r="AE289" s="37"/>
      <c r="AF289" s="37">
        <f t="shared" si="1218"/>
        <v>0</v>
      </c>
      <c r="AH289" s="37"/>
      <c r="AI289" s="37"/>
      <c r="AJ289" s="37"/>
      <c r="AK289" s="37"/>
      <c r="AL289" s="37"/>
      <c r="CB289" s="52"/>
      <c r="CC289" s="52"/>
      <c r="CD289" s="52"/>
      <c r="CE289" s="52"/>
      <c r="CF289" s="52"/>
      <c r="CG289" s="52">
        <f t="shared" si="1217"/>
        <v>0</v>
      </c>
    </row>
    <row r="290" spans="2:85" x14ac:dyDescent="0.2">
      <c r="B290" s="8"/>
      <c r="C290" s="9"/>
      <c r="D290" s="10"/>
      <c r="E290" s="11"/>
      <c r="F290" s="11"/>
      <c r="G290" s="10"/>
      <c r="H290" s="10">
        <f t="shared" si="1216"/>
        <v>0</v>
      </c>
      <c r="I290" s="10">
        <f t="shared" si="1213"/>
        <v>0</v>
      </c>
      <c r="J290" s="10">
        <f t="shared" si="1214"/>
        <v>0</v>
      </c>
      <c r="K290" s="10" t="str">
        <f t="shared" si="1215"/>
        <v/>
      </c>
      <c r="M290" s="21"/>
      <c r="N290" s="21"/>
      <c r="O290" s="21"/>
      <c r="P290" s="21"/>
      <c r="Q290" s="21"/>
      <c r="AB290" s="37"/>
      <c r="AC290" s="37"/>
      <c r="AD290" s="37"/>
      <c r="AE290" s="37"/>
      <c r="AF290" s="37">
        <f t="shared" si="1218"/>
        <v>0</v>
      </c>
      <c r="AH290" s="37"/>
      <c r="AI290" s="37"/>
      <c r="AJ290" s="37"/>
      <c r="AK290" s="37"/>
      <c r="AL290" s="37"/>
      <c r="CB290" s="52"/>
      <c r="CC290" s="52"/>
      <c r="CD290" s="52"/>
      <c r="CE290" s="52"/>
      <c r="CF290" s="52"/>
      <c r="CG290" s="52">
        <f t="shared" si="1217"/>
        <v>0</v>
      </c>
    </row>
    <row r="291" spans="2:85" x14ac:dyDescent="0.2">
      <c r="B291" s="8"/>
      <c r="C291" s="9"/>
      <c r="D291" s="10"/>
      <c r="E291" s="11"/>
      <c r="F291" s="11"/>
      <c r="G291" s="10"/>
      <c r="H291" s="10">
        <f t="shared" si="1216"/>
        <v>0</v>
      </c>
      <c r="I291" s="10">
        <f t="shared" si="1213"/>
        <v>0</v>
      </c>
      <c r="J291" s="10">
        <f t="shared" si="1214"/>
        <v>0</v>
      </c>
      <c r="K291" s="10" t="str">
        <f t="shared" si="1215"/>
        <v/>
      </c>
      <c r="M291" s="21"/>
      <c r="N291" s="21"/>
      <c r="O291" s="21"/>
      <c r="P291" s="21"/>
      <c r="Q291" s="21"/>
      <c r="AB291" s="37"/>
      <c r="AC291" s="37"/>
      <c r="AD291" s="37"/>
      <c r="AE291" s="37"/>
      <c r="AF291" s="37">
        <f t="shared" si="1218"/>
        <v>0</v>
      </c>
      <c r="AH291" s="37"/>
      <c r="AI291" s="37"/>
      <c r="AJ291" s="37"/>
      <c r="AK291" s="37"/>
      <c r="AL291" s="37"/>
      <c r="CB291" s="52"/>
      <c r="CC291" s="52"/>
      <c r="CD291" s="52"/>
      <c r="CE291" s="52"/>
      <c r="CF291" s="52"/>
      <c r="CG291" s="52">
        <f t="shared" si="1217"/>
        <v>0</v>
      </c>
    </row>
    <row r="292" spans="2:85" x14ac:dyDescent="0.2">
      <c r="B292" s="8"/>
      <c r="C292" s="9"/>
      <c r="D292" s="10"/>
      <c r="E292" s="11"/>
      <c r="F292" s="11"/>
      <c r="G292" s="10"/>
      <c r="H292" s="10">
        <f t="shared" si="1216"/>
        <v>0</v>
      </c>
      <c r="I292" s="10">
        <f t="shared" si="1213"/>
        <v>0</v>
      </c>
      <c r="J292" s="10">
        <f t="shared" si="1214"/>
        <v>0</v>
      </c>
      <c r="K292" s="10" t="str">
        <f t="shared" si="1215"/>
        <v/>
      </c>
      <c r="M292" s="21"/>
      <c r="N292" s="21"/>
      <c r="O292" s="21"/>
      <c r="P292" s="21"/>
      <c r="Q292" s="21"/>
      <c r="AB292" s="37"/>
      <c r="AC292" s="37"/>
      <c r="AD292" s="37"/>
      <c r="AE292" s="37"/>
      <c r="AF292" s="37">
        <f t="shared" si="1218"/>
        <v>0</v>
      </c>
      <c r="AH292" s="37"/>
      <c r="AI292" s="37"/>
      <c r="AJ292" s="37"/>
      <c r="AK292" s="37"/>
      <c r="AL292" s="37"/>
      <c r="CB292" s="52"/>
      <c r="CC292" s="52"/>
      <c r="CD292" s="52"/>
      <c r="CE292" s="52"/>
      <c r="CF292" s="52"/>
      <c r="CG292" s="52">
        <f t="shared" si="1217"/>
        <v>0</v>
      </c>
    </row>
    <row r="293" spans="2:85" x14ac:dyDescent="0.2">
      <c r="B293" s="8"/>
      <c r="C293" s="9"/>
      <c r="D293" s="10"/>
      <c r="E293" s="11"/>
      <c r="F293" s="11"/>
      <c r="G293" s="10"/>
      <c r="H293" s="10">
        <f t="shared" si="1216"/>
        <v>0</v>
      </c>
      <c r="I293" s="10">
        <f t="shared" si="1213"/>
        <v>0</v>
      </c>
      <c r="J293" s="10">
        <f t="shared" si="1214"/>
        <v>0</v>
      </c>
      <c r="K293" s="10" t="str">
        <f t="shared" si="1215"/>
        <v/>
      </c>
      <c r="M293" s="21"/>
      <c r="N293" s="21"/>
      <c r="O293" s="21"/>
      <c r="P293" s="21"/>
      <c r="Q293" s="21"/>
      <c r="AB293" s="37"/>
      <c r="AC293" s="37"/>
      <c r="AD293" s="37"/>
      <c r="AE293" s="37"/>
      <c r="AF293" s="37">
        <f t="shared" si="1218"/>
        <v>0</v>
      </c>
      <c r="AH293" s="37"/>
      <c r="AI293" s="37"/>
      <c r="AJ293" s="37"/>
      <c r="AK293" s="37"/>
      <c r="AL293" s="37"/>
      <c r="CB293" s="52"/>
      <c r="CC293" s="52"/>
      <c r="CD293" s="52"/>
      <c r="CE293" s="52"/>
      <c r="CF293" s="52"/>
      <c r="CG293" s="52">
        <f t="shared" si="1217"/>
        <v>0</v>
      </c>
    </row>
    <row r="294" spans="2:85" x14ac:dyDescent="0.2">
      <c r="B294" s="8"/>
      <c r="C294" s="9"/>
      <c r="D294" s="10"/>
      <c r="E294" s="11"/>
      <c r="F294" s="11"/>
      <c r="G294" s="10"/>
      <c r="H294" s="10">
        <f t="shared" si="1216"/>
        <v>0</v>
      </c>
      <c r="I294" s="10">
        <f t="shared" si="1213"/>
        <v>0</v>
      </c>
      <c r="J294" s="10">
        <f t="shared" si="1214"/>
        <v>0</v>
      </c>
      <c r="K294" s="10" t="str">
        <f t="shared" si="1215"/>
        <v/>
      </c>
      <c r="M294" s="21"/>
      <c r="N294" s="21"/>
      <c r="O294" s="21"/>
      <c r="P294" s="21"/>
      <c r="Q294" s="21"/>
      <c r="AB294" s="37"/>
      <c r="AC294" s="37"/>
      <c r="AD294" s="37"/>
      <c r="AE294" s="37"/>
      <c r="AF294" s="37">
        <f t="shared" si="1218"/>
        <v>0</v>
      </c>
      <c r="AH294" s="37"/>
      <c r="AI294" s="37"/>
      <c r="AJ294" s="37"/>
      <c r="AK294" s="37"/>
      <c r="AL294" s="37"/>
      <c r="CB294" s="52"/>
      <c r="CC294" s="52"/>
      <c r="CD294" s="52"/>
      <c r="CE294" s="52"/>
      <c r="CF294" s="52"/>
      <c r="CG294" s="52">
        <f t="shared" si="1217"/>
        <v>0</v>
      </c>
    </row>
    <row r="295" spans="2:85" x14ac:dyDescent="0.2">
      <c r="B295" s="8"/>
      <c r="C295" s="9"/>
      <c r="D295" s="10"/>
      <c r="E295" s="11"/>
      <c r="F295" s="11"/>
      <c r="G295" s="10"/>
      <c r="H295" s="10">
        <f t="shared" si="1216"/>
        <v>0</v>
      </c>
      <c r="I295" s="10">
        <f t="shared" si="1213"/>
        <v>0</v>
      </c>
      <c r="J295" s="10">
        <f t="shared" si="1214"/>
        <v>0</v>
      </c>
      <c r="K295" s="10" t="str">
        <f t="shared" si="1215"/>
        <v/>
      </c>
      <c r="M295" s="21"/>
      <c r="N295" s="21"/>
      <c r="O295" s="21"/>
      <c r="P295" s="21"/>
      <c r="Q295" s="21"/>
      <c r="AB295" s="37"/>
      <c r="AC295" s="37"/>
      <c r="AD295" s="37"/>
      <c r="AE295" s="37"/>
      <c r="AF295" s="37">
        <f t="shared" si="1218"/>
        <v>0</v>
      </c>
      <c r="AH295" s="37"/>
      <c r="AI295" s="37"/>
      <c r="AJ295" s="37"/>
      <c r="AK295" s="37"/>
      <c r="AL295" s="37"/>
      <c r="CB295" s="52"/>
      <c r="CC295" s="52"/>
      <c r="CD295" s="52"/>
      <c r="CE295" s="52"/>
      <c r="CF295" s="52"/>
      <c r="CG295" s="52">
        <f t="shared" si="1217"/>
        <v>0</v>
      </c>
    </row>
    <row r="296" spans="2:85" x14ac:dyDescent="0.2">
      <c r="B296" s="8"/>
      <c r="C296" s="9"/>
      <c r="D296" s="10"/>
      <c r="E296" s="11"/>
      <c r="F296" s="11"/>
      <c r="G296" s="10"/>
      <c r="H296" s="10">
        <f t="shared" si="1216"/>
        <v>0</v>
      </c>
      <c r="I296" s="10">
        <f t="shared" si="1213"/>
        <v>0</v>
      </c>
      <c r="J296" s="10">
        <f t="shared" si="1214"/>
        <v>0</v>
      </c>
      <c r="K296" s="10" t="str">
        <f t="shared" si="1215"/>
        <v/>
      </c>
      <c r="M296" s="21"/>
      <c r="N296" s="21"/>
      <c r="O296" s="21"/>
      <c r="P296" s="21"/>
      <c r="Q296" s="21"/>
      <c r="AB296" s="37"/>
      <c r="AC296" s="37"/>
      <c r="AD296" s="37"/>
      <c r="AE296" s="37"/>
      <c r="AF296" s="37">
        <f t="shared" si="1218"/>
        <v>0</v>
      </c>
      <c r="AH296" s="37"/>
      <c r="AI296" s="37"/>
      <c r="AJ296" s="37"/>
      <c r="AK296" s="37"/>
      <c r="AL296" s="37"/>
      <c r="CB296" s="52"/>
      <c r="CC296" s="52"/>
      <c r="CD296" s="52"/>
      <c r="CE296" s="52"/>
      <c r="CF296" s="52"/>
      <c r="CG296" s="52">
        <f t="shared" si="1217"/>
        <v>0</v>
      </c>
    </row>
    <row r="297" spans="2:85" x14ac:dyDescent="0.2">
      <c r="B297" s="8"/>
      <c r="C297" s="9"/>
      <c r="D297" s="10"/>
      <c r="E297" s="11"/>
      <c r="F297" s="11"/>
      <c r="G297" s="10"/>
      <c r="H297" s="10">
        <f t="shared" si="1216"/>
        <v>0</v>
      </c>
      <c r="I297" s="10">
        <f t="shared" ref="I297:I360" si="1219">IF(E297=$K$2,($Q$2*E297)+((E297*G297)*$R$2)-($S$2*E297),IF(E297=$K$4,($Q$3*E297)+((E297*G297)*$R$3)-($S$3*E297),IF(E297=$K$7,($Q$4*E297)+((E297*G297)*$R$4)-($S$4*E297),IF(E297=$K$8,($Q$5*E297)+((E297*G297)*$R$5)-($S$5*E297),IF(E297=$K$9,($Q$6*E297)+((E297*G297)*$R$6)-($S$6*E297),IF(E297=$K$10,($Q$7*E297)+((E297*G297)*$R$7)-($S$7*E297),IF(E297=$K$11,($Q$8*E297)+((E297*G297)*$R$8)-($S$8*E297),IF(E297=$K$14,($Q$9*E297)+((E297*G297)*$R$9)-($S$9*E297),IF(E297=$K$15,($Q$10*E297)+((E297*G297)*$R$10)-($S$10*E297),IF(E297=$K$16,($Q$11*E297)+((E297*G297)*$R$11)-($S$11*E297),IF(E297=$K$17,($Q$12*E297)+((E297*G297)*$R$12)-($S$12*E297),IF(E297=$K$18,($Q$13*E297)+((E297*G297)*$R$13)-($S$13*E297),IF(E297=$K$19,($Q$14*E297)+((E297*G297)*$R$14)-($S$14*E297),IF(E297=$K$20,($Q$15*E297)+((E297*G297)*$R$15)-($S$15*E297),IF(E297=$K$21,($Q$16*E297)+((E297*G297)*$R$16)-($S$16*E297),IF(E297=E297,($Q$17*E297)+((E297*G297)*$R$17)-($S$17*E297),"Erreur"))))))))))))))))</f>
        <v>0</v>
      </c>
      <c r="J297" s="10">
        <f t="shared" si="1214"/>
        <v>0</v>
      </c>
      <c r="K297" s="10" t="str">
        <f t="shared" si="1215"/>
        <v/>
      </c>
      <c r="M297" s="21"/>
      <c r="N297" s="21"/>
      <c r="O297" s="21"/>
      <c r="P297" s="21"/>
      <c r="Q297" s="21"/>
      <c r="AB297" s="37"/>
      <c r="AC297" s="37"/>
      <c r="AD297" s="37"/>
      <c r="AE297" s="37"/>
      <c r="AF297" s="37">
        <f t="shared" si="1218"/>
        <v>0</v>
      </c>
      <c r="AH297" s="37"/>
      <c r="AI297" s="37"/>
      <c r="AJ297" s="37"/>
      <c r="AK297" s="37"/>
      <c r="AL297" s="37"/>
      <c r="CB297" s="52"/>
      <c r="CC297" s="52"/>
      <c r="CD297" s="52"/>
      <c r="CE297" s="52"/>
      <c r="CF297" s="52"/>
      <c r="CG297" s="52">
        <f t="shared" si="1217"/>
        <v>0</v>
      </c>
    </row>
    <row r="298" spans="2:85" x14ac:dyDescent="0.2">
      <c r="B298" s="8"/>
      <c r="C298" s="9"/>
      <c r="D298" s="10"/>
      <c r="E298" s="11"/>
      <c r="F298" s="11"/>
      <c r="G298" s="10"/>
      <c r="H298" s="10">
        <f t="shared" si="1216"/>
        <v>0</v>
      </c>
      <c r="I298" s="10">
        <f t="shared" si="1219"/>
        <v>0</v>
      </c>
      <c r="J298" s="10">
        <f t="shared" ref="J298:J361" si="1220">(E298*G298)-I298</f>
        <v>0</v>
      </c>
      <c r="K298" s="10" t="str">
        <f t="shared" ref="K298:K361" si="1221">IF(E298="","",J298/E298)</f>
        <v/>
      </c>
      <c r="M298" s="21"/>
      <c r="N298" s="21"/>
      <c r="O298" s="21"/>
      <c r="P298" s="21"/>
      <c r="Q298" s="21"/>
      <c r="AB298" s="37"/>
      <c r="AC298" s="37"/>
      <c r="AD298" s="37"/>
      <c r="AE298" s="37"/>
      <c r="AF298" s="37">
        <f t="shared" si="1218"/>
        <v>0</v>
      </c>
      <c r="AH298" s="37"/>
      <c r="AI298" s="37"/>
      <c r="AJ298" s="37"/>
      <c r="AK298" s="37"/>
      <c r="AL298" s="37"/>
      <c r="CB298" s="52"/>
      <c r="CC298" s="52"/>
      <c r="CD298" s="52"/>
      <c r="CE298" s="52"/>
      <c r="CF298" s="52"/>
      <c r="CG298" s="52">
        <f t="shared" si="1217"/>
        <v>0</v>
      </c>
    </row>
    <row r="299" spans="2:85" x14ac:dyDescent="0.2">
      <c r="B299" s="8"/>
      <c r="C299" s="9"/>
      <c r="D299" s="10"/>
      <c r="E299" s="11"/>
      <c r="F299" s="11"/>
      <c r="G299" s="10"/>
      <c r="H299" s="10">
        <f t="shared" ref="H299:H362" si="1222">H298+E299</f>
        <v>0</v>
      </c>
      <c r="I299" s="10">
        <f t="shared" si="1219"/>
        <v>0</v>
      </c>
      <c r="J299" s="10">
        <f t="shared" si="1220"/>
        <v>0</v>
      </c>
      <c r="K299" s="10" t="str">
        <f t="shared" si="1221"/>
        <v/>
      </c>
      <c r="M299" s="21"/>
      <c r="N299" s="21"/>
      <c r="O299" s="21"/>
      <c r="P299" s="21"/>
      <c r="Q299" s="21"/>
      <c r="AB299" s="37"/>
      <c r="AC299" s="37"/>
      <c r="AD299" s="37"/>
      <c r="AE299" s="37"/>
      <c r="AF299" s="37">
        <f t="shared" si="1218"/>
        <v>0</v>
      </c>
      <c r="AH299" s="37"/>
      <c r="AI299" s="37"/>
      <c r="AJ299" s="37"/>
      <c r="AK299" s="37"/>
      <c r="AL299" s="37"/>
      <c r="CB299" s="52"/>
      <c r="CC299" s="52"/>
      <c r="CD299" s="52"/>
      <c r="CE299" s="52"/>
      <c r="CF299" s="52"/>
      <c r="CG299" s="52">
        <f t="shared" si="1217"/>
        <v>0</v>
      </c>
    </row>
    <row r="300" spans="2:85" x14ac:dyDescent="0.2">
      <c r="B300" s="8"/>
      <c r="C300" s="9"/>
      <c r="D300" s="10"/>
      <c r="E300" s="11"/>
      <c r="F300" s="11"/>
      <c r="G300" s="10"/>
      <c r="H300" s="10">
        <f t="shared" si="1222"/>
        <v>0</v>
      </c>
      <c r="I300" s="10">
        <f t="shared" si="1219"/>
        <v>0</v>
      </c>
      <c r="J300" s="10">
        <f t="shared" si="1220"/>
        <v>0</v>
      </c>
      <c r="K300" s="10" t="str">
        <f t="shared" si="1221"/>
        <v/>
      </c>
      <c r="M300" s="21"/>
      <c r="N300" s="21"/>
      <c r="O300" s="21"/>
      <c r="P300" s="21"/>
      <c r="Q300" s="21"/>
      <c r="AB300" s="37"/>
      <c r="AC300" s="37"/>
      <c r="AD300" s="37"/>
      <c r="AE300" s="37"/>
      <c r="AF300" s="37">
        <f t="shared" si="1218"/>
        <v>0</v>
      </c>
      <c r="AH300" s="37"/>
      <c r="AI300" s="37"/>
      <c r="AJ300" s="37"/>
      <c r="AK300" s="37"/>
      <c r="AL300" s="37"/>
      <c r="CB300" s="52"/>
      <c r="CC300" s="52"/>
      <c r="CD300" s="52"/>
      <c r="CE300" s="52"/>
      <c r="CF300" s="52"/>
      <c r="CG300" s="52">
        <f t="shared" si="1217"/>
        <v>0</v>
      </c>
    </row>
    <row r="301" spans="2:85" x14ac:dyDescent="0.2">
      <c r="B301" s="8"/>
      <c r="C301" s="9"/>
      <c r="D301" s="10"/>
      <c r="E301" s="11"/>
      <c r="F301" s="11"/>
      <c r="G301" s="10"/>
      <c r="H301" s="10">
        <f t="shared" si="1222"/>
        <v>0</v>
      </c>
      <c r="I301" s="10">
        <f t="shared" si="1219"/>
        <v>0</v>
      </c>
      <c r="J301" s="10">
        <f t="shared" si="1220"/>
        <v>0</v>
      </c>
      <c r="K301" s="10" t="str">
        <f t="shared" si="1221"/>
        <v/>
      </c>
      <c r="M301" s="21"/>
      <c r="N301" s="21"/>
      <c r="O301" s="21"/>
      <c r="P301" s="21"/>
      <c r="Q301" s="21"/>
      <c r="AB301" s="37"/>
      <c r="AC301" s="37"/>
      <c r="AD301" s="37"/>
      <c r="AE301" s="37"/>
      <c r="AF301" s="37">
        <f t="shared" si="1218"/>
        <v>0</v>
      </c>
      <c r="AH301" s="37"/>
      <c r="AI301" s="37"/>
      <c r="AJ301" s="37"/>
      <c r="AK301" s="37"/>
      <c r="AL301" s="37"/>
      <c r="CB301" s="52"/>
      <c r="CC301" s="52"/>
      <c r="CD301" s="52"/>
      <c r="CE301" s="52"/>
      <c r="CF301" s="52"/>
      <c r="CG301" s="52">
        <f t="shared" si="1217"/>
        <v>0</v>
      </c>
    </row>
    <row r="302" spans="2:85" x14ac:dyDescent="0.2">
      <c r="B302" s="8"/>
      <c r="C302" s="9"/>
      <c r="D302" s="10"/>
      <c r="E302" s="11"/>
      <c r="F302" s="11"/>
      <c r="G302" s="10"/>
      <c r="H302" s="10">
        <f t="shared" si="1222"/>
        <v>0</v>
      </c>
      <c r="I302" s="10">
        <f t="shared" si="1219"/>
        <v>0</v>
      </c>
      <c r="J302" s="10">
        <f t="shared" si="1220"/>
        <v>0</v>
      </c>
      <c r="K302" s="10" t="str">
        <f t="shared" si="1221"/>
        <v/>
      </c>
      <c r="M302" s="21"/>
      <c r="N302" s="21"/>
      <c r="O302" s="21"/>
      <c r="P302" s="21"/>
      <c r="Q302" s="21"/>
      <c r="AB302" s="37"/>
      <c r="AC302" s="37"/>
      <c r="AD302" s="37"/>
      <c r="AE302" s="37"/>
      <c r="AF302" s="37">
        <f t="shared" si="1218"/>
        <v>0</v>
      </c>
      <c r="AH302" s="37"/>
      <c r="AI302" s="37"/>
      <c r="AJ302" s="37"/>
      <c r="AK302" s="37"/>
      <c r="AL302" s="37"/>
      <c r="CB302" s="52"/>
      <c r="CC302" s="52"/>
      <c r="CD302" s="52"/>
      <c r="CE302" s="52"/>
      <c r="CF302" s="52"/>
      <c r="CG302" s="52">
        <f t="shared" si="1217"/>
        <v>0</v>
      </c>
    </row>
    <row r="303" spans="2:85" x14ac:dyDescent="0.2">
      <c r="B303" s="8"/>
      <c r="C303" s="9"/>
      <c r="D303" s="10"/>
      <c r="E303" s="11"/>
      <c r="F303" s="11"/>
      <c r="G303" s="10"/>
      <c r="H303" s="10">
        <f t="shared" si="1222"/>
        <v>0</v>
      </c>
      <c r="I303" s="10">
        <f t="shared" si="1219"/>
        <v>0</v>
      </c>
      <c r="J303" s="10">
        <f t="shared" si="1220"/>
        <v>0</v>
      </c>
      <c r="K303" s="10" t="str">
        <f t="shared" si="1221"/>
        <v/>
      </c>
      <c r="M303" s="21"/>
      <c r="N303" s="21"/>
      <c r="O303" s="21"/>
      <c r="P303" s="21"/>
      <c r="Q303" s="21"/>
      <c r="AB303" s="37"/>
      <c r="AC303" s="37"/>
      <c r="AD303" s="37"/>
      <c r="AE303" s="37"/>
      <c r="AF303" s="37">
        <f t="shared" si="1218"/>
        <v>0</v>
      </c>
      <c r="AH303" s="37"/>
      <c r="AI303" s="37"/>
      <c r="AJ303" s="37"/>
      <c r="AK303" s="37"/>
      <c r="AL303" s="37"/>
      <c r="CB303" s="52"/>
      <c r="CC303" s="52"/>
      <c r="CD303" s="52"/>
      <c r="CE303" s="52"/>
      <c r="CF303" s="52"/>
      <c r="CG303" s="52">
        <f t="shared" si="1217"/>
        <v>0</v>
      </c>
    </row>
    <row r="304" spans="2:85" x14ac:dyDescent="0.2">
      <c r="B304" s="8"/>
      <c r="C304" s="9"/>
      <c r="D304" s="10"/>
      <c r="E304" s="11"/>
      <c r="F304" s="11"/>
      <c r="G304" s="10"/>
      <c r="H304" s="10">
        <f t="shared" si="1222"/>
        <v>0</v>
      </c>
      <c r="I304" s="10">
        <f t="shared" si="1219"/>
        <v>0</v>
      </c>
      <c r="J304" s="10">
        <f t="shared" si="1220"/>
        <v>0</v>
      </c>
      <c r="K304" s="10" t="str">
        <f t="shared" si="1221"/>
        <v/>
      </c>
      <c r="M304" s="21"/>
      <c r="N304" s="21"/>
      <c r="O304" s="21"/>
      <c r="P304" s="21"/>
      <c r="Q304" s="21"/>
      <c r="AB304" s="37"/>
      <c r="AC304" s="37"/>
      <c r="AD304" s="37"/>
      <c r="AE304" s="37"/>
      <c r="AF304" s="37">
        <f t="shared" si="1218"/>
        <v>0</v>
      </c>
      <c r="AH304" s="37"/>
      <c r="AI304" s="37"/>
      <c r="AJ304" s="37"/>
      <c r="AK304" s="37"/>
      <c r="AL304" s="37"/>
      <c r="CB304" s="52"/>
      <c r="CC304" s="52"/>
      <c r="CD304" s="52"/>
      <c r="CE304" s="52"/>
      <c r="CF304" s="52"/>
      <c r="CG304" s="52">
        <f t="shared" si="1217"/>
        <v>0</v>
      </c>
    </row>
    <row r="305" spans="2:85" x14ac:dyDescent="0.2">
      <c r="B305" s="8"/>
      <c r="C305" s="9"/>
      <c r="D305" s="10"/>
      <c r="E305" s="11"/>
      <c r="F305" s="11"/>
      <c r="G305" s="10"/>
      <c r="H305" s="10">
        <f t="shared" si="1222"/>
        <v>0</v>
      </c>
      <c r="I305" s="10">
        <f t="shared" si="1219"/>
        <v>0</v>
      </c>
      <c r="J305" s="10">
        <f t="shared" si="1220"/>
        <v>0</v>
      </c>
      <c r="K305" s="10" t="str">
        <f t="shared" si="1221"/>
        <v/>
      </c>
      <c r="M305" s="21"/>
      <c r="N305" s="21"/>
      <c r="O305" s="21"/>
      <c r="P305" s="21"/>
      <c r="Q305" s="21"/>
      <c r="AB305" s="37"/>
      <c r="AC305" s="37"/>
      <c r="AD305" s="37"/>
      <c r="AE305" s="37"/>
      <c r="AF305" s="37">
        <f t="shared" si="1218"/>
        <v>0</v>
      </c>
      <c r="AH305" s="37"/>
      <c r="AI305" s="37"/>
      <c r="AJ305" s="37"/>
      <c r="AK305" s="37"/>
      <c r="AL305" s="37"/>
      <c r="CB305" s="52"/>
      <c r="CC305" s="52"/>
      <c r="CD305" s="52"/>
      <c r="CE305" s="52"/>
      <c r="CF305" s="52"/>
      <c r="CG305" s="52">
        <f t="shared" si="1217"/>
        <v>0</v>
      </c>
    </row>
    <row r="306" spans="2:85" x14ac:dyDescent="0.2">
      <c r="B306" s="8"/>
      <c r="C306" s="9"/>
      <c r="D306" s="10"/>
      <c r="E306" s="11"/>
      <c r="F306" s="11"/>
      <c r="G306" s="10"/>
      <c r="H306" s="10">
        <f t="shared" si="1222"/>
        <v>0</v>
      </c>
      <c r="I306" s="10">
        <f t="shared" si="1219"/>
        <v>0</v>
      </c>
      <c r="J306" s="10">
        <f t="shared" si="1220"/>
        <v>0</v>
      </c>
      <c r="K306" s="10" t="str">
        <f t="shared" si="1221"/>
        <v/>
      </c>
      <c r="M306" s="21"/>
      <c r="N306" s="21"/>
      <c r="O306" s="21"/>
      <c r="P306" s="21"/>
      <c r="Q306" s="21"/>
      <c r="AB306" s="37"/>
      <c r="AC306" s="37"/>
      <c r="AD306" s="37"/>
      <c r="AE306" s="37"/>
      <c r="AF306" s="37">
        <f t="shared" si="1218"/>
        <v>0</v>
      </c>
      <c r="AH306" s="37"/>
      <c r="AI306" s="37"/>
      <c r="AJ306" s="37"/>
      <c r="AK306" s="37"/>
      <c r="AL306" s="37"/>
      <c r="CB306" s="52"/>
      <c r="CC306" s="52"/>
      <c r="CD306" s="52"/>
      <c r="CE306" s="52"/>
      <c r="CF306" s="52"/>
      <c r="CG306" s="52">
        <f t="shared" si="1217"/>
        <v>0</v>
      </c>
    </row>
    <row r="307" spans="2:85" x14ac:dyDescent="0.2">
      <c r="B307" s="8"/>
      <c r="C307" s="9"/>
      <c r="D307" s="10"/>
      <c r="E307" s="11"/>
      <c r="F307" s="11"/>
      <c r="G307" s="10"/>
      <c r="H307" s="10">
        <f t="shared" si="1222"/>
        <v>0</v>
      </c>
      <c r="I307" s="10">
        <f t="shared" si="1219"/>
        <v>0</v>
      </c>
      <c r="J307" s="10">
        <f t="shared" si="1220"/>
        <v>0</v>
      </c>
      <c r="K307" s="10" t="str">
        <f t="shared" si="1221"/>
        <v/>
      </c>
      <c r="M307" s="21"/>
      <c r="N307" s="21"/>
      <c r="O307" s="21"/>
      <c r="P307" s="21"/>
      <c r="Q307" s="21"/>
      <c r="AB307" s="37"/>
      <c r="AC307" s="37"/>
      <c r="AD307" s="37"/>
      <c r="AE307" s="37"/>
      <c r="AF307" s="37">
        <f t="shared" si="1218"/>
        <v>0</v>
      </c>
      <c r="AH307" s="37"/>
      <c r="AI307" s="37"/>
      <c r="AJ307" s="37"/>
      <c r="AK307" s="37"/>
      <c r="AL307" s="37"/>
      <c r="CB307" s="52"/>
      <c r="CC307" s="52"/>
      <c r="CD307" s="52"/>
      <c r="CE307" s="52"/>
      <c r="CF307" s="52"/>
      <c r="CG307" s="52">
        <f t="shared" si="1217"/>
        <v>0</v>
      </c>
    </row>
    <row r="308" spans="2:85" x14ac:dyDescent="0.2">
      <c r="B308" s="8"/>
      <c r="C308" s="9"/>
      <c r="D308" s="10"/>
      <c r="E308" s="11"/>
      <c r="F308" s="11"/>
      <c r="G308" s="10"/>
      <c r="H308" s="10">
        <f t="shared" si="1222"/>
        <v>0</v>
      </c>
      <c r="I308" s="10">
        <f t="shared" si="1219"/>
        <v>0</v>
      </c>
      <c r="J308" s="10">
        <f t="shared" si="1220"/>
        <v>0</v>
      </c>
      <c r="K308" s="10" t="str">
        <f t="shared" si="1221"/>
        <v/>
      </c>
      <c r="M308" s="21"/>
      <c r="N308" s="21"/>
      <c r="O308" s="21"/>
      <c r="P308" s="21"/>
      <c r="Q308" s="21"/>
      <c r="AB308" s="37"/>
      <c r="AC308" s="37"/>
      <c r="AD308" s="37"/>
      <c r="AE308" s="37"/>
      <c r="AF308" s="37">
        <f t="shared" si="1218"/>
        <v>0</v>
      </c>
      <c r="AH308" s="37"/>
      <c r="AI308" s="37"/>
      <c r="AJ308" s="37"/>
      <c r="AK308" s="37"/>
      <c r="AL308" s="37"/>
      <c r="CB308" s="52"/>
      <c r="CC308" s="52"/>
      <c r="CD308" s="52"/>
      <c r="CE308" s="52"/>
      <c r="CF308" s="52"/>
      <c r="CG308" s="52">
        <f t="shared" si="1217"/>
        <v>0</v>
      </c>
    </row>
    <row r="309" spans="2:85" x14ac:dyDescent="0.2">
      <c r="B309" s="8"/>
      <c r="C309" s="9"/>
      <c r="D309" s="10"/>
      <c r="E309" s="11"/>
      <c r="F309" s="11"/>
      <c r="G309" s="10"/>
      <c r="H309" s="10">
        <f t="shared" si="1222"/>
        <v>0</v>
      </c>
      <c r="I309" s="10">
        <f t="shared" si="1219"/>
        <v>0</v>
      </c>
      <c r="J309" s="10">
        <f t="shared" si="1220"/>
        <v>0</v>
      </c>
      <c r="K309" s="10" t="str">
        <f t="shared" si="1221"/>
        <v/>
      </c>
      <c r="M309" s="21"/>
      <c r="N309" s="21"/>
      <c r="O309" s="21"/>
      <c r="P309" s="21"/>
      <c r="Q309" s="21"/>
      <c r="AB309" s="37"/>
      <c r="AC309" s="37"/>
      <c r="AD309" s="37"/>
      <c r="AE309" s="37"/>
      <c r="AF309" s="37">
        <f t="shared" si="1218"/>
        <v>0</v>
      </c>
      <c r="AH309" s="37"/>
      <c r="AI309" s="37"/>
      <c r="AJ309" s="37"/>
      <c r="AK309" s="37"/>
      <c r="AL309" s="37"/>
      <c r="CB309" s="52"/>
      <c r="CC309" s="52"/>
      <c r="CD309" s="52"/>
      <c r="CE309" s="52"/>
      <c r="CF309" s="52"/>
      <c r="CG309" s="52">
        <f t="shared" si="1217"/>
        <v>0</v>
      </c>
    </row>
    <row r="310" spans="2:85" x14ac:dyDescent="0.2">
      <c r="B310" s="8"/>
      <c r="C310" s="9"/>
      <c r="D310" s="10"/>
      <c r="E310" s="11"/>
      <c r="F310" s="11"/>
      <c r="G310" s="10"/>
      <c r="H310" s="10">
        <f t="shared" si="1222"/>
        <v>0</v>
      </c>
      <c r="I310" s="10">
        <f t="shared" si="1219"/>
        <v>0</v>
      </c>
      <c r="J310" s="10">
        <f t="shared" si="1220"/>
        <v>0</v>
      </c>
      <c r="K310" s="10" t="str">
        <f t="shared" si="1221"/>
        <v/>
      </c>
      <c r="M310" s="21"/>
      <c r="N310" s="21"/>
      <c r="O310" s="21"/>
      <c r="P310" s="21"/>
      <c r="Q310" s="21"/>
      <c r="AB310" s="37"/>
      <c r="AC310" s="37"/>
      <c r="AD310" s="37"/>
      <c r="AE310" s="37"/>
      <c r="AF310" s="37">
        <f t="shared" si="1218"/>
        <v>0</v>
      </c>
      <c r="AH310" s="37"/>
      <c r="AI310" s="37"/>
      <c r="AJ310" s="37"/>
      <c r="AK310" s="37"/>
      <c r="AL310" s="37"/>
      <c r="CB310" s="52"/>
      <c r="CC310" s="52"/>
      <c r="CD310" s="52"/>
      <c r="CE310" s="52"/>
      <c r="CF310" s="52"/>
      <c r="CG310" s="52">
        <f t="shared" si="1217"/>
        <v>0</v>
      </c>
    </row>
    <row r="311" spans="2:85" x14ac:dyDescent="0.2">
      <c r="B311" s="8"/>
      <c r="C311" s="9"/>
      <c r="D311" s="10"/>
      <c r="E311" s="11"/>
      <c r="F311" s="11"/>
      <c r="G311" s="10"/>
      <c r="H311" s="10">
        <f t="shared" si="1222"/>
        <v>0</v>
      </c>
      <c r="I311" s="10">
        <f t="shared" si="1219"/>
        <v>0</v>
      </c>
      <c r="J311" s="10">
        <f t="shared" si="1220"/>
        <v>0</v>
      </c>
      <c r="K311" s="10" t="str">
        <f t="shared" si="1221"/>
        <v/>
      </c>
      <c r="M311" s="21"/>
      <c r="N311" s="21"/>
      <c r="O311" s="21"/>
      <c r="P311" s="21"/>
      <c r="Q311" s="21"/>
      <c r="AB311" s="37"/>
      <c r="AC311" s="37"/>
      <c r="AD311" s="37"/>
      <c r="AE311" s="37"/>
      <c r="AF311" s="37">
        <f t="shared" si="1218"/>
        <v>0</v>
      </c>
      <c r="AH311" s="37"/>
      <c r="AI311" s="37"/>
      <c r="AJ311" s="37"/>
      <c r="AK311" s="37"/>
      <c r="AL311" s="37"/>
      <c r="CB311" s="52"/>
      <c r="CC311" s="52"/>
      <c r="CD311" s="52"/>
      <c r="CE311" s="52"/>
      <c r="CF311" s="52"/>
      <c r="CG311" s="52">
        <f t="shared" si="1217"/>
        <v>0</v>
      </c>
    </row>
    <row r="312" spans="2:85" x14ac:dyDescent="0.2">
      <c r="B312" s="8"/>
      <c r="C312" s="9"/>
      <c r="D312" s="10"/>
      <c r="E312" s="11"/>
      <c r="F312" s="11"/>
      <c r="G312" s="10"/>
      <c r="H312" s="10">
        <f t="shared" si="1222"/>
        <v>0</v>
      </c>
      <c r="I312" s="10">
        <f t="shared" si="1219"/>
        <v>0</v>
      </c>
      <c r="J312" s="10">
        <f t="shared" si="1220"/>
        <v>0</v>
      </c>
      <c r="K312" s="10" t="str">
        <f t="shared" si="1221"/>
        <v/>
      </c>
      <c r="M312" s="21"/>
      <c r="N312" s="21"/>
      <c r="O312" s="21"/>
      <c r="P312" s="21"/>
      <c r="Q312" s="21"/>
      <c r="AB312" s="37"/>
      <c r="AC312" s="37"/>
      <c r="AD312" s="37"/>
      <c r="AE312" s="37"/>
      <c r="AF312" s="37">
        <f t="shared" si="1218"/>
        <v>0</v>
      </c>
      <c r="AH312" s="37"/>
      <c r="AI312" s="37"/>
      <c r="AJ312" s="37"/>
      <c r="AK312" s="37"/>
      <c r="AL312" s="37"/>
      <c r="CB312" s="52"/>
      <c r="CC312" s="52"/>
      <c r="CD312" s="52"/>
      <c r="CE312" s="52"/>
      <c r="CF312" s="52"/>
      <c r="CG312" s="52">
        <f t="shared" si="1217"/>
        <v>0</v>
      </c>
    </row>
    <row r="313" spans="2:85" x14ac:dyDescent="0.2">
      <c r="B313" s="8"/>
      <c r="C313" s="9"/>
      <c r="D313" s="10"/>
      <c r="E313" s="11"/>
      <c r="F313" s="11"/>
      <c r="G313" s="10"/>
      <c r="H313" s="10">
        <f t="shared" si="1222"/>
        <v>0</v>
      </c>
      <c r="I313" s="10">
        <f t="shared" si="1219"/>
        <v>0</v>
      </c>
      <c r="J313" s="10">
        <f t="shared" si="1220"/>
        <v>0</v>
      </c>
      <c r="K313" s="10" t="str">
        <f t="shared" si="1221"/>
        <v/>
      </c>
      <c r="M313" s="21"/>
      <c r="N313" s="21"/>
      <c r="O313" s="21"/>
      <c r="P313" s="21"/>
      <c r="Q313" s="21"/>
      <c r="AB313" s="37"/>
      <c r="AC313" s="37"/>
      <c r="AD313" s="37"/>
      <c r="AE313" s="37"/>
      <c r="AF313" s="37">
        <f t="shared" si="1218"/>
        <v>0</v>
      </c>
      <c r="AH313" s="37"/>
      <c r="AI313" s="37"/>
      <c r="AJ313" s="37"/>
      <c r="AK313" s="37"/>
      <c r="AL313" s="37"/>
      <c r="CB313" s="52"/>
      <c r="CC313" s="52"/>
      <c r="CD313" s="52"/>
      <c r="CE313" s="52"/>
      <c r="CF313" s="52"/>
      <c r="CG313" s="52">
        <f t="shared" si="1217"/>
        <v>0</v>
      </c>
    </row>
    <row r="314" spans="2:85" x14ac:dyDescent="0.2">
      <c r="B314" s="8"/>
      <c r="C314" s="9"/>
      <c r="D314" s="10"/>
      <c r="E314" s="11"/>
      <c r="F314" s="11"/>
      <c r="G314" s="10"/>
      <c r="H314" s="10">
        <f t="shared" si="1222"/>
        <v>0</v>
      </c>
      <c r="I314" s="10">
        <f t="shared" si="1219"/>
        <v>0</v>
      </c>
      <c r="J314" s="10">
        <f t="shared" si="1220"/>
        <v>0</v>
      </c>
      <c r="K314" s="10" t="str">
        <f t="shared" si="1221"/>
        <v/>
      </c>
      <c r="M314" s="21"/>
      <c r="N314" s="21"/>
      <c r="O314" s="21"/>
      <c r="P314" s="21"/>
      <c r="Q314" s="21"/>
      <c r="AB314" s="37"/>
      <c r="AC314" s="37"/>
      <c r="AD314" s="37"/>
      <c r="AE314" s="37"/>
      <c r="AF314" s="37">
        <f t="shared" si="1218"/>
        <v>0</v>
      </c>
      <c r="AH314" s="37"/>
      <c r="AI314" s="37"/>
      <c r="AJ314" s="37"/>
      <c r="AK314" s="37"/>
      <c r="AL314" s="37"/>
      <c r="CB314" s="52"/>
      <c r="CC314" s="52"/>
      <c r="CD314" s="52"/>
      <c r="CE314" s="52"/>
      <c r="CF314" s="52"/>
      <c r="CG314" s="52">
        <f t="shared" si="1217"/>
        <v>0</v>
      </c>
    </row>
    <row r="315" spans="2:85" x14ac:dyDescent="0.2">
      <c r="B315" s="8"/>
      <c r="C315" s="9"/>
      <c r="D315" s="10"/>
      <c r="E315" s="11"/>
      <c r="F315" s="11"/>
      <c r="G315" s="10"/>
      <c r="H315" s="10">
        <f t="shared" si="1222"/>
        <v>0</v>
      </c>
      <c r="I315" s="10">
        <f t="shared" si="1219"/>
        <v>0</v>
      </c>
      <c r="J315" s="10">
        <f t="shared" si="1220"/>
        <v>0</v>
      </c>
      <c r="K315" s="10" t="str">
        <f t="shared" si="1221"/>
        <v/>
      </c>
      <c r="M315" s="21"/>
      <c r="N315" s="21"/>
      <c r="O315" s="21"/>
      <c r="P315" s="21"/>
      <c r="Q315" s="21"/>
      <c r="AB315" s="37"/>
      <c r="AC315" s="37"/>
      <c r="AD315" s="37"/>
      <c r="AE315" s="37"/>
      <c r="AF315" s="37">
        <f t="shared" si="1218"/>
        <v>0</v>
      </c>
      <c r="AH315" s="37"/>
      <c r="AI315" s="37"/>
      <c r="AJ315" s="37"/>
      <c r="AK315" s="37"/>
      <c r="AL315" s="37"/>
      <c r="CB315" s="52"/>
      <c r="CC315" s="52"/>
      <c r="CD315" s="52"/>
      <c r="CE315" s="52"/>
      <c r="CF315" s="52"/>
      <c r="CG315" s="52">
        <f t="shared" si="1217"/>
        <v>0</v>
      </c>
    </row>
    <row r="316" spans="2:85" x14ac:dyDescent="0.2">
      <c r="B316" s="8"/>
      <c r="C316" s="9"/>
      <c r="D316" s="10"/>
      <c r="E316" s="11"/>
      <c r="F316" s="11"/>
      <c r="G316" s="10"/>
      <c r="H316" s="10">
        <f t="shared" si="1222"/>
        <v>0</v>
      </c>
      <c r="I316" s="10">
        <f t="shared" si="1219"/>
        <v>0</v>
      </c>
      <c r="J316" s="10">
        <f t="shared" si="1220"/>
        <v>0</v>
      </c>
      <c r="K316" s="10" t="str">
        <f t="shared" si="1221"/>
        <v/>
      </c>
      <c r="M316" s="21"/>
      <c r="N316" s="21"/>
      <c r="O316" s="21"/>
      <c r="P316" s="21"/>
      <c r="Q316" s="21"/>
      <c r="AB316" s="37"/>
      <c r="AC316" s="37"/>
      <c r="AD316" s="37"/>
      <c r="AE316" s="37"/>
      <c r="AF316" s="37">
        <f t="shared" si="1218"/>
        <v>0</v>
      </c>
      <c r="AH316" s="37"/>
      <c r="AI316" s="37"/>
      <c r="AJ316" s="37"/>
      <c r="AK316" s="37"/>
      <c r="AL316" s="37"/>
      <c r="CB316" s="52"/>
      <c r="CC316" s="52"/>
      <c r="CD316" s="52"/>
      <c r="CE316" s="52"/>
      <c r="CF316" s="52"/>
      <c r="CG316" s="52">
        <f t="shared" si="1217"/>
        <v>0</v>
      </c>
    </row>
    <row r="317" spans="2:85" x14ac:dyDescent="0.2">
      <c r="B317" s="8"/>
      <c r="C317" s="9"/>
      <c r="D317" s="10"/>
      <c r="E317" s="11"/>
      <c r="F317" s="11"/>
      <c r="G317" s="10"/>
      <c r="H317" s="10">
        <f t="shared" si="1222"/>
        <v>0</v>
      </c>
      <c r="I317" s="10">
        <f t="shared" si="1219"/>
        <v>0</v>
      </c>
      <c r="J317" s="10">
        <f t="shared" si="1220"/>
        <v>0</v>
      </c>
      <c r="K317" s="10" t="str">
        <f t="shared" si="1221"/>
        <v/>
      </c>
      <c r="M317" s="21"/>
      <c r="N317" s="21"/>
      <c r="O317" s="21"/>
      <c r="P317" s="21"/>
      <c r="Q317" s="21"/>
      <c r="AB317" s="37"/>
      <c r="AC317" s="37"/>
      <c r="AD317" s="37"/>
      <c r="AE317" s="37"/>
      <c r="AF317" s="37">
        <f t="shared" si="1218"/>
        <v>0</v>
      </c>
      <c r="AH317" s="37"/>
      <c r="AI317" s="37"/>
      <c r="AJ317" s="37"/>
      <c r="AK317" s="37"/>
      <c r="AL317" s="37"/>
      <c r="CB317" s="52"/>
      <c r="CC317" s="52"/>
      <c r="CD317" s="52"/>
      <c r="CE317" s="52"/>
      <c r="CF317" s="52"/>
      <c r="CG317" s="52">
        <f t="shared" si="1217"/>
        <v>0</v>
      </c>
    </row>
    <row r="318" spans="2:85" x14ac:dyDescent="0.2">
      <c r="B318" s="8"/>
      <c r="C318" s="9"/>
      <c r="D318" s="10"/>
      <c r="E318" s="11"/>
      <c r="F318" s="11"/>
      <c r="G318" s="10"/>
      <c r="H318" s="10">
        <f t="shared" si="1222"/>
        <v>0</v>
      </c>
      <c r="I318" s="10">
        <f t="shared" si="1219"/>
        <v>0</v>
      </c>
      <c r="J318" s="10">
        <f t="shared" si="1220"/>
        <v>0</v>
      </c>
      <c r="K318" s="10" t="str">
        <f t="shared" si="1221"/>
        <v/>
      </c>
      <c r="M318" s="21"/>
      <c r="N318" s="21"/>
      <c r="O318" s="21"/>
      <c r="P318" s="21"/>
      <c r="Q318" s="21"/>
      <c r="AB318" s="37"/>
      <c r="AC318" s="37"/>
      <c r="AD318" s="37"/>
      <c r="AE318" s="37"/>
      <c r="AF318" s="37">
        <f t="shared" si="1218"/>
        <v>0</v>
      </c>
      <c r="AH318" s="37"/>
      <c r="AI318" s="37"/>
      <c r="AJ318" s="37"/>
      <c r="AK318" s="37"/>
      <c r="AL318" s="37"/>
      <c r="CB318" s="52"/>
      <c r="CC318" s="52"/>
      <c r="CD318" s="52"/>
      <c r="CE318" s="52"/>
      <c r="CF318" s="52"/>
      <c r="CG318" s="52">
        <f t="shared" ref="CG318:CG381" si="1223">CE318*CF318</f>
        <v>0</v>
      </c>
    </row>
    <row r="319" spans="2:85" x14ac:dyDescent="0.2">
      <c r="B319" s="8"/>
      <c r="C319" s="9"/>
      <c r="D319" s="10"/>
      <c r="E319" s="11"/>
      <c r="F319" s="11"/>
      <c r="G319" s="10"/>
      <c r="H319" s="10">
        <f t="shared" si="1222"/>
        <v>0</v>
      </c>
      <c r="I319" s="10">
        <f t="shared" si="1219"/>
        <v>0</v>
      </c>
      <c r="J319" s="10">
        <f t="shared" si="1220"/>
        <v>0</v>
      </c>
      <c r="K319" s="10" t="str">
        <f t="shared" si="1221"/>
        <v/>
      </c>
      <c r="M319" s="21"/>
      <c r="N319" s="21"/>
      <c r="O319" s="21"/>
      <c r="P319" s="21"/>
      <c r="Q319" s="21"/>
      <c r="AB319" s="37"/>
      <c r="AC319" s="37"/>
      <c r="AD319" s="37"/>
      <c r="AE319" s="37"/>
      <c r="AF319" s="37">
        <f t="shared" si="1218"/>
        <v>0</v>
      </c>
      <c r="AH319" s="37"/>
      <c r="AI319" s="37"/>
      <c r="AJ319" s="37"/>
      <c r="AK319" s="37"/>
      <c r="AL319" s="37"/>
      <c r="CB319" s="52"/>
      <c r="CC319" s="52"/>
      <c r="CD319" s="52"/>
      <c r="CE319" s="52"/>
      <c r="CF319" s="52"/>
      <c r="CG319" s="52">
        <f t="shared" si="1223"/>
        <v>0</v>
      </c>
    </row>
    <row r="320" spans="2:85" x14ac:dyDescent="0.2">
      <c r="B320" s="8"/>
      <c r="C320" s="9"/>
      <c r="D320" s="10"/>
      <c r="E320" s="11"/>
      <c r="F320" s="11"/>
      <c r="G320" s="10"/>
      <c r="H320" s="10">
        <f t="shared" si="1222"/>
        <v>0</v>
      </c>
      <c r="I320" s="10">
        <f t="shared" si="1219"/>
        <v>0</v>
      </c>
      <c r="J320" s="10">
        <f t="shared" si="1220"/>
        <v>0</v>
      </c>
      <c r="K320" s="10" t="str">
        <f t="shared" si="1221"/>
        <v/>
      </c>
      <c r="M320" s="21"/>
      <c r="N320" s="21"/>
      <c r="O320" s="21"/>
      <c r="P320" s="21"/>
      <c r="Q320" s="21"/>
      <c r="AB320" s="37"/>
      <c r="AC320" s="37"/>
      <c r="AD320" s="37"/>
      <c r="AE320" s="37"/>
      <c r="AF320" s="37">
        <f t="shared" si="1218"/>
        <v>0</v>
      </c>
      <c r="AH320" s="37"/>
      <c r="AI320" s="37"/>
      <c r="AJ320" s="37"/>
      <c r="AK320" s="37"/>
      <c r="AL320" s="37"/>
      <c r="CB320" s="52"/>
      <c r="CC320" s="52"/>
      <c r="CD320" s="52"/>
      <c r="CE320" s="52"/>
      <c r="CF320" s="52"/>
      <c r="CG320" s="52">
        <f t="shared" si="1223"/>
        <v>0</v>
      </c>
    </row>
    <row r="321" spans="2:85" x14ac:dyDescent="0.2">
      <c r="B321" s="8"/>
      <c r="C321" s="9"/>
      <c r="D321" s="10"/>
      <c r="E321" s="11"/>
      <c r="F321" s="11"/>
      <c r="G321" s="10"/>
      <c r="H321" s="10">
        <f t="shared" si="1222"/>
        <v>0</v>
      </c>
      <c r="I321" s="10">
        <f t="shared" si="1219"/>
        <v>0</v>
      </c>
      <c r="J321" s="10">
        <f t="shared" si="1220"/>
        <v>0</v>
      </c>
      <c r="K321" s="10" t="str">
        <f t="shared" si="1221"/>
        <v/>
      </c>
      <c r="M321" s="21"/>
      <c r="N321" s="21"/>
      <c r="O321" s="21"/>
      <c r="P321" s="21"/>
      <c r="Q321" s="21"/>
      <c r="AB321" s="37"/>
      <c r="AC321" s="37"/>
      <c r="AD321" s="37"/>
      <c r="AE321" s="37"/>
      <c r="AF321" s="37">
        <f t="shared" si="1218"/>
        <v>0</v>
      </c>
      <c r="AH321" s="37"/>
      <c r="AI321" s="37"/>
      <c r="AJ321" s="37"/>
      <c r="AK321" s="37"/>
      <c r="AL321" s="37"/>
      <c r="CB321" s="52"/>
      <c r="CC321" s="52"/>
      <c r="CD321" s="52"/>
      <c r="CE321" s="52"/>
      <c r="CF321" s="52"/>
      <c r="CG321" s="52">
        <f t="shared" si="1223"/>
        <v>0</v>
      </c>
    </row>
    <row r="322" spans="2:85" x14ac:dyDescent="0.2">
      <c r="B322" s="8"/>
      <c r="C322" s="9"/>
      <c r="D322" s="10"/>
      <c r="E322" s="11"/>
      <c r="F322" s="11"/>
      <c r="G322" s="10"/>
      <c r="H322" s="10">
        <f t="shared" si="1222"/>
        <v>0</v>
      </c>
      <c r="I322" s="10">
        <f t="shared" si="1219"/>
        <v>0</v>
      </c>
      <c r="J322" s="10">
        <f t="shared" si="1220"/>
        <v>0</v>
      </c>
      <c r="K322" s="10" t="str">
        <f t="shared" si="1221"/>
        <v/>
      </c>
      <c r="M322" s="21"/>
      <c r="N322" s="21"/>
      <c r="O322" s="21"/>
      <c r="P322" s="21"/>
      <c r="Q322" s="21"/>
      <c r="AB322" s="37"/>
      <c r="AC322" s="37"/>
      <c r="AD322" s="37"/>
      <c r="AE322" s="37"/>
      <c r="AF322" s="37">
        <f t="shared" ref="AF322:AF385" si="1224">AD322*AE322</f>
        <v>0</v>
      </c>
      <c r="AH322" s="37"/>
      <c r="AI322" s="37"/>
      <c r="AJ322" s="37"/>
      <c r="AK322" s="37"/>
      <c r="AL322" s="37"/>
      <c r="CB322" s="52"/>
      <c r="CC322" s="52"/>
      <c r="CD322" s="52"/>
      <c r="CE322" s="52"/>
      <c r="CF322" s="52"/>
      <c r="CG322" s="52">
        <f t="shared" si="1223"/>
        <v>0</v>
      </c>
    </row>
    <row r="323" spans="2:85" x14ac:dyDescent="0.2">
      <c r="B323" s="8"/>
      <c r="C323" s="9"/>
      <c r="D323" s="10"/>
      <c r="E323" s="11"/>
      <c r="F323" s="11"/>
      <c r="G323" s="10"/>
      <c r="H323" s="10">
        <f t="shared" si="1222"/>
        <v>0</v>
      </c>
      <c r="I323" s="10">
        <f t="shared" si="1219"/>
        <v>0</v>
      </c>
      <c r="J323" s="10">
        <f t="shared" si="1220"/>
        <v>0</v>
      </c>
      <c r="K323" s="10" t="str">
        <f t="shared" si="1221"/>
        <v/>
      </c>
      <c r="M323" s="21"/>
      <c r="N323" s="21"/>
      <c r="O323" s="21"/>
      <c r="P323" s="21"/>
      <c r="Q323" s="21"/>
      <c r="AB323" s="37"/>
      <c r="AC323" s="37"/>
      <c r="AD323" s="37"/>
      <c r="AE323" s="37"/>
      <c r="AF323" s="37">
        <f t="shared" si="1224"/>
        <v>0</v>
      </c>
      <c r="AH323" s="37"/>
      <c r="AI323" s="37"/>
      <c r="AJ323" s="37"/>
      <c r="AK323" s="37"/>
      <c r="AL323" s="37"/>
      <c r="CB323" s="52"/>
      <c r="CC323" s="52"/>
      <c r="CD323" s="52"/>
      <c r="CE323" s="52"/>
      <c r="CF323" s="52"/>
      <c r="CG323" s="52">
        <f t="shared" si="1223"/>
        <v>0</v>
      </c>
    </row>
    <row r="324" spans="2:85" x14ac:dyDescent="0.2">
      <c r="B324" s="8"/>
      <c r="C324" s="9"/>
      <c r="D324" s="10"/>
      <c r="E324" s="11"/>
      <c r="F324" s="11"/>
      <c r="G324" s="10"/>
      <c r="H324" s="10">
        <f t="shared" si="1222"/>
        <v>0</v>
      </c>
      <c r="I324" s="10">
        <f t="shared" si="1219"/>
        <v>0</v>
      </c>
      <c r="J324" s="10">
        <f t="shared" si="1220"/>
        <v>0</v>
      </c>
      <c r="K324" s="10" t="str">
        <f t="shared" si="1221"/>
        <v/>
      </c>
      <c r="M324" s="21"/>
      <c r="N324" s="21"/>
      <c r="O324" s="21"/>
      <c r="P324" s="21"/>
      <c r="Q324" s="21"/>
      <c r="AB324" s="37"/>
      <c r="AC324" s="37"/>
      <c r="AD324" s="37"/>
      <c r="AE324" s="37"/>
      <c r="AF324" s="37">
        <f t="shared" si="1224"/>
        <v>0</v>
      </c>
      <c r="AH324" s="37"/>
      <c r="AI324" s="37"/>
      <c r="AJ324" s="37"/>
      <c r="AK324" s="37"/>
      <c r="AL324" s="37"/>
      <c r="CB324" s="52"/>
      <c r="CC324" s="52"/>
      <c r="CD324" s="52"/>
      <c r="CE324" s="52"/>
      <c r="CF324" s="52"/>
      <c r="CG324" s="52">
        <f t="shared" si="1223"/>
        <v>0</v>
      </c>
    </row>
    <row r="325" spans="2:85" x14ac:dyDescent="0.2">
      <c r="B325" s="8"/>
      <c r="C325" s="9"/>
      <c r="D325" s="10"/>
      <c r="E325" s="11"/>
      <c r="F325" s="11"/>
      <c r="G325" s="10"/>
      <c r="H325" s="10">
        <f t="shared" si="1222"/>
        <v>0</v>
      </c>
      <c r="I325" s="10">
        <f t="shared" si="1219"/>
        <v>0</v>
      </c>
      <c r="J325" s="10">
        <f t="shared" si="1220"/>
        <v>0</v>
      </c>
      <c r="K325" s="10" t="str">
        <f t="shared" si="1221"/>
        <v/>
      </c>
      <c r="M325" s="21"/>
      <c r="N325" s="21"/>
      <c r="O325" s="21"/>
      <c r="P325" s="21"/>
      <c r="Q325" s="21"/>
      <c r="AB325" s="37"/>
      <c r="AC325" s="37"/>
      <c r="AD325" s="37"/>
      <c r="AE325" s="37"/>
      <c r="AF325" s="37">
        <f t="shared" si="1224"/>
        <v>0</v>
      </c>
      <c r="AH325" s="37"/>
      <c r="AI325" s="37"/>
      <c r="AJ325" s="37"/>
      <c r="AK325" s="37"/>
      <c r="AL325" s="37"/>
      <c r="CB325" s="52"/>
      <c r="CC325" s="52"/>
      <c r="CD325" s="52"/>
      <c r="CE325" s="52"/>
      <c r="CF325" s="52"/>
      <c r="CG325" s="52">
        <f t="shared" si="1223"/>
        <v>0</v>
      </c>
    </row>
    <row r="326" spans="2:85" x14ac:dyDescent="0.2">
      <c r="B326" s="8"/>
      <c r="C326" s="9"/>
      <c r="D326" s="10"/>
      <c r="E326" s="11"/>
      <c r="F326" s="11"/>
      <c r="G326" s="10"/>
      <c r="H326" s="10">
        <f t="shared" si="1222"/>
        <v>0</v>
      </c>
      <c r="I326" s="10">
        <f t="shared" si="1219"/>
        <v>0</v>
      </c>
      <c r="J326" s="10">
        <f t="shared" si="1220"/>
        <v>0</v>
      </c>
      <c r="K326" s="10" t="str">
        <f t="shared" si="1221"/>
        <v/>
      </c>
      <c r="M326" s="21"/>
      <c r="N326" s="21"/>
      <c r="O326" s="21"/>
      <c r="P326" s="21"/>
      <c r="Q326" s="21"/>
      <c r="AB326" s="37"/>
      <c r="AC326" s="37"/>
      <c r="AD326" s="37"/>
      <c r="AE326" s="37"/>
      <c r="AF326" s="37">
        <f t="shared" si="1224"/>
        <v>0</v>
      </c>
      <c r="AH326" s="37"/>
      <c r="AI326" s="37"/>
      <c r="AJ326" s="37"/>
      <c r="AK326" s="37"/>
      <c r="AL326" s="37"/>
      <c r="CB326" s="52"/>
      <c r="CC326" s="52"/>
      <c r="CD326" s="52"/>
      <c r="CE326" s="52"/>
      <c r="CF326" s="52"/>
      <c r="CG326" s="52">
        <f t="shared" si="1223"/>
        <v>0</v>
      </c>
    </row>
    <row r="327" spans="2:85" x14ac:dyDescent="0.2">
      <c r="B327" s="8"/>
      <c r="C327" s="9"/>
      <c r="D327" s="10"/>
      <c r="E327" s="11"/>
      <c r="F327" s="11"/>
      <c r="G327" s="10"/>
      <c r="H327" s="10">
        <f t="shared" si="1222"/>
        <v>0</v>
      </c>
      <c r="I327" s="10">
        <f t="shared" si="1219"/>
        <v>0</v>
      </c>
      <c r="J327" s="10">
        <f t="shared" si="1220"/>
        <v>0</v>
      </c>
      <c r="K327" s="10" t="str">
        <f t="shared" si="1221"/>
        <v/>
      </c>
      <c r="M327" s="21"/>
      <c r="N327" s="21"/>
      <c r="O327" s="21"/>
      <c r="P327" s="21"/>
      <c r="Q327" s="21"/>
      <c r="AB327" s="37"/>
      <c r="AC327" s="37"/>
      <c r="AD327" s="37"/>
      <c r="AE327" s="37"/>
      <c r="AF327" s="37">
        <f t="shared" si="1224"/>
        <v>0</v>
      </c>
      <c r="AH327" s="37"/>
      <c r="AI327" s="37"/>
      <c r="AJ327" s="37"/>
      <c r="AK327" s="37"/>
      <c r="AL327" s="37"/>
      <c r="CB327" s="52"/>
      <c r="CC327" s="52"/>
      <c r="CD327" s="52"/>
      <c r="CE327" s="52"/>
      <c r="CF327" s="52"/>
      <c r="CG327" s="52">
        <f t="shared" si="1223"/>
        <v>0</v>
      </c>
    </row>
    <row r="328" spans="2:85" x14ac:dyDescent="0.2">
      <c r="B328" s="8"/>
      <c r="C328" s="9"/>
      <c r="D328" s="10"/>
      <c r="E328" s="11"/>
      <c r="F328" s="11"/>
      <c r="G328" s="10"/>
      <c r="H328" s="10">
        <f t="shared" si="1222"/>
        <v>0</v>
      </c>
      <c r="I328" s="10">
        <f t="shared" si="1219"/>
        <v>0</v>
      </c>
      <c r="J328" s="10">
        <f t="shared" si="1220"/>
        <v>0</v>
      </c>
      <c r="K328" s="10" t="str">
        <f t="shared" si="1221"/>
        <v/>
      </c>
      <c r="M328" s="21"/>
      <c r="N328" s="21"/>
      <c r="O328" s="21"/>
      <c r="P328" s="21"/>
      <c r="Q328" s="21"/>
      <c r="AB328" s="37"/>
      <c r="AC328" s="37"/>
      <c r="AD328" s="37"/>
      <c r="AE328" s="37"/>
      <c r="AF328" s="37">
        <f t="shared" si="1224"/>
        <v>0</v>
      </c>
      <c r="AH328" s="37"/>
      <c r="AI328" s="37"/>
      <c r="AJ328" s="37"/>
      <c r="AK328" s="37"/>
      <c r="AL328" s="37"/>
      <c r="CB328" s="52"/>
      <c r="CC328" s="52"/>
      <c r="CD328" s="52"/>
      <c r="CE328" s="52"/>
      <c r="CF328" s="52"/>
      <c r="CG328" s="52">
        <f t="shared" si="1223"/>
        <v>0</v>
      </c>
    </row>
    <row r="329" spans="2:85" x14ac:dyDescent="0.2">
      <c r="B329" s="8"/>
      <c r="C329" s="9"/>
      <c r="D329" s="10"/>
      <c r="E329" s="11"/>
      <c r="F329" s="11"/>
      <c r="G329" s="10"/>
      <c r="H329" s="10">
        <f t="shared" si="1222"/>
        <v>0</v>
      </c>
      <c r="I329" s="10">
        <f t="shared" si="1219"/>
        <v>0</v>
      </c>
      <c r="J329" s="10">
        <f t="shared" si="1220"/>
        <v>0</v>
      </c>
      <c r="K329" s="10" t="str">
        <f t="shared" si="1221"/>
        <v/>
      </c>
      <c r="M329" s="21"/>
      <c r="N329" s="21"/>
      <c r="O329" s="21"/>
      <c r="P329" s="21"/>
      <c r="Q329" s="21"/>
      <c r="AB329" s="37"/>
      <c r="AC329" s="37"/>
      <c r="AD329" s="37"/>
      <c r="AE329" s="37"/>
      <c r="AF329" s="37">
        <f t="shared" si="1224"/>
        <v>0</v>
      </c>
      <c r="AH329" s="37"/>
      <c r="AI329" s="37"/>
      <c r="AJ329" s="37"/>
      <c r="AK329" s="37"/>
      <c r="AL329" s="37"/>
      <c r="CB329" s="52"/>
      <c r="CC329" s="52"/>
      <c r="CD329" s="52"/>
      <c r="CE329" s="52"/>
      <c r="CF329" s="52"/>
      <c r="CG329" s="52">
        <f t="shared" si="1223"/>
        <v>0</v>
      </c>
    </row>
    <row r="330" spans="2:85" x14ac:dyDescent="0.2">
      <c r="B330" s="8"/>
      <c r="C330" s="9"/>
      <c r="D330" s="10"/>
      <c r="E330" s="11"/>
      <c r="F330" s="11"/>
      <c r="G330" s="10"/>
      <c r="H330" s="10">
        <f t="shared" si="1222"/>
        <v>0</v>
      </c>
      <c r="I330" s="10">
        <f t="shared" si="1219"/>
        <v>0</v>
      </c>
      <c r="J330" s="10">
        <f t="shared" si="1220"/>
        <v>0</v>
      </c>
      <c r="K330" s="10" t="str">
        <f t="shared" si="1221"/>
        <v/>
      </c>
      <c r="M330" s="21"/>
      <c r="N330" s="21"/>
      <c r="O330" s="21"/>
      <c r="P330" s="21"/>
      <c r="Q330" s="21"/>
      <c r="AB330" s="37"/>
      <c r="AC330" s="37"/>
      <c r="AD330" s="37"/>
      <c r="AE330" s="37"/>
      <c r="AF330" s="37">
        <f t="shared" si="1224"/>
        <v>0</v>
      </c>
      <c r="AH330" s="37"/>
      <c r="AI330" s="37"/>
      <c r="AJ330" s="37"/>
      <c r="AK330" s="37"/>
      <c r="AL330" s="37"/>
      <c r="CB330" s="52"/>
      <c r="CC330" s="52"/>
      <c r="CD330" s="52"/>
      <c r="CE330" s="52"/>
      <c r="CF330" s="52"/>
      <c r="CG330" s="52">
        <f t="shared" si="1223"/>
        <v>0</v>
      </c>
    </row>
    <row r="331" spans="2:85" x14ac:dyDescent="0.2">
      <c r="B331" s="8"/>
      <c r="C331" s="9"/>
      <c r="D331" s="10"/>
      <c r="E331" s="11"/>
      <c r="F331" s="11"/>
      <c r="G331" s="10"/>
      <c r="H331" s="10">
        <f t="shared" si="1222"/>
        <v>0</v>
      </c>
      <c r="I331" s="10">
        <f t="shared" si="1219"/>
        <v>0</v>
      </c>
      <c r="J331" s="10">
        <f t="shared" si="1220"/>
        <v>0</v>
      </c>
      <c r="K331" s="10" t="str">
        <f t="shared" si="1221"/>
        <v/>
      </c>
      <c r="M331" s="21"/>
      <c r="N331" s="21"/>
      <c r="O331" s="21"/>
      <c r="P331" s="21"/>
      <c r="Q331" s="21"/>
      <c r="AB331" s="37"/>
      <c r="AC331" s="37"/>
      <c r="AD331" s="37"/>
      <c r="AE331" s="37"/>
      <c r="AF331" s="37">
        <f t="shared" si="1224"/>
        <v>0</v>
      </c>
      <c r="AH331" s="37"/>
      <c r="AI331" s="37"/>
      <c r="AJ331" s="37"/>
      <c r="AK331" s="37"/>
      <c r="AL331" s="37"/>
      <c r="CB331" s="52"/>
      <c r="CC331" s="52"/>
      <c r="CD331" s="52"/>
      <c r="CE331" s="52"/>
      <c r="CF331" s="52"/>
      <c r="CG331" s="52">
        <f t="shared" si="1223"/>
        <v>0</v>
      </c>
    </row>
    <row r="332" spans="2:85" x14ac:dyDescent="0.2">
      <c r="B332" s="8"/>
      <c r="C332" s="9"/>
      <c r="D332" s="10"/>
      <c r="E332" s="11"/>
      <c r="F332" s="11"/>
      <c r="G332" s="10"/>
      <c r="H332" s="10">
        <f t="shared" si="1222"/>
        <v>0</v>
      </c>
      <c r="I332" s="10">
        <f t="shared" si="1219"/>
        <v>0</v>
      </c>
      <c r="J332" s="10">
        <f t="shared" si="1220"/>
        <v>0</v>
      </c>
      <c r="K332" s="10" t="str">
        <f t="shared" si="1221"/>
        <v/>
      </c>
      <c r="M332" s="21"/>
      <c r="N332" s="21"/>
      <c r="O332" s="21"/>
      <c r="P332" s="21"/>
      <c r="Q332" s="21"/>
      <c r="AB332" s="37"/>
      <c r="AC332" s="37"/>
      <c r="AD332" s="37"/>
      <c r="AE332" s="37"/>
      <c r="AF332" s="37">
        <f t="shared" si="1224"/>
        <v>0</v>
      </c>
      <c r="AH332" s="37"/>
      <c r="AI332" s="37"/>
      <c r="AJ332" s="37"/>
      <c r="AK332" s="37"/>
      <c r="AL332" s="37"/>
      <c r="CB332" s="52"/>
      <c r="CC332" s="52"/>
      <c r="CD332" s="52"/>
      <c r="CE332" s="52"/>
      <c r="CF332" s="52"/>
      <c r="CG332" s="52">
        <f t="shared" si="1223"/>
        <v>0</v>
      </c>
    </row>
    <row r="333" spans="2:85" x14ac:dyDescent="0.2">
      <c r="B333" s="8"/>
      <c r="C333" s="9"/>
      <c r="D333" s="10"/>
      <c r="E333" s="11"/>
      <c r="F333" s="11"/>
      <c r="G333" s="10"/>
      <c r="H333" s="10">
        <f t="shared" si="1222"/>
        <v>0</v>
      </c>
      <c r="I333" s="10">
        <f t="shared" si="1219"/>
        <v>0</v>
      </c>
      <c r="J333" s="10">
        <f t="shared" si="1220"/>
        <v>0</v>
      </c>
      <c r="K333" s="10" t="str">
        <f t="shared" si="1221"/>
        <v/>
      </c>
      <c r="M333" s="21"/>
      <c r="N333" s="21"/>
      <c r="O333" s="21"/>
      <c r="P333" s="21"/>
      <c r="Q333" s="21"/>
      <c r="AB333" s="37"/>
      <c r="AC333" s="37"/>
      <c r="AD333" s="37"/>
      <c r="AE333" s="37"/>
      <c r="AF333" s="37">
        <f t="shared" si="1224"/>
        <v>0</v>
      </c>
      <c r="AH333" s="37"/>
      <c r="AI333" s="37"/>
      <c r="AJ333" s="37"/>
      <c r="AK333" s="37"/>
      <c r="AL333" s="37"/>
      <c r="CB333" s="52"/>
      <c r="CC333" s="52"/>
      <c r="CD333" s="52"/>
      <c r="CE333" s="52"/>
      <c r="CF333" s="52"/>
      <c r="CG333" s="52">
        <f t="shared" si="1223"/>
        <v>0</v>
      </c>
    </row>
    <row r="334" spans="2:85" x14ac:dyDescent="0.2">
      <c r="B334" s="8"/>
      <c r="C334" s="9"/>
      <c r="D334" s="10"/>
      <c r="E334" s="11"/>
      <c r="F334" s="11"/>
      <c r="G334" s="10"/>
      <c r="H334" s="10">
        <f t="shared" si="1222"/>
        <v>0</v>
      </c>
      <c r="I334" s="10">
        <f t="shared" si="1219"/>
        <v>0</v>
      </c>
      <c r="J334" s="10">
        <f t="shared" si="1220"/>
        <v>0</v>
      </c>
      <c r="K334" s="10" t="str">
        <f t="shared" si="1221"/>
        <v/>
      </c>
      <c r="M334" s="21"/>
      <c r="N334" s="21"/>
      <c r="O334" s="21"/>
      <c r="P334" s="21"/>
      <c r="Q334" s="21"/>
      <c r="AB334" s="37"/>
      <c r="AC334" s="37"/>
      <c r="AD334" s="37"/>
      <c r="AE334" s="37"/>
      <c r="AF334" s="37">
        <f t="shared" si="1224"/>
        <v>0</v>
      </c>
      <c r="AH334" s="37"/>
      <c r="AI334" s="37"/>
      <c r="AJ334" s="37"/>
      <c r="AK334" s="37"/>
      <c r="AL334" s="37"/>
      <c r="CB334" s="52"/>
      <c r="CC334" s="52"/>
      <c r="CD334" s="52"/>
      <c r="CE334" s="52"/>
      <c r="CF334" s="52"/>
      <c r="CG334" s="52">
        <f t="shared" si="1223"/>
        <v>0</v>
      </c>
    </row>
    <row r="335" spans="2:85" x14ac:dyDescent="0.2">
      <c r="B335" s="8"/>
      <c r="C335" s="9"/>
      <c r="D335" s="10"/>
      <c r="E335" s="11"/>
      <c r="F335" s="11"/>
      <c r="G335" s="10"/>
      <c r="H335" s="10">
        <f t="shared" si="1222"/>
        <v>0</v>
      </c>
      <c r="I335" s="10">
        <f t="shared" si="1219"/>
        <v>0</v>
      </c>
      <c r="J335" s="10">
        <f t="shared" si="1220"/>
        <v>0</v>
      </c>
      <c r="K335" s="10" t="str">
        <f t="shared" si="1221"/>
        <v/>
      </c>
      <c r="M335" s="21"/>
      <c r="N335" s="21"/>
      <c r="O335" s="21"/>
      <c r="P335" s="21"/>
      <c r="Q335" s="21"/>
      <c r="AB335" s="37"/>
      <c r="AC335" s="37"/>
      <c r="AD335" s="37"/>
      <c r="AE335" s="37"/>
      <c r="AF335" s="37">
        <f t="shared" si="1224"/>
        <v>0</v>
      </c>
      <c r="AH335" s="37"/>
      <c r="AI335" s="37"/>
      <c r="AJ335" s="37"/>
      <c r="AK335" s="37"/>
      <c r="AL335" s="37"/>
      <c r="CB335" s="52"/>
      <c r="CC335" s="52"/>
      <c r="CD335" s="52"/>
      <c r="CE335" s="52"/>
      <c r="CF335" s="52"/>
      <c r="CG335" s="52">
        <f t="shared" si="1223"/>
        <v>0</v>
      </c>
    </row>
    <row r="336" spans="2:85" x14ac:dyDescent="0.2">
      <c r="B336" s="8"/>
      <c r="C336" s="9"/>
      <c r="D336" s="10"/>
      <c r="E336" s="11"/>
      <c r="F336" s="11"/>
      <c r="G336" s="10"/>
      <c r="H336" s="10">
        <f t="shared" si="1222"/>
        <v>0</v>
      </c>
      <c r="I336" s="10">
        <f t="shared" si="1219"/>
        <v>0</v>
      </c>
      <c r="J336" s="10">
        <f t="shared" si="1220"/>
        <v>0</v>
      </c>
      <c r="K336" s="10" t="str">
        <f t="shared" si="1221"/>
        <v/>
      </c>
      <c r="M336" s="21"/>
      <c r="N336" s="21"/>
      <c r="O336" s="21"/>
      <c r="P336" s="21"/>
      <c r="Q336" s="21"/>
      <c r="AB336" s="37"/>
      <c r="AC336" s="37"/>
      <c r="AD336" s="37"/>
      <c r="AE336" s="37"/>
      <c r="AF336" s="37">
        <f t="shared" si="1224"/>
        <v>0</v>
      </c>
      <c r="AH336" s="37"/>
      <c r="AI336" s="37"/>
      <c r="AJ336" s="37"/>
      <c r="AK336" s="37"/>
      <c r="AL336" s="37"/>
      <c r="CB336" s="52"/>
      <c r="CC336" s="52"/>
      <c r="CD336" s="52"/>
      <c r="CE336" s="52"/>
      <c r="CF336" s="52"/>
      <c r="CG336" s="52">
        <f t="shared" si="1223"/>
        <v>0</v>
      </c>
    </row>
    <row r="337" spans="2:85" x14ac:dyDescent="0.2">
      <c r="B337" s="8"/>
      <c r="C337" s="9"/>
      <c r="D337" s="10"/>
      <c r="E337" s="11"/>
      <c r="F337" s="11"/>
      <c r="G337" s="10"/>
      <c r="H337" s="10">
        <f t="shared" si="1222"/>
        <v>0</v>
      </c>
      <c r="I337" s="10">
        <f t="shared" si="1219"/>
        <v>0</v>
      </c>
      <c r="J337" s="10">
        <f t="shared" si="1220"/>
        <v>0</v>
      </c>
      <c r="K337" s="10" t="str">
        <f t="shared" si="1221"/>
        <v/>
      </c>
      <c r="M337" s="21"/>
      <c r="N337" s="21"/>
      <c r="O337" s="21"/>
      <c r="P337" s="21"/>
      <c r="Q337" s="21"/>
      <c r="AB337" s="37"/>
      <c r="AC337" s="37"/>
      <c r="AD337" s="37"/>
      <c r="AE337" s="37"/>
      <c r="AF337" s="37">
        <f t="shared" si="1224"/>
        <v>0</v>
      </c>
      <c r="AH337" s="37"/>
      <c r="AI337" s="37"/>
      <c r="AJ337" s="37"/>
      <c r="AK337" s="37"/>
      <c r="AL337" s="37"/>
      <c r="CB337" s="52"/>
      <c r="CC337" s="52"/>
      <c r="CD337" s="52"/>
      <c r="CE337" s="52"/>
      <c r="CF337" s="52"/>
      <c r="CG337" s="52">
        <f t="shared" si="1223"/>
        <v>0</v>
      </c>
    </row>
    <row r="338" spans="2:85" x14ac:dyDescent="0.2">
      <c r="B338" s="8"/>
      <c r="C338" s="9"/>
      <c r="D338" s="10"/>
      <c r="E338" s="11"/>
      <c r="F338" s="11"/>
      <c r="G338" s="10"/>
      <c r="H338" s="10">
        <f t="shared" si="1222"/>
        <v>0</v>
      </c>
      <c r="I338" s="10">
        <f t="shared" si="1219"/>
        <v>0</v>
      </c>
      <c r="J338" s="10">
        <f t="shared" si="1220"/>
        <v>0</v>
      </c>
      <c r="K338" s="10" t="str">
        <f t="shared" si="1221"/>
        <v/>
      </c>
      <c r="M338" s="21"/>
      <c r="N338" s="21"/>
      <c r="O338" s="21"/>
      <c r="P338" s="21"/>
      <c r="Q338" s="21"/>
      <c r="AB338" s="37"/>
      <c r="AC338" s="37"/>
      <c r="AD338" s="37"/>
      <c r="AE338" s="37"/>
      <c r="AF338" s="37">
        <f t="shared" si="1224"/>
        <v>0</v>
      </c>
      <c r="AH338" s="37"/>
      <c r="AI338" s="37"/>
      <c r="AJ338" s="37"/>
      <c r="AK338" s="37"/>
      <c r="AL338" s="37"/>
      <c r="CB338" s="52"/>
      <c r="CC338" s="52"/>
      <c r="CD338" s="52"/>
      <c r="CE338" s="52"/>
      <c r="CF338" s="52"/>
      <c r="CG338" s="52">
        <f t="shared" si="1223"/>
        <v>0</v>
      </c>
    </row>
    <row r="339" spans="2:85" x14ac:dyDescent="0.2">
      <c r="B339" s="8"/>
      <c r="C339" s="9"/>
      <c r="D339" s="10"/>
      <c r="E339" s="11"/>
      <c r="F339" s="11"/>
      <c r="G339" s="10"/>
      <c r="H339" s="10">
        <f t="shared" si="1222"/>
        <v>0</v>
      </c>
      <c r="I339" s="10">
        <f t="shared" si="1219"/>
        <v>0</v>
      </c>
      <c r="J339" s="10">
        <f t="shared" si="1220"/>
        <v>0</v>
      </c>
      <c r="K339" s="10" t="str">
        <f t="shared" si="1221"/>
        <v/>
      </c>
      <c r="M339" s="21"/>
      <c r="N339" s="21"/>
      <c r="O339" s="21"/>
      <c r="P339" s="21"/>
      <c r="Q339" s="21"/>
      <c r="AB339" s="37"/>
      <c r="AC339" s="37"/>
      <c r="AD339" s="37"/>
      <c r="AE339" s="37"/>
      <c r="AF339" s="37">
        <f t="shared" si="1224"/>
        <v>0</v>
      </c>
      <c r="AH339" s="37"/>
      <c r="AI339" s="37"/>
      <c r="AJ339" s="37"/>
      <c r="AK339" s="37"/>
      <c r="AL339" s="37"/>
      <c r="CB339" s="52"/>
      <c r="CC339" s="52"/>
      <c r="CD339" s="52"/>
      <c r="CE339" s="52"/>
      <c r="CF339" s="52"/>
      <c r="CG339" s="52">
        <f t="shared" si="1223"/>
        <v>0</v>
      </c>
    </row>
    <row r="340" spans="2:85" x14ac:dyDescent="0.2">
      <c r="B340" s="8"/>
      <c r="C340" s="9"/>
      <c r="D340" s="10"/>
      <c r="E340" s="11"/>
      <c r="F340" s="11"/>
      <c r="G340" s="10"/>
      <c r="H340" s="10">
        <f t="shared" si="1222"/>
        <v>0</v>
      </c>
      <c r="I340" s="10">
        <f t="shared" si="1219"/>
        <v>0</v>
      </c>
      <c r="J340" s="10">
        <f t="shared" si="1220"/>
        <v>0</v>
      </c>
      <c r="K340" s="10" t="str">
        <f t="shared" si="1221"/>
        <v/>
      </c>
      <c r="M340" s="21"/>
      <c r="N340" s="21"/>
      <c r="O340" s="21"/>
      <c r="P340" s="21"/>
      <c r="Q340" s="21"/>
      <c r="AB340" s="37"/>
      <c r="AC340" s="37"/>
      <c r="AD340" s="37"/>
      <c r="AE340" s="37"/>
      <c r="AF340" s="37">
        <f t="shared" si="1224"/>
        <v>0</v>
      </c>
      <c r="AH340" s="37"/>
      <c r="AI340" s="37"/>
      <c r="AJ340" s="37"/>
      <c r="AK340" s="37"/>
      <c r="AL340" s="37"/>
      <c r="CB340" s="52"/>
      <c r="CC340" s="52"/>
      <c r="CD340" s="52"/>
      <c r="CE340" s="52"/>
      <c r="CF340" s="52"/>
      <c r="CG340" s="52">
        <f t="shared" si="1223"/>
        <v>0</v>
      </c>
    </row>
    <row r="341" spans="2:85" x14ac:dyDescent="0.2">
      <c r="B341" s="8"/>
      <c r="C341" s="9"/>
      <c r="D341" s="10"/>
      <c r="E341" s="11"/>
      <c r="F341" s="11"/>
      <c r="G341" s="10"/>
      <c r="H341" s="10">
        <f t="shared" si="1222"/>
        <v>0</v>
      </c>
      <c r="I341" s="10">
        <f t="shared" si="1219"/>
        <v>0</v>
      </c>
      <c r="J341" s="10">
        <f t="shared" si="1220"/>
        <v>0</v>
      </c>
      <c r="K341" s="10" t="str">
        <f t="shared" si="1221"/>
        <v/>
      </c>
      <c r="M341" s="21"/>
      <c r="N341" s="21"/>
      <c r="O341" s="21"/>
      <c r="P341" s="21"/>
      <c r="Q341" s="21"/>
      <c r="AB341" s="37"/>
      <c r="AC341" s="37"/>
      <c r="AD341" s="37"/>
      <c r="AE341" s="37"/>
      <c r="AF341" s="37">
        <f t="shared" si="1224"/>
        <v>0</v>
      </c>
      <c r="AH341" s="37"/>
      <c r="AI341" s="37"/>
      <c r="AJ341" s="37"/>
      <c r="AK341" s="37"/>
      <c r="AL341" s="37"/>
      <c r="CB341" s="52"/>
      <c r="CC341" s="52"/>
      <c r="CD341" s="52"/>
      <c r="CE341" s="52"/>
      <c r="CF341" s="52"/>
      <c r="CG341" s="52">
        <f t="shared" si="1223"/>
        <v>0</v>
      </c>
    </row>
    <row r="342" spans="2:85" x14ac:dyDescent="0.2">
      <c r="B342" s="8"/>
      <c r="C342" s="9"/>
      <c r="D342" s="10"/>
      <c r="E342" s="11"/>
      <c r="F342" s="11"/>
      <c r="G342" s="10"/>
      <c r="H342" s="10">
        <f t="shared" si="1222"/>
        <v>0</v>
      </c>
      <c r="I342" s="10">
        <f t="shared" si="1219"/>
        <v>0</v>
      </c>
      <c r="J342" s="10">
        <f t="shared" si="1220"/>
        <v>0</v>
      </c>
      <c r="K342" s="10" t="str">
        <f t="shared" si="1221"/>
        <v/>
      </c>
      <c r="M342" s="21"/>
      <c r="N342" s="21"/>
      <c r="O342" s="21"/>
      <c r="P342" s="21"/>
      <c r="Q342" s="21"/>
      <c r="AB342" s="37"/>
      <c r="AC342" s="37"/>
      <c r="AD342" s="37"/>
      <c r="AE342" s="37"/>
      <c r="AF342" s="37">
        <f t="shared" si="1224"/>
        <v>0</v>
      </c>
      <c r="AH342" s="37"/>
      <c r="AI342" s="37"/>
      <c r="AJ342" s="37"/>
      <c r="AK342" s="37"/>
      <c r="AL342" s="37"/>
      <c r="CB342" s="52"/>
      <c r="CC342" s="52"/>
      <c r="CD342" s="52"/>
      <c r="CE342" s="52"/>
      <c r="CF342" s="52"/>
      <c r="CG342" s="52">
        <f t="shared" si="1223"/>
        <v>0</v>
      </c>
    </row>
    <row r="343" spans="2:85" x14ac:dyDescent="0.2">
      <c r="B343" s="8"/>
      <c r="C343" s="9"/>
      <c r="D343" s="10"/>
      <c r="E343" s="11"/>
      <c r="F343" s="11"/>
      <c r="G343" s="10"/>
      <c r="H343" s="10">
        <f t="shared" si="1222"/>
        <v>0</v>
      </c>
      <c r="I343" s="10">
        <f t="shared" si="1219"/>
        <v>0</v>
      </c>
      <c r="J343" s="10">
        <f t="shared" si="1220"/>
        <v>0</v>
      </c>
      <c r="K343" s="10" t="str">
        <f t="shared" si="1221"/>
        <v/>
      </c>
      <c r="M343" s="21"/>
      <c r="N343" s="21"/>
      <c r="O343" s="21"/>
      <c r="P343" s="21"/>
      <c r="Q343" s="21"/>
      <c r="AB343" s="37"/>
      <c r="AC343" s="37"/>
      <c r="AD343" s="37"/>
      <c r="AE343" s="37"/>
      <c r="AF343" s="37">
        <f t="shared" si="1224"/>
        <v>0</v>
      </c>
      <c r="AH343" s="37"/>
      <c r="AI343" s="37"/>
      <c r="AJ343" s="37"/>
      <c r="AK343" s="37"/>
      <c r="AL343" s="37"/>
      <c r="CB343" s="52"/>
      <c r="CC343" s="52"/>
      <c r="CD343" s="52"/>
      <c r="CE343" s="52"/>
      <c r="CF343" s="52"/>
      <c r="CG343" s="52">
        <f t="shared" si="1223"/>
        <v>0</v>
      </c>
    </row>
    <row r="344" spans="2:85" x14ac:dyDescent="0.2">
      <c r="B344" s="8"/>
      <c r="C344" s="9"/>
      <c r="D344" s="10"/>
      <c r="E344" s="11"/>
      <c r="F344" s="11"/>
      <c r="G344" s="10"/>
      <c r="H344" s="10">
        <f t="shared" si="1222"/>
        <v>0</v>
      </c>
      <c r="I344" s="10">
        <f t="shared" si="1219"/>
        <v>0</v>
      </c>
      <c r="J344" s="10">
        <f t="shared" si="1220"/>
        <v>0</v>
      </c>
      <c r="K344" s="10" t="str">
        <f t="shared" si="1221"/>
        <v/>
      </c>
      <c r="M344" s="21"/>
      <c r="N344" s="21"/>
      <c r="O344" s="21"/>
      <c r="P344" s="21"/>
      <c r="Q344" s="21"/>
      <c r="AB344" s="37"/>
      <c r="AC344" s="37"/>
      <c r="AD344" s="37"/>
      <c r="AE344" s="37"/>
      <c r="AF344" s="37">
        <f t="shared" si="1224"/>
        <v>0</v>
      </c>
      <c r="AH344" s="37"/>
      <c r="AI344" s="37"/>
      <c r="AJ344" s="37"/>
      <c r="AK344" s="37"/>
      <c r="AL344" s="37"/>
      <c r="CB344" s="52"/>
      <c r="CC344" s="52"/>
      <c r="CD344" s="52"/>
      <c r="CE344" s="52"/>
      <c r="CF344" s="52"/>
      <c r="CG344" s="52">
        <f t="shared" si="1223"/>
        <v>0</v>
      </c>
    </row>
    <row r="345" spans="2:85" x14ac:dyDescent="0.2">
      <c r="B345" s="8"/>
      <c r="C345" s="9"/>
      <c r="D345" s="10"/>
      <c r="E345" s="11"/>
      <c r="F345" s="11"/>
      <c r="G345" s="10"/>
      <c r="H345" s="10">
        <f t="shared" si="1222"/>
        <v>0</v>
      </c>
      <c r="I345" s="10">
        <f t="shared" si="1219"/>
        <v>0</v>
      </c>
      <c r="J345" s="10">
        <f t="shared" si="1220"/>
        <v>0</v>
      </c>
      <c r="K345" s="10" t="str">
        <f t="shared" si="1221"/>
        <v/>
      </c>
      <c r="M345" s="21"/>
      <c r="N345" s="21"/>
      <c r="O345" s="21"/>
      <c r="P345" s="21"/>
      <c r="Q345" s="21"/>
      <c r="AB345" s="37"/>
      <c r="AC345" s="37"/>
      <c r="AD345" s="37"/>
      <c r="AE345" s="37"/>
      <c r="AF345" s="37">
        <f t="shared" si="1224"/>
        <v>0</v>
      </c>
      <c r="AH345" s="37"/>
      <c r="AI345" s="37"/>
      <c r="AJ345" s="37"/>
      <c r="AK345" s="37"/>
      <c r="AL345" s="37"/>
      <c r="CB345" s="52"/>
      <c r="CC345" s="52"/>
      <c r="CD345" s="52"/>
      <c r="CE345" s="52"/>
      <c r="CF345" s="52"/>
      <c r="CG345" s="52">
        <f t="shared" si="1223"/>
        <v>0</v>
      </c>
    </row>
    <row r="346" spans="2:85" x14ac:dyDescent="0.2">
      <c r="B346" s="8"/>
      <c r="C346" s="9"/>
      <c r="D346" s="10"/>
      <c r="E346" s="11"/>
      <c r="F346" s="11"/>
      <c r="G346" s="10"/>
      <c r="H346" s="10">
        <f t="shared" si="1222"/>
        <v>0</v>
      </c>
      <c r="I346" s="10">
        <f t="shared" si="1219"/>
        <v>0</v>
      </c>
      <c r="J346" s="10">
        <f t="shared" si="1220"/>
        <v>0</v>
      </c>
      <c r="K346" s="10" t="str">
        <f t="shared" si="1221"/>
        <v/>
      </c>
      <c r="M346" s="21"/>
      <c r="N346" s="21"/>
      <c r="O346" s="21"/>
      <c r="P346" s="21"/>
      <c r="Q346" s="21"/>
      <c r="AB346" s="37"/>
      <c r="AC346" s="37"/>
      <c r="AD346" s="37"/>
      <c r="AE346" s="37"/>
      <c r="AF346" s="37">
        <f t="shared" si="1224"/>
        <v>0</v>
      </c>
      <c r="AH346" s="37"/>
      <c r="AI346" s="37"/>
      <c r="AJ346" s="37"/>
      <c r="AK346" s="37"/>
      <c r="AL346" s="37"/>
      <c r="CB346" s="52"/>
      <c r="CC346" s="52"/>
      <c r="CD346" s="52"/>
      <c r="CE346" s="52"/>
      <c r="CF346" s="52"/>
      <c r="CG346" s="52">
        <f t="shared" si="1223"/>
        <v>0</v>
      </c>
    </row>
    <row r="347" spans="2:85" x14ac:dyDescent="0.2">
      <c r="B347" s="8"/>
      <c r="C347" s="9"/>
      <c r="D347" s="10"/>
      <c r="E347" s="11"/>
      <c r="F347" s="11"/>
      <c r="G347" s="10"/>
      <c r="H347" s="10">
        <f t="shared" si="1222"/>
        <v>0</v>
      </c>
      <c r="I347" s="10">
        <f t="shared" si="1219"/>
        <v>0</v>
      </c>
      <c r="J347" s="10">
        <f t="shared" si="1220"/>
        <v>0</v>
      </c>
      <c r="K347" s="10" t="str">
        <f t="shared" si="1221"/>
        <v/>
      </c>
      <c r="M347" s="21"/>
      <c r="N347" s="21"/>
      <c r="O347" s="21"/>
      <c r="P347" s="21"/>
      <c r="Q347" s="21"/>
      <c r="AB347" s="37"/>
      <c r="AC347" s="37"/>
      <c r="AD347" s="37"/>
      <c r="AE347" s="37"/>
      <c r="AF347" s="37">
        <f t="shared" si="1224"/>
        <v>0</v>
      </c>
      <c r="AH347" s="37"/>
      <c r="AI347" s="37"/>
      <c r="AJ347" s="37"/>
      <c r="AK347" s="37"/>
      <c r="AL347" s="37"/>
      <c r="CB347" s="52"/>
      <c r="CC347" s="52"/>
      <c r="CD347" s="52"/>
      <c r="CE347" s="52"/>
      <c r="CF347" s="52"/>
      <c r="CG347" s="52">
        <f t="shared" si="1223"/>
        <v>0</v>
      </c>
    </row>
    <row r="348" spans="2:85" x14ac:dyDescent="0.2">
      <c r="B348" s="8"/>
      <c r="C348" s="9"/>
      <c r="D348" s="10"/>
      <c r="E348" s="11"/>
      <c r="F348" s="11"/>
      <c r="G348" s="10"/>
      <c r="H348" s="10">
        <f t="shared" si="1222"/>
        <v>0</v>
      </c>
      <c r="I348" s="10">
        <f t="shared" si="1219"/>
        <v>0</v>
      </c>
      <c r="J348" s="10">
        <f t="shared" si="1220"/>
        <v>0</v>
      </c>
      <c r="K348" s="10" t="str">
        <f t="shared" si="1221"/>
        <v/>
      </c>
      <c r="M348" s="21"/>
      <c r="N348" s="21"/>
      <c r="O348" s="21"/>
      <c r="P348" s="21"/>
      <c r="Q348" s="21"/>
      <c r="AB348" s="37"/>
      <c r="AC348" s="37"/>
      <c r="AD348" s="37"/>
      <c r="AE348" s="37"/>
      <c r="AF348" s="37">
        <f t="shared" si="1224"/>
        <v>0</v>
      </c>
      <c r="AH348" s="37"/>
      <c r="AI348" s="37"/>
      <c r="AJ348" s="37"/>
      <c r="AK348" s="37"/>
      <c r="AL348" s="37"/>
      <c r="CB348" s="52"/>
      <c r="CC348" s="52"/>
      <c r="CD348" s="52"/>
      <c r="CE348" s="52"/>
      <c r="CF348" s="52"/>
      <c r="CG348" s="52">
        <f t="shared" si="1223"/>
        <v>0</v>
      </c>
    </row>
    <row r="349" spans="2:85" x14ac:dyDescent="0.2">
      <c r="B349" s="8"/>
      <c r="C349" s="9"/>
      <c r="D349" s="10"/>
      <c r="E349" s="11"/>
      <c r="F349" s="11"/>
      <c r="G349" s="10"/>
      <c r="H349" s="10">
        <f t="shared" si="1222"/>
        <v>0</v>
      </c>
      <c r="I349" s="10">
        <f t="shared" si="1219"/>
        <v>0</v>
      </c>
      <c r="J349" s="10">
        <f t="shared" si="1220"/>
        <v>0</v>
      </c>
      <c r="K349" s="10" t="str">
        <f t="shared" si="1221"/>
        <v/>
      </c>
      <c r="M349" s="21"/>
      <c r="N349" s="21"/>
      <c r="O349" s="21"/>
      <c r="P349" s="21"/>
      <c r="Q349" s="21"/>
      <c r="AB349" s="37"/>
      <c r="AC349" s="37"/>
      <c r="AD349" s="37"/>
      <c r="AE349" s="37"/>
      <c r="AF349" s="37">
        <f t="shared" si="1224"/>
        <v>0</v>
      </c>
      <c r="AH349" s="37"/>
      <c r="AI349" s="37"/>
      <c r="AJ349" s="37"/>
      <c r="AK349" s="37"/>
      <c r="AL349" s="37"/>
      <c r="CB349" s="52"/>
      <c r="CC349" s="52"/>
      <c r="CD349" s="52"/>
      <c r="CE349" s="52"/>
      <c r="CF349" s="52"/>
      <c r="CG349" s="52">
        <f t="shared" si="1223"/>
        <v>0</v>
      </c>
    </row>
    <row r="350" spans="2:85" x14ac:dyDescent="0.2">
      <c r="B350" s="8"/>
      <c r="C350" s="9"/>
      <c r="D350" s="10"/>
      <c r="E350" s="11"/>
      <c r="F350" s="11"/>
      <c r="G350" s="10"/>
      <c r="H350" s="10">
        <f t="shared" si="1222"/>
        <v>0</v>
      </c>
      <c r="I350" s="10">
        <f t="shared" si="1219"/>
        <v>0</v>
      </c>
      <c r="J350" s="10">
        <f t="shared" si="1220"/>
        <v>0</v>
      </c>
      <c r="K350" s="10" t="str">
        <f t="shared" si="1221"/>
        <v/>
      </c>
      <c r="M350" s="21"/>
      <c r="N350" s="21"/>
      <c r="O350" s="21"/>
      <c r="P350" s="21"/>
      <c r="Q350" s="21"/>
      <c r="AB350" s="37"/>
      <c r="AC350" s="37"/>
      <c r="AD350" s="37"/>
      <c r="AE350" s="37"/>
      <c r="AF350" s="37">
        <f t="shared" si="1224"/>
        <v>0</v>
      </c>
      <c r="AH350" s="37"/>
      <c r="AI350" s="37"/>
      <c r="AJ350" s="37"/>
      <c r="AK350" s="37"/>
      <c r="AL350" s="37"/>
      <c r="CB350" s="52"/>
      <c r="CC350" s="52"/>
      <c r="CD350" s="52"/>
      <c r="CE350" s="52"/>
      <c r="CF350" s="52"/>
      <c r="CG350" s="52">
        <f t="shared" si="1223"/>
        <v>0</v>
      </c>
    </row>
    <row r="351" spans="2:85" x14ac:dyDescent="0.2">
      <c r="B351" s="8"/>
      <c r="C351" s="9"/>
      <c r="D351" s="10"/>
      <c r="E351" s="11"/>
      <c r="F351" s="11"/>
      <c r="G351" s="10"/>
      <c r="H351" s="10">
        <f t="shared" si="1222"/>
        <v>0</v>
      </c>
      <c r="I351" s="10">
        <f t="shared" si="1219"/>
        <v>0</v>
      </c>
      <c r="J351" s="10">
        <f t="shared" si="1220"/>
        <v>0</v>
      </c>
      <c r="K351" s="10" t="str">
        <f t="shared" si="1221"/>
        <v/>
      </c>
      <c r="M351" s="21"/>
      <c r="N351" s="21"/>
      <c r="O351" s="21"/>
      <c r="P351" s="21"/>
      <c r="Q351" s="21"/>
      <c r="AB351" s="37"/>
      <c r="AC351" s="37"/>
      <c r="AD351" s="37"/>
      <c r="AE351" s="37"/>
      <c r="AF351" s="37">
        <f t="shared" si="1224"/>
        <v>0</v>
      </c>
      <c r="AH351" s="37"/>
      <c r="AI351" s="37"/>
      <c r="AJ351" s="37"/>
      <c r="AK351" s="37"/>
      <c r="AL351" s="37"/>
      <c r="CB351" s="52"/>
      <c r="CC351" s="52"/>
      <c r="CD351" s="52"/>
      <c r="CE351" s="52"/>
      <c r="CF351" s="52"/>
      <c r="CG351" s="52">
        <f t="shared" si="1223"/>
        <v>0</v>
      </c>
    </row>
    <row r="352" spans="2:85" x14ac:dyDescent="0.2">
      <c r="B352" s="8"/>
      <c r="C352" s="9"/>
      <c r="D352" s="10"/>
      <c r="E352" s="11"/>
      <c r="F352" s="11"/>
      <c r="G352" s="10"/>
      <c r="H352" s="10">
        <f t="shared" si="1222"/>
        <v>0</v>
      </c>
      <c r="I352" s="10">
        <f t="shared" si="1219"/>
        <v>0</v>
      </c>
      <c r="J352" s="10">
        <f t="shared" si="1220"/>
        <v>0</v>
      </c>
      <c r="K352" s="10" t="str">
        <f t="shared" si="1221"/>
        <v/>
      </c>
      <c r="M352" s="21"/>
      <c r="N352" s="21"/>
      <c r="O352" s="21"/>
      <c r="P352" s="21"/>
      <c r="Q352" s="21"/>
      <c r="AB352" s="37"/>
      <c r="AC352" s="37"/>
      <c r="AD352" s="37"/>
      <c r="AE352" s="37"/>
      <c r="AF352" s="37">
        <f t="shared" si="1224"/>
        <v>0</v>
      </c>
      <c r="AH352" s="37"/>
      <c r="AI352" s="37"/>
      <c r="AJ352" s="37"/>
      <c r="AK352" s="37"/>
      <c r="AL352" s="37"/>
      <c r="CB352" s="52"/>
      <c r="CC352" s="52"/>
      <c r="CD352" s="52"/>
      <c r="CE352" s="52"/>
      <c r="CF352" s="52"/>
      <c r="CG352" s="52">
        <f t="shared" si="1223"/>
        <v>0</v>
      </c>
    </row>
    <row r="353" spans="2:85" x14ac:dyDescent="0.2">
      <c r="B353" s="8"/>
      <c r="C353" s="9"/>
      <c r="D353" s="10"/>
      <c r="E353" s="11"/>
      <c r="F353" s="11"/>
      <c r="G353" s="10"/>
      <c r="H353" s="10">
        <f t="shared" si="1222"/>
        <v>0</v>
      </c>
      <c r="I353" s="10">
        <f t="shared" si="1219"/>
        <v>0</v>
      </c>
      <c r="J353" s="10">
        <f t="shared" si="1220"/>
        <v>0</v>
      </c>
      <c r="K353" s="10" t="str">
        <f t="shared" si="1221"/>
        <v/>
      </c>
      <c r="M353" s="21"/>
      <c r="N353" s="21"/>
      <c r="O353" s="21"/>
      <c r="P353" s="21"/>
      <c r="Q353" s="21"/>
      <c r="AB353" s="37"/>
      <c r="AC353" s="37"/>
      <c r="AD353" s="37"/>
      <c r="AE353" s="37"/>
      <c r="AF353" s="37">
        <f t="shared" si="1224"/>
        <v>0</v>
      </c>
      <c r="AH353" s="37"/>
      <c r="AI353" s="37"/>
      <c r="AJ353" s="37"/>
      <c r="AK353" s="37"/>
      <c r="AL353" s="37"/>
      <c r="CB353" s="52"/>
      <c r="CC353" s="52"/>
      <c r="CD353" s="52"/>
      <c r="CE353" s="52"/>
      <c r="CF353" s="52"/>
      <c r="CG353" s="52">
        <f t="shared" si="1223"/>
        <v>0</v>
      </c>
    </row>
    <row r="354" spans="2:85" x14ac:dyDescent="0.2">
      <c r="B354" s="8"/>
      <c r="C354" s="9"/>
      <c r="D354" s="10"/>
      <c r="E354" s="11"/>
      <c r="F354" s="11"/>
      <c r="G354" s="10"/>
      <c r="H354" s="10">
        <f t="shared" si="1222"/>
        <v>0</v>
      </c>
      <c r="I354" s="10">
        <f t="shared" si="1219"/>
        <v>0</v>
      </c>
      <c r="J354" s="10">
        <f t="shared" si="1220"/>
        <v>0</v>
      </c>
      <c r="K354" s="10" t="str">
        <f t="shared" si="1221"/>
        <v/>
      </c>
      <c r="M354" s="21"/>
      <c r="N354" s="21"/>
      <c r="O354" s="21"/>
      <c r="P354" s="21"/>
      <c r="Q354" s="21"/>
      <c r="AB354" s="37"/>
      <c r="AC354" s="37"/>
      <c r="AD354" s="37"/>
      <c r="AE354" s="37"/>
      <c r="AF354" s="37">
        <f t="shared" si="1224"/>
        <v>0</v>
      </c>
      <c r="AH354" s="37"/>
      <c r="AI354" s="37"/>
      <c r="AJ354" s="37"/>
      <c r="AK354" s="37"/>
      <c r="AL354" s="37"/>
      <c r="CB354" s="52"/>
      <c r="CC354" s="52"/>
      <c r="CD354" s="52"/>
      <c r="CE354" s="52"/>
      <c r="CF354" s="52"/>
      <c r="CG354" s="52">
        <f t="shared" si="1223"/>
        <v>0</v>
      </c>
    </row>
    <row r="355" spans="2:85" x14ac:dyDescent="0.2">
      <c r="B355" s="8"/>
      <c r="C355" s="9"/>
      <c r="D355" s="10"/>
      <c r="E355" s="11"/>
      <c r="F355" s="11"/>
      <c r="G355" s="10"/>
      <c r="H355" s="10">
        <f t="shared" si="1222"/>
        <v>0</v>
      </c>
      <c r="I355" s="10">
        <f t="shared" si="1219"/>
        <v>0</v>
      </c>
      <c r="J355" s="10">
        <f t="shared" si="1220"/>
        <v>0</v>
      </c>
      <c r="K355" s="10" t="str">
        <f t="shared" si="1221"/>
        <v/>
      </c>
      <c r="M355" s="21"/>
      <c r="N355" s="21"/>
      <c r="O355" s="21"/>
      <c r="P355" s="21"/>
      <c r="Q355" s="21"/>
      <c r="AB355" s="37"/>
      <c r="AC355" s="37"/>
      <c r="AD355" s="37"/>
      <c r="AE355" s="37"/>
      <c r="AF355" s="37">
        <f t="shared" si="1224"/>
        <v>0</v>
      </c>
      <c r="AH355" s="37"/>
      <c r="AI355" s="37"/>
      <c r="AJ355" s="37"/>
      <c r="AK355" s="37"/>
      <c r="AL355" s="37"/>
      <c r="CB355" s="52"/>
      <c r="CC355" s="52"/>
      <c r="CD355" s="52"/>
      <c r="CE355" s="52"/>
      <c r="CF355" s="52"/>
      <c r="CG355" s="52">
        <f t="shared" si="1223"/>
        <v>0</v>
      </c>
    </row>
    <row r="356" spans="2:85" x14ac:dyDescent="0.2">
      <c r="B356" s="8"/>
      <c r="C356" s="9"/>
      <c r="D356" s="10"/>
      <c r="E356" s="11"/>
      <c r="F356" s="11"/>
      <c r="G356" s="10"/>
      <c r="H356" s="10">
        <f t="shared" si="1222"/>
        <v>0</v>
      </c>
      <c r="I356" s="10">
        <f t="shared" si="1219"/>
        <v>0</v>
      </c>
      <c r="J356" s="10">
        <f t="shared" si="1220"/>
        <v>0</v>
      </c>
      <c r="K356" s="10" t="str">
        <f t="shared" si="1221"/>
        <v/>
      </c>
      <c r="M356" s="21"/>
      <c r="N356" s="21"/>
      <c r="O356" s="21"/>
      <c r="P356" s="21"/>
      <c r="Q356" s="21"/>
      <c r="AB356" s="37"/>
      <c r="AC356" s="37"/>
      <c r="AD356" s="37"/>
      <c r="AE356" s="37"/>
      <c r="AF356" s="37">
        <f t="shared" si="1224"/>
        <v>0</v>
      </c>
      <c r="AH356" s="37"/>
      <c r="AI356" s="37"/>
      <c r="AJ356" s="37"/>
      <c r="AK356" s="37"/>
      <c r="AL356" s="37"/>
      <c r="CB356" s="52"/>
      <c r="CC356" s="52"/>
      <c r="CD356" s="52"/>
      <c r="CE356" s="52"/>
      <c r="CF356" s="52"/>
      <c r="CG356" s="52">
        <f t="shared" si="1223"/>
        <v>0</v>
      </c>
    </row>
    <row r="357" spans="2:85" x14ac:dyDescent="0.2">
      <c r="B357" s="8"/>
      <c r="C357" s="9"/>
      <c r="D357" s="10"/>
      <c r="E357" s="11"/>
      <c r="F357" s="11"/>
      <c r="G357" s="10"/>
      <c r="H357" s="10">
        <f t="shared" si="1222"/>
        <v>0</v>
      </c>
      <c r="I357" s="10">
        <f t="shared" si="1219"/>
        <v>0</v>
      </c>
      <c r="J357" s="10">
        <f t="shared" si="1220"/>
        <v>0</v>
      </c>
      <c r="K357" s="10" t="str">
        <f t="shared" si="1221"/>
        <v/>
      </c>
      <c r="M357" s="21"/>
      <c r="N357" s="21"/>
      <c r="O357" s="21"/>
      <c r="P357" s="21"/>
      <c r="Q357" s="21"/>
      <c r="AB357" s="37"/>
      <c r="AC357" s="37"/>
      <c r="AD357" s="37"/>
      <c r="AE357" s="37"/>
      <c r="AF357" s="37">
        <f t="shared" si="1224"/>
        <v>0</v>
      </c>
      <c r="AH357" s="37"/>
      <c r="AI357" s="37"/>
      <c r="AJ357" s="37"/>
      <c r="AK357" s="37"/>
      <c r="AL357" s="37"/>
      <c r="CB357" s="52"/>
      <c r="CC357" s="52"/>
      <c r="CD357" s="52"/>
      <c r="CE357" s="52"/>
      <c r="CF357" s="52"/>
      <c r="CG357" s="52">
        <f t="shared" si="1223"/>
        <v>0</v>
      </c>
    </row>
    <row r="358" spans="2:85" x14ac:dyDescent="0.2">
      <c r="B358" s="8"/>
      <c r="C358" s="9"/>
      <c r="D358" s="10"/>
      <c r="E358" s="11"/>
      <c r="F358" s="11"/>
      <c r="G358" s="10"/>
      <c r="H358" s="10">
        <f t="shared" si="1222"/>
        <v>0</v>
      </c>
      <c r="I358" s="10">
        <f t="shared" si="1219"/>
        <v>0</v>
      </c>
      <c r="J358" s="10">
        <f t="shared" si="1220"/>
        <v>0</v>
      </c>
      <c r="K358" s="10" t="str">
        <f t="shared" si="1221"/>
        <v/>
      </c>
      <c r="M358" s="21"/>
      <c r="N358" s="21"/>
      <c r="O358" s="21"/>
      <c r="P358" s="21"/>
      <c r="Q358" s="21"/>
      <c r="AB358" s="37"/>
      <c r="AC358" s="37"/>
      <c r="AD358" s="37"/>
      <c r="AE358" s="37"/>
      <c r="AF358" s="37">
        <f t="shared" si="1224"/>
        <v>0</v>
      </c>
      <c r="AH358" s="37"/>
      <c r="AI358" s="37"/>
      <c r="AJ358" s="37"/>
      <c r="AK358" s="37"/>
      <c r="AL358" s="37"/>
      <c r="CB358" s="52"/>
      <c r="CC358" s="52"/>
      <c r="CD358" s="52"/>
      <c r="CE358" s="52"/>
      <c r="CF358" s="52"/>
      <c r="CG358" s="52">
        <f t="shared" si="1223"/>
        <v>0</v>
      </c>
    </row>
    <row r="359" spans="2:85" x14ac:dyDescent="0.2">
      <c r="B359" s="8"/>
      <c r="C359" s="9"/>
      <c r="D359" s="10"/>
      <c r="E359" s="11"/>
      <c r="F359" s="11"/>
      <c r="G359" s="10"/>
      <c r="H359" s="10">
        <f t="shared" si="1222"/>
        <v>0</v>
      </c>
      <c r="I359" s="10">
        <f t="shared" si="1219"/>
        <v>0</v>
      </c>
      <c r="J359" s="10">
        <f t="shared" si="1220"/>
        <v>0</v>
      </c>
      <c r="K359" s="10" t="str">
        <f t="shared" si="1221"/>
        <v/>
      </c>
      <c r="M359" s="21"/>
      <c r="N359" s="21"/>
      <c r="O359" s="21"/>
      <c r="P359" s="21"/>
      <c r="Q359" s="21"/>
      <c r="AB359" s="37"/>
      <c r="AC359" s="37"/>
      <c r="AD359" s="37"/>
      <c r="AE359" s="37"/>
      <c r="AF359" s="37">
        <f t="shared" si="1224"/>
        <v>0</v>
      </c>
      <c r="AH359" s="37"/>
      <c r="AI359" s="37"/>
      <c r="AJ359" s="37"/>
      <c r="AK359" s="37"/>
      <c r="AL359" s="37"/>
      <c r="CB359" s="52"/>
      <c r="CC359" s="52"/>
      <c r="CD359" s="52"/>
      <c r="CE359" s="52"/>
      <c r="CF359" s="52"/>
      <c r="CG359" s="52">
        <f t="shared" si="1223"/>
        <v>0</v>
      </c>
    </row>
    <row r="360" spans="2:85" x14ac:dyDescent="0.2">
      <c r="B360" s="8"/>
      <c r="C360" s="9"/>
      <c r="D360" s="10"/>
      <c r="E360" s="11"/>
      <c r="F360" s="11"/>
      <c r="G360" s="10"/>
      <c r="H360" s="10">
        <f t="shared" si="1222"/>
        <v>0</v>
      </c>
      <c r="I360" s="10">
        <f t="shared" si="1219"/>
        <v>0</v>
      </c>
      <c r="J360" s="10">
        <f t="shared" si="1220"/>
        <v>0</v>
      </c>
      <c r="K360" s="10" t="str">
        <f t="shared" si="1221"/>
        <v/>
      </c>
      <c r="M360" s="21"/>
      <c r="N360" s="21"/>
      <c r="O360" s="21"/>
      <c r="P360" s="21"/>
      <c r="Q360" s="21"/>
      <c r="AB360" s="37"/>
      <c r="AC360" s="37"/>
      <c r="AD360" s="37"/>
      <c r="AE360" s="37"/>
      <c r="AF360" s="37">
        <f t="shared" si="1224"/>
        <v>0</v>
      </c>
      <c r="AH360" s="37"/>
      <c r="AI360" s="37"/>
      <c r="AJ360" s="37"/>
      <c r="AK360" s="37"/>
      <c r="AL360" s="37"/>
      <c r="CB360" s="52"/>
      <c r="CC360" s="52"/>
      <c r="CD360" s="52"/>
      <c r="CE360" s="52"/>
      <c r="CF360" s="52"/>
      <c r="CG360" s="52">
        <f t="shared" si="1223"/>
        <v>0</v>
      </c>
    </row>
    <row r="361" spans="2:85" x14ac:dyDescent="0.2">
      <c r="B361" s="8"/>
      <c r="C361" s="9"/>
      <c r="D361" s="10"/>
      <c r="E361" s="11"/>
      <c r="F361" s="11"/>
      <c r="G361" s="10"/>
      <c r="H361" s="10">
        <f t="shared" si="1222"/>
        <v>0</v>
      </c>
      <c r="I361" s="10">
        <f t="shared" ref="I361:I424" si="1225">IF(E361=$K$2,($Q$2*E361)+((E361*G361)*$R$2)-($S$2*E361),IF(E361=$K$4,($Q$3*E361)+((E361*G361)*$R$3)-($S$3*E361),IF(E361=$K$7,($Q$4*E361)+((E361*G361)*$R$4)-($S$4*E361),IF(E361=$K$8,($Q$5*E361)+((E361*G361)*$R$5)-($S$5*E361),IF(E361=$K$9,($Q$6*E361)+((E361*G361)*$R$6)-($S$6*E361),IF(E361=$K$10,($Q$7*E361)+((E361*G361)*$R$7)-($S$7*E361),IF(E361=$K$11,($Q$8*E361)+((E361*G361)*$R$8)-($S$8*E361),IF(E361=$K$14,($Q$9*E361)+((E361*G361)*$R$9)-($S$9*E361),IF(E361=$K$15,($Q$10*E361)+((E361*G361)*$R$10)-($S$10*E361),IF(E361=$K$16,($Q$11*E361)+((E361*G361)*$R$11)-($S$11*E361),IF(E361=$K$17,($Q$12*E361)+((E361*G361)*$R$12)-($S$12*E361),IF(E361=$K$18,($Q$13*E361)+((E361*G361)*$R$13)-($S$13*E361),IF(E361=$K$19,($Q$14*E361)+((E361*G361)*$R$14)-($S$14*E361),IF(E361=$K$20,($Q$15*E361)+((E361*G361)*$R$15)-($S$15*E361),IF(E361=$K$21,($Q$16*E361)+((E361*G361)*$R$16)-($S$16*E361),IF(E361=E361,($Q$17*E361)+((E361*G361)*$R$17)-($S$17*E361),"Erreur"))))))))))))))))</f>
        <v>0</v>
      </c>
      <c r="J361" s="10">
        <f t="shared" si="1220"/>
        <v>0</v>
      </c>
      <c r="K361" s="10" t="str">
        <f t="shared" si="1221"/>
        <v/>
      </c>
      <c r="M361" s="21"/>
      <c r="N361" s="21"/>
      <c r="O361" s="21"/>
      <c r="P361" s="21"/>
      <c r="Q361" s="21"/>
      <c r="AB361" s="37"/>
      <c r="AC361" s="37"/>
      <c r="AD361" s="37"/>
      <c r="AE361" s="37"/>
      <c r="AF361" s="37">
        <f t="shared" si="1224"/>
        <v>0</v>
      </c>
      <c r="AH361" s="37"/>
      <c r="AI361" s="37"/>
      <c r="AJ361" s="37"/>
      <c r="AK361" s="37"/>
      <c r="AL361" s="37"/>
      <c r="CB361" s="52"/>
      <c r="CC361" s="52"/>
      <c r="CD361" s="52"/>
      <c r="CE361" s="52"/>
      <c r="CF361" s="52"/>
      <c r="CG361" s="52">
        <f t="shared" si="1223"/>
        <v>0</v>
      </c>
    </row>
    <row r="362" spans="2:85" x14ac:dyDescent="0.2">
      <c r="B362" s="8"/>
      <c r="C362" s="9"/>
      <c r="D362" s="10"/>
      <c r="E362" s="11"/>
      <c r="F362" s="11"/>
      <c r="G362" s="10"/>
      <c r="H362" s="10">
        <f t="shared" si="1222"/>
        <v>0</v>
      </c>
      <c r="I362" s="10">
        <f t="shared" si="1225"/>
        <v>0</v>
      </c>
      <c r="J362" s="10">
        <f t="shared" ref="J362:J425" si="1226">(E362*G362)-I362</f>
        <v>0</v>
      </c>
      <c r="K362" s="10" t="str">
        <f t="shared" ref="K362:K425" si="1227">IF(E362="","",J362/E362)</f>
        <v/>
      </c>
      <c r="M362" s="21"/>
      <c r="N362" s="21"/>
      <c r="O362" s="21"/>
      <c r="P362" s="21"/>
      <c r="Q362" s="21"/>
      <c r="AB362" s="37"/>
      <c r="AC362" s="37"/>
      <c r="AD362" s="37"/>
      <c r="AE362" s="37"/>
      <c r="AF362" s="37">
        <f t="shared" si="1224"/>
        <v>0</v>
      </c>
      <c r="AH362" s="37"/>
      <c r="AI362" s="37"/>
      <c r="AJ362" s="37"/>
      <c r="AK362" s="37"/>
      <c r="AL362" s="37"/>
      <c r="CB362" s="52"/>
      <c r="CC362" s="52"/>
      <c r="CD362" s="52"/>
      <c r="CE362" s="52"/>
      <c r="CF362" s="52"/>
      <c r="CG362" s="52">
        <f t="shared" si="1223"/>
        <v>0</v>
      </c>
    </row>
    <row r="363" spans="2:85" x14ac:dyDescent="0.2">
      <c r="B363" s="8"/>
      <c r="C363" s="9"/>
      <c r="D363" s="10"/>
      <c r="E363" s="11"/>
      <c r="F363" s="11"/>
      <c r="G363" s="10"/>
      <c r="H363" s="10">
        <f t="shared" ref="H363:H426" si="1228">H362+E363</f>
        <v>0</v>
      </c>
      <c r="I363" s="10">
        <f t="shared" si="1225"/>
        <v>0</v>
      </c>
      <c r="J363" s="10">
        <f t="shared" si="1226"/>
        <v>0</v>
      </c>
      <c r="K363" s="10" t="str">
        <f t="shared" si="1227"/>
        <v/>
      </c>
      <c r="M363" s="21"/>
      <c r="N363" s="21"/>
      <c r="O363" s="21"/>
      <c r="P363" s="21"/>
      <c r="Q363" s="21"/>
      <c r="AB363" s="37"/>
      <c r="AC363" s="37"/>
      <c r="AD363" s="37"/>
      <c r="AE363" s="37"/>
      <c r="AF363" s="37">
        <f t="shared" si="1224"/>
        <v>0</v>
      </c>
      <c r="AH363" s="37"/>
      <c r="AI363" s="37"/>
      <c r="AJ363" s="37"/>
      <c r="AK363" s="37"/>
      <c r="AL363" s="37"/>
      <c r="CB363" s="52"/>
      <c r="CC363" s="52"/>
      <c r="CD363" s="52"/>
      <c r="CE363" s="52"/>
      <c r="CF363" s="52"/>
      <c r="CG363" s="52">
        <f t="shared" si="1223"/>
        <v>0</v>
      </c>
    </row>
    <row r="364" spans="2:85" x14ac:dyDescent="0.2">
      <c r="B364" s="8"/>
      <c r="C364" s="9"/>
      <c r="D364" s="10"/>
      <c r="E364" s="11"/>
      <c r="F364" s="11"/>
      <c r="G364" s="10"/>
      <c r="H364" s="10">
        <f t="shared" si="1228"/>
        <v>0</v>
      </c>
      <c r="I364" s="10">
        <f t="shared" si="1225"/>
        <v>0</v>
      </c>
      <c r="J364" s="10">
        <f t="shared" si="1226"/>
        <v>0</v>
      </c>
      <c r="K364" s="10" t="str">
        <f t="shared" si="1227"/>
        <v/>
      </c>
      <c r="M364" s="21"/>
      <c r="N364" s="21"/>
      <c r="O364" s="21"/>
      <c r="P364" s="21"/>
      <c r="Q364" s="21"/>
      <c r="AB364" s="37"/>
      <c r="AC364" s="37"/>
      <c r="AD364" s="37"/>
      <c r="AE364" s="37"/>
      <c r="AF364" s="37">
        <f t="shared" si="1224"/>
        <v>0</v>
      </c>
      <c r="AH364" s="37"/>
      <c r="AI364" s="37"/>
      <c r="AJ364" s="37"/>
      <c r="AK364" s="37"/>
      <c r="AL364" s="37"/>
      <c r="CB364" s="52"/>
      <c r="CC364" s="52"/>
      <c r="CD364" s="52"/>
      <c r="CE364" s="52"/>
      <c r="CF364" s="52"/>
      <c r="CG364" s="52">
        <f t="shared" si="1223"/>
        <v>0</v>
      </c>
    </row>
    <row r="365" spans="2:85" x14ac:dyDescent="0.2">
      <c r="B365" s="8"/>
      <c r="C365" s="9"/>
      <c r="D365" s="10"/>
      <c r="E365" s="11"/>
      <c r="F365" s="11"/>
      <c r="G365" s="10"/>
      <c r="H365" s="10">
        <f t="shared" si="1228"/>
        <v>0</v>
      </c>
      <c r="I365" s="10">
        <f t="shared" si="1225"/>
        <v>0</v>
      </c>
      <c r="J365" s="10">
        <f t="shared" si="1226"/>
        <v>0</v>
      </c>
      <c r="K365" s="10" t="str">
        <f t="shared" si="1227"/>
        <v/>
      </c>
      <c r="M365" s="21"/>
      <c r="N365" s="21"/>
      <c r="O365" s="21"/>
      <c r="P365" s="21"/>
      <c r="Q365" s="21"/>
      <c r="AB365" s="37"/>
      <c r="AC365" s="37"/>
      <c r="AD365" s="37"/>
      <c r="AE365" s="37"/>
      <c r="AF365" s="37">
        <f t="shared" si="1224"/>
        <v>0</v>
      </c>
      <c r="AH365" s="37"/>
      <c r="AI365" s="37"/>
      <c r="AJ365" s="37"/>
      <c r="AK365" s="37"/>
      <c r="AL365" s="37"/>
      <c r="CB365" s="52"/>
      <c r="CC365" s="52"/>
      <c r="CD365" s="52"/>
      <c r="CE365" s="52"/>
      <c r="CF365" s="52"/>
      <c r="CG365" s="52">
        <f t="shared" si="1223"/>
        <v>0</v>
      </c>
    </row>
    <row r="366" spans="2:85" x14ac:dyDescent="0.2">
      <c r="B366" s="8"/>
      <c r="C366" s="9"/>
      <c r="D366" s="10"/>
      <c r="E366" s="11"/>
      <c r="F366" s="11"/>
      <c r="G366" s="10"/>
      <c r="H366" s="10">
        <f t="shared" si="1228"/>
        <v>0</v>
      </c>
      <c r="I366" s="10">
        <f t="shared" si="1225"/>
        <v>0</v>
      </c>
      <c r="J366" s="10">
        <f t="shared" si="1226"/>
        <v>0</v>
      </c>
      <c r="K366" s="10" t="str">
        <f t="shared" si="1227"/>
        <v/>
      </c>
      <c r="M366" s="21"/>
      <c r="N366" s="21"/>
      <c r="O366" s="21"/>
      <c r="P366" s="21"/>
      <c r="Q366" s="21"/>
      <c r="AB366" s="37"/>
      <c r="AC366" s="37"/>
      <c r="AD366" s="37"/>
      <c r="AE366" s="37"/>
      <c r="AF366" s="37">
        <f t="shared" si="1224"/>
        <v>0</v>
      </c>
      <c r="AH366" s="37"/>
      <c r="AI366" s="37"/>
      <c r="AJ366" s="37"/>
      <c r="AK366" s="37"/>
      <c r="AL366" s="37"/>
      <c r="CB366" s="52"/>
      <c r="CC366" s="52"/>
      <c r="CD366" s="52"/>
      <c r="CE366" s="52"/>
      <c r="CF366" s="52"/>
      <c r="CG366" s="52">
        <f t="shared" si="1223"/>
        <v>0</v>
      </c>
    </row>
    <row r="367" spans="2:85" x14ac:dyDescent="0.2">
      <c r="B367" s="8"/>
      <c r="C367" s="9"/>
      <c r="D367" s="10"/>
      <c r="E367" s="11"/>
      <c r="F367" s="11"/>
      <c r="G367" s="10"/>
      <c r="H367" s="10">
        <f t="shared" si="1228"/>
        <v>0</v>
      </c>
      <c r="I367" s="10">
        <f t="shared" si="1225"/>
        <v>0</v>
      </c>
      <c r="J367" s="10">
        <f t="shared" si="1226"/>
        <v>0</v>
      </c>
      <c r="K367" s="10" t="str">
        <f t="shared" si="1227"/>
        <v/>
      </c>
      <c r="M367" s="21"/>
      <c r="N367" s="21"/>
      <c r="O367" s="21"/>
      <c r="P367" s="21"/>
      <c r="Q367" s="21"/>
      <c r="AB367" s="37"/>
      <c r="AC367" s="37"/>
      <c r="AD367" s="37"/>
      <c r="AE367" s="37"/>
      <c r="AF367" s="37">
        <f t="shared" si="1224"/>
        <v>0</v>
      </c>
      <c r="AH367" s="37"/>
      <c r="AI367" s="37"/>
      <c r="AJ367" s="37"/>
      <c r="AK367" s="37"/>
      <c r="AL367" s="37"/>
      <c r="CB367" s="52"/>
      <c r="CC367" s="52"/>
      <c r="CD367" s="52"/>
      <c r="CE367" s="52"/>
      <c r="CF367" s="52"/>
      <c r="CG367" s="52">
        <f t="shared" si="1223"/>
        <v>0</v>
      </c>
    </row>
    <row r="368" spans="2:85" x14ac:dyDescent="0.2">
      <c r="B368" s="8"/>
      <c r="C368" s="9"/>
      <c r="D368" s="10"/>
      <c r="E368" s="11"/>
      <c r="F368" s="11"/>
      <c r="G368" s="10"/>
      <c r="H368" s="10">
        <f t="shared" si="1228"/>
        <v>0</v>
      </c>
      <c r="I368" s="10">
        <f t="shared" si="1225"/>
        <v>0</v>
      </c>
      <c r="J368" s="10">
        <f t="shared" si="1226"/>
        <v>0</v>
      </c>
      <c r="K368" s="10" t="str">
        <f t="shared" si="1227"/>
        <v/>
      </c>
      <c r="M368" s="21"/>
      <c r="N368" s="21"/>
      <c r="O368" s="21"/>
      <c r="P368" s="21"/>
      <c r="Q368" s="21"/>
      <c r="AB368" s="37"/>
      <c r="AC368" s="37"/>
      <c r="AD368" s="37"/>
      <c r="AE368" s="37"/>
      <c r="AF368" s="37">
        <f t="shared" si="1224"/>
        <v>0</v>
      </c>
      <c r="AH368" s="37"/>
      <c r="AI368" s="37"/>
      <c r="AJ368" s="37"/>
      <c r="AK368" s="37"/>
      <c r="AL368" s="37"/>
      <c r="CB368" s="52"/>
      <c r="CC368" s="52"/>
      <c r="CD368" s="52"/>
      <c r="CE368" s="52"/>
      <c r="CF368" s="52"/>
      <c r="CG368" s="52">
        <f t="shared" si="1223"/>
        <v>0</v>
      </c>
    </row>
    <row r="369" spans="2:85" x14ac:dyDescent="0.2">
      <c r="B369" s="8"/>
      <c r="C369" s="9"/>
      <c r="D369" s="10"/>
      <c r="E369" s="11"/>
      <c r="F369" s="11"/>
      <c r="G369" s="10"/>
      <c r="H369" s="10">
        <f t="shared" si="1228"/>
        <v>0</v>
      </c>
      <c r="I369" s="10">
        <f t="shared" si="1225"/>
        <v>0</v>
      </c>
      <c r="J369" s="10">
        <f t="shared" si="1226"/>
        <v>0</v>
      </c>
      <c r="K369" s="10" t="str">
        <f t="shared" si="1227"/>
        <v/>
      </c>
      <c r="M369" s="21"/>
      <c r="N369" s="21"/>
      <c r="O369" s="21"/>
      <c r="P369" s="21"/>
      <c r="Q369" s="21"/>
      <c r="AB369" s="37"/>
      <c r="AC369" s="37"/>
      <c r="AD369" s="37"/>
      <c r="AE369" s="37"/>
      <c r="AF369" s="37">
        <f t="shared" si="1224"/>
        <v>0</v>
      </c>
      <c r="AH369" s="37"/>
      <c r="AI369" s="37"/>
      <c r="AJ369" s="37"/>
      <c r="AK369" s="37"/>
      <c r="AL369" s="37"/>
      <c r="CB369" s="52"/>
      <c r="CC369" s="52"/>
      <c r="CD369" s="52"/>
      <c r="CE369" s="52"/>
      <c r="CF369" s="52"/>
      <c r="CG369" s="52">
        <f t="shared" si="1223"/>
        <v>0</v>
      </c>
    </row>
    <row r="370" spans="2:85" x14ac:dyDescent="0.2">
      <c r="B370" s="8"/>
      <c r="C370" s="9"/>
      <c r="D370" s="10"/>
      <c r="E370" s="11"/>
      <c r="F370" s="11"/>
      <c r="G370" s="10"/>
      <c r="H370" s="10">
        <f t="shared" si="1228"/>
        <v>0</v>
      </c>
      <c r="I370" s="10">
        <f t="shared" si="1225"/>
        <v>0</v>
      </c>
      <c r="J370" s="10">
        <f t="shared" si="1226"/>
        <v>0</v>
      </c>
      <c r="K370" s="10" t="str">
        <f t="shared" si="1227"/>
        <v/>
      </c>
      <c r="M370" s="21"/>
      <c r="N370" s="21"/>
      <c r="O370" s="21"/>
      <c r="P370" s="21"/>
      <c r="Q370" s="21"/>
      <c r="AB370" s="37"/>
      <c r="AC370" s="37"/>
      <c r="AD370" s="37"/>
      <c r="AE370" s="37"/>
      <c r="AF370" s="37">
        <f t="shared" si="1224"/>
        <v>0</v>
      </c>
      <c r="AH370" s="37"/>
      <c r="AI370" s="37"/>
      <c r="AJ370" s="37"/>
      <c r="AK370" s="37"/>
      <c r="AL370" s="37"/>
      <c r="CB370" s="52"/>
      <c r="CC370" s="52"/>
      <c r="CD370" s="52"/>
      <c r="CE370" s="52"/>
      <c r="CF370" s="52"/>
      <c r="CG370" s="52">
        <f t="shared" si="1223"/>
        <v>0</v>
      </c>
    </row>
    <row r="371" spans="2:85" x14ac:dyDescent="0.2">
      <c r="B371" s="8"/>
      <c r="C371" s="9"/>
      <c r="D371" s="10"/>
      <c r="E371" s="11"/>
      <c r="F371" s="11"/>
      <c r="G371" s="10"/>
      <c r="H371" s="10">
        <f t="shared" si="1228"/>
        <v>0</v>
      </c>
      <c r="I371" s="10">
        <f t="shared" si="1225"/>
        <v>0</v>
      </c>
      <c r="J371" s="10">
        <f t="shared" si="1226"/>
        <v>0</v>
      </c>
      <c r="K371" s="10" t="str">
        <f t="shared" si="1227"/>
        <v/>
      </c>
      <c r="M371" s="21"/>
      <c r="N371" s="21"/>
      <c r="O371" s="21"/>
      <c r="P371" s="21"/>
      <c r="Q371" s="21"/>
      <c r="AB371" s="37"/>
      <c r="AC371" s="37"/>
      <c r="AD371" s="37"/>
      <c r="AE371" s="37"/>
      <c r="AF371" s="37">
        <f t="shared" si="1224"/>
        <v>0</v>
      </c>
      <c r="AH371" s="37"/>
      <c r="AI371" s="37"/>
      <c r="AJ371" s="37"/>
      <c r="AK371" s="37"/>
      <c r="AL371" s="37"/>
      <c r="CB371" s="52"/>
      <c r="CC371" s="52"/>
      <c r="CD371" s="52"/>
      <c r="CE371" s="52"/>
      <c r="CF371" s="52"/>
      <c r="CG371" s="52">
        <f t="shared" si="1223"/>
        <v>0</v>
      </c>
    </row>
    <row r="372" spans="2:85" x14ac:dyDescent="0.2">
      <c r="B372" s="8"/>
      <c r="C372" s="9"/>
      <c r="D372" s="10"/>
      <c r="E372" s="11"/>
      <c r="F372" s="11"/>
      <c r="G372" s="10"/>
      <c r="H372" s="10">
        <f t="shared" si="1228"/>
        <v>0</v>
      </c>
      <c r="I372" s="10">
        <f t="shared" si="1225"/>
        <v>0</v>
      </c>
      <c r="J372" s="10">
        <f t="shared" si="1226"/>
        <v>0</v>
      </c>
      <c r="K372" s="10" t="str">
        <f t="shared" si="1227"/>
        <v/>
      </c>
      <c r="M372" s="21"/>
      <c r="N372" s="21"/>
      <c r="O372" s="21"/>
      <c r="P372" s="21"/>
      <c r="Q372" s="21"/>
      <c r="AB372" s="37"/>
      <c r="AC372" s="37"/>
      <c r="AD372" s="37"/>
      <c r="AE372" s="37"/>
      <c r="AF372" s="37">
        <f t="shared" si="1224"/>
        <v>0</v>
      </c>
      <c r="AH372" s="37"/>
      <c r="AI372" s="37"/>
      <c r="AJ372" s="37"/>
      <c r="AK372" s="37"/>
      <c r="AL372" s="37"/>
      <c r="CB372" s="52"/>
      <c r="CC372" s="52"/>
      <c r="CD372" s="52"/>
      <c r="CE372" s="52"/>
      <c r="CF372" s="52"/>
      <c r="CG372" s="52">
        <f t="shared" si="1223"/>
        <v>0</v>
      </c>
    </row>
    <row r="373" spans="2:85" x14ac:dyDescent="0.2">
      <c r="B373" s="8"/>
      <c r="C373" s="9"/>
      <c r="D373" s="10"/>
      <c r="E373" s="11"/>
      <c r="F373" s="11"/>
      <c r="G373" s="10"/>
      <c r="H373" s="10">
        <f t="shared" si="1228"/>
        <v>0</v>
      </c>
      <c r="I373" s="10">
        <f t="shared" si="1225"/>
        <v>0</v>
      </c>
      <c r="J373" s="10">
        <f t="shared" si="1226"/>
        <v>0</v>
      </c>
      <c r="K373" s="10" t="str">
        <f t="shared" si="1227"/>
        <v/>
      </c>
      <c r="M373" s="21"/>
      <c r="N373" s="21"/>
      <c r="O373" s="21"/>
      <c r="P373" s="21"/>
      <c r="Q373" s="21"/>
      <c r="AB373" s="37"/>
      <c r="AC373" s="37"/>
      <c r="AD373" s="37"/>
      <c r="AE373" s="37"/>
      <c r="AF373" s="37">
        <f t="shared" si="1224"/>
        <v>0</v>
      </c>
      <c r="AH373" s="37"/>
      <c r="AI373" s="37"/>
      <c r="AJ373" s="37"/>
      <c r="AK373" s="37"/>
      <c r="AL373" s="37"/>
      <c r="CB373" s="52"/>
      <c r="CC373" s="52"/>
      <c r="CD373" s="52"/>
      <c r="CE373" s="52"/>
      <c r="CF373" s="52"/>
      <c r="CG373" s="52">
        <f t="shared" si="1223"/>
        <v>0</v>
      </c>
    </row>
    <row r="374" spans="2:85" x14ac:dyDescent="0.2">
      <c r="B374" s="8"/>
      <c r="C374" s="9"/>
      <c r="D374" s="10"/>
      <c r="E374" s="11"/>
      <c r="F374" s="11"/>
      <c r="G374" s="10"/>
      <c r="H374" s="10">
        <f t="shared" si="1228"/>
        <v>0</v>
      </c>
      <c r="I374" s="10">
        <f t="shared" si="1225"/>
        <v>0</v>
      </c>
      <c r="J374" s="10">
        <f t="shared" si="1226"/>
        <v>0</v>
      </c>
      <c r="K374" s="10" t="str">
        <f t="shared" si="1227"/>
        <v/>
      </c>
      <c r="M374" s="21"/>
      <c r="N374" s="21"/>
      <c r="O374" s="21"/>
      <c r="P374" s="21"/>
      <c r="Q374" s="21"/>
      <c r="AB374" s="37"/>
      <c r="AC374" s="37"/>
      <c r="AD374" s="37"/>
      <c r="AE374" s="37"/>
      <c r="AF374" s="37">
        <f t="shared" si="1224"/>
        <v>0</v>
      </c>
      <c r="AH374" s="37"/>
      <c r="AI374" s="37"/>
      <c r="AJ374" s="37"/>
      <c r="AK374" s="37"/>
      <c r="AL374" s="37"/>
      <c r="CB374" s="52"/>
      <c r="CC374" s="52"/>
      <c r="CD374" s="52"/>
      <c r="CE374" s="52"/>
      <c r="CF374" s="52"/>
      <c r="CG374" s="52">
        <f t="shared" si="1223"/>
        <v>0</v>
      </c>
    </row>
    <row r="375" spans="2:85" x14ac:dyDescent="0.2">
      <c r="B375" s="8"/>
      <c r="C375" s="9"/>
      <c r="D375" s="10"/>
      <c r="E375" s="11"/>
      <c r="F375" s="11"/>
      <c r="G375" s="10"/>
      <c r="H375" s="10">
        <f t="shared" si="1228"/>
        <v>0</v>
      </c>
      <c r="I375" s="10">
        <f t="shared" si="1225"/>
        <v>0</v>
      </c>
      <c r="J375" s="10">
        <f t="shared" si="1226"/>
        <v>0</v>
      </c>
      <c r="K375" s="10" t="str">
        <f t="shared" si="1227"/>
        <v/>
      </c>
      <c r="M375" s="21"/>
      <c r="N375" s="21"/>
      <c r="O375" s="21"/>
      <c r="P375" s="21"/>
      <c r="Q375" s="21"/>
      <c r="AB375" s="37"/>
      <c r="AC375" s="37"/>
      <c r="AD375" s="37"/>
      <c r="AE375" s="37"/>
      <c r="AF375" s="37">
        <f t="shared" si="1224"/>
        <v>0</v>
      </c>
      <c r="AH375" s="37"/>
      <c r="AI375" s="37"/>
      <c r="AJ375" s="37"/>
      <c r="AK375" s="37"/>
      <c r="AL375" s="37"/>
      <c r="CB375" s="52"/>
      <c r="CC375" s="52"/>
      <c r="CD375" s="52"/>
      <c r="CE375" s="52"/>
      <c r="CF375" s="52"/>
      <c r="CG375" s="52">
        <f t="shared" si="1223"/>
        <v>0</v>
      </c>
    </row>
    <row r="376" spans="2:85" x14ac:dyDescent="0.2">
      <c r="B376" s="8"/>
      <c r="C376" s="9"/>
      <c r="D376" s="10"/>
      <c r="E376" s="11"/>
      <c r="F376" s="11"/>
      <c r="G376" s="10"/>
      <c r="H376" s="10">
        <f t="shared" si="1228"/>
        <v>0</v>
      </c>
      <c r="I376" s="10">
        <f t="shared" si="1225"/>
        <v>0</v>
      </c>
      <c r="J376" s="10">
        <f t="shared" si="1226"/>
        <v>0</v>
      </c>
      <c r="K376" s="10" t="str">
        <f t="shared" si="1227"/>
        <v/>
      </c>
      <c r="M376" s="21"/>
      <c r="N376" s="21"/>
      <c r="O376" s="21"/>
      <c r="P376" s="21"/>
      <c r="Q376" s="21"/>
      <c r="AB376" s="37"/>
      <c r="AC376" s="37"/>
      <c r="AD376" s="37"/>
      <c r="AE376" s="37"/>
      <c r="AF376" s="37">
        <f t="shared" si="1224"/>
        <v>0</v>
      </c>
      <c r="AH376" s="37"/>
      <c r="AI376" s="37"/>
      <c r="AJ376" s="37"/>
      <c r="AK376" s="37"/>
      <c r="AL376" s="37"/>
      <c r="CB376" s="52"/>
      <c r="CC376" s="52"/>
      <c r="CD376" s="52"/>
      <c r="CE376" s="52"/>
      <c r="CF376" s="52"/>
      <c r="CG376" s="52">
        <f t="shared" si="1223"/>
        <v>0</v>
      </c>
    </row>
    <row r="377" spans="2:85" x14ac:dyDescent="0.2">
      <c r="B377" s="8"/>
      <c r="C377" s="9"/>
      <c r="D377" s="10"/>
      <c r="E377" s="11"/>
      <c r="F377" s="11"/>
      <c r="G377" s="10"/>
      <c r="H377" s="10">
        <f t="shared" si="1228"/>
        <v>0</v>
      </c>
      <c r="I377" s="10">
        <f t="shared" si="1225"/>
        <v>0</v>
      </c>
      <c r="J377" s="10">
        <f t="shared" si="1226"/>
        <v>0</v>
      </c>
      <c r="K377" s="10" t="str">
        <f t="shared" si="1227"/>
        <v/>
      </c>
      <c r="M377" s="21"/>
      <c r="N377" s="21"/>
      <c r="O377" s="21"/>
      <c r="P377" s="21"/>
      <c r="Q377" s="21"/>
      <c r="AB377" s="37"/>
      <c r="AC377" s="37"/>
      <c r="AD377" s="37"/>
      <c r="AE377" s="37"/>
      <c r="AF377" s="37">
        <f t="shared" si="1224"/>
        <v>0</v>
      </c>
      <c r="AH377" s="37"/>
      <c r="AI377" s="37"/>
      <c r="AJ377" s="37"/>
      <c r="AK377" s="37"/>
      <c r="AL377" s="37"/>
      <c r="CB377" s="52"/>
      <c r="CC377" s="52"/>
      <c r="CD377" s="52"/>
      <c r="CE377" s="52"/>
      <c r="CF377" s="52"/>
      <c r="CG377" s="52">
        <f t="shared" si="1223"/>
        <v>0</v>
      </c>
    </row>
    <row r="378" spans="2:85" x14ac:dyDescent="0.2">
      <c r="B378" s="8"/>
      <c r="C378" s="9"/>
      <c r="D378" s="10"/>
      <c r="E378" s="11"/>
      <c r="F378" s="11"/>
      <c r="G378" s="10"/>
      <c r="H378" s="10">
        <f t="shared" si="1228"/>
        <v>0</v>
      </c>
      <c r="I378" s="10">
        <f t="shared" si="1225"/>
        <v>0</v>
      </c>
      <c r="J378" s="10">
        <f t="shared" si="1226"/>
        <v>0</v>
      </c>
      <c r="K378" s="10" t="str">
        <f t="shared" si="1227"/>
        <v/>
      </c>
      <c r="M378" s="21"/>
      <c r="N378" s="21"/>
      <c r="O378" s="21"/>
      <c r="P378" s="21"/>
      <c r="Q378" s="21"/>
      <c r="AB378" s="37"/>
      <c r="AC378" s="37"/>
      <c r="AD378" s="37"/>
      <c r="AE378" s="37"/>
      <c r="AF378" s="37">
        <f t="shared" si="1224"/>
        <v>0</v>
      </c>
      <c r="AH378" s="37"/>
      <c r="AI378" s="37"/>
      <c r="AJ378" s="37"/>
      <c r="AK378" s="37"/>
      <c r="AL378" s="37"/>
      <c r="CB378" s="52"/>
      <c r="CC378" s="52"/>
      <c r="CD378" s="52"/>
      <c r="CE378" s="52"/>
      <c r="CF378" s="52"/>
      <c r="CG378" s="52">
        <f t="shared" si="1223"/>
        <v>0</v>
      </c>
    </row>
    <row r="379" spans="2:85" x14ac:dyDescent="0.2">
      <c r="B379" s="8"/>
      <c r="C379" s="9"/>
      <c r="D379" s="10"/>
      <c r="E379" s="11"/>
      <c r="F379" s="11"/>
      <c r="G379" s="10"/>
      <c r="H379" s="10">
        <f t="shared" si="1228"/>
        <v>0</v>
      </c>
      <c r="I379" s="10">
        <f t="shared" si="1225"/>
        <v>0</v>
      </c>
      <c r="J379" s="10">
        <f t="shared" si="1226"/>
        <v>0</v>
      </c>
      <c r="K379" s="10" t="str">
        <f t="shared" si="1227"/>
        <v/>
      </c>
      <c r="M379" s="21"/>
      <c r="N379" s="21"/>
      <c r="O379" s="21"/>
      <c r="P379" s="21"/>
      <c r="Q379" s="21"/>
      <c r="AB379" s="37"/>
      <c r="AC379" s="37"/>
      <c r="AD379" s="37"/>
      <c r="AE379" s="37"/>
      <c r="AF379" s="37">
        <f t="shared" si="1224"/>
        <v>0</v>
      </c>
      <c r="AH379" s="37"/>
      <c r="AI379" s="37"/>
      <c r="AJ379" s="37"/>
      <c r="AK379" s="37"/>
      <c r="AL379" s="37"/>
      <c r="CB379" s="52"/>
      <c r="CC379" s="52"/>
      <c r="CD379" s="52"/>
      <c r="CE379" s="52"/>
      <c r="CF379" s="52"/>
      <c r="CG379" s="52">
        <f t="shared" si="1223"/>
        <v>0</v>
      </c>
    </row>
    <row r="380" spans="2:85" x14ac:dyDescent="0.2">
      <c r="B380" s="8"/>
      <c r="C380" s="9"/>
      <c r="D380" s="10"/>
      <c r="E380" s="11"/>
      <c r="F380" s="11"/>
      <c r="G380" s="10"/>
      <c r="H380" s="10">
        <f t="shared" si="1228"/>
        <v>0</v>
      </c>
      <c r="I380" s="10">
        <f t="shared" si="1225"/>
        <v>0</v>
      </c>
      <c r="J380" s="10">
        <f t="shared" si="1226"/>
        <v>0</v>
      </c>
      <c r="K380" s="10" t="str">
        <f t="shared" si="1227"/>
        <v/>
      </c>
      <c r="M380" s="21"/>
      <c r="N380" s="21"/>
      <c r="O380" s="21"/>
      <c r="P380" s="21"/>
      <c r="Q380" s="21"/>
      <c r="AB380" s="37"/>
      <c r="AC380" s="37"/>
      <c r="AD380" s="37"/>
      <c r="AE380" s="37"/>
      <c r="AF380" s="37">
        <f t="shared" si="1224"/>
        <v>0</v>
      </c>
      <c r="AH380" s="37"/>
      <c r="AI380" s="37"/>
      <c r="AJ380" s="37"/>
      <c r="AK380" s="37"/>
      <c r="AL380" s="37"/>
      <c r="CB380" s="52"/>
      <c r="CC380" s="52"/>
      <c r="CD380" s="52"/>
      <c r="CE380" s="52"/>
      <c r="CF380" s="52"/>
      <c r="CG380" s="52">
        <f t="shared" si="1223"/>
        <v>0</v>
      </c>
    </row>
    <row r="381" spans="2:85" x14ac:dyDescent="0.2">
      <c r="B381" s="8"/>
      <c r="C381" s="9"/>
      <c r="D381" s="10"/>
      <c r="E381" s="11"/>
      <c r="F381" s="11"/>
      <c r="G381" s="10"/>
      <c r="H381" s="10">
        <f t="shared" si="1228"/>
        <v>0</v>
      </c>
      <c r="I381" s="10">
        <f t="shared" si="1225"/>
        <v>0</v>
      </c>
      <c r="J381" s="10">
        <f t="shared" si="1226"/>
        <v>0</v>
      </c>
      <c r="K381" s="10" t="str">
        <f t="shared" si="1227"/>
        <v/>
      </c>
      <c r="M381" s="21"/>
      <c r="N381" s="21"/>
      <c r="O381" s="21"/>
      <c r="P381" s="21"/>
      <c r="Q381" s="21"/>
      <c r="AB381" s="37"/>
      <c r="AC381" s="37"/>
      <c r="AD381" s="37"/>
      <c r="AE381" s="37"/>
      <c r="AF381" s="37">
        <f t="shared" si="1224"/>
        <v>0</v>
      </c>
      <c r="AH381" s="37"/>
      <c r="AI381" s="37"/>
      <c r="AJ381" s="37"/>
      <c r="AK381" s="37"/>
      <c r="AL381" s="37"/>
      <c r="CB381" s="52"/>
      <c r="CC381" s="52"/>
      <c r="CD381" s="52"/>
      <c r="CE381" s="52"/>
      <c r="CF381" s="52"/>
      <c r="CG381" s="52">
        <f t="shared" si="1223"/>
        <v>0</v>
      </c>
    </row>
    <row r="382" spans="2:85" x14ac:dyDescent="0.2">
      <c r="B382" s="8"/>
      <c r="C382" s="9"/>
      <c r="D382" s="10"/>
      <c r="E382" s="11"/>
      <c r="F382" s="11"/>
      <c r="G382" s="10"/>
      <c r="H382" s="10">
        <f t="shared" si="1228"/>
        <v>0</v>
      </c>
      <c r="I382" s="10">
        <f t="shared" si="1225"/>
        <v>0</v>
      </c>
      <c r="J382" s="10">
        <f t="shared" si="1226"/>
        <v>0</v>
      </c>
      <c r="K382" s="10" t="str">
        <f t="shared" si="1227"/>
        <v/>
      </c>
      <c r="M382" s="21"/>
      <c r="N382" s="21"/>
      <c r="O382" s="21"/>
      <c r="P382" s="21"/>
      <c r="Q382" s="21"/>
      <c r="AB382" s="37"/>
      <c r="AC382" s="37"/>
      <c r="AD382" s="37"/>
      <c r="AE382" s="37"/>
      <c r="AF382" s="37">
        <f t="shared" si="1224"/>
        <v>0</v>
      </c>
      <c r="AH382" s="37"/>
      <c r="AI382" s="37"/>
      <c r="AJ382" s="37"/>
      <c r="AK382" s="37"/>
      <c r="AL382" s="37"/>
      <c r="CB382" s="52"/>
      <c r="CC382" s="52"/>
      <c r="CD382" s="52"/>
      <c r="CE382" s="52"/>
      <c r="CF382" s="52"/>
      <c r="CG382" s="52">
        <f t="shared" ref="CG382:CG445" si="1229">CE382*CF382</f>
        <v>0</v>
      </c>
    </row>
    <row r="383" spans="2:85" x14ac:dyDescent="0.2">
      <c r="B383" s="8"/>
      <c r="C383" s="9"/>
      <c r="D383" s="10"/>
      <c r="E383" s="11"/>
      <c r="F383" s="11"/>
      <c r="G383" s="10"/>
      <c r="H383" s="10">
        <f t="shared" si="1228"/>
        <v>0</v>
      </c>
      <c r="I383" s="10">
        <f t="shared" si="1225"/>
        <v>0</v>
      </c>
      <c r="J383" s="10">
        <f t="shared" si="1226"/>
        <v>0</v>
      </c>
      <c r="K383" s="10" t="str">
        <f t="shared" si="1227"/>
        <v/>
      </c>
      <c r="M383" s="21"/>
      <c r="N383" s="21"/>
      <c r="O383" s="21"/>
      <c r="P383" s="21"/>
      <c r="Q383" s="21"/>
      <c r="AB383" s="37"/>
      <c r="AC383" s="37"/>
      <c r="AD383" s="37"/>
      <c r="AE383" s="37"/>
      <c r="AF383" s="37">
        <f t="shared" si="1224"/>
        <v>0</v>
      </c>
      <c r="AH383" s="37"/>
      <c r="AI383" s="37"/>
      <c r="AJ383" s="37"/>
      <c r="AK383" s="37"/>
      <c r="AL383" s="37"/>
      <c r="CB383" s="52"/>
      <c r="CC383" s="52"/>
      <c r="CD383" s="52"/>
      <c r="CE383" s="52"/>
      <c r="CF383" s="52"/>
      <c r="CG383" s="52">
        <f t="shared" si="1229"/>
        <v>0</v>
      </c>
    </row>
    <row r="384" spans="2:85" x14ac:dyDescent="0.2">
      <c r="B384" s="8"/>
      <c r="C384" s="9"/>
      <c r="D384" s="10"/>
      <c r="E384" s="11"/>
      <c r="F384" s="11"/>
      <c r="G384" s="10"/>
      <c r="H384" s="10">
        <f t="shared" si="1228"/>
        <v>0</v>
      </c>
      <c r="I384" s="10">
        <f t="shared" si="1225"/>
        <v>0</v>
      </c>
      <c r="J384" s="10">
        <f t="shared" si="1226"/>
        <v>0</v>
      </c>
      <c r="K384" s="10" t="str">
        <f t="shared" si="1227"/>
        <v/>
      </c>
      <c r="M384" s="21"/>
      <c r="N384" s="21"/>
      <c r="O384" s="21"/>
      <c r="P384" s="21"/>
      <c r="Q384" s="21"/>
      <c r="AB384" s="37"/>
      <c r="AC384" s="37"/>
      <c r="AD384" s="37"/>
      <c r="AE384" s="37"/>
      <c r="AF384" s="37">
        <f t="shared" si="1224"/>
        <v>0</v>
      </c>
      <c r="AH384" s="37"/>
      <c r="AI384" s="37"/>
      <c r="AJ384" s="37"/>
      <c r="AK384" s="37"/>
      <c r="AL384" s="37"/>
      <c r="CB384" s="52"/>
      <c r="CC384" s="52"/>
      <c r="CD384" s="52"/>
      <c r="CE384" s="52"/>
      <c r="CF384" s="52"/>
      <c r="CG384" s="52">
        <f t="shared" si="1229"/>
        <v>0</v>
      </c>
    </row>
    <row r="385" spans="2:85" x14ac:dyDescent="0.2">
      <c r="B385" s="8"/>
      <c r="C385" s="9"/>
      <c r="D385" s="10"/>
      <c r="E385" s="11"/>
      <c r="F385" s="11"/>
      <c r="G385" s="10"/>
      <c r="H385" s="10">
        <f t="shared" si="1228"/>
        <v>0</v>
      </c>
      <c r="I385" s="10">
        <f t="shared" si="1225"/>
        <v>0</v>
      </c>
      <c r="J385" s="10">
        <f t="shared" si="1226"/>
        <v>0</v>
      </c>
      <c r="K385" s="10" t="str">
        <f t="shared" si="1227"/>
        <v/>
      </c>
      <c r="M385" s="21"/>
      <c r="N385" s="21"/>
      <c r="O385" s="21"/>
      <c r="P385" s="21"/>
      <c r="Q385" s="21"/>
      <c r="AB385" s="37"/>
      <c r="AC385" s="37"/>
      <c r="AD385" s="37"/>
      <c r="AE385" s="37"/>
      <c r="AF385" s="37">
        <f t="shared" si="1224"/>
        <v>0</v>
      </c>
      <c r="AH385" s="37"/>
      <c r="AI385" s="37"/>
      <c r="AJ385" s="37"/>
      <c r="AK385" s="37"/>
      <c r="AL385" s="37"/>
      <c r="CB385" s="52"/>
      <c r="CC385" s="52"/>
      <c r="CD385" s="52"/>
      <c r="CE385" s="52"/>
      <c r="CF385" s="52"/>
      <c r="CG385" s="52">
        <f t="shared" si="1229"/>
        <v>0</v>
      </c>
    </row>
    <row r="386" spans="2:85" x14ac:dyDescent="0.2">
      <c r="B386" s="8"/>
      <c r="C386" s="9"/>
      <c r="D386" s="10"/>
      <c r="E386" s="11"/>
      <c r="F386" s="11"/>
      <c r="G386" s="10"/>
      <c r="H386" s="10">
        <f t="shared" si="1228"/>
        <v>0</v>
      </c>
      <c r="I386" s="10">
        <f t="shared" si="1225"/>
        <v>0</v>
      </c>
      <c r="J386" s="10">
        <f t="shared" si="1226"/>
        <v>0</v>
      </c>
      <c r="K386" s="10" t="str">
        <f t="shared" si="1227"/>
        <v/>
      </c>
      <c r="M386" s="21"/>
      <c r="N386" s="21"/>
      <c r="O386" s="21"/>
      <c r="P386" s="21"/>
      <c r="Q386" s="21"/>
      <c r="AB386" s="37"/>
      <c r="AC386" s="37"/>
      <c r="AD386" s="37"/>
      <c r="AE386" s="37"/>
      <c r="AF386" s="37">
        <f t="shared" ref="AF386:AF399" si="1230">AD386*AE386</f>
        <v>0</v>
      </c>
      <c r="AH386" s="37"/>
      <c r="AI386" s="37"/>
      <c r="AJ386" s="37"/>
      <c r="AK386" s="37"/>
      <c r="AL386" s="37"/>
      <c r="CB386" s="52"/>
      <c r="CC386" s="52"/>
      <c r="CD386" s="52"/>
      <c r="CE386" s="52"/>
      <c r="CF386" s="52"/>
      <c r="CG386" s="52">
        <f t="shared" si="1229"/>
        <v>0</v>
      </c>
    </row>
    <row r="387" spans="2:85" x14ac:dyDescent="0.2">
      <c r="B387" s="8"/>
      <c r="C387" s="9"/>
      <c r="D387" s="10"/>
      <c r="E387" s="11"/>
      <c r="F387" s="11"/>
      <c r="G387" s="10"/>
      <c r="H387" s="10">
        <f t="shared" si="1228"/>
        <v>0</v>
      </c>
      <c r="I387" s="10">
        <f t="shared" si="1225"/>
        <v>0</v>
      </c>
      <c r="J387" s="10">
        <f t="shared" si="1226"/>
        <v>0</v>
      </c>
      <c r="K387" s="10" t="str">
        <f t="shared" si="1227"/>
        <v/>
      </c>
      <c r="M387" s="21"/>
      <c r="N387" s="21"/>
      <c r="O387" s="21"/>
      <c r="P387" s="21"/>
      <c r="Q387" s="21"/>
      <c r="AB387" s="37"/>
      <c r="AC387" s="37"/>
      <c r="AD387" s="37"/>
      <c r="AE387" s="37"/>
      <c r="AF387" s="37">
        <f t="shared" si="1230"/>
        <v>0</v>
      </c>
      <c r="AH387" s="37"/>
      <c r="AI387" s="37"/>
      <c r="AJ387" s="37"/>
      <c r="AK387" s="37"/>
      <c r="AL387" s="37"/>
      <c r="CB387" s="52"/>
      <c r="CC387" s="52"/>
      <c r="CD387" s="52"/>
      <c r="CE387" s="52"/>
      <c r="CF387" s="52"/>
      <c r="CG387" s="52">
        <f t="shared" si="1229"/>
        <v>0</v>
      </c>
    </row>
    <row r="388" spans="2:85" x14ac:dyDescent="0.2">
      <c r="B388" s="8"/>
      <c r="C388" s="9"/>
      <c r="D388" s="10"/>
      <c r="E388" s="11"/>
      <c r="F388" s="11"/>
      <c r="G388" s="10"/>
      <c r="H388" s="10">
        <f t="shared" si="1228"/>
        <v>0</v>
      </c>
      <c r="I388" s="10">
        <f t="shared" si="1225"/>
        <v>0</v>
      </c>
      <c r="J388" s="10">
        <f t="shared" si="1226"/>
        <v>0</v>
      </c>
      <c r="K388" s="10" t="str">
        <f t="shared" si="1227"/>
        <v/>
      </c>
      <c r="M388" s="21"/>
      <c r="N388" s="21"/>
      <c r="O388" s="21"/>
      <c r="P388" s="21"/>
      <c r="Q388" s="21"/>
      <c r="AB388" s="37"/>
      <c r="AC388" s="37"/>
      <c r="AD388" s="37"/>
      <c r="AE388" s="37"/>
      <c r="AF388" s="37">
        <f t="shared" si="1230"/>
        <v>0</v>
      </c>
      <c r="AH388" s="37"/>
      <c r="AI388" s="37"/>
      <c r="AJ388" s="37"/>
      <c r="AK388" s="37"/>
      <c r="AL388" s="37"/>
      <c r="CB388" s="52"/>
      <c r="CC388" s="52"/>
      <c r="CD388" s="52"/>
      <c r="CE388" s="52"/>
      <c r="CF388" s="52"/>
      <c r="CG388" s="52">
        <f t="shared" si="1229"/>
        <v>0</v>
      </c>
    </row>
    <row r="389" spans="2:85" x14ac:dyDescent="0.2">
      <c r="B389" s="8"/>
      <c r="C389" s="9"/>
      <c r="D389" s="10"/>
      <c r="E389" s="11"/>
      <c r="F389" s="11"/>
      <c r="G389" s="10"/>
      <c r="H389" s="10">
        <f t="shared" si="1228"/>
        <v>0</v>
      </c>
      <c r="I389" s="10">
        <f t="shared" si="1225"/>
        <v>0</v>
      </c>
      <c r="J389" s="10">
        <f t="shared" si="1226"/>
        <v>0</v>
      </c>
      <c r="K389" s="10" t="str">
        <f t="shared" si="1227"/>
        <v/>
      </c>
      <c r="M389" s="21"/>
      <c r="N389" s="21"/>
      <c r="O389" s="21"/>
      <c r="P389" s="21"/>
      <c r="Q389" s="21"/>
      <c r="AB389" s="37"/>
      <c r="AC389" s="37"/>
      <c r="AD389" s="37"/>
      <c r="AE389" s="37"/>
      <c r="AF389" s="37">
        <f t="shared" si="1230"/>
        <v>0</v>
      </c>
      <c r="AH389" s="37"/>
      <c r="AI389" s="37"/>
      <c r="AJ389" s="37"/>
      <c r="AK389" s="37"/>
      <c r="AL389" s="37"/>
      <c r="CB389" s="52"/>
      <c r="CC389" s="52"/>
      <c r="CD389" s="52"/>
      <c r="CE389" s="52"/>
      <c r="CF389" s="52"/>
      <c r="CG389" s="52">
        <f t="shared" si="1229"/>
        <v>0</v>
      </c>
    </row>
    <row r="390" spans="2:85" x14ac:dyDescent="0.2">
      <c r="B390" s="8"/>
      <c r="C390" s="9"/>
      <c r="D390" s="10"/>
      <c r="E390" s="11"/>
      <c r="F390" s="11"/>
      <c r="G390" s="10"/>
      <c r="H390" s="10">
        <f t="shared" si="1228"/>
        <v>0</v>
      </c>
      <c r="I390" s="10">
        <f t="shared" si="1225"/>
        <v>0</v>
      </c>
      <c r="J390" s="10">
        <f t="shared" si="1226"/>
        <v>0</v>
      </c>
      <c r="K390" s="10" t="str">
        <f t="shared" si="1227"/>
        <v/>
      </c>
      <c r="M390" s="21"/>
      <c r="N390" s="21"/>
      <c r="O390" s="21"/>
      <c r="P390" s="21"/>
      <c r="Q390" s="21"/>
      <c r="AB390" s="37"/>
      <c r="AC390" s="37"/>
      <c r="AD390" s="37"/>
      <c r="AE390" s="37"/>
      <c r="AF390" s="37">
        <f t="shared" si="1230"/>
        <v>0</v>
      </c>
      <c r="AH390" s="37"/>
      <c r="AI390" s="37"/>
      <c r="AJ390" s="37"/>
      <c r="AK390" s="37"/>
      <c r="AL390" s="37"/>
      <c r="CB390" s="52"/>
      <c r="CC390" s="52"/>
      <c r="CD390" s="52"/>
      <c r="CE390" s="52"/>
      <c r="CF390" s="52"/>
      <c r="CG390" s="52">
        <f t="shared" si="1229"/>
        <v>0</v>
      </c>
    </row>
    <row r="391" spans="2:85" x14ac:dyDescent="0.2">
      <c r="B391" s="8"/>
      <c r="C391" s="9"/>
      <c r="D391" s="10"/>
      <c r="E391" s="11"/>
      <c r="F391" s="11"/>
      <c r="G391" s="10"/>
      <c r="H391" s="10">
        <f t="shared" si="1228"/>
        <v>0</v>
      </c>
      <c r="I391" s="10">
        <f t="shared" si="1225"/>
        <v>0</v>
      </c>
      <c r="J391" s="10">
        <f t="shared" si="1226"/>
        <v>0</v>
      </c>
      <c r="K391" s="10" t="str">
        <f t="shared" si="1227"/>
        <v/>
      </c>
      <c r="M391" s="21"/>
      <c r="N391" s="21"/>
      <c r="O391" s="21"/>
      <c r="P391" s="21"/>
      <c r="Q391" s="21"/>
      <c r="AB391" s="37"/>
      <c r="AC391" s="37"/>
      <c r="AD391" s="37"/>
      <c r="AE391" s="37"/>
      <c r="AF391" s="37">
        <f t="shared" si="1230"/>
        <v>0</v>
      </c>
      <c r="AH391" s="37"/>
      <c r="AI391" s="37"/>
      <c r="AJ391" s="37"/>
      <c r="AK391" s="37"/>
      <c r="AL391" s="37"/>
      <c r="CB391" s="52"/>
      <c r="CC391" s="52"/>
      <c r="CD391" s="52"/>
      <c r="CE391" s="52"/>
      <c r="CF391" s="52"/>
      <c r="CG391" s="52">
        <f t="shared" si="1229"/>
        <v>0</v>
      </c>
    </row>
    <row r="392" spans="2:85" x14ac:dyDescent="0.2">
      <c r="B392" s="8"/>
      <c r="C392" s="9"/>
      <c r="D392" s="10"/>
      <c r="E392" s="11"/>
      <c r="F392" s="11"/>
      <c r="G392" s="10"/>
      <c r="H392" s="10">
        <f t="shared" si="1228"/>
        <v>0</v>
      </c>
      <c r="I392" s="10">
        <f t="shared" si="1225"/>
        <v>0</v>
      </c>
      <c r="J392" s="10">
        <f t="shared" si="1226"/>
        <v>0</v>
      </c>
      <c r="K392" s="10" t="str">
        <f t="shared" si="1227"/>
        <v/>
      </c>
      <c r="M392" s="21"/>
      <c r="N392" s="21"/>
      <c r="O392" s="21"/>
      <c r="P392" s="21"/>
      <c r="Q392" s="21"/>
      <c r="AB392" s="37"/>
      <c r="AC392" s="37"/>
      <c r="AD392" s="37"/>
      <c r="AE392" s="37"/>
      <c r="AF392" s="37">
        <f t="shared" si="1230"/>
        <v>0</v>
      </c>
      <c r="AH392" s="37"/>
      <c r="AI392" s="37"/>
      <c r="AJ392" s="37"/>
      <c r="AK392" s="37"/>
      <c r="AL392" s="37"/>
      <c r="CB392" s="52"/>
      <c r="CC392" s="52"/>
      <c r="CD392" s="52"/>
      <c r="CE392" s="52"/>
      <c r="CF392" s="52"/>
      <c r="CG392" s="52">
        <f t="shared" si="1229"/>
        <v>0</v>
      </c>
    </row>
    <row r="393" spans="2:85" x14ac:dyDescent="0.2">
      <c r="B393" s="8"/>
      <c r="C393" s="9"/>
      <c r="D393" s="10"/>
      <c r="E393" s="11"/>
      <c r="F393" s="11"/>
      <c r="G393" s="10"/>
      <c r="H393" s="10">
        <f t="shared" si="1228"/>
        <v>0</v>
      </c>
      <c r="I393" s="10">
        <f t="shared" si="1225"/>
        <v>0</v>
      </c>
      <c r="J393" s="10">
        <f t="shared" si="1226"/>
        <v>0</v>
      </c>
      <c r="K393" s="10" t="str">
        <f t="shared" si="1227"/>
        <v/>
      </c>
      <c r="M393" s="21"/>
      <c r="N393" s="21"/>
      <c r="O393" s="21"/>
      <c r="P393" s="21"/>
      <c r="Q393" s="21"/>
      <c r="AB393" s="37"/>
      <c r="AC393" s="37"/>
      <c r="AD393" s="37"/>
      <c r="AE393" s="37"/>
      <c r="AF393" s="37">
        <f t="shared" si="1230"/>
        <v>0</v>
      </c>
      <c r="AH393" s="37"/>
      <c r="AI393" s="37"/>
      <c r="AJ393" s="37"/>
      <c r="AK393" s="37"/>
      <c r="AL393" s="37"/>
      <c r="CB393" s="52"/>
      <c r="CC393" s="52"/>
      <c r="CD393" s="52"/>
      <c r="CE393" s="52"/>
      <c r="CF393" s="52"/>
      <c r="CG393" s="52">
        <f t="shared" si="1229"/>
        <v>0</v>
      </c>
    </row>
    <row r="394" spans="2:85" x14ac:dyDescent="0.2">
      <c r="B394" s="8"/>
      <c r="C394" s="9"/>
      <c r="D394" s="10"/>
      <c r="E394" s="11"/>
      <c r="F394" s="11"/>
      <c r="G394" s="10"/>
      <c r="H394" s="10">
        <f t="shared" si="1228"/>
        <v>0</v>
      </c>
      <c r="I394" s="10">
        <f t="shared" si="1225"/>
        <v>0</v>
      </c>
      <c r="J394" s="10">
        <f t="shared" si="1226"/>
        <v>0</v>
      </c>
      <c r="K394" s="10" t="str">
        <f t="shared" si="1227"/>
        <v/>
      </c>
      <c r="M394" s="21"/>
      <c r="N394" s="21"/>
      <c r="O394" s="21"/>
      <c r="P394" s="21"/>
      <c r="Q394" s="21"/>
      <c r="AB394" s="37"/>
      <c r="AC394" s="37"/>
      <c r="AD394" s="37"/>
      <c r="AE394" s="37"/>
      <c r="AF394" s="37">
        <f t="shared" si="1230"/>
        <v>0</v>
      </c>
      <c r="AH394" s="37"/>
      <c r="AI394" s="37"/>
      <c r="AJ394" s="37"/>
      <c r="AK394" s="37"/>
      <c r="AL394" s="37"/>
      <c r="CB394" s="52"/>
      <c r="CC394" s="52"/>
      <c r="CD394" s="52"/>
      <c r="CE394" s="52"/>
      <c r="CF394" s="52"/>
      <c r="CG394" s="52">
        <f t="shared" si="1229"/>
        <v>0</v>
      </c>
    </row>
    <row r="395" spans="2:85" x14ac:dyDescent="0.2">
      <c r="B395" s="8"/>
      <c r="C395" s="9"/>
      <c r="D395" s="10"/>
      <c r="E395" s="11"/>
      <c r="F395" s="11"/>
      <c r="G395" s="10"/>
      <c r="H395" s="10">
        <f t="shared" si="1228"/>
        <v>0</v>
      </c>
      <c r="I395" s="10">
        <f t="shared" si="1225"/>
        <v>0</v>
      </c>
      <c r="J395" s="10">
        <f t="shared" si="1226"/>
        <v>0</v>
      </c>
      <c r="K395" s="10" t="str">
        <f t="shared" si="1227"/>
        <v/>
      </c>
      <c r="M395" s="21"/>
      <c r="N395" s="21"/>
      <c r="O395" s="21"/>
      <c r="P395" s="21"/>
      <c r="Q395" s="21"/>
      <c r="AB395" s="37"/>
      <c r="AC395" s="37"/>
      <c r="AD395" s="37"/>
      <c r="AE395" s="37"/>
      <c r="AF395" s="37">
        <f t="shared" si="1230"/>
        <v>0</v>
      </c>
      <c r="AH395" s="37"/>
      <c r="AI395" s="37"/>
      <c r="AJ395" s="37"/>
      <c r="AK395" s="37"/>
      <c r="AL395" s="37"/>
      <c r="CB395" s="52"/>
      <c r="CC395" s="52"/>
      <c r="CD395" s="52"/>
      <c r="CE395" s="52"/>
      <c r="CF395" s="52"/>
      <c r="CG395" s="52">
        <f t="shared" si="1229"/>
        <v>0</v>
      </c>
    </row>
    <row r="396" spans="2:85" x14ac:dyDescent="0.2">
      <c r="B396" s="8"/>
      <c r="C396" s="9"/>
      <c r="D396" s="10"/>
      <c r="E396" s="11"/>
      <c r="F396" s="11"/>
      <c r="G396" s="10"/>
      <c r="H396" s="10">
        <f t="shared" si="1228"/>
        <v>0</v>
      </c>
      <c r="I396" s="10">
        <f t="shared" si="1225"/>
        <v>0</v>
      </c>
      <c r="J396" s="10">
        <f t="shared" si="1226"/>
        <v>0</v>
      </c>
      <c r="K396" s="10" t="str">
        <f t="shared" si="1227"/>
        <v/>
      </c>
      <c r="M396" s="21"/>
      <c r="N396" s="21"/>
      <c r="O396" s="21"/>
      <c r="P396" s="21"/>
      <c r="Q396" s="21"/>
      <c r="AB396" s="37"/>
      <c r="AC396" s="37"/>
      <c r="AD396" s="37"/>
      <c r="AE396" s="37"/>
      <c r="AF396" s="37">
        <f t="shared" si="1230"/>
        <v>0</v>
      </c>
      <c r="AH396" s="37"/>
      <c r="AI396" s="37"/>
      <c r="AJ396" s="37"/>
      <c r="AK396" s="37"/>
      <c r="AL396" s="37"/>
      <c r="CB396" s="52"/>
      <c r="CC396" s="52"/>
      <c r="CD396" s="52"/>
      <c r="CE396" s="52"/>
      <c r="CF396" s="52"/>
      <c r="CG396" s="52">
        <f t="shared" si="1229"/>
        <v>0</v>
      </c>
    </row>
    <row r="397" spans="2:85" x14ac:dyDescent="0.2">
      <c r="B397" s="8"/>
      <c r="C397" s="9"/>
      <c r="D397" s="10"/>
      <c r="E397" s="11"/>
      <c r="F397" s="11"/>
      <c r="G397" s="10"/>
      <c r="H397" s="10">
        <f t="shared" si="1228"/>
        <v>0</v>
      </c>
      <c r="I397" s="10">
        <f t="shared" si="1225"/>
        <v>0</v>
      </c>
      <c r="J397" s="10">
        <f t="shared" si="1226"/>
        <v>0</v>
      </c>
      <c r="K397" s="10" t="str">
        <f t="shared" si="1227"/>
        <v/>
      </c>
      <c r="M397" s="21"/>
      <c r="N397" s="21"/>
      <c r="O397" s="21"/>
      <c r="P397" s="21"/>
      <c r="Q397" s="21"/>
      <c r="AB397" s="37"/>
      <c r="AC397" s="37"/>
      <c r="AD397" s="37"/>
      <c r="AE397" s="37"/>
      <c r="AF397" s="37">
        <f t="shared" si="1230"/>
        <v>0</v>
      </c>
      <c r="AH397" s="37"/>
      <c r="AI397" s="37"/>
      <c r="AJ397" s="37"/>
      <c r="AK397" s="37"/>
      <c r="AL397" s="37"/>
      <c r="CB397" s="52"/>
      <c r="CC397" s="52"/>
      <c r="CD397" s="52"/>
      <c r="CE397" s="52"/>
      <c r="CF397" s="52"/>
      <c r="CG397" s="52">
        <f t="shared" si="1229"/>
        <v>0</v>
      </c>
    </row>
    <row r="398" spans="2:85" x14ac:dyDescent="0.2">
      <c r="B398" s="8"/>
      <c r="C398" s="9"/>
      <c r="D398" s="10"/>
      <c r="E398" s="11"/>
      <c r="F398" s="11"/>
      <c r="G398" s="10"/>
      <c r="H398" s="10">
        <f t="shared" si="1228"/>
        <v>0</v>
      </c>
      <c r="I398" s="10">
        <f t="shared" si="1225"/>
        <v>0</v>
      </c>
      <c r="J398" s="10">
        <f t="shared" si="1226"/>
        <v>0</v>
      </c>
      <c r="K398" s="10" t="str">
        <f t="shared" si="1227"/>
        <v/>
      </c>
      <c r="M398" s="21"/>
      <c r="N398" s="21"/>
      <c r="O398" s="21"/>
      <c r="P398" s="21"/>
      <c r="Q398" s="21"/>
      <c r="AB398" s="37"/>
      <c r="AC398" s="37"/>
      <c r="AD398" s="37"/>
      <c r="AE398" s="37"/>
      <c r="AF398" s="37">
        <f t="shared" si="1230"/>
        <v>0</v>
      </c>
      <c r="AH398" s="37"/>
      <c r="AI398" s="37"/>
      <c r="AJ398" s="37"/>
      <c r="AK398" s="37"/>
      <c r="AL398" s="37"/>
      <c r="CB398" s="52"/>
      <c r="CC398" s="52"/>
      <c r="CD398" s="52"/>
      <c r="CE398" s="52"/>
      <c r="CF398" s="52"/>
      <c r="CG398" s="52">
        <f t="shared" si="1229"/>
        <v>0</v>
      </c>
    </row>
    <row r="399" spans="2:85" x14ac:dyDescent="0.2">
      <c r="B399" s="8"/>
      <c r="C399" s="9"/>
      <c r="D399" s="10"/>
      <c r="E399" s="11"/>
      <c r="F399" s="11"/>
      <c r="G399" s="10"/>
      <c r="H399" s="10">
        <f t="shared" si="1228"/>
        <v>0</v>
      </c>
      <c r="I399" s="10">
        <f t="shared" si="1225"/>
        <v>0</v>
      </c>
      <c r="J399" s="10">
        <f t="shared" si="1226"/>
        <v>0</v>
      </c>
      <c r="K399" s="10" t="str">
        <f t="shared" si="1227"/>
        <v/>
      </c>
      <c r="M399" s="21"/>
      <c r="N399" s="21"/>
      <c r="O399" s="21"/>
      <c r="P399" s="21"/>
      <c r="Q399" s="21"/>
      <c r="AB399" s="37"/>
      <c r="AC399" s="37"/>
      <c r="AD399" s="37"/>
      <c r="AE399" s="37"/>
      <c r="AF399" s="37">
        <f t="shared" si="1230"/>
        <v>0</v>
      </c>
      <c r="AH399" s="37"/>
      <c r="AI399" s="37"/>
      <c r="AJ399" s="37"/>
      <c r="AK399" s="37"/>
      <c r="AL399" s="37"/>
      <c r="CB399" s="52"/>
      <c r="CC399" s="52"/>
      <c r="CD399" s="52"/>
      <c r="CE399" s="52"/>
      <c r="CF399" s="52"/>
      <c r="CG399" s="52">
        <f t="shared" si="1229"/>
        <v>0</v>
      </c>
    </row>
    <row r="400" spans="2:85" x14ac:dyDescent="0.2">
      <c r="B400" s="8"/>
      <c r="C400" s="9"/>
      <c r="D400" s="10"/>
      <c r="E400" s="11"/>
      <c r="F400" s="11"/>
      <c r="G400" s="10"/>
      <c r="H400" s="10">
        <f t="shared" si="1228"/>
        <v>0</v>
      </c>
      <c r="I400" s="10">
        <f t="shared" si="1225"/>
        <v>0</v>
      </c>
      <c r="J400" s="10">
        <f t="shared" si="1226"/>
        <v>0</v>
      </c>
      <c r="K400" s="10" t="str">
        <f t="shared" si="1227"/>
        <v/>
      </c>
      <c r="M400" s="21"/>
      <c r="N400" s="21"/>
      <c r="O400" s="21"/>
      <c r="P400" s="21"/>
      <c r="Q400" s="21"/>
      <c r="AB400" s="37"/>
      <c r="AC400" s="37"/>
      <c r="AD400" s="37"/>
      <c r="AE400" s="37"/>
      <c r="AF400" s="37">
        <f>AD400*AE400</f>
        <v>0</v>
      </c>
      <c r="AH400" s="37"/>
      <c r="AI400" s="37"/>
      <c r="AJ400" s="37"/>
      <c r="AK400" s="37"/>
      <c r="AL400" s="37"/>
      <c r="CB400" s="52"/>
      <c r="CC400" s="52"/>
      <c r="CD400" s="52"/>
      <c r="CE400" s="52"/>
      <c r="CF400" s="52"/>
      <c r="CG400" s="52">
        <f t="shared" si="1229"/>
        <v>0</v>
      </c>
    </row>
    <row r="401" spans="2:85" x14ac:dyDescent="0.2">
      <c r="B401" s="8"/>
      <c r="C401" s="9"/>
      <c r="D401" s="10"/>
      <c r="E401" s="11"/>
      <c r="F401" s="11"/>
      <c r="G401" s="10"/>
      <c r="H401" s="10">
        <f t="shared" si="1228"/>
        <v>0</v>
      </c>
      <c r="I401" s="10">
        <f t="shared" si="1225"/>
        <v>0</v>
      </c>
      <c r="J401" s="10">
        <f t="shared" si="1226"/>
        <v>0</v>
      </c>
      <c r="K401" s="10" t="str">
        <f t="shared" si="1227"/>
        <v/>
      </c>
      <c r="M401" s="21"/>
      <c r="N401" s="21"/>
      <c r="O401" s="21"/>
      <c r="P401" s="21"/>
      <c r="Q401" s="21"/>
      <c r="CB401" s="52"/>
      <c r="CC401" s="52"/>
      <c r="CD401" s="52"/>
      <c r="CE401" s="52"/>
      <c r="CF401" s="52"/>
      <c r="CG401" s="52">
        <f t="shared" si="1229"/>
        <v>0</v>
      </c>
    </row>
    <row r="402" spans="2:85" x14ac:dyDescent="0.2">
      <c r="B402" s="8"/>
      <c r="C402" s="9"/>
      <c r="D402" s="10"/>
      <c r="E402" s="11"/>
      <c r="F402" s="11"/>
      <c r="G402" s="10"/>
      <c r="H402" s="10">
        <f t="shared" si="1228"/>
        <v>0</v>
      </c>
      <c r="I402" s="10">
        <f t="shared" si="1225"/>
        <v>0</v>
      </c>
      <c r="J402" s="10">
        <f t="shared" si="1226"/>
        <v>0</v>
      </c>
      <c r="K402" s="10" t="str">
        <f t="shared" si="1227"/>
        <v/>
      </c>
      <c r="M402" s="21"/>
      <c r="N402" s="21"/>
      <c r="O402" s="21"/>
      <c r="P402" s="21"/>
      <c r="Q402" s="21"/>
      <c r="CB402" s="52"/>
      <c r="CC402" s="52"/>
      <c r="CD402" s="52"/>
      <c r="CE402" s="52"/>
      <c r="CF402" s="52"/>
      <c r="CG402" s="52">
        <f t="shared" si="1229"/>
        <v>0</v>
      </c>
    </row>
    <row r="403" spans="2:85" x14ac:dyDescent="0.2">
      <c r="B403" s="8"/>
      <c r="C403" s="9"/>
      <c r="D403" s="10"/>
      <c r="E403" s="11"/>
      <c r="F403" s="11"/>
      <c r="G403" s="10"/>
      <c r="H403" s="10">
        <f t="shared" si="1228"/>
        <v>0</v>
      </c>
      <c r="I403" s="10">
        <f t="shared" si="1225"/>
        <v>0</v>
      </c>
      <c r="J403" s="10">
        <f t="shared" si="1226"/>
        <v>0</v>
      </c>
      <c r="K403" s="10" t="str">
        <f t="shared" si="1227"/>
        <v/>
      </c>
      <c r="M403" s="21"/>
      <c r="N403" s="21"/>
      <c r="O403" s="21"/>
      <c r="P403" s="21"/>
      <c r="Q403" s="21"/>
      <c r="CB403" s="52"/>
      <c r="CC403" s="52"/>
      <c r="CD403" s="52"/>
      <c r="CE403" s="52"/>
      <c r="CF403" s="52"/>
      <c r="CG403" s="52">
        <f t="shared" si="1229"/>
        <v>0</v>
      </c>
    </row>
    <row r="404" spans="2:85" x14ac:dyDescent="0.2">
      <c r="B404" s="8"/>
      <c r="C404" s="9"/>
      <c r="D404" s="10"/>
      <c r="E404" s="11"/>
      <c r="F404" s="11"/>
      <c r="G404" s="10"/>
      <c r="H404" s="10">
        <f t="shared" si="1228"/>
        <v>0</v>
      </c>
      <c r="I404" s="10">
        <f t="shared" si="1225"/>
        <v>0</v>
      </c>
      <c r="J404" s="10">
        <f t="shared" si="1226"/>
        <v>0</v>
      </c>
      <c r="K404" s="10" t="str">
        <f t="shared" si="1227"/>
        <v/>
      </c>
      <c r="M404" s="21"/>
      <c r="N404" s="21"/>
      <c r="O404" s="21"/>
      <c r="P404" s="21"/>
      <c r="Q404" s="21"/>
      <c r="CB404" s="52"/>
      <c r="CC404" s="52"/>
      <c r="CD404" s="52"/>
      <c r="CE404" s="52"/>
      <c r="CF404" s="52"/>
      <c r="CG404" s="52">
        <f t="shared" si="1229"/>
        <v>0</v>
      </c>
    </row>
    <row r="405" spans="2:85" x14ac:dyDescent="0.2">
      <c r="B405" s="8"/>
      <c r="C405" s="9"/>
      <c r="D405" s="10"/>
      <c r="E405" s="11"/>
      <c r="F405" s="11"/>
      <c r="G405" s="10"/>
      <c r="H405" s="10">
        <f t="shared" si="1228"/>
        <v>0</v>
      </c>
      <c r="I405" s="10">
        <f t="shared" si="1225"/>
        <v>0</v>
      </c>
      <c r="J405" s="10">
        <f t="shared" si="1226"/>
        <v>0</v>
      </c>
      <c r="K405" s="10" t="str">
        <f t="shared" si="1227"/>
        <v/>
      </c>
      <c r="M405" s="21"/>
      <c r="N405" s="21"/>
      <c r="O405" s="21"/>
      <c r="P405" s="21"/>
      <c r="Q405" s="21"/>
      <c r="CB405" s="52"/>
      <c r="CC405" s="52"/>
      <c r="CD405" s="52"/>
      <c r="CE405" s="52"/>
      <c r="CF405" s="52"/>
      <c r="CG405" s="52">
        <f t="shared" si="1229"/>
        <v>0</v>
      </c>
    </row>
    <row r="406" spans="2:85" x14ac:dyDescent="0.2">
      <c r="B406" s="8"/>
      <c r="C406" s="9"/>
      <c r="D406" s="10"/>
      <c r="E406" s="11"/>
      <c r="F406" s="11"/>
      <c r="G406" s="10"/>
      <c r="H406" s="10">
        <f t="shared" si="1228"/>
        <v>0</v>
      </c>
      <c r="I406" s="10">
        <f t="shared" si="1225"/>
        <v>0</v>
      </c>
      <c r="J406" s="10">
        <f t="shared" si="1226"/>
        <v>0</v>
      </c>
      <c r="K406" s="10" t="str">
        <f t="shared" si="1227"/>
        <v/>
      </c>
      <c r="M406" s="21"/>
      <c r="N406" s="21"/>
      <c r="O406" s="21"/>
      <c r="P406" s="21"/>
      <c r="Q406" s="21"/>
      <c r="CB406" s="52"/>
      <c r="CC406" s="52"/>
      <c r="CD406" s="52"/>
      <c r="CE406" s="52"/>
      <c r="CF406" s="52"/>
      <c r="CG406" s="52">
        <f t="shared" si="1229"/>
        <v>0</v>
      </c>
    </row>
    <row r="407" spans="2:85" x14ac:dyDescent="0.2">
      <c r="B407" s="8"/>
      <c r="C407" s="9"/>
      <c r="D407" s="10"/>
      <c r="E407" s="11"/>
      <c r="F407" s="11"/>
      <c r="G407" s="10"/>
      <c r="H407" s="10">
        <f t="shared" si="1228"/>
        <v>0</v>
      </c>
      <c r="I407" s="10">
        <f t="shared" si="1225"/>
        <v>0</v>
      </c>
      <c r="J407" s="10">
        <f t="shared" si="1226"/>
        <v>0</v>
      </c>
      <c r="K407" s="10" t="str">
        <f t="shared" si="1227"/>
        <v/>
      </c>
      <c r="L407" s="12"/>
      <c r="M407" s="21"/>
      <c r="N407" s="21"/>
      <c r="O407" s="21"/>
      <c r="P407" s="21"/>
      <c r="Q407" s="21"/>
      <c r="CB407" s="52"/>
      <c r="CC407" s="52"/>
      <c r="CD407" s="52"/>
      <c r="CE407" s="52"/>
      <c r="CF407" s="52"/>
      <c r="CG407" s="52">
        <f t="shared" si="1229"/>
        <v>0</v>
      </c>
    </row>
    <row r="408" spans="2:85" x14ac:dyDescent="0.2">
      <c r="B408" s="8"/>
      <c r="C408" s="9"/>
      <c r="D408" s="10"/>
      <c r="E408" s="11"/>
      <c r="F408" s="11"/>
      <c r="G408" s="10"/>
      <c r="H408" s="10">
        <f t="shared" si="1228"/>
        <v>0</v>
      </c>
      <c r="I408" s="10">
        <f t="shared" si="1225"/>
        <v>0</v>
      </c>
      <c r="J408" s="10">
        <f t="shared" si="1226"/>
        <v>0</v>
      </c>
      <c r="K408" s="10" t="str">
        <f t="shared" si="1227"/>
        <v/>
      </c>
      <c r="L408" s="12"/>
      <c r="M408" s="21"/>
      <c r="N408" s="21"/>
      <c r="O408" s="21"/>
      <c r="P408" s="21"/>
      <c r="Q408" s="21"/>
      <c r="CB408" s="52"/>
      <c r="CC408" s="52"/>
      <c r="CD408" s="52"/>
      <c r="CE408" s="52"/>
      <c r="CF408" s="52"/>
      <c r="CG408" s="52">
        <f t="shared" si="1229"/>
        <v>0</v>
      </c>
    </row>
    <row r="409" spans="2:85" x14ac:dyDescent="0.2">
      <c r="B409" s="8"/>
      <c r="C409" s="9"/>
      <c r="D409" s="10"/>
      <c r="E409" s="11"/>
      <c r="F409" s="11"/>
      <c r="G409" s="10"/>
      <c r="H409" s="10">
        <f t="shared" si="1228"/>
        <v>0</v>
      </c>
      <c r="I409" s="10">
        <f t="shared" si="1225"/>
        <v>0</v>
      </c>
      <c r="J409" s="10">
        <f t="shared" si="1226"/>
        <v>0</v>
      </c>
      <c r="K409" s="10" t="str">
        <f t="shared" si="1227"/>
        <v/>
      </c>
      <c r="L409" s="12"/>
      <c r="M409" s="21"/>
      <c r="N409" s="21"/>
      <c r="O409" s="21"/>
      <c r="P409" s="21"/>
      <c r="Q409" s="21"/>
      <c r="CB409" s="52"/>
      <c r="CC409" s="52"/>
      <c r="CD409" s="52"/>
      <c r="CE409" s="52"/>
      <c r="CF409" s="52"/>
      <c r="CG409" s="52">
        <f t="shared" si="1229"/>
        <v>0</v>
      </c>
    </row>
    <row r="410" spans="2:85" x14ac:dyDescent="0.2">
      <c r="B410" s="8"/>
      <c r="C410" s="9"/>
      <c r="D410" s="10"/>
      <c r="E410" s="11"/>
      <c r="F410" s="11"/>
      <c r="G410" s="10"/>
      <c r="H410" s="10">
        <f t="shared" si="1228"/>
        <v>0</v>
      </c>
      <c r="I410" s="10">
        <f t="shared" si="1225"/>
        <v>0</v>
      </c>
      <c r="J410" s="10">
        <f t="shared" si="1226"/>
        <v>0</v>
      </c>
      <c r="K410" s="10" t="str">
        <f t="shared" si="1227"/>
        <v/>
      </c>
      <c r="L410" s="12"/>
      <c r="M410" s="21"/>
      <c r="N410" s="21"/>
      <c r="O410" s="21"/>
      <c r="P410" s="21"/>
      <c r="Q410" s="21"/>
      <c r="CB410" s="52"/>
      <c r="CC410" s="52"/>
      <c r="CD410" s="52"/>
      <c r="CE410" s="52"/>
      <c r="CF410" s="52"/>
      <c r="CG410" s="52">
        <f t="shared" si="1229"/>
        <v>0</v>
      </c>
    </row>
    <row r="411" spans="2:85" x14ac:dyDescent="0.2">
      <c r="B411" s="8"/>
      <c r="C411" s="9"/>
      <c r="D411" s="10"/>
      <c r="E411" s="11"/>
      <c r="F411" s="11"/>
      <c r="G411" s="10"/>
      <c r="H411" s="10">
        <f t="shared" si="1228"/>
        <v>0</v>
      </c>
      <c r="I411" s="10">
        <f t="shared" si="1225"/>
        <v>0</v>
      </c>
      <c r="J411" s="10">
        <f t="shared" si="1226"/>
        <v>0</v>
      </c>
      <c r="K411" s="10" t="str">
        <f t="shared" si="1227"/>
        <v/>
      </c>
      <c r="L411" s="12"/>
      <c r="M411" s="21"/>
      <c r="N411" s="21"/>
      <c r="O411" s="21"/>
      <c r="P411" s="21"/>
      <c r="Q411" s="21"/>
      <c r="CB411" s="52"/>
      <c r="CC411" s="52"/>
      <c r="CD411" s="52"/>
      <c r="CE411" s="52"/>
      <c r="CF411" s="52"/>
      <c r="CG411" s="52">
        <f t="shared" si="1229"/>
        <v>0</v>
      </c>
    </row>
    <row r="412" spans="2:85" x14ac:dyDescent="0.2">
      <c r="B412" s="8"/>
      <c r="C412" s="9"/>
      <c r="D412" s="10"/>
      <c r="E412" s="11"/>
      <c r="F412" s="11"/>
      <c r="G412" s="10"/>
      <c r="H412" s="10">
        <f t="shared" si="1228"/>
        <v>0</v>
      </c>
      <c r="I412" s="10">
        <f t="shared" si="1225"/>
        <v>0</v>
      </c>
      <c r="J412" s="10">
        <f t="shared" si="1226"/>
        <v>0</v>
      </c>
      <c r="K412" s="10" t="str">
        <f t="shared" si="1227"/>
        <v/>
      </c>
      <c r="M412" s="21"/>
      <c r="N412" s="21"/>
      <c r="O412" s="21"/>
      <c r="P412" s="21"/>
      <c r="Q412" s="21"/>
      <c r="CB412" s="52"/>
      <c r="CC412" s="52"/>
      <c r="CD412" s="52"/>
      <c r="CE412" s="52"/>
      <c r="CF412" s="52"/>
      <c r="CG412" s="52">
        <f t="shared" si="1229"/>
        <v>0</v>
      </c>
    </row>
    <row r="413" spans="2:85" x14ac:dyDescent="0.2">
      <c r="B413" s="8"/>
      <c r="C413" s="9"/>
      <c r="D413" s="10"/>
      <c r="E413" s="11"/>
      <c r="F413" s="11"/>
      <c r="G413" s="10"/>
      <c r="H413" s="10">
        <f t="shared" si="1228"/>
        <v>0</v>
      </c>
      <c r="I413" s="10">
        <f t="shared" si="1225"/>
        <v>0</v>
      </c>
      <c r="J413" s="10">
        <f t="shared" si="1226"/>
        <v>0</v>
      </c>
      <c r="K413" s="10" t="str">
        <f t="shared" si="1227"/>
        <v/>
      </c>
      <c r="M413" s="21"/>
      <c r="N413" s="21"/>
      <c r="O413" s="21"/>
      <c r="P413" s="21"/>
      <c r="Q413" s="21"/>
      <c r="CB413" s="52"/>
      <c r="CC413" s="52"/>
      <c r="CD413" s="52"/>
      <c r="CE413" s="52"/>
      <c r="CF413" s="52"/>
      <c r="CG413" s="52">
        <f t="shared" si="1229"/>
        <v>0</v>
      </c>
    </row>
    <row r="414" spans="2:85" x14ac:dyDescent="0.2">
      <c r="B414" s="8"/>
      <c r="C414" s="9"/>
      <c r="D414" s="10"/>
      <c r="E414" s="11"/>
      <c r="F414" s="11"/>
      <c r="G414" s="10"/>
      <c r="H414" s="10">
        <f t="shared" si="1228"/>
        <v>0</v>
      </c>
      <c r="I414" s="10">
        <f t="shared" si="1225"/>
        <v>0</v>
      </c>
      <c r="J414" s="10">
        <f t="shared" si="1226"/>
        <v>0</v>
      </c>
      <c r="K414" s="10" t="str">
        <f t="shared" si="1227"/>
        <v/>
      </c>
      <c r="M414" s="21"/>
      <c r="N414" s="21"/>
      <c r="O414" s="21"/>
      <c r="P414" s="21"/>
      <c r="Q414" s="21"/>
      <c r="CB414" s="52"/>
      <c r="CC414" s="52"/>
      <c r="CD414" s="52"/>
      <c r="CE414" s="52"/>
      <c r="CF414" s="52"/>
      <c r="CG414" s="52">
        <f t="shared" si="1229"/>
        <v>0</v>
      </c>
    </row>
    <row r="415" spans="2:85" x14ac:dyDescent="0.2">
      <c r="B415" s="8"/>
      <c r="C415" s="9"/>
      <c r="D415" s="10"/>
      <c r="E415" s="11"/>
      <c r="F415" s="11"/>
      <c r="G415" s="10"/>
      <c r="H415" s="10">
        <f t="shared" si="1228"/>
        <v>0</v>
      </c>
      <c r="I415" s="10">
        <f t="shared" si="1225"/>
        <v>0</v>
      </c>
      <c r="J415" s="10">
        <f t="shared" si="1226"/>
        <v>0</v>
      </c>
      <c r="K415" s="10" t="str">
        <f t="shared" si="1227"/>
        <v/>
      </c>
      <c r="M415" s="21"/>
      <c r="N415" s="21"/>
      <c r="O415" s="21"/>
      <c r="P415" s="21"/>
      <c r="Q415" s="21"/>
      <c r="CB415" s="52"/>
      <c r="CC415" s="52"/>
      <c r="CD415" s="52"/>
      <c r="CE415" s="52"/>
      <c r="CF415" s="52"/>
      <c r="CG415" s="52">
        <f t="shared" si="1229"/>
        <v>0</v>
      </c>
    </row>
    <row r="416" spans="2:85" x14ac:dyDescent="0.2">
      <c r="B416" s="8"/>
      <c r="C416" s="9"/>
      <c r="D416" s="10"/>
      <c r="E416" s="11"/>
      <c r="F416" s="11"/>
      <c r="G416" s="10"/>
      <c r="H416" s="10">
        <f t="shared" si="1228"/>
        <v>0</v>
      </c>
      <c r="I416" s="10">
        <f t="shared" si="1225"/>
        <v>0</v>
      </c>
      <c r="J416" s="10">
        <f t="shared" si="1226"/>
        <v>0</v>
      </c>
      <c r="K416" s="10" t="str">
        <f t="shared" si="1227"/>
        <v/>
      </c>
      <c r="M416" s="21"/>
      <c r="N416" s="21"/>
      <c r="O416" s="21"/>
      <c r="P416" s="21"/>
      <c r="Q416" s="21"/>
      <c r="CB416" s="52"/>
      <c r="CC416" s="52"/>
      <c r="CD416" s="52"/>
      <c r="CE416" s="52"/>
      <c r="CF416" s="52"/>
      <c r="CG416" s="52">
        <f t="shared" si="1229"/>
        <v>0</v>
      </c>
    </row>
    <row r="417" spans="2:85" x14ac:dyDescent="0.2">
      <c r="B417" s="8"/>
      <c r="C417" s="9"/>
      <c r="D417" s="10"/>
      <c r="E417" s="11"/>
      <c r="F417" s="11"/>
      <c r="G417" s="10"/>
      <c r="H417" s="10">
        <f t="shared" si="1228"/>
        <v>0</v>
      </c>
      <c r="I417" s="10">
        <f t="shared" si="1225"/>
        <v>0</v>
      </c>
      <c r="J417" s="10">
        <f t="shared" si="1226"/>
        <v>0</v>
      </c>
      <c r="K417" s="10" t="str">
        <f t="shared" si="1227"/>
        <v/>
      </c>
      <c r="M417" s="21"/>
      <c r="N417" s="21"/>
      <c r="O417" s="21"/>
      <c r="P417" s="21"/>
      <c r="Q417" s="21"/>
      <c r="CB417" s="52"/>
      <c r="CC417" s="52"/>
      <c r="CD417" s="52"/>
      <c r="CE417" s="52"/>
      <c r="CF417" s="52"/>
      <c r="CG417" s="52">
        <f t="shared" si="1229"/>
        <v>0</v>
      </c>
    </row>
    <row r="418" spans="2:85" x14ac:dyDescent="0.2">
      <c r="B418" s="8"/>
      <c r="C418" s="9"/>
      <c r="D418" s="10"/>
      <c r="E418" s="11"/>
      <c r="F418" s="11"/>
      <c r="G418" s="10"/>
      <c r="H418" s="10">
        <f t="shared" si="1228"/>
        <v>0</v>
      </c>
      <c r="I418" s="10">
        <f t="shared" si="1225"/>
        <v>0</v>
      </c>
      <c r="J418" s="10">
        <f t="shared" si="1226"/>
        <v>0</v>
      </c>
      <c r="K418" s="10" t="str">
        <f t="shared" si="1227"/>
        <v/>
      </c>
      <c r="M418" s="21"/>
      <c r="N418" s="21"/>
      <c r="O418" s="21"/>
      <c r="P418" s="21"/>
      <c r="Q418" s="21"/>
      <c r="CB418" s="52"/>
      <c r="CC418" s="52"/>
      <c r="CD418" s="52"/>
      <c r="CE418" s="52"/>
      <c r="CF418" s="52"/>
      <c r="CG418" s="52">
        <f t="shared" si="1229"/>
        <v>0</v>
      </c>
    </row>
    <row r="419" spans="2:85" x14ac:dyDescent="0.2">
      <c r="B419" s="8"/>
      <c r="C419" s="9"/>
      <c r="D419" s="10"/>
      <c r="E419" s="11"/>
      <c r="F419" s="11"/>
      <c r="G419" s="10"/>
      <c r="H419" s="10">
        <f t="shared" si="1228"/>
        <v>0</v>
      </c>
      <c r="I419" s="10">
        <f t="shared" si="1225"/>
        <v>0</v>
      </c>
      <c r="J419" s="10">
        <f t="shared" si="1226"/>
        <v>0</v>
      </c>
      <c r="K419" s="10" t="str">
        <f t="shared" si="1227"/>
        <v/>
      </c>
      <c r="M419" s="21"/>
      <c r="N419" s="21"/>
      <c r="O419" s="21"/>
      <c r="P419" s="21"/>
      <c r="Q419" s="21"/>
      <c r="CB419" s="52"/>
      <c r="CC419" s="52"/>
      <c r="CD419" s="52"/>
      <c r="CE419" s="52"/>
      <c r="CF419" s="52"/>
      <c r="CG419" s="52">
        <f t="shared" si="1229"/>
        <v>0</v>
      </c>
    </row>
    <row r="420" spans="2:85" x14ac:dyDescent="0.2">
      <c r="B420" s="8"/>
      <c r="C420" s="9"/>
      <c r="D420" s="10"/>
      <c r="E420" s="11"/>
      <c r="F420" s="11"/>
      <c r="G420" s="10"/>
      <c r="H420" s="10">
        <f t="shared" si="1228"/>
        <v>0</v>
      </c>
      <c r="I420" s="10">
        <f t="shared" si="1225"/>
        <v>0</v>
      </c>
      <c r="J420" s="10">
        <f t="shared" si="1226"/>
        <v>0</v>
      </c>
      <c r="K420" s="10" t="str">
        <f t="shared" si="1227"/>
        <v/>
      </c>
      <c r="M420" s="21"/>
      <c r="N420" s="21"/>
      <c r="O420" s="21"/>
      <c r="P420" s="21"/>
      <c r="Q420" s="21"/>
      <c r="CB420" s="52"/>
      <c r="CC420" s="52"/>
      <c r="CD420" s="52"/>
      <c r="CE420" s="52"/>
      <c r="CF420" s="52"/>
      <c r="CG420" s="52">
        <f t="shared" si="1229"/>
        <v>0</v>
      </c>
    </row>
    <row r="421" spans="2:85" x14ac:dyDescent="0.2">
      <c r="B421" s="8"/>
      <c r="C421" s="9"/>
      <c r="D421" s="10"/>
      <c r="E421" s="11"/>
      <c r="F421" s="11"/>
      <c r="G421" s="10"/>
      <c r="H421" s="10">
        <f t="shared" si="1228"/>
        <v>0</v>
      </c>
      <c r="I421" s="10">
        <f t="shared" si="1225"/>
        <v>0</v>
      </c>
      <c r="J421" s="10">
        <f t="shared" si="1226"/>
        <v>0</v>
      </c>
      <c r="K421" s="10" t="str">
        <f t="shared" si="1227"/>
        <v/>
      </c>
      <c r="M421" s="21"/>
      <c r="N421" s="21"/>
      <c r="O421" s="21"/>
      <c r="P421" s="21"/>
      <c r="Q421" s="21"/>
      <c r="CB421" s="52"/>
      <c r="CC421" s="52"/>
      <c r="CD421" s="52"/>
      <c r="CE421" s="52"/>
      <c r="CF421" s="52"/>
      <c r="CG421" s="52">
        <f t="shared" si="1229"/>
        <v>0</v>
      </c>
    </row>
    <row r="422" spans="2:85" x14ac:dyDescent="0.2">
      <c r="B422" s="8"/>
      <c r="C422" s="9"/>
      <c r="D422" s="10"/>
      <c r="E422" s="11"/>
      <c r="F422" s="11"/>
      <c r="G422" s="10"/>
      <c r="H422" s="10">
        <f t="shared" si="1228"/>
        <v>0</v>
      </c>
      <c r="I422" s="10">
        <f t="shared" si="1225"/>
        <v>0</v>
      </c>
      <c r="J422" s="10">
        <f t="shared" si="1226"/>
        <v>0</v>
      </c>
      <c r="K422" s="10" t="str">
        <f t="shared" si="1227"/>
        <v/>
      </c>
      <c r="M422" s="21"/>
      <c r="N422" s="21"/>
      <c r="O422" s="21"/>
      <c r="P422" s="21"/>
      <c r="Q422" s="21"/>
      <c r="CB422" s="52"/>
      <c r="CC422" s="52"/>
      <c r="CD422" s="52"/>
      <c r="CE422" s="52"/>
      <c r="CF422" s="52"/>
      <c r="CG422" s="52">
        <f t="shared" si="1229"/>
        <v>0</v>
      </c>
    </row>
    <row r="423" spans="2:85" x14ac:dyDescent="0.2">
      <c r="B423" s="8"/>
      <c r="C423" s="9"/>
      <c r="D423" s="10"/>
      <c r="E423" s="11"/>
      <c r="F423" s="11"/>
      <c r="G423" s="10"/>
      <c r="H423" s="10">
        <f t="shared" si="1228"/>
        <v>0</v>
      </c>
      <c r="I423" s="10">
        <f t="shared" si="1225"/>
        <v>0</v>
      </c>
      <c r="J423" s="10">
        <f t="shared" si="1226"/>
        <v>0</v>
      </c>
      <c r="K423" s="10" t="str">
        <f t="shared" si="1227"/>
        <v/>
      </c>
      <c r="M423" s="21"/>
      <c r="N423" s="21"/>
      <c r="O423" s="21"/>
      <c r="P423" s="21"/>
      <c r="Q423" s="21"/>
      <c r="CB423" s="52"/>
      <c r="CC423" s="52"/>
      <c r="CD423" s="52"/>
      <c r="CE423" s="52"/>
      <c r="CF423" s="52"/>
      <c r="CG423" s="52">
        <f t="shared" si="1229"/>
        <v>0</v>
      </c>
    </row>
    <row r="424" spans="2:85" x14ac:dyDescent="0.2">
      <c r="B424" s="8"/>
      <c r="C424" s="9"/>
      <c r="D424" s="10"/>
      <c r="E424" s="11"/>
      <c r="F424" s="11"/>
      <c r="G424" s="10"/>
      <c r="H424" s="10">
        <f t="shared" si="1228"/>
        <v>0</v>
      </c>
      <c r="I424" s="10">
        <f t="shared" si="1225"/>
        <v>0</v>
      </c>
      <c r="J424" s="10">
        <f t="shared" si="1226"/>
        <v>0</v>
      </c>
      <c r="K424" s="10" t="str">
        <f t="shared" si="1227"/>
        <v/>
      </c>
      <c r="M424" s="21"/>
      <c r="N424" s="21"/>
      <c r="O424" s="21"/>
      <c r="P424" s="21"/>
      <c r="Q424" s="21"/>
      <c r="CB424" s="52"/>
      <c r="CC424" s="52"/>
      <c r="CD424" s="52"/>
      <c r="CE424" s="52"/>
      <c r="CF424" s="52"/>
      <c r="CG424" s="52">
        <f t="shared" si="1229"/>
        <v>0</v>
      </c>
    </row>
    <row r="425" spans="2:85" x14ac:dyDescent="0.2">
      <c r="B425" s="8"/>
      <c r="C425" s="9"/>
      <c r="D425" s="10"/>
      <c r="E425" s="11"/>
      <c r="F425" s="11"/>
      <c r="G425" s="10"/>
      <c r="H425" s="10">
        <f t="shared" si="1228"/>
        <v>0</v>
      </c>
      <c r="I425" s="10">
        <f t="shared" ref="I425:I488" si="1231">IF(E425=$K$2,($Q$2*E425)+((E425*G425)*$R$2)-($S$2*E425),IF(E425=$K$4,($Q$3*E425)+((E425*G425)*$R$3)-($S$3*E425),IF(E425=$K$7,($Q$4*E425)+((E425*G425)*$R$4)-($S$4*E425),IF(E425=$K$8,($Q$5*E425)+((E425*G425)*$R$5)-($S$5*E425),IF(E425=$K$9,($Q$6*E425)+((E425*G425)*$R$6)-($S$6*E425),IF(E425=$K$10,($Q$7*E425)+((E425*G425)*$R$7)-($S$7*E425),IF(E425=$K$11,($Q$8*E425)+((E425*G425)*$R$8)-($S$8*E425),IF(E425=$K$14,($Q$9*E425)+((E425*G425)*$R$9)-($S$9*E425),IF(E425=$K$15,($Q$10*E425)+((E425*G425)*$R$10)-($S$10*E425),IF(E425=$K$16,($Q$11*E425)+((E425*G425)*$R$11)-($S$11*E425),IF(E425=$K$17,($Q$12*E425)+((E425*G425)*$R$12)-($S$12*E425),IF(E425=$K$18,($Q$13*E425)+((E425*G425)*$R$13)-($S$13*E425),IF(E425=$K$19,($Q$14*E425)+((E425*G425)*$R$14)-($S$14*E425),IF(E425=$K$20,($Q$15*E425)+((E425*G425)*$R$15)-($S$15*E425),IF(E425=$K$21,($Q$16*E425)+((E425*G425)*$R$16)-($S$16*E425),IF(E425=E425,($Q$17*E425)+((E425*G425)*$R$17)-($S$17*E425),"Erreur"))))))))))))))))</f>
        <v>0</v>
      </c>
      <c r="J425" s="10">
        <f t="shared" si="1226"/>
        <v>0</v>
      </c>
      <c r="K425" s="10" t="str">
        <f t="shared" si="1227"/>
        <v/>
      </c>
      <c r="M425" s="21"/>
      <c r="N425" s="21"/>
      <c r="O425" s="21"/>
      <c r="P425" s="21"/>
      <c r="Q425" s="21"/>
      <c r="CB425" s="52"/>
      <c r="CC425" s="52"/>
      <c r="CD425" s="52"/>
      <c r="CE425" s="52"/>
      <c r="CF425" s="52"/>
      <c r="CG425" s="52">
        <f t="shared" si="1229"/>
        <v>0</v>
      </c>
    </row>
    <row r="426" spans="2:85" x14ac:dyDescent="0.2">
      <c r="B426" s="8"/>
      <c r="C426" s="9"/>
      <c r="D426" s="10"/>
      <c r="E426" s="11"/>
      <c r="F426" s="11"/>
      <c r="G426" s="10"/>
      <c r="H426" s="10">
        <f t="shared" si="1228"/>
        <v>0</v>
      </c>
      <c r="I426" s="10">
        <f t="shared" si="1231"/>
        <v>0</v>
      </c>
      <c r="J426" s="10">
        <f t="shared" ref="J426:J489" si="1232">(E426*G426)-I426</f>
        <v>0</v>
      </c>
      <c r="K426" s="10" t="str">
        <f t="shared" ref="K426:K489" si="1233">IF(E426="","",J426/E426)</f>
        <v/>
      </c>
      <c r="M426" s="21"/>
      <c r="N426" s="21"/>
      <c r="O426" s="21"/>
      <c r="P426" s="21"/>
      <c r="Q426" s="21"/>
      <c r="CB426" s="52"/>
      <c r="CC426" s="52"/>
      <c r="CD426" s="52"/>
      <c r="CE426" s="52"/>
      <c r="CF426" s="52"/>
      <c r="CG426" s="52">
        <f t="shared" si="1229"/>
        <v>0</v>
      </c>
    </row>
    <row r="427" spans="2:85" x14ac:dyDescent="0.2">
      <c r="B427" s="8"/>
      <c r="C427" s="9"/>
      <c r="D427" s="10"/>
      <c r="E427" s="11"/>
      <c r="F427" s="11"/>
      <c r="G427" s="10"/>
      <c r="H427" s="10">
        <f t="shared" ref="H427:H490" si="1234">H426+E427</f>
        <v>0</v>
      </c>
      <c r="I427" s="10">
        <f t="shared" si="1231"/>
        <v>0</v>
      </c>
      <c r="J427" s="10">
        <f t="shared" si="1232"/>
        <v>0</v>
      </c>
      <c r="K427" s="10" t="str">
        <f t="shared" si="1233"/>
        <v/>
      </c>
      <c r="M427" s="21"/>
      <c r="N427" s="21"/>
      <c r="O427" s="21"/>
      <c r="P427" s="21"/>
      <c r="Q427" s="21"/>
      <c r="CB427" s="52"/>
      <c r="CC427" s="52"/>
      <c r="CD427" s="52"/>
      <c r="CE427" s="52"/>
      <c r="CF427" s="52"/>
      <c r="CG427" s="52">
        <f t="shared" si="1229"/>
        <v>0</v>
      </c>
    </row>
    <row r="428" spans="2:85" x14ac:dyDescent="0.2">
      <c r="B428" s="8"/>
      <c r="C428" s="9"/>
      <c r="D428" s="10"/>
      <c r="E428" s="11"/>
      <c r="F428" s="11"/>
      <c r="G428" s="10"/>
      <c r="H428" s="10">
        <f t="shared" si="1234"/>
        <v>0</v>
      </c>
      <c r="I428" s="10">
        <f t="shared" si="1231"/>
        <v>0</v>
      </c>
      <c r="J428" s="10">
        <f t="shared" si="1232"/>
        <v>0</v>
      </c>
      <c r="K428" s="10" t="str">
        <f t="shared" si="1233"/>
        <v/>
      </c>
      <c r="M428" s="21"/>
      <c r="N428" s="21"/>
      <c r="O428" s="21"/>
      <c r="P428" s="21"/>
      <c r="Q428" s="21"/>
      <c r="CB428" s="52"/>
      <c r="CC428" s="52"/>
      <c r="CD428" s="52"/>
      <c r="CE428" s="52"/>
      <c r="CF428" s="52"/>
      <c r="CG428" s="52">
        <f t="shared" si="1229"/>
        <v>0</v>
      </c>
    </row>
    <row r="429" spans="2:85" x14ac:dyDescent="0.2">
      <c r="B429" s="8"/>
      <c r="C429" s="9"/>
      <c r="D429" s="10"/>
      <c r="E429" s="11"/>
      <c r="F429" s="11"/>
      <c r="G429" s="10"/>
      <c r="H429" s="10">
        <f t="shared" si="1234"/>
        <v>0</v>
      </c>
      <c r="I429" s="10">
        <f t="shared" si="1231"/>
        <v>0</v>
      </c>
      <c r="J429" s="10">
        <f t="shared" si="1232"/>
        <v>0</v>
      </c>
      <c r="K429" s="10" t="str">
        <f t="shared" si="1233"/>
        <v/>
      </c>
      <c r="M429" s="21"/>
      <c r="N429" s="21"/>
      <c r="O429" s="21"/>
      <c r="P429" s="21"/>
      <c r="Q429" s="21"/>
      <c r="CB429" s="52"/>
      <c r="CC429" s="52"/>
      <c r="CD429" s="52"/>
      <c r="CE429" s="52"/>
      <c r="CF429" s="52"/>
      <c r="CG429" s="52">
        <f t="shared" si="1229"/>
        <v>0</v>
      </c>
    </row>
    <row r="430" spans="2:85" x14ac:dyDescent="0.2">
      <c r="B430" s="8"/>
      <c r="C430" s="9"/>
      <c r="D430" s="10"/>
      <c r="E430" s="11"/>
      <c r="F430" s="11"/>
      <c r="G430" s="10"/>
      <c r="H430" s="10">
        <f t="shared" si="1234"/>
        <v>0</v>
      </c>
      <c r="I430" s="10">
        <f t="shared" si="1231"/>
        <v>0</v>
      </c>
      <c r="J430" s="10">
        <f t="shared" si="1232"/>
        <v>0</v>
      </c>
      <c r="K430" s="10" t="str">
        <f t="shared" si="1233"/>
        <v/>
      </c>
      <c r="M430" s="21"/>
      <c r="N430" s="21"/>
      <c r="O430" s="21"/>
      <c r="P430" s="21"/>
      <c r="Q430" s="21"/>
      <c r="CB430" s="52"/>
      <c r="CC430" s="52"/>
      <c r="CD430" s="52"/>
      <c r="CE430" s="52"/>
      <c r="CF430" s="52"/>
      <c r="CG430" s="52">
        <f t="shared" si="1229"/>
        <v>0</v>
      </c>
    </row>
    <row r="431" spans="2:85" x14ac:dyDescent="0.2">
      <c r="B431" s="8"/>
      <c r="C431" s="9"/>
      <c r="D431" s="10"/>
      <c r="E431" s="11"/>
      <c r="F431" s="11"/>
      <c r="G431" s="10"/>
      <c r="H431" s="10">
        <f t="shared" si="1234"/>
        <v>0</v>
      </c>
      <c r="I431" s="10">
        <f t="shared" si="1231"/>
        <v>0</v>
      </c>
      <c r="J431" s="10">
        <f t="shared" si="1232"/>
        <v>0</v>
      </c>
      <c r="K431" s="10" t="str">
        <f t="shared" si="1233"/>
        <v/>
      </c>
      <c r="M431" s="21"/>
      <c r="N431" s="21"/>
      <c r="O431" s="21"/>
      <c r="P431" s="21"/>
      <c r="Q431" s="21"/>
      <c r="CB431" s="52"/>
      <c r="CC431" s="52"/>
      <c r="CD431" s="52"/>
      <c r="CE431" s="52"/>
      <c r="CF431" s="52"/>
      <c r="CG431" s="52">
        <f t="shared" si="1229"/>
        <v>0</v>
      </c>
    </row>
    <row r="432" spans="2:85" x14ac:dyDescent="0.2">
      <c r="B432" s="8"/>
      <c r="C432" s="9"/>
      <c r="D432" s="10"/>
      <c r="E432" s="11"/>
      <c r="F432" s="11"/>
      <c r="G432" s="10"/>
      <c r="H432" s="10">
        <f t="shared" si="1234"/>
        <v>0</v>
      </c>
      <c r="I432" s="10">
        <f t="shared" si="1231"/>
        <v>0</v>
      </c>
      <c r="J432" s="10">
        <f t="shared" si="1232"/>
        <v>0</v>
      </c>
      <c r="K432" s="10" t="str">
        <f t="shared" si="1233"/>
        <v/>
      </c>
      <c r="M432" s="21"/>
      <c r="N432" s="21"/>
      <c r="O432" s="21"/>
      <c r="P432" s="21"/>
      <c r="Q432" s="21"/>
      <c r="CB432" s="52"/>
      <c r="CC432" s="52"/>
      <c r="CD432" s="52"/>
      <c r="CE432" s="52"/>
      <c r="CF432" s="52"/>
      <c r="CG432" s="52">
        <f t="shared" si="1229"/>
        <v>0</v>
      </c>
    </row>
    <row r="433" spans="2:85" x14ac:dyDescent="0.2">
      <c r="B433" s="8"/>
      <c r="C433" s="9"/>
      <c r="D433" s="10"/>
      <c r="E433" s="11"/>
      <c r="F433" s="11"/>
      <c r="G433" s="10"/>
      <c r="H433" s="10">
        <f t="shared" si="1234"/>
        <v>0</v>
      </c>
      <c r="I433" s="10">
        <f t="shared" si="1231"/>
        <v>0</v>
      </c>
      <c r="J433" s="10">
        <f t="shared" si="1232"/>
        <v>0</v>
      </c>
      <c r="K433" s="10" t="str">
        <f t="shared" si="1233"/>
        <v/>
      </c>
      <c r="M433" s="21"/>
      <c r="N433" s="21"/>
      <c r="O433" s="21"/>
      <c r="P433" s="21"/>
      <c r="Q433" s="21"/>
      <c r="CB433" s="52"/>
      <c r="CC433" s="52"/>
      <c r="CD433" s="52"/>
      <c r="CE433" s="52"/>
      <c r="CF433" s="52"/>
      <c r="CG433" s="52">
        <f t="shared" si="1229"/>
        <v>0</v>
      </c>
    </row>
    <row r="434" spans="2:85" x14ac:dyDescent="0.2">
      <c r="B434" s="8"/>
      <c r="C434" s="9"/>
      <c r="D434" s="10"/>
      <c r="E434" s="11"/>
      <c r="F434" s="11"/>
      <c r="G434" s="10"/>
      <c r="H434" s="10">
        <f t="shared" si="1234"/>
        <v>0</v>
      </c>
      <c r="I434" s="10">
        <f t="shared" si="1231"/>
        <v>0</v>
      </c>
      <c r="J434" s="10">
        <f t="shared" si="1232"/>
        <v>0</v>
      </c>
      <c r="K434" s="10" t="str">
        <f t="shared" si="1233"/>
        <v/>
      </c>
      <c r="M434" s="21"/>
      <c r="N434" s="21"/>
      <c r="O434" s="21"/>
      <c r="P434" s="21"/>
      <c r="Q434" s="21"/>
      <c r="CB434" s="52"/>
      <c r="CC434" s="52"/>
      <c r="CD434" s="52"/>
      <c r="CE434" s="52"/>
      <c r="CF434" s="52"/>
      <c r="CG434" s="52">
        <f t="shared" si="1229"/>
        <v>0</v>
      </c>
    </row>
    <row r="435" spans="2:85" x14ac:dyDescent="0.2">
      <c r="B435" s="8"/>
      <c r="C435" s="9"/>
      <c r="D435" s="10"/>
      <c r="E435" s="11"/>
      <c r="F435" s="11"/>
      <c r="G435" s="10"/>
      <c r="H435" s="10">
        <f t="shared" si="1234"/>
        <v>0</v>
      </c>
      <c r="I435" s="10">
        <f t="shared" si="1231"/>
        <v>0</v>
      </c>
      <c r="J435" s="10">
        <f t="shared" si="1232"/>
        <v>0</v>
      </c>
      <c r="K435" s="10" t="str">
        <f t="shared" si="1233"/>
        <v/>
      </c>
      <c r="M435" s="21"/>
      <c r="N435" s="21"/>
      <c r="O435" s="21"/>
      <c r="P435" s="21"/>
      <c r="Q435" s="21"/>
      <c r="CB435" s="52"/>
      <c r="CC435" s="52"/>
      <c r="CD435" s="52"/>
      <c r="CE435" s="52"/>
      <c r="CF435" s="52"/>
      <c r="CG435" s="52">
        <f t="shared" si="1229"/>
        <v>0</v>
      </c>
    </row>
    <row r="436" spans="2:85" x14ac:dyDescent="0.2">
      <c r="B436" s="8"/>
      <c r="C436" s="9"/>
      <c r="D436" s="10"/>
      <c r="E436" s="11"/>
      <c r="F436" s="11"/>
      <c r="G436" s="10"/>
      <c r="H436" s="10">
        <f t="shared" si="1234"/>
        <v>0</v>
      </c>
      <c r="I436" s="10">
        <f t="shared" si="1231"/>
        <v>0</v>
      </c>
      <c r="J436" s="10">
        <f t="shared" si="1232"/>
        <v>0</v>
      </c>
      <c r="K436" s="10" t="str">
        <f t="shared" si="1233"/>
        <v/>
      </c>
      <c r="M436" s="21"/>
      <c r="N436" s="21"/>
      <c r="O436" s="21"/>
      <c r="P436" s="21"/>
      <c r="Q436" s="21"/>
      <c r="CB436" s="52"/>
      <c r="CC436" s="52"/>
      <c r="CD436" s="52"/>
      <c r="CE436" s="52"/>
      <c r="CF436" s="52"/>
      <c r="CG436" s="52">
        <f t="shared" si="1229"/>
        <v>0</v>
      </c>
    </row>
    <row r="437" spans="2:85" x14ac:dyDescent="0.2">
      <c r="B437" s="8"/>
      <c r="C437" s="9"/>
      <c r="D437" s="10"/>
      <c r="E437" s="11"/>
      <c r="F437" s="11"/>
      <c r="G437" s="10"/>
      <c r="H437" s="10">
        <f t="shared" si="1234"/>
        <v>0</v>
      </c>
      <c r="I437" s="10">
        <f t="shared" si="1231"/>
        <v>0</v>
      </c>
      <c r="J437" s="10">
        <f t="shared" si="1232"/>
        <v>0</v>
      </c>
      <c r="K437" s="10" t="str">
        <f t="shared" si="1233"/>
        <v/>
      </c>
      <c r="M437" s="21"/>
      <c r="N437" s="21"/>
      <c r="O437" s="21"/>
      <c r="P437" s="21"/>
      <c r="Q437" s="21"/>
      <c r="CB437" s="52"/>
      <c r="CC437" s="52"/>
      <c r="CD437" s="52"/>
      <c r="CE437" s="52"/>
      <c r="CF437" s="52"/>
      <c r="CG437" s="52">
        <f t="shared" si="1229"/>
        <v>0</v>
      </c>
    </row>
    <row r="438" spans="2:85" x14ac:dyDescent="0.2">
      <c r="B438" s="8"/>
      <c r="C438" s="9"/>
      <c r="D438" s="10"/>
      <c r="E438" s="11"/>
      <c r="F438" s="11"/>
      <c r="G438" s="10"/>
      <c r="H438" s="10">
        <f t="shared" si="1234"/>
        <v>0</v>
      </c>
      <c r="I438" s="10">
        <f t="shared" si="1231"/>
        <v>0</v>
      </c>
      <c r="J438" s="10">
        <f t="shared" si="1232"/>
        <v>0</v>
      </c>
      <c r="K438" s="10" t="str">
        <f t="shared" si="1233"/>
        <v/>
      </c>
      <c r="M438" s="21"/>
      <c r="N438" s="21"/>
      <c r="O438" s="21"/>
      <c r="P438" s="21"/>
      <c r="Q438" s="21"/>
      <c r="CB438" s="52"/>
      <c r="CC438" s="52"/>
      <c r="CD438" s="52"/>
      <c r="CE438" s="52"/>
      <c r="CF438" s="52"/>
      <c r="CG438" s="52">
        <f t="shared" si="1229"/>
        <v>0</v>
      </c>
    </row>
    <row r="439" spans="2:85" x14ac:dyDescent="0.2">
      <c r="B439" s="8"/>
      <c r="C439" s="9"/>
      <c r="D439" s="10"/>
      <c r="E439" s="11"/>
      <c r="F439" s="11"/>
      <c r="G439" s="10"/>
      <c r="H439" s="10">
        <f t="shared" si="1234"/>
        <v>0</v>
      </c>
      <c r="I439" s="10">
        <f t="shared" si="1231"/>
        <v>0</v>
      </c>
      <c r="J439" s="10">
        <f t="shared" si="1232"/>
        <v>0</v>
      </c>
      <c r="K439" s="10" t="str">
        <f t="shared" si="1233"/>
        <v/>
      </c>
      <c r="M439" s="21"/>
      <c r="N439" s="21"/>
      <c r="O439" s="21"/>
      <c r="P439" s="21"/>
      <c r="Q439" s="21"/>
      <c r="CB439" s="52"/>
      <c r="CC439" s="52"/>
      <c r="CD439" s="52"/>
      <c r="CE439" s="52"/>
      <c r="CF439" s="52"/>
      <c r="CG439" s="52">
        <f t="shared" si="1229"/>
        <v>0</v>
      </c>
    </row>
    <row r="440" spans="2:85" x14ac:dyDescent="0.2">
      <c r="B440" s="8"/>
      <c r="C440" s="9"/>
      <c r="D440" s="10"/>
      <c r="E440" s="11"/>
      <c r="F440" s="11"/>
      <c r="G440" s="10"/>
      <c r="H440" s="10">
        <f t="shared" si="1234"/>
        <v>0</v>
      </c>
      <c r="I440" s="10">
        <f t="shared" si="1231"/>
        <v>0</v>
      </c>
      <c r="J440" s="10">
        <f t="shared" si="1232"/>
        <v>0</v>
      </c>
      <c r="K440" s="10" t="str">
        <f t="shared" si="1233"/>
        <v/>
      </c>
      <c r="M440" s="21"/>
      <c r="N440" s="21"/>
      <c r="O440" s="21"/>
      <c r="P440" s="21"/>
      <c r="Q440" s="21"/>
      <c r="CB440" s="52"/>
      <c r="CC440" s="52"/>
      <c r="CD440" s="52"/>
      <c r="CE440" s="52"/>
      <c r="CF440" s="52"/>
      <c r="CG440" s="52">
        <f t="shared" si="1229"/>
        <v>0</v>
      </c>
    </row>
    <row r="441" spans="2:85" x14ac:dyDescent="0.2">
      <c r="B441" s="8"/>
      <c r="C441" s="9"/>
      <c r="D441" s="10"/>
      <c r="E441" s="11"/>
      <c r="F441" s="11"/>
      <c r="G441" s="10"/>
      <c r="H441" s="10">
        <f t="shared" si="1234"/>
        <v>0</v>
      </c>
      <c r="I441" s="10">
        <f t="shared" si="1231"/>
        <v>0</v>
      </c>
      <c r="J441" s="10">
        <f t="shared" si="1232"/>
        <v>0</v>
      </c>
      <c r="K441" s="10" t="str">
        <f t="shared" si="1233"/>
        <v/>
      </c>
      <c r="M441" s="21"/>
      <c r="N441" s="21"/>
      <c r="O441" s="21"/>
      <c r="P441" s="21"/>
      <c r="Q441" s="21"/>
      <c r="CB441" s="52"/>
      <c r="CC441" s="52"/>
      <c r="CD441" s="52"/>
      <c r="CE441" s="52"/>
      <c r="CF441" s="52"/>
      <c r="CG441" s="52">
        <f t="shared" si="1229"/>
        <v>0</v>
      </c>
    </row>
    <row r="442" spans="2:85" x14ac:dyDescent="0.2">
      <c r="B442" s="8"/>
      <c r="C442" s="9"/>
      <c r="D442" s="10"/>
      <c r="E442" s="11"/>
      <c r="F442" s="11"/>
      <c r="G442" s="10"/>
      <c r="H442" s="10">
        <f t="shared" si="1234"/>
        <v>0</v>
      </c>
      <c r="I442" s="10">
        <f t="shared" si="1231"/>
        <v>0</v>
      </c>
      <c r="J442" s="10">
        <f t="shared" si="1232"/>
        <v>0</v>
      </c>
      <c r="K442" s="10" t="str">
        <f t="shared" si="1233"/>
        <v/>
      </c>
      <c r="M442" s="21"/>
      <c r="N442" s="21"/>
      <c r="O442" s="21"/>
      <c r="P442" s="21"/>
      <c r="Q442" s="21"/>
      <c r="CB442" s="52"/>
      <c r="CC442" s="52"/>
      <c r="CD442" s="52"/>
      <c r="CE442" s="52"/>
      <c r="CF442" s="52"/>
      <c r="CG442" s="52">
        <f t="shared" si="1229"/>
        <v>0</v>
      </c>
    </row>
    <row r="443" spans="2:85" x14ac:dyDescent="0.2">
      <c r="B443" s="8"/>
      <c r="C443" s="9"/>
      <c r="D443" s="10"/>
      <c r="E443" s="11"/>
      <c r="F443" s="11"/>
      <c r="G443" s="10"/>
      <c r="H443" s="10">
        <f t="shared" si="1234"/>
        <v>0</v>
      </c>
      <c r="I443" s="10">
        <f t="shared" si="1231"/>
        <v>0</v>
      </c>
      <c r="J443" s="10">
        <f t="shared" si="1232"/>
        <v>0</v>
      </c>
      <c r="K443" s="10" t="str">
        <f t="shared" si="1233"/>
        <v/>
      </c>
      <c r="M443" s="21"/>
      <c r="N443" s="21"/>
      <c r="O443" s="21"/>
      <c r="P443" s="21"/>
      <c r="Q443" s="21"/>
      <c r="CB443" s="52"/>
      <c r="CC443" s="52"/>
      <c r="CD443" s="52"/>
      <c r="CE443" s="52"/>
      <c r="CF443" s="52"/>
      <c r="CG443" s="52">
        <f t="shared" si="1229"/>
        <v>0</v>
      </c>
    </row>
    <row r="444" spans="2:85" x14ac:dyDescent="0.2">
      <c r="B444" s="8"/>
      <c r="C444" s="9"/>
      <c r="D444" s="10"/>
      <c r="E444" s="11"/>
      <c r="F444" s="11"/>
      <c r="G444" s="10"/>
      <c r="H444" s="10">
        <f t="shared" si="1234"/>
        <v>0</v>
      </c>
      <c r="I444" s="10">
        <f t="shared" si="1231"/>
        <v>0</v>
      </c>
      <c r="J444" s="10">
        <f t="shared" si="1232"/>
        <v>0</v>
      </c>
      <c r="K444" s="10" t="str">
        <f t="shared" si="1233"/>
        <v/>
      </c>
      <c r="M444" s="21"/>
      <c r="N444" s="21"/>
      <c r="O444" s="21"/>
      <c r="P444" s="21"/>
      <c r="Q444" s="21"/>
      <c r="CB444" s="52"/>
      <c r="CC444" s="52"/>
      <c r="CD444" s="52"/>
      <c r="CE444" s="52"/>
      <c r="CF444" s="52"/>
      <c r="CG444" s="52">
        <f t="shared" si="1229"/>
        <v>0</v>
      </c>
    </row>
    <row r="445" spans="2:85" x14ac:dyDescent="0.2">
      <c r="B445" s="8"/>
      <c r="C445" s="9"/>
      <c r="D445" s="10"/>
      <c r="E445" s="11"/>
      <c r="F445" s="11"/>
      <c r="G445" s="10"/>
      <c r="H445" s="10">
        <f t="shared" si="1234"/>
        <v>0</v>
      </c>
      <c r="I445" s="10">
        <f t="shared" si="1231"/>
        <v>0</v>
      </c>
      <c r="J445" s="10">
        <f t="shared" si="1232"/>
        <v>0</v>
      </c>
      <c r="K445" s="10" t="str">
        <f t="shared" si="1233"/>
        <v/>
      </c>
      <c r="M445" s="21"/>
      <c r="N445" s="21"/>
      <c r="O445" s="21"/>
      <c r="P445" s="21"/>
      <c r="Q445" s="21"/>
      <c r="CB445" s="52"/>
      <c r="CC445" s="52"/>
      <c r="CD445" s="52"/>
      <c r="CE445" s="52"/>
      <c r="CF445" s="52"/>
      <c r="CG445" s="52">
        <f t="shared" si="1229"/>
        <v>0</v>
      </c>
    </row>
    <row r="446" spans="2:85" x14ac:dyDescent="0.2">
      <c r="B446" s="8"/>
      <c r="C446" s="9"/>
      <c r="D446" s="10"/>
      <c r="E446" s="11"/>
      <c r="F446" s="11"/>
      <c r="G446" s="10"/>
      <c r="H446" s="10">
        <f t="shared" si="1234"/>
        <v>0</v>
      </c>
      <c r="I446" s="10">
        <f t="shared" si="1231"/>
        <v>0</v>
      </c>
      <c r="J446" s="10">
        <f t="shared" si="1232"/>
        <v>0</v>
      </c>
      <c r="K446" s="10" t="str">
        <f t="shared" si="1233"/>
        <v/>
      </c>
      <c r="M446" s="21"/>
      <c r="N446" s="21"/>
      <c r="O446" s="21"/>
      <c r="P446" s="21"/>
      <c r="Q446" s="21"/>
      <c r="CB446" s="52"/>
      <c r="CC446" s="52"/>
      <c r="CD446" s="52"/>
      <c r="CE446" s="52"/>
      <c r="CF446" s="52"/>
      <c r="CG446" s="52">
        <f t="shared" ref="CG446:CG509" si="1235">CE446*CF446</f>
        <v>0</v>
      </c>
    </row>
    <row r="447" spans="2:85" x14ac:dyDescent="0.2">
      <c r="B447" s="8"/>
      <c r="C447" s="9"/>
      <c r="D447" s="10"/>
      <c r="E447" s="11"/>
      <c r="F447" s="11"/>
      <c r="G447" s="10"/>
      <c r="H447" s="10">
        <f t="shared" si="1234"/>
        <v>0</v>
      </c>
      <c r="I447" s="10">
        <f t="shared" si="1231"/>
        <v>0</v>
      </c>
      <c r="J447" s="10">
        <f t="shared" si="1232"/>
        <v>0</v>
      </c>
      <c r="K447" s="10" t="str">
        <f t="shared" si="1233"/>
        <v/>
      </c>
      <c r="M447" s="21"/>
      <c r="N447" s="21"/>
      <c r="O447" s="21"/>
      <c r="P447" s="21"/>
      <c r="Q447" s="21"/>
      <c r="CB447" s="52"/>
      <c r="CC447" s="52"/>
      <c r="CD447" s="52"/>
      <c r="CE447" s="52"/>
      <c r="CF447" s="52"/>
      <c r="CG447" s="52">
        <f t="shared" si="1235"/>
        <v>0</v>
      </c>
    </row>
    <row r="448" spans="2:85" x14ac:dyDescent="0.2">
      <c r="B448" s="8"/>
      <c r="C448" s="9"/>
      <c r="D448" s="10"/>
      <c r="E448" s="11"/>
      <c r="F448" s="11"/>
      <c r="G448" s="10"/>
      <c r="H448" s="10">
        <f t="shared" si="1234"/>
        <v>0</v>
      </c>
      <c r="I448" s="10">
        <f t="shared" si="1231"/>
        <v>0</v>
      </c>
      <c r="J448" s="10">
        <f t="shared" si="1232"/>
        <v>0</v>
      </c>
      <c r="K448" s="10" t="str">
        <f t="shared" si="1233"/>
        <v/>
      </c>
      <c r="M448" s="21"/>
      <c r="N448" s="21"/>
      <c r="O448" s="21"/>
      <c r="P448" s="21"/>
      <c r="Q448" s="21"/>
      <c r="CB448" s="52"/>
      <c r="CC448" s="52"/>
      <c r="CD448" s="52"/>
      <c r="CE448" s="52"/>
      <c r="CF448" s="52"/>
      <c r="CG448" s="52">
        <f t="shared" si="1235"/>
        <v>0</v>
      </c>
    </row>
    <row r="449" spans="2:85" x14ac:dyDescent="0.2">
      <c r="B449" s="8"/>
      <c r="C449" s="9"/>
      <c r="D449" s="10"/>
      <c r="E449" s="11"/>
      <c r="F449" s="11"/>
      <c r="G449" s="10"/>
      <c r="H449" s="10">
        <f t="shared" si="1234"/>
        <v>0</v>
      </c>
      <c r="I449" s="10">
        <f t="shared" si="1231"/>
        <v>0</v>
      </c>
      <c r="J449" s="10">
        <f t="shared" si="1232"/>
        <v>0</v>
      </c>
      <c r="K449" s="10" t="str">
        <f t="shared" si="1233"/>
        <v/>
      </c>
      <c r="M449" s="21"/>
      <c r="N449" s="21"/>
      <c r="O449" s="21"/>
      <c r="P449" s="21"/>
      <c r="Q449" s="21"/>
      <c r="CB449" s="52"/>
      <c r="CC449" s="52"/>
      <c r="CD449" s="52"/>
      <c r="CE449" s="52"/>
      <c r="CF449" s="52"/>
      <c r="CG449" s="52">
        <f t="shared" si="1235"/>
        <v>0</v>
      </c>
    </row>
    <row r="450" spans="2:85" x14ac:dyDescent="0.2">
      <c r="B450" s="8"/>
      <c r="C450" s="9"/>
      <c r="D450" s="10"/>
      <c r="E450" s="11"/>
      <c r="F450" s="11"/>
      <c r="G450" s="10"/>
      <c r="H450" s="10">
        <f t="shared" si="1234"/>
        <v>0</v>
      </c>
      <c r="I450" s="10">
        <f t="shared" si="1231"/>
        <v>0</v>
      </c>
      <c r="J450" s="10">
        <f t="shared" si="1232"/>
        <v>0</v>
      </c>
      <c r="K450" s="10" t="str">
        <f t="shared" si="1233"/>
        <v/>
      </c>
      <c r="M450" s="21"/>
      <c r="N450" s="21"/>
      <c r="O450" s="21"/>
      <c r="P450" s="21"/>
      <c r="Q450" s="21"/>
      <c r="CB450" s="52"/>
      <c r="CC450" s="52"/>
      <c r="CD450" s="52"/>
      <c r="CE450" s="52"/>
      <c r="CF450" s="52"/>
      <c r="CG450" s="52">
        <f t="shared" si="1235"/>
        <v>0</v>
      </c>
    </row>
    <row r="451" spans="2:85" x14ac:dyDescent="0.2">
      <c r="B451" s="8"/>
      <c r="C451" s="9"/>
      <c r="D451" s="10"/>
      <c r="E451" s="11"/>
      <c r="F451" s="11"/>
      <c r="G451" s="10"/>
      <c r="H451" s="10">
        <f t="shared" si="1234"/>
        <v>0</v>
      </c>
      <c r="I451" s="10">
        <f t="shared" si="1231"/>
        <v>0</v>
      </c>
      <c r="J451" s="10">
        <f t="shared" si="1232"/>
        <v>0</v>
      </c>
      <c r="K451" s="10" t="str">
        <f t="shared" si="1233"/>
        <v/>
      </c>
      <c r="M451" s="21"/>
      <c r="N451" s="21"/>
      <c r="O451" s="21"/>
      <c r="P451" s="21"/>
      <c r="Q451" s="21"/>
      <c r="CB451" s="52"/>
      <c r="CC451" s="52"/>
      <c r="CD451" s="52"/>
      <c r="CE451" s="52"/>
      <c r="CF451" s="52"/>
      <c r="CG451" s="52">
        <f t="shared" si="1235"/>
        <v>0</v>
      </c>
    </row>
    <row r="452" spans="2:85" x14ac:dyDescent="0.2">
      <c r="B452" s="8"/>
      <c r="C452" s="9"/>
      <c r="D452" s="10"/>
      <c r="E452" s="11"/>
      <c r="F452" s="11"/>
      <c r="G452" s="10"/>
      <c r="H452" s="10">
        <f t="shared" si="1234"/>
        <v>0</v>
      </c>
      <c r="I452" s="10">
        <f t="shared" si="1231"/>
        <v>0</v>
      </c>
      <c r="J452" s="10">
        <f t="shared" si="1232"/>
        <v>0</v>
      </c>
      <c r="K452" s="10" t="str">
        <f t="shared" si="1233"/>
        <v/>
      </c>
      <c r="M452" s="21"/>
      <c r="N452" s="21"/>
      <c r="O452" s="21"/>
      <c r="P452" s="21"/>
      <c r="Q452" s="21"/>
      <c r="CB452" s="52"/>
      <c r="CC452" s="52"/>
      <c r="CD452" s="52"/>
      <c r="CE452" s="52"/>
      <c r="CF452" s="52"/>
      <c r="CG452" s="52">
        <f t="shared" si="1235"/>
        <v>0</v>
      </c>
    </row>
    <row r="453" spans="2:85" x14ac:dyDescent="0.2">
      <c r="B453" s="8"/>
      <c r="C453" s="9"/>
      <c r="D453" s="10"/>
      <c r="E453" s="11"/>
      <c r="F453" s="11"/>
      <c r="G453" s="10"/>
      <c r="H453" s="10">
        <f t="shared" si="1234"/>
        <v>0</v>
      </c>
      <c r="I453" s="10">
        <f t="shared" si="1231"/>
        <v>0</v>
      </c>
      <c r="J453" s="10">
        <f t="shared" si="1232"/>
        <v>0</v>
      </c>
      <c r="K453" s="10" t="str">
        <f t="shared" si="1233"/>
        <v/>
      </c>
      <c r="M453" s="21"/>
      <c r="N453" s="21"/>
      <c r="O453" s="21"/>
      <c r="P453" s="21"/>
      <c r="Q453" s="21"/>
      <c r="CB453" s="52"/>
      <c r="CC453" s="52"/>
      <c r="CD453" s="52"/>
      <c r="CE453" s="52"/>
      <c r="CF453" s="52"/>
      <c r="CG453" s="52">
        <f t="shared" si="1235"/>
        <v>0</v>
      </c>
    </row>
    <row r="454" spans="2:85" x14ac:dyDescent="0.2">
      <c r="B454" s="8"/>
      <c r="C454" s="9"/>
      <c r="D454" s="10"/>
      <c r="E454" s="11"/>
      <c r="F454" s="11"/>
      <c r="G454" s="10"/>
      <c r="H454" s="10">
        <f t="shared" si="1234"/>
        <v>0</v>
      </c>
      <c r="I454" s="10">
        <f t="shared" si="1231"/>
        <v>0</v>
      </c>
      <c r="J454" s="10">
        <f t="shared" si="1232"/>
        <v>0</v>
      </c>
      <c r="K454" s="10" t="str">
        <f t="shared" si="1233"/>
        <v/>
      </c>
      <c r="M454" s="21"/>
      <c r="N454" s="21"/>
      <c r="O454" s="21"/>
      <c r="P454" s="21"/>
      <c r="Q454" s="21"/>
      <c r="CB454" s="52"/>
      <c r="CC454" s="52"/>
      <c r="CD454" s="52"/>
      <c r="CE454" s="52"/>
      <c r="CF454" s="52"/>
      <c r="CG454" s="52">
        <f t="shared" si="1235"/>
        <v>0</v>
      </c>
    </row>
    <row r="455" spans="2:85" x14ac:dyDescent="0.2">
      <c r="B455" s="8"/>
      <c r="C455" s="9"/>
      <c r="D455" s="10"/>
      <c r="E455" s="11"/>
      <c r="F455" s="11"/>
      <c r="G455" s="10"/>
      <c r="H455" s="10">
        <f t="shared" si="1234"/>
        <v>0</v>
      </c>
      <c r="I455" s="10">
        <f t="shared" si="1231"/>
        <v>0</v>
      </c>
      <c r="J455" s="10">
        <f t="shared" si="1232"/>
        <v>0</v>
      </c>
      <c r="K455" s="10" t="str">
        <f t="shared" si="1233"/>
        <v/>
      </c>
      <c r="M455" s="21"/>
      <c r="N455" s="21"/>
      <c r="O455" s="21"/>
      <c r="P455" s="21"/>
      <c r="Q455" s="21"/>
      <c r="CB455" s="52"/>
      <c r="CC455" s="52"/>
      <c r="CD455" s="52"/>
      <c r="CE455" s="52"/>
      <c r="CF455" s="52"/>
      <c r="CG455" s="52">
        <f t="shared" si="1235"/>
        <v>0</v>
      </c>
    </row>
    <row r="456" spans="2:85" x14ac:dyDescent="0.2">
      <c r="B456" s="8"/>
      <c r="C456" s="9"/>
      <c r="D456" s="10"/>
      <c r="E456" s="11"/>
      <c r="F456" s="11"/>
      <c r="G456" s="10"/>
      <c r="H456" s="10">
        <f t="shared" si="1234"/>
        <v>0</v>
      </c>
      <c r="I456" s="10">
        <f t="shared" si="1231"/>
        <v>0</v>
      </c>
      <c r="J456" s="10">
        <f t="shared" si="1232"/>
        <v>0</v>
      </c>
      <c r="K456" s="10" t="str">
        <f t="shared" si="1233"/>
        <v/>
      </c>
      <c r="M456" s="21"/>
      <c r="N456" s="21"/>
      <c r="O456" s="21"/>
      <c r="P456" s="21"/>
      <c r="Q456" s="21"/>
      <c r="CB456" s="52"/>
      <c r="CC456" s="52"/>
      <c r="CD456" s="52"/>
      <c r="CE456" s="52"/>
      <c r="CF456" s="52"/>
      <c r="CG456" s="52">
        <f t="shared" si="1235"/>
        <v>0</v>
      </c>
    </row>
    <row r="457" spans="2:85" x14ac:dyDescent="0.2">
      <c r="B457" s="8"/>
      <c r="C457" s="9"/>
      <c r="D457" s="10"/>
      <c r="E457" s="11"/>
      <c r="F457" s="11"/>
      <c r="G457" s="10"/>
      <c r="H457" s="10">
        <f t="shared" si="1234"/>
        <v>0</v>
      </c>
      <c r="I457" s="10">
        <f t="shared" si="1231"/>
        <v>0</v>
      </c>
      <c r="J457" s="10">
        <f t="shared" si="1232"/>
        <v>0</v>
      </c>
      <c r="K457" s="10" t="str">
        <f t="shared" si="1233"/>
        <v/>
      </c>
      <c r="M457" s="21"/>
      <c r="N457" s="21"/>
      <c r="O457" s="21"/>
      <c r="P457" s="21"/>
      <c r="Q457" s="21"/>
      <c r="CB457" s="52"/>
      <c r="CC457" s="52"/>
      <c r="CD457" s="52"/>
      <c r="CE457" s="52"/>
      <c r="CF457" s="52"/>
      <c r="CG457" s="52">
        <f t="shared" si="1235"/>
        <v>0</v>
      </c>
    </row>
    <row r="458" spans="2:85" x14ac:dyDescent="0.2">
      <c r="B458" s="8"/>
      <c r="C458" s="9"/>
      <c r="D458" s="10"/>
      <c r="E458" s="11"/>
      <c r="F458" s="11"/>
      <c r="G458" s="10"/>
      <c r="H458" s="10">
        <f t="shared" si="1234"/>
        <v>0</v>
      </c>
      <c r="I458" s="10">
        <f t="shared" si="1231"/>
        <v>0</v>
      </c>
      <c r="J458" s="10">
        <f t="shared" si="1232"/>
        <v>0</v>
      </c>
      <c r="K458" s="10" t="str">
        <f t="shared" si="1233"/>
        <v/>
      </c>
      <c r="M458" s="21"/>
      <c r="N458" s="21"/>
      <c r="O458" s="21"/>
      <c r="P458" s="21"/>
      <c r="Q458" s="21"/>
      <c r="CB458" s="52"/>
      <c r="CC458" s="52"/>
      <c r="CD458" s="52"/>
      <c r="CE458" s="52"/>
      <c r="CF458" s="52"/>
      <c r="CG458" s="52">
        <f t="shared" si="1235"/>
        <v>0</v>
      </c>
    </row>
    <row r="459" spans="2:85" x14ac:dyDescent="0.2">
      <c r="B459" s="8"/>
      <c r="C459" s="9"/>
      <c r="D459" s="10"/>
      <c r="E459" s="11"/>
      <c r="F459" s="11"/>
      <c r="G459" s="10"/>
      <c r="H459" s="10">
        <f t="shared" si="1234"/>
        <v>0</v>
      </c>
      <c r="I459" s="10">
        <f t="shared" si="1231"/>
        <v>0</v>
      </c>
      <c r="J459" s="10">
        <f t="shared" si="1232"/>
        <v>0</v>
      </c>
      <c r="K459" s="10" t="str">
        <f t="shared" si="1233"/>
        <v/>
      </c>
      <c r="M459" s="21"/>
      <c r="N459" s="21"/>
      <c r="O459" s="21"/>
      <c r="P459" s="21"/>
      <c r="Q459" s="21"/>
      <c r="CB459" s="52"/>
      <c r="CC459" s="52"/>
      <c r="CD459" s="52"/>
      <c r="CE459" s="52"/>
      <c r="CF459" s="52"/>
      <c r="CG459" s="52">
        <f t="shared" si="1235"/>
        <v>0</v>
      </c>
    </row>
    <row r="460" spans="2:85" x14ac:dyDescent="0.2">
      <c r="B460" s="8"/>
      <c r="C460" s="9"/>
      <c r="D460" s="10"/>
      <c r="E460" s="11"/>
      <c r="F460" s="11"/>
      <c r="G460" s="10"/>
      <c r="H460" s="10">
        <f t="shared" si="1234"/>
        <v>0</v>
      </c>
      <c r="I460" s="10">
        <f t="shared" si="1231"/>
        <v>0</v>
      </c>
      <c r="J460" s="10">
        <f t="shared" si="1232"/>
        <v>0</v>
      </c>
      <c r="K460" s="10" t="str">
        <f t="shared" si="1233"/>
        <v/>
      </c>
      <c r="M460" s="21"/>
      <c r="N460" s="21"/>
      <c r="O460" s="21"/>
      <c r="P460" s="21"/>
      <c r="Q460" s="21"/>
      <c r="CB460" s="52"/>
      <c r="CC460" s="52"/>
      <c r="CD460" s="52"/>
      <c r="CE460" s="52"/>
      <c r="CF460" s="52"/>
      <c r="CG460" s="52">
        <f t="shared" si="1235"/>
        <v>0</v>
      </c>
    </row>
    <row r="461" spans="2:85" x14ac:dyDescent="0.2">
      <c r="B461" s="8"/>
      <c r="C461" s="9"/>
      <c r="D461" s="10"/>
      <c r="E461" s="11"/>
      <c r="F461" s="11"/>
      <c r="G461" s="10"/>
      <c r="H461" s="10">
        <f t="shared" si="1234"/>
        <v>0</v>
      </c>
      <c r="I461" s="10">
        <f t="shared" si="1231"/>
        <v>0</v>
      </c>
      <c r="J461" s="10">
        <f t="shared" si="1232"/>
        <v>0</v>
      </c>
      <c r="K461" s="10" t="str">
        <f t="shared" si="1233"/>
        <v/>
      </c>
      <c r="M461" s="21"/>
      <c r="N461" s="21"/>
      <c r="O461" s="21"/>
      <c r="P461" s="21"/>
      <c r="Q461" s="21"/>
      <c r="CB461" s="52"/>
      <c r="CC461" s="52"/>
      <c r="CD461" s="52"/>
      <c r="CE461" s="52"/>
      <c r="CF461" s="52"/>
      <c r="CG461" s="52">
        <f t="shared" si="1235"/>
        <v>0</v>
      </c>
    </row>
    <row r="462" spans="2:85" x14ac:dyDescent="0.2">
      <c r="B462" s="8"/>
      <c r="C462" s="9"/>
      <c r="D462" s="10"/>
      <c r="E462" s="11"/>
      <c r="F462" s="11"/>
      <c r="G462" s="10"/>
      <c r="H462" s="10">
        <f t="shared" si="1234"/>
        <v>0</v>
      </c>
      <c r="I462" s="10">
        <f t="shared" si="1231"/>
        <v>0</v>
      </c>
      <c r="J462" s="10">
        <f t="shared" si="1232"/>
        <v>0</v>
      </c>
      <c r="K462" s="10" t="str">
        <f t="shared" si="1233"/>
        <v/>
      </c>
      <c r="M462" s="21"/>
      <c r="N462" s="21"/>
      <c r="O462" s="21"/>
      <c r="P462" s="21"/>
      <c r="Q462" s="21"/>
      <c r="CB462" s="52"/>
      <c r="CC462" s="52"/>
      <c r="CD462" s="52"/>
      <c r="CE462" s="52"/>
      <c r="CF462" s="52"/>
      <c r="CG462" s="52">
        <f t="shared" si="1235"/>
        <v>0</v>
      </c>
    </row>
    <row r="463" spans="2:85" x14ac:dyDescent="0.2">
      <c r="B463" s="8"/>
      <c r="C463" s="9"/>
      <c r="D463" s="10"/>
      <c r="E463" s="11"/>
      <c r="F463" s="11"/>
      <c r="G463" s="10"/>
      <c r="H463" s="10">
        <f t="shared" si="1234"/>
        <v>0</v>
      </c>
      <c r="I463" s="10">
        <f t="shared" si="1231"/>
        <v>0</v>
      </c>
      <c r="J463" s="10">
        <f t="shared" si="1232"/>
        <v>0</v>
      </c>
      <c r="K463" s="10" t="str">
        <f t="shared" si="1233"/>
        <v/>
      </c>
      <c r="M463" s="21"/>
      <c r="N463" s="21"/>
      <c r="O463" s="21"/>
      <c r="P463" s="21"/>
      <c r="Q463" s="21"/>
      <c r="CB463" s="52"/>
      <c r="CC463" s="52"/>
      <c r="CD463" s="52"/>
      <c r="CE463" s="52"/>
      <c r="CF463" s="52"/>
      <c r="CG463" s="52">
        <f t="shared" si="1235"/>
        <v>0</v>
      </c>
    </row>
    <row r="464" spans="2:85" x14ac:dyDescent="0.2">
      <c r="B464" s="8"/>
      <c r="C464" s="9"/>
      <c r="D464" s="10"/>
      <c r="E464" s="11"/>
      <c r="F464" s="11"/>
      <c r="G464" s="10"/>
      <c r="H464" s="10">
        <f t="shared" si="1234"/>
        <v>0</v>
      </c>
      <c r="I464" s="10">
        <f t="shared" si="1231"/>
        <v>0</v>
      </c>
      <c r="J464" s="10">
        <f t="shared" si="1232"/>
        <v>0</v>
      </c>
      <c r="K464" s="10" t="str">
        <f t="shared" si="1233"/>
        <v/>
      </c>
      <c r="M464" s="21"/>
      <c r="N464" s="21"/>
      <c r="O464" s="21"/>
      <c r="P464" s="21"/>
      <c r="Q464" s="21"/>
      <c r="CB464" s="52"/>
      <c r="CC464" s="52"/>
      <c r="CD464" s="52"/>
      <c r="CE464" s="52"/>
      <c r="CF464" s="52"/>
      <c r="CG464" s="52">
        <f t="shared" si="1235"/>
        <v>0</v>
      </c>
    </row>
    <row r="465" spans="2:85" x14ac:dyDescent="0.2">
      <c r="B465" s="8"/>
      <c r="C465" s="9"/>
      <c r="D465" s="10"/>
      <c r="E465" s="11"/>
      <c r="F465" s="11"/>
      <c r="G465" s="10"/>
      <c r="H465" s="10">
        <f t="shared" si="1234"/>
        <v>0</v>
      </c>
      <c r="I465" s="10">
        <f t="shared" si="1231"/>
        <v>0</v>
      </c>
      <c r="J465" s="10">
        <f t="shared" si="1232"/>
        <v>0</v>
      </c>
      <c r="K465" s="10" t="str">
        <f t="shared" si="1233"/>
        <v/>
      </c>
      <c r="M465" s="21"/>
      <c r="N465" s="21"/>
      <c r="O465" s="21"/>
      <c r="P465" s="21"/>
      <c r="Q465" s="21"/>
      <c r="CB465" s="52"/>
      <c r="CC465" s="52"/>
      <c r="CD465" s="52"/>
      <c r="CE465" s="52"/>
      <c r="CF465" s="52"/>
      <c r="CG465" s="52">
        <f t="shared" si="1235"/>
        <v>0</v>
      </c>
    </row>
    <row r="466" spans="2:85" x14ac:dyDescent="0.2">
      <c r="B466" s="8"/>
      <c r="C466" s="9"/>
      <c r="D466" s="10"/>
      <c r="E466" s="11"/>
      <c r="F466" s="11"/>
      <c r="G466" s="10"/>
      <c r="H466" s="10">
        <f t="shared" si="1234"/>
        <v>0</v>
      </c>
      <c r="I466" s="10">
        <f t="shared" si="1231"/>
        <v>0</v>
      </c>
      <c r="J466" s="10">
        <f t="shared" si="1232"/>
        <v>0</v>
      </c>
      <c r="K466" s="10" t="str">
        <f t="shared" si="1233"/>
        <v/>
      </c>
      <c r="M466" s="21"/>
      <c r="N466" s="21"/>
      <c r="O466" s="21"/>
      <c r="P466" s="21"/>
      <c r="Q466" s="21"/>
      <c r="CB466" s="52"/>
      <c r="CC466" s="52"/>
      <c r="CD466" s="52"/>
      <c r="CE466" s="52"/>
      <c r="CF466" s="52"/>
      <c r="CG466" s="52">
        <f t="shared" si="1235"/>
        <v>0</v>
      </c>
    </row>
    <row r="467" spans="2:85" x14ac:dyDescent="0.2">
      <c r="B467" s="8"/>
      <c r="C467" s="9"/>
      <c r="D467" s="10"/>
      <c r="E467" s="11"/>
      <c r="F467" s="11"/>
      <c r="G467" s="10"/>
      <c r="H467" s="10">
        <f t="shared" si="1234"/>
        <v>0</v>
      </c>
      <c r="I467" s="10">
        <f t="shared" si="1231"/>
        <v>0</v>
      </c>
      <c r="J467" s="10">
        <f t="shared" si="1232"/>
        <v>0</v>
      </c>
      <c r="K467" s="10" t="str">
        <f t="shared" si="1233"/>
        <v/>
      </c>
      <c r="M467" s="21"/>
      <c r="N467" s="21"/>
      <c r="O467" s="21"/>
      <c r="P467" s="21"/>
      <c r="Q467" s="21"/>
      <c r="CB467" s="52"/>
      <c r="CC467" s="52"/>
      <c r="CD467" s="52"/>
      <c r="CE467" s="52"/>
      <c r="CF467" s="52"/>
      <c r="CG467" s="52">
        <f t="shared" si="1235"/>
        <v>0</v>
      </c>
    </row>
    <row r="468" spans="2:85" x14ac:dyDescent="0.2">
      <c r="B468" s="8"/>
      <c r="C468" s="9"/>
      <c r="D468" s="10"/>
      <c r="E468" s="11"/>
      <c r="F468" s="11"/>
      <c r="G468" s="10"/>
      <c r="H468" s="10">
        <f t="shared" si="1234"/>
        <v>0</v>
      </c>
      <c r="I468" s="10">
        <f t="shared" si="1231"/>
        <v>0</v>
      </c>
      <c r="J468" s="10">
        <f t="shared" si="1232"/>
        <v>0</v>
      </c>
      <c r="K468" s="10" t="str">
        <f t="shared" si="1233"/>
        <v/>
      </c>
      <c r="M468" s="21"/>
      <c r="N468" s="21"/>
      <c r="O468" s="21"/>
      <c r="P468" s="21"/>
      <c r="Q468" s="21"/>
      <c r="CB468" s="52"/>
      <c r="CC468" s="52"/>
      <c r="CD468" s="52"/>
      <c r="CE468" s="52"/>
      <c r="CF468" s="52"/>
      <c r="CG468" s="52">
        <f t="shared" si="1235"/>
        <v>0</v>
      </c>
    </row>
    <row r="469" spans="2:85" x14ac:dyDescent="0.2">
      <c r="B469" s="8"/>
      <c r="C469" s="9"/>
      <c r="D469" s="10"/>
      <c r="E469" s="11"/>
      <c r="F469" s="11"/>
      <c r="G469" s="10"/>
      <c r="H469" s="10">
        <f t="shared" si="1234"/>
        <v>0</v>
      </c>
      <c r="I469" s="10">
        <f t="shared" si="1231"/>
        <v>0</v>
      </c>
      <c r="J469" s="10">
        <f t="shared" si="1232"/>
        <v>0</v>
      </c>
      <c r="K469" s="10" t="str">
        <f t="shared" si="1233"/>
        <v/>
      </c>
      <c r="M469" s="21"/>
      <c r="N469" s="21"/>
      <c r="O469" s="21"/>
      <c r="P469" s="21"/>
      <c r="Q469" s="21"/>
      <c r="CB469" s="52"/>
      <c r="CC469" s="52"/>
      <c r="CD469" s="52"/>
      <c r="CE469" s="52"/>
      <c r="CF469" s="52"/>
      <c r="CG469" s="52">
        <f t="shared" si="1235"/>
        <v>0</v>
      </c>
    </row>
    <row r="470" spans="2:85" x14ac:dyDescent="0.2">
      <c r="B470" s="8"/>
      <c r="C470" s="9"/>
      <c r="D470" s="10"/>
      <c r="E470" s="11"/>
      <c r="F470" s="11"/>
      <c r="G470" s="10"/>
      <c r="H470" s="10">
        <f t="shared" si="1234"/>
        <v>0</v>
      </c>
      <c r="I470" s="10">
        <f t="shared" si="1231"/>
        <v>0</v>
      </c>
      <c r="J470" s="10">
        <f t="shared" si="1232"/>
        <v>0</v>
      </c>
      <c r="K470" s="10" t="str">
        <f t="shared" si="1233"/>
        <v/>
      </c>
      <c r="M470" s="21"/>
      <c r="N470" s="21"/>
      <c r="O470" s="21"/>
      <c r="P470" s="21"/>
      <c r="Q470" s="21"/>
      <c r="CB470" s="52"/>
      <c r="CC470" s="52"/>
      <c r="CD470" s="52"/>
      <c r="CE470" s="52"/>
      <c r="CF470" s="52"/>
      <c r="CG470" s="52">
        <f t="shared" si="1235"/>
        <v>0</v>
      </c>
    </row>
    <row r="471" spans="2:85" x14ac:dyDescent="0.2">
      <c r="B471" s="8"/>
      <c r="C471" s="9"/>
      <c r="D471" s="10"/>
      <c r="E471" s="11"/>
      <c r="F471" s="11"/>
      <c r="G471" s="10"/>
      <c r="H471" s="10">
        <f t="shared" si="1234"/>
        <v>0</v>
      </c>
      <c r="I471" s="10">
        <f t="shared" si="1231"/>
        <v>0</v>
      </c>
      <c r="J471" s="10">
        <f t="shared" si="1232"/>
        <v>0</v>
      </c>
      <c r="K471" s="10" t="str">
        <f t="shared" si="1233"/>
        <v/>
      </c>
      <c r="M471" s="21"/>
      <c r="N471" s="21"/>
      <c r="O471" s="21"/>
      <c r="P471" s="21"/>
      <c r="Q471" s="21"/>
      <c r="CB471" s="52"/>
      <c r="CC471" s="52"/>
      <c r="CD471" s="52"/>
      <c r="CE471" s="52"/>
      <c r="CF471" s="52"/>
      <c r="CG471" s="52">
        <f t="shared" si="1235"/>
        <v>0</v>
      </c>
    </row>
    <row r="472" spans="2:85" x14ac:dyDescent="0.2">
      <c r="B472" s="8"/>
      <c r="C472" s="9"/>
      <c r="D472" s="10"/>
      <c r="E472" s="11"/>
      <c r="F472" s="11"/>
      <c r="G472" s="10"/>
      <c r="H472" s="10">
        <f t="shared" si="1234"/>
        <v>0</v>
      </c>
      <c r="I472" s="10">
        <f t="shared" si="1231"/>
        <v>0</v>
      </c>
      <c r="J472" s="10">
        <f t="shared" si="1232"/>
        <v>0</v>
      </c>
      <c r="K472" s="10" t="str">
        <f t="shared" si="1233"/>
        <v/>
      </c>
      <c r="M472" s="21"/>
      <c r="N472" s="21"/>
      <c r="O472" s="21"/>
      <c r="P472" s="21"/>
      <c r="Q472" s="21"/>
      <c r="CB472" s="52"/>
      <c r="CC472" s="52"/>
      <c r="CD472" s="52"/>
      <c r="CE472" s="52"/>
      <c r="CF472" s="52"/>
      <c r="CG472" s="52">
        <f t="shared" si="1235"/>
        <v>0</v>
      </c>
    </row>
    <row r="473" spans="2:85" x14ac:dyDescent="0.2">
      <c r="B473" s="8"/>
      <c r="C473" s="9"/>
      <c r="D473" s="10"/>
      <c r="E473" s="11"/>
      <c r="F473" s="11"/>
      <c r="G473" s="10"/>
      <c r="H473" s="10">
        <f t="shared" si="1234"/>
        <v>0</v>
      </c>
      <c r="I473" s="10">
        <f t="shared" si="1231"/>
        <v>0</v>
      </c>
      <c r="J473" s="10">
        <f t="shared" si="1232"/>
        <v>0</v>
      </c>
      <c r="K473" s="10" t="str">
        <f t="shared" si="1233"/>
        <v/>
      </c>
      <c r="M473" s="21"/>
      <c r="N473" s="21"/>
      <c r="O473" s="21"/>
      <c r="P473" s="21"/>
      <c r="Q473" s="21"/>
      <c r="CB473" s="52"/>
      <c r="CC473" s="52"/>
      <c r="CD473" s="52"/>
      <c r="CE473" s="52"/>
      <c r="CF473" s="52"/>
      <c r="CG473" s="52">
        <f t="shared" si="1235"/>
        <v>0</v>
      </c>
    </row>
    <row r="474" spans="2:85" x14ac:dyDescent="0.2">
      <c r="B474" s="8"/>
      <c r="C474" s="9"/>
      <c r="D474" s="10"/>
      <c r="E474" s="11"/>
      <c r="F474" s="11"/>
      <c r="G474" s="10"/>
      <c r="H474" s="10">
        <f t="shared" si="1234"/>
        <v>0</v>
      </c>
      <c r="I474" s="10">
        <f t="shared" si="1231"/>
        <v>0</v>
      </c>
      <c r="J474" s="10">
        <f t="shared" si="1232"/>
        <v>0</v>
      </c>
      <c r="K474" s="10" t="str">
        <f t="shared" si="1233"/>
        <v/>
      </c>
      <c r="M474" s="21"/>
      <c r="N474" s="21"/>
      <c r="O474" s="21"/>
      <c r="P474" s="21"/>
      <c r="Q474" s="21"/>
      <c r="CB474" s="52"/>
      <c r="CC474" s="52"/>
      <c r="CD474" s="52"/>
      <c r="CE474" s="52"/>
      <c r="CF474" s="52"/>
      <c r="CG474" s="52">
        <f t="shared" si="1235"/>
        <v>0</v>
      </c>
    </row>
    <row r="475" spans="2:85" x14ac:dyDescent="0.2">
      <c r="B475" s="8"/>
      <c r="C475" s="9"/>
      <c r="D475" s="10"/>
      <c r="E475" s="11"/>
      <c r="F475" s="11"/>
      <c r="G475" s="10"/>
      <c r="H475" s="10">
        <f t="shared" si="1234"/>
        <v>0</v>
      </c>
      <c r="I475" s="10">
        <f t="shared" si="1231"/>
        <v>0</v>
      </c>
      <c r="J475" s="10">
        <f t="shared" si="1232"/>
        <v>0</v>
      </c>
      <c r="K475" s="10" t="str">
        <f t="shared" si="1233"/>
        <v/>
      </c>
      <c r="M475" s="21"/>
      <c r="N475" s="21"/>
      <c r="O475" s="21"/>
      <c r="P475" s="21"/>
      <c r="Q475" s="21"/>
      <c r="CB475" s="52"/>
      <c r="CC475" s="52"/>
      <c r="CD475" s="52"/>
      <c r="CE475" s="52"/>
      <c r="CF475" s="52"/>
      <c r="CG475" s="52">
        <f t="shared" si="1235"/>
        <v>0</v>
      </c>
    </row>
    <row r="476" spans="2:85" x14ac:dyDescent="0.2">
      <c r="B476" s="8"/>
      <c r="C476" s="9"/>
      <c r="D476" s="10"/>
      <c r="E476" s="11"/>
      <c r="F476" s="11"/>
      <c r="G476" s="10"/>
      <c r="H476" s="10">
        <f t="shared" si="1234"/>
        <v>0</v>
      </c>
      <c r="I476" s="10">
        <f t="shared" si="1231"/>
        <v>0</v>
      </c>
      <c r="J476" s="10">
        <f t="shared" si="1232"/>
        <v>0</v>
      </c>
      <c r="K476" s="10" t="str">
        <f t="shared" si="1233"/>
        <v/>
      </c>
      <c r="M476" s="21"/>
      <c r="N476" s="21"/>
      <c r="O476" s="21"/>
      <c r="P476" s="21"/>
      <c r="Q476" s="21"/>
      <c r="CB476" s="52"/>
      <c r="CC476" s="52"/>
      <c r="CD476" s="52"/>
      <c r="CE476" s="52"/>
      <c r="CF476" s="52"/>
      <c r="CG476" s="52">
        <f t="shared" si="1235"/>
        <v>0</v>
      </c>
    </row>
    <row r="477" spans="2:85" x14ac:dyDescent="0.2">
      <c r="B477" s="8"/>
      <c r="C477" s="9"/>
      <c r="D477" s="10"/>
      <c r="E477" s="11"/>
      <c r="F477" s="11"/>
      <c r="G477" s="10"/>
      <c r="H477" s="10">
        <f t="shared" si="1234"/>
        <v>0</v>
      </c>
      <c r="I477" s="10">
        <f t="shared" si="1231"/>
        <v>0</v>
      </c>
      <c r="J477" s="10">
        <f t="shared" si="1232"/>
        <v>0</v>
      </c>
      <c r="K477" s="10" t="str">
        <f t="shared" si="1233"/>
        <v/>
      </c>
      <c r="M477" s="21"/>
      <c r="N477" s="21"/>
      <c r="O477" s="21"/>
      <c r="P477" s="21"/>
      <c r="Q477" s="21"/>
      <c r="CB477" s="52"/>
      <c r="CC477" s="52"/>
      <c r="CD477" s="52"/>
      <c r="CE477" s="52"/>
      <c r="CF477" s="52"/>
      <c r="CG477" s="52">
        <f t="shared" si="1235"/>
        <v>0</v>
      </c>
    </row>
    <row r="478" spans="2:85" x14ac:dyDescent="0.2">
      <c r="B478" s="8"/>
      <c r="C478" s="9"/>
      <c r="D478" s="10"/>
      <c r="E478" s="11"/>
      <c r="F478" s="11"/>
      <c r="G478" s="10"/>
      <c r="H478" s="10">
        <f t="shared" si="1234"/>
        <v>0</v>
      </c>
      <c r="I478" s="10">
        <f t="shared" si="1231"/>
        <v>0</v>
      </c>
      <c r="J478" s="10">
        <f t="shared" si="1232"/>
        <v>0</v>
      </c>
      <c r="K478" s="10" t="str">
        <f t="shared" si="1233"/>
        <v/>
      </c>
      <c r="M478" s="21"/>
      <c r="N478" s="21"/>
      <c r="O478" s="21"/>
      <c r="P478" s="21"/>
      <c r="Q478" s="21"/>
      <c r="CB478" s="52"/>
      <c r="CC478" s="52"/>
      <c r="CD478" s="52"/>
      <c r="CE478" s="52"/>
      <c r="CF478" s="52"/>
      <c r="CG478" s="52">
        <f t="shared" si="1235"/>
        <v>0</v>
      </c>
    </row>
    <row r="479" spans="2:85" x14ac:dyDescent="0.2">
      <c r="B479" s="8"/>
      <c r="C479" s="9"/>
      <c r="D479" s="10"/>
      <c r="E479" s="11"/>
      <c r="F479" s="11"/>
      <c r="G479" s="10"/>
      <c r="H479" s="10">
        <f t="shared" si="1234"/>
        <v>0</v>
      </c>
      <c r="I479" s="10">
        <f t="shared" si="1231"/>
        <v>0</v>
      </c>
      <c r="J479" s="10">
        <f t="shared" si="1232"/>
        <v>0</v>
      </c>
      <c r="K479" s="10" t="str">
        <f t="shared" si="1233"/>
        <v/>
      </c>
      <c r="M479" s="21"/>
      <c r="N479" s="21"/>
      <c r="O479" s="21"/>
      <c r="P479" s="21"/>
      <c r="Q479" s="21"/>
      <c r="CB479" s="52"/>
      <c r="CC479" s="52"/>
      <c r="CD479" s="52"/>
      <c r="CE479" s="52"/>
      <c r="CF479" s="52"/>
      <c r="CG479" s="52">
        <f t="shared" si="1235"/>
        <v>0</v>
      </c>
    </row>
    <row r="480" spans="2:85" x14ac:dyDescent="0.2">
      <c r="B480" s="8"/>
      <c r="C480" s="9"/>
      <c r="D480" s="10"/>
      <c r="E480" s="11"/>
      <c r="F480" s="11"/>
      <c r="G480" s="10"/>
      <c r="H480" s="10">
        <f t="shared" si="1234"/>
        <v>0</v>
      </c>
      <c r="I480" s="10">
        <f t="shared" si="1231"/>
        <v>0</v>
      </c>
      <c r="J480" s="10">
        <f t="shared" si="1232"/>
        <v>0</v>
      </c>
      <c r="K480" s="10" t="str">
        <f t="shared" si="1233"/>
        <v/>
      </c>
      <c r="M480" s="21"/>
      <c r="N480" s="21"/>
      <c r="O480" s="21"/>
      <c r="P480" s="21"/>
      <c r="Q480" s="21"/>
      <c r="CB480" s="52"/>
      <c r="CC480" s="52"/>
      <c r="CD480" s="52"/>
      <c r="CE480" s="52"/>
      <c r="CF480" s="52"/>
      <c r="CG480" s="52">
        <f t="shared" si="1235"/>
        <v>0</v>
      </c>
    </row>
    <row r="481" spans="2:85" x14ac:dyDescent="0.2">
      <c r="B481" s="8"/>
      <c r="C481" s="9"/>
      <c r="D481" s="10"/>
      <c r="E481" s="11"/>
      <c r="F481" s="11"/>
      <c r="G481" s="10"/>
      <c r="H481" s="10">
        <f t="shared" si="1234"/>
        <v>0</v>
      </c>
      <c r="I481" s="10">
        <f t="shared" si="1231"/>
        <v>0</v>
      </c>
      <c r="J481" s="10">
        <f t="shared" si="1232"/>
        <v>0</v>
      </c>
      <c r="K481" s="10" t="str">
        <f t="shared" si="1233"/>
        <v/>
      </c>
      <c r="M481" s="21"/>
      <c r="N481" s="21"/>
      <c r="O481" s="21"/>
      <c r="P481" s="21"/>
      <c r="Q481" s="21"/>
      <c r="CB481" s="52"/>
      <c r="CC481" s="52"/>
      <c r="CD481" s="52"/>
      <c r="CE481" s="52"/>
      <c r="CF481" s="52"/>
      <c r="CG481" s="52">
        <f t="shared" si="1235"/>
        <v>0</v>
      </c>
    </row>
    <row r="482" spans="2:85" x14ac:dyDescent="0.2">
      <c r="B482" s="8"/>
      <c r="C482" s="9"/>
      <c r="D482" s="10"/>
      <c r="E482" s="11"/>
      <c r="F482" s="11"/>
      <c r="G482" s="10"/>
      <c r="H482" s="10">
        <f t="shared" si="1234"/>
        <v>0</v>
      </c>
      <c r="I482" s="10">
        <f t="shared" si="1231"/>
        <v>0</v>
      </c>
      <c r="J482" s="10">
        <f t="shared" si="1232"/>
        <v>0</v>
      </c>
      <c r="K482" s="10" t="str">
        <f t="shared" si="1233"/>
        <v/>
      </c>
      <c r="M482" s="21"/>
      <c r="N482" s="21"/>
      <c r="O482" s="21"/>
      <c r="P482" s="21"/>
      <c r="Q482" s="21"/>
      <c r="CB482" s="52"/>
      <c r="CC482" s="52"/>
      <c r="CD482" s="52"/>
      <c r="CE482" s="52"/>
      <c r="CF482" s="52"/>
      <c r="CG482" s="52">
        <f t="shared" si="1235"/>
        <v>0</v>
      </c>
    </row>
    <row r="483" spans="2:85" x14ac:dyDescent="0.2">
      <c r="B483" s="8"/>
      <c r="C483" s="9"/>
      <c r="D483" s="10"/>
      <c r="E483" s="11"/>
      <c r="F483" s="11"/>
      <c r="G483" s="10"/>
      <c r="H483" s="10">
        <f t="shared" si="1234"/>
        <v>0</v>
      </c>
      <c r="I483" s="10">
        <f t="shared" si="1231"/>
        <v>0</v>
      </c>
      <c r="J483" s="10">
        <f t="shared" si="1232"/>
        <v>0</v>
      </c>
      <c r="K483" s="10" t="str">
        <f t="shared" si="1233"/>
        <v/>
      </c>
      <c r="M483" s="21"/>
      <c r="N483" s="21"/>
      <c r="O483" s="21"/>
      <c r="P483" s="21"/>
      <c r="Q483" s="21"/>
      <c r="CB483" s="52"/>
      <c r="CC483" s="52"/>
      <c r="CD483" s="52"/>
      <c r="CE483" s="52"/>
      <c r="CF483" s="52"/>
      <c r="CG483" s="52">
        <f t="shared" si="1235"/>
        <v>0</v>
      </c>
    </row>
    <row r="484" spans="2:85" x14ac:dyDescent="0.2">
      <c r="B484" s="8"/>
      <c r="C484" s="9"/>
      <c r="D484" s="10"/>
      <c r="E484" s="11"/>
      <c r="F484" s="11"/>
      <c r="G484" s="10"/>
      <c r="H484" s="10">
        <f t="shared" si="1234"/>
        <v>0</v>
      </c>
      <c r="I484" s="10">
        <f t="shared" si="1231"/>
        <v>0</v>
      </c>
      <c r="J484" s="10">
        <f t="shared" si="1232"/>
        <v>0</v>
      </c>
      <c r="K484" s="10" t="str">
        <f t="shared" si="1233"/>
        <v/>
      </c>
      <c r="M484" s="21"/>
      <c r="N484" s="21"/>
      <c r="O484" s="21"/>
      <c r="P484" s="21"/>
      <c r="Q484" s="21"/>
      <c r="CB484" s="52"/>
      <c r="CC484" s="52"/>
      <c r="CD484" s="52"/>
      <c r="CE484" s="52"/>
      <c r="CF484" s="52"/>
      <c r="CG484" s="52">
        <f t="shared" si="1235"/>
        <v>0</v>
      </c>
    </row>
    <row r="485" spans="2:85" x14ac:dyDescent="0.2">
      <c r="B485" s="8"/>
      <c r="C485" s="9"/>
      <c r="D485" s="10"/>
      <c r="E485" s="11"/>
      <c r="F485" s="11"/>
      <c r="G485" s="10"/>
      <c r="H485" s="10">
        <f t="shared" si="1234"/>
        <v>0</v>
      </c>
      <c r="I485" s="10">
        <f t="shared" si="1231"/>
        <v>0</v>
      </c>
      <c r="J485" s="10">
        <f t="shared" si="1232"/>
        <v>0</v>
      </c>
      <c r="K485" s="10" t="str">
        <f t="shared" si="1233"/>
        <v/>
      </c>
      <c r="M485" s="21"/>
      <c r="N485" s="21"/>
      <c r="O485" s="21"/>
      <c r="P485" s="21"/>
      <c r="Q485" s="21"/>
      <c r="CB485" s="52"/>
      <c r="CC485" s="52"/>
      <c r="CD485" s="52"/>
      <c r="CE485" s="52"/>
      <c r="CF485" s="52"/>
      <c r="CG485" s="52">
        <f t="shared" si="1235"/>
        <v>0</v>
      </c>
    </row>
    <row r="486" spans="2:85" x14ac:dyDescent="0.2">
      <c r="B486" s="8"/>
      <c r="C486" s="9"/>
      <c r="D486" s="10"/>
      <c r="E486" s="11"/>
      <c r="F486" s="11"/>
      <c r="G486" s="10"/>
      <c r="H486" s="10">
        <f t="shared" si="1234"/>
        <v>0</v>
      </c>
      <c r="I486" s="10">
        <f t="shared" si="1231"/>
        <v>0</v>
      </c>
      <c r="J486" s="10">
        <f t="shared" si="1232"/>
        <v>0</v>
      </c>
      <c r="K486" s="10" t="str">
        <f t="shared" si="1233"/>
        <v/>
      </c>
      <c r="M486" s="21"/>
      <c r="N486" s="21"/>
      <c r="O486" s="21"/>
      <c r="P486" s="21"/>
      <c r="Q486" s="21"/>
      <c r="CB486" s="52"/>
      <c r="CC486" s="52"/>
      <c r="CD486" s="52"/>
      <c r="CE486" s="52"/>
      <c r="CF486" s="52"/>
      <c r="CG486" s="52">
        <f t="shared" si="1235"/>
        <v>0</v>
      </c>
    </row>
    <row r="487" spans="2:85" x14ac:dyDescent="0.2">
      <c r="B487" s="8"/>
      <c r="C487" s="9"/>
      <c r="D487" s="10"/>
      <c r="E487" s="11"/>
      <c r="F487" s="11"/>
      <c r="G487" s="10"/>
      <c r="H487" s="10">
        <f t="shared" si="1234"/>
        <v>0</v>
      </c>
      <c r="I487" s="10">
        <f t="shared" si="1231"/>
        <v>0</v>
      </c>
      <c r="J487" s="10">
        <f t="shared" si="1232"/>
        <v>0</v>
      </c>
      <c r="K487" s="10" t="str">
        <f t="shared" si="1233"/>
        <v/>
      </c>
      <c r="M487" s="21"/>
      <c r="N487" s="21"/>
      <c r="O487" s="21"/>
      <c r="P487" s="21"/>
      <c r="Q487" s="21"/>
      <c r="CB487" s="52"/>
      <c r="CC487" s="52"/>
      <c r="CD487" s="52"/>
      <c r="CE487" s="52"/>
      <c r="CF487" s="52"/>
      <c r="CG487" s="52">
        <f t="shared" si="1235"/>
        <v>0</v>
      </c>
    </row>
    <row r="488" spans="2:85" x14ac:dyDescent="0.2">
      <c r="B488" s="8"/>
      <c r="C488" s="9"/>
      <c r="D488" s="10"/>
      <c r="E488" s="11"/>
      <c r="F488" s="11"/>
      <c r="G488" s="10"/>
      <c r="H488" s="10">
        <f t="shared" si="1234"/>
        <v>0</v>
      </c>
      <c r="I488" s="10">
        <f t="shared" si="1231"/>
        <v>0</v>
      </c>
      <c r="J488" s="10">
        <f t="shared" si="1232"/>
        <v>0</v>
      </c>
      <c r="K488" s="10" t="str">
        <f t="shared" si="1233"/>
        <v/>
      </c>
      <c r="M488" s="21"/>
      <c r="N488" s="21"/>
      <c r="O488" s="21"/>
      <c r="P488" s="21"/>
      <c r="Q488" s="21"/>
      <c r="CB488" s="52"/>
      <c r="CC488" s="52"/>
      <c r="CD488" s="52"/>
      <c r="CE488" s="52"/>
      <c r="CF488" s="52"/>
      <c r="CG488" s="52">
        <f t="shared" si="1235"/>
        <v>0</v>
      </c>
    </row>
    <row r="489" spans="2:85" x14ac:dyDescent="0.2">
      <c r="B489" s="8"/>
      <c r="C489" s="9"/>
      <c r="D489" s="10"/>
      <c r="E489" s="11"/>
      <c r="F489" s="11"/>
      <c r="G489" s="10"/>
      <c r="H489" s="10">
        <f t="shared" si="1234"/>
        <v>0</v>
      </c>
      <c r="I489" s="10">
        <f t="shared" ref="I489:I552" si="1236">IF(E489=$K$2,($Q$2*E489)+((E489*G489)*$R$2)-($S$2*E489),IF(E489=$K$4,($Q$3*E489)+((E489*G489)*$R$3)-($S$3*E489),IF(E489=$K$7,($Q$4*E489)+((E489*G489)*$R$4)-($S$4*E489),IF(E489=$K$8,($Q$5*E489)+((E489*G489)*$R$5)-($S$5*E489),IF(E489=$K$9,($Q$6*E489)+((E489*G489)*$R$6)-($S$6*E489),IF(E489=$K$10,($Q$7*E489)+((E489*G489)*$R$7)-($S$7*E489),IF(E489=$K$11,($Q$8*E489)+((E489*G489)*$R$8)-($S$8*E489),IF(E489=$K$14,($Q$9*E489)+((E489*G489)*$R$9)-($S$9*E489),IF(E489=$K$15,($Q$10*E489)+((E489*G489)*$R$10)-($S$10*E489),IF(E489=$K$16,($Q$11*E489)+((E489*G489)*$R$11)-($S$11*E489),IF(E489=$K$17,($Q$12*E489)+((E489*G489)*$R$12)-($S$12*E489),IF(E489=$K$18,($Q$13*E489)+((E489*G489)*$R$13)-($S$13*E489),IF(E489=$K$19,($Q$14*E489)+((E489*G489)*$R$14)-($S$14*E489),IF(E489=$K$20,($Q$15*E489)+((E489*G489)*$R$15)-($S$15*E489),IF(E489=$K$21,($Q$16*E489)+((E489*G489)*$R$16)-($S$16*E489),IF(E489=E489,($Q$17*E489)+((E489*G489)*$R$17)-($S$17*E489),"Erreur"))))))))))))))))</f>
        <v>0</v>
      </c>
      <c r="J489" s="10">
        <f t="shared" si="1232"/>
        <v>0</v>
      </c>
      <c r="K489" s="10" t="str">
        <f t="shared" si="1233"/>
        <v/>
      </c>
      <c r="M489" s="21"/>
      <c r="N489" s="21"/>
      <c r="O489" s="21"/>
      <c r="P489" s="21"/>
      <c r="Q489" s="21"/>
      <c r="CB489" s="52"/>
      <c r="CC489" s="52"/>
      <c r="CD489" s="52"/>
      <c r="CE489" s="52"/>
      <c r="CF489" s="52"/>
      <c r="CG489" s="52">
        <f t="shared" si="1235"/>
        <v>0</v>
      </c>
    </row>
    <row r="490" spans="2:85" x14ac:dyDescent="0.2">
      <c r="B490" s="8"/>
      <c r="C490" s="9"/>
      <c r="D490" s="10"/>
      <c r="E490" s="11"/>
      <c r="F490" s="11"/>
      <c r="G490" s="10"/>
      <c r="H490" s="10">
        <f t="shared" si="1234"/>
        <v>0</v>
      </c>
      <c r="I490" s="10">
        <f t="shared" si="1236"/>
        <v>0</v>
      </c>
      <c r="J490" s="10">
        <f t="shared" ref="J490:J553" si="1237">(E490*G490)-I490</f>
        <v>0</v>
      </c>
      <c r="K490" s="10" t="str">
        <f t="shared" ref="K490:K553" si="1238">IF(E490="","",J490/E490)</f>
        <v/>
      </c>
      <c r="M490" s="21"/>
      <c r="N490" s="21"/>
      <c r="O490" s="21"/>
      <c r="P490" s="21"/>
      <c r="Q490" s="21"/>
      <c r="CB490" s="52"/>
      <c r="CC490" s="52"/>
      <c r="CD490" s="52"/>
      <c r="CE490" s="52"/>
      <c r="CF490" s="52"/>
      <c r="CG490" s="52">
        <f t="shared" si="1235"/>
        <v>0</v>
      </c>
    </row>
    <row r="491" spans="2:85" x14ac:dyDescent="0.2">
      <c r="B491" s="8"/>
      <c r="C491" s="9"/>
      <c r="D491" s="10"/>
      <c r="E491" s="11"/>
      <c r="F491" s="11"/>
      <c r="G491" s="10"/>
      <c r="H491" s="10">
        <f t="shared" ref="H491:H554" si="1239">H490+E491</f>
        <v>0</v>
      </c>
      <c r="I491" s="10">
        <f t="shared" si="1236"/>
        <v>0</v>
      </c>
      <c r="J491" s="10">
        <f t="shared" si="1237"/>
        <v>0</v>
      </c>
      <c r="K491" s="10" t="str">
        <f t="shared" si="1238"/>
        <v/>
      </c>
      <c r="M491" s="21"/>
      <c r="N491" s="21"/>
      <c r="O491" s="21"/>
      <c r="P491" s="21"/>
      <c r="Q491" s="21"/>
      <c r="CB491" s="52"/>
      <c r="CC491" s="52"/>
      <c r="CD491" s="52"/>
      <c r="CE491" s="52"/>
      <c r="CF491" s="52"/>
      <c r="CG491" s="52">
        <f t="shared" si="1235"/>
        <v>0</v>
      </c>
    </row>
    <row r="492" spans="2:85" x14ac:dyDescent="0.2">
      <c r="B492" s="8"/>
      <c r="C492" s="9"/>
      <c r="D492" s="10"/>
      <c r="E492" s="11"/>
      <c r="F492" s="11"/>
      <c r="G492" s="10"/>
      <c r="H492" s="10">
        <f t="shared" si="1239"/>
        <v>0</v>
      </c>
      <c r="I492" s="10">
        <f t="shared" si="1236"/>
        <v>0</v>
      </c>
      <c r="J492" s="10">
        <f t="shared" si="1237"/>
        <v>0</v>
      </c>
      <c r="K492" s="10" t="str">
        <f t="shared" si="1238"/>
        <v/>
      </c>
      <c r="M492" s="21"/>
      <c r="N492" s="21"/>
      <c r="O492" s="21"/>
      <c r="P492" s="21"/>
      <c r="Q492" s="21"/>
      <c r="CB492" s="52"/>
      <c r="CC492" s="52"/>
      <c r="CD492" s="52"/>
      <c r="CE492" s="52"/>
      <c r="CF492" s="52"/>
      <c r="CG492" s="52">
        <f t="shared" si="1235"/>
        <v>0</v>
      </c>
    </row>
    <row r="493" spans="2:85" x14ac:dyDescent="0.2">
      <c r="B493" s="8"/>
      <c r="C493" s="9"/>
      <c r="D493" s="10"/>
      <c r="E493" s="11"/>
      <c r="F493" s="11"/>
      <c r="G493" s="10"/>
      <c r="H493" s="10">
        <f t="shared" si="1239"/>
        <v>0</v>
      </c>
      <c r="I493" s="10">
        <f t="shared" si="1236"/>
        <v>0</v>
      </c>
      <c r="J493" s="10">
        <f t="shared" si="1237"/>
        <v>0</v>
      </c>
      <c r="K493" s="10" t="str">
        <f t="shared" si="1238"/>
        <v/>
      </c>
      <c r="M493" s="21"/>
      <c r="N493" s="21"/>
      <c r="O493" s="21"/>
      <c r="P493" s="21"/>
      <c r="Q493" s="21"/>
      <c r="CB493" s="52"/>
      <c r="CC493" s="52"/>
      <c r="CD493" s="52"/>
      <c r="CE493" s="52"/>
      <c r="CF493" s="52"/>
      <c r="CG493" s="52">
        <f t="shared" si="1235"/>
        <v>0</v>
      </c>
    </row>
    <row r="494" spans="2:85" x14ac:dyDescent="0.2">
      <c r="B494" s="8"/>
      <c r="C494" s="9"/>
      <c r="D494" s="10"/>
      <c r="E494" s="11"/>
      <c r="F494" s="11"/>
      <c r="G494" s="10"/>
      <c r="H494" s="10">
        <f t="shared" si="1239"/>
        <v>0</v>
      </c>
      <c r="I494" s="10">
        <f t="shared" si="1236"/>
        <v>0</v>
      </c>
      <c r="J494" s="10">
        <f t="shared" si="1237"/>
        <v>0</v>
      </c>
      <c r="K494" s="10" t="str">
        <f t="shared" si="1238"/>
        <v/>
      </c>
      <c r="M494" s="21"/>
      <c r="N494" s="21"/>
      <c r="O494" s="21"/>
      <c r="P494" s="21"/>
      <c r="Q494" s="21"/>
      <c r="CB494" s="52"/>
      <c r="CC494" s="52"/>
      <c r="CD494" s="52"/>
      <c r="CE494" s="52"/>
      <c r="CF494" s="52"/>
      <c r="CG494" s="52">
        <f t="shared" si="1235"/>
        <v>0</v>
      </c>
    </row>
    <row r="495" spans="2:85" x14ac:dyDescent="0.2">
      <c r="B495" s="8"/>
      <c r="C495" s="9"/>
      <c r="D495" s="10"/>
      <c r="E495" s="11"/>
      <c r="F495" s="11"/>
      <c r="G495" s="10"/>
      <c r="H495" s="10">
        <f t="shared" si="1239"/>
        <v>0</v>
      </c>
      <c r="I495" s="10">
        <f t="shared" si="1236"/>
        <v>0</v>
      </c>
      <c r="J495" s="10">
        <f t="shared" si="1237"/>
        <v>0</v>
      </c>
      <c r="K495" s="10" t="str">
        <f t="shared" si="1238"/>
        <v/>
      </c>
      <c r="M495" s="21"/>
      <c r="N495" s="21"/>
      <c r="O495" s="21"/>
      <c r="P495" s="21"/>
      <c r="Q495" s="21"/>
      <c r="CB495" s="52"/>
      <c r="CC495" s="52"/>
      <c r="CD495" s="52"/>
      <c r="CE495" s="52"/>
      <c r="CF495" s="52"/>
      <c r="CG495" s="52">
        <f t="shared" si="1235"/>
        <v>0</v>
      </c>
    </row>
    <row r="496" spans="2:85" x14ac:dyDescent="0.2">
      <c r="B496" s="8"/>
      <c r="C496" s="9"/>
      <c r="D496" s="10"/>
      <c r="E496" s="11"/>
      <c r="F496" s="11"/>
      <c r="G496" s="10"/>
      <c r="H496" s="10">
        <f t="shared" si="1239"/>
        <v>0</v>
      </c>
      <c r="I496" s="10">
        <f t="shared" si="1236"/>
        <v>0</v>
      </c>
      <c r="J496" s="10">
        <f t="shared" si="1237"/>
        <v>0</v>
      </c>
      <c r="K496" s="10" t="str">
        <f t="shared" si="1238"/>
        <v/>
      </c>
      <c r="M496" s="21"/>
      <c r="N496" s="21"/>
      <c r="O496" s="21"/>
      <c r="P496" s="21"/>
      <c r="Q496" s="21"/>
      <c r="CB496" s="52"/>
      <c r="CC496" s="52"/>
      <c r="CD496" s="52"/>
      <c r="CE496" s="52"/>
      <c r="CF496" s="52"/>
      <c r="CG496" s="52">
        <f t="shared" si="1235"/>
        <v>0</v>
      </c>
    </row>
    <row r="497" spans="2:85" x14ac:dyDescent="0.2">
      <c r="B497" s="8"/>
      <c r="C497" s="9"/>
      <c r="D497" s="10"/>
      <c r="E497" s="11"/>
      <c r="F497" s="11"/>
      <c r="G497" s="10"/>
      <c r="H497" s="10">
        <f t="shared" si="1239"/>
        <v>0</v>
      </c>
      <c r="I497" s="10">
        <f t="shared" si="1236"/>
        <v>0</v>
      </c>
      <c r="J497" s="10">
        <f t="shared" si="1237"/>
        <v>0</v>
      </c>
      <c r="K497" s="10" t="str">
        <f t="shared" si="1238"/>
        <v/>
      </c>
      <c r="M497" s="21"/>
      <c r="N497" s="21"/>
      <c r="O497" s="21"/>
      <c r="P497" s="21"/>
      <c r="Q497" s="21"/>
      <c r="CB497" s="52"/>
      <c r="CC497" s="52"/>
      <c r="CD497" s="52"/>
      <c r="CE497" s="52"/>
      <c r="CF497" s="52"/>
      <c r="CG497" s="52">
        <f t="shared" si="1235"/>
        <v>0</v>
      </c>
    </row>
    <row r="498" spans="2:85" x14ac:dyDescent="0.2">
      <c r="B498" s="8"/>
      <c r="C498" s="9"/>
      <c r="D498" s="10"/>
      <c r="E498" s="11"/>
      <c r="F498" s="11"/>
      <c r="G498" s="10"/>
      <c r="H498" s="10">
        <f t="shared" si="1239"/>
        <v>0</v>
      </c>
      <c r="I498" s="10">
        <f t="shared" si="1236"/>
        <v>0</v>
      </c>
      <c r="J498" s="10">
        <f t="shared" si="1237"/>
        <v>0</v>
      </c>
      <c r="K498" s="10" t="str">
        <f t="shared" si="1238"/>
        <v/>
      </c>
      <c r="M498" s="21"/>
      <c r="N498" s="21"/>
      <c r="O498" s="21"/>
      <c r="P498" s="21"/>
      <c r="Q498" s="21"/>
      <c r="CB498" s="52"/>
      <c r="CC498" s="52"/>
      <c r="CD498" s="52"/>
      <c r="CE498" s="52"/>
      <c r="CF498" s="52"/>
      <c r="CG498" s="52">
        <f t="shared" si="1235"/>
        <v>0</v>
      </c>
    </row>
    <row r="499" spans="2:85" x14ac:dyDescent="0.2">
      <c r="B499" s="8"/>
      <c r="C499" s="9"/>
      <c r="D499" s="10"/>
      <c r="E499" s="11"/>
      <c r="F499" s="11"/>
      <c r="G499" s="10"/>
      <c r="H499" s="10">
        <f t="shared" si="1239"/>
        <v>0</v>
      </c>
      <c r="I499" s="10">
        <f t="shared" si="1236"/>
        <v>0</v>
      </c>
      <c r="J499" s="10">
        <f t="shared" si="1237"/>
        <v>0</v>
      </c>
      <c r="K499" s="10" t="str">
        <f t="shared" si="1238"/>
        <v/>
      </c>
      <c r="M499" s="21"/>
      <c r="N499" s="21"/>
      <c r="O499" s="21"/>
      <c r="P499" s="21"/>
      <c r="Q499" s="21"/>
      <c r="CB499" s="52"/>
      <c r="CC499" s="52"/>
      <c r="CD499" s="52"/>
      <c r="CE499" s="52"/>
      <c r="CF499" s="52"/>
      <c r="CG499" s="52">
        <f t="shared" si="1235"/>
        <v>0</v>
      </c>
    </row>
    <row r="500" spans="2:85" x14ac:dyDescent="0.2">
      <c r="B500" s="8"/>
      <c r="C500" s="9"/>
      <c r="D500" s="10"/>
      <c r="E500" s="11"/>
      <c r="F500" s="11"/>
      <c r="G500" s="10"/>
      <c r="H500" s="10">
        <f t="shared" si="1239"/>
        <v>0</v>
      </c>
      <c r="I500" s="10">
        <f t="shared" si="1236"/>
        <v>0</v>
      </c>
      <c r="J500" s="10">
        <f t="shared" si="1237"/>
        <v>0</v>
      </c>
      <c r="K500" s="10" t="str">
        <f t="shared" si="1238"/>
        <v/>
      </c>
      <c r="M500" s="21"/>
      <c r="N500" s="21"/>
      <c r="O500" s="21"/>
      <c r="P500" s="21"/>
      <c r="Q500" s="21"/>
      <c r="CB500" s="52"/>
      <c r="CC500" s="52"/>
      <c r="CD500" s="52"/>
      <c r="CE500" s="52"/>
      <c r="CF500" s="52"/>
      <c r="CG500" s="52">
        <f t="shared" si="1235"/>
        <v>0</v>
      </c>
    </row>
    <row r="501" spans="2:85" x14ac:dyDescent="0.2">
      <c r="B501" s="8"/>
      <c r="C501" s="9"/>
      <c r="D501" s="10"/>
      <c r="E501" s="11"/>
      <c r="F501" s="11"/>
      <c r="G501" s="10"/>
      <c r="H501" s="10">
        <f t="shared" si="1239"/>
        <v>0</v>
      </c>
      <c r="I501" s="10">
        <f t="shared" si="1236"/>
        <v>0</v>
      </c>
      <c r="J501" s="10">
        <f t="shared" si="1237"/>
        <v>0</v>
      </c>
      <c r="K501" s="10" t="str">
        <f t="shared" si="1238"/>
        <v/>
      </c>
      <c r="M501" s="21"/>
      <c r="N501" s="21"/>
      <c r="O501" s="21"/>
      <c r="P501" s="21"/>
      <c r="Q501" s="21"/>
      <c r="CB501" s="52"/>
      <c r="CC501" s="52"/>
      <c r="CD501" s="52"/>
      <c r="CE501" s="52"/>
      <c r="CF501" s="52"/>
      <c r="CG501" s="52">
        <f t="shared" si="1235"/>
        <v>0</v>
      </c>
    </row>
    <row r="502" spans="2:85" x14ac:dyDescent="0.2">
      <c r="B502" s="8"/>
      <c r="C502" s="9"/>
      <c r="D502" s="10"/>
      <c r="E502" s="11"/>
      <c r="F502" s="11"/>
      <c r="G502" s="10"/>
      <c r="H502" s="10">
        <f t="shared" si="1239"/>
        <v>0</v>
      </c>
      <c r="I502" s="10">
        <f t="shared" si="1236"/>
        <v>0</v>
      </c>
      <c r="J502" s="10">
        <f t="shared" si="1237"/>
        <v>0</v>
      </c>
      <c r="K502" s="10" t="str">
        <f t="shared" si="1238"/>
        <v/>
      </c>
      <c r="M502" s="21"/>
      <c r="N502" s="21"/>
      <c r="O502" s="21"/>
      <c r="P502" s="21"/>
      <c r="Q502" s="21"/>
      <c r="CB502" s="52"/>
      <c r="CC502" s="52"/>
      <c r="CD502" s="52"/>
      <c r="CE502" s="52"/>
      <c r="CF502" s="52"/>
      <c r="CG502" s="52">
        <f t="shared" si="1235"/>
        <v>0</v>
      </c>
    </row>
    <row r="503" spans="2:85" x14ac:dyDescent="0.2">
      <c r="B503" s="8"/>
      <c r="C503" s="9"/>
      <c r="D503" s="10"/>
      <c r="E503" s="11"/>
      <c r="F503" s="11"/>
      <c r="G503" s="10"/>
      <c r="H503" s="10">
        <f t="shared" si="1239"/>
        <v>0</v>
      </c>
      <c r="I503" s="10">
        <f t="shared" si="1236"/>
        <v>0</v>
      </c>
      <c r="J503" s="10">
        <f t="shared" si="1237"/>
        <v>0</v>
      </c>
      <c r="K503" s="10" t="str">
        <f t="shared" si="1238"/>
        <v/>
      </c>
      <c r="M503" s="21"/>
      <c r="N503" s="21"/>
      <c r="O503" s="21"/>
      <c r="P503" s="21"/>
      <c r="Q503" s="21"/>
      <c r="CB503" s="52"/>
      <c r="CC503" s="52"/>
      <c r="CD503" s="52"/>
      <c r="CE503" s="52"/>
      <c r="CF503" s="52"/>
      <c r="CG503" s="52">
        <f t="shared" si="1235"/>
        <v>0</v>
      </c>
    </row>
    <row r="504" spans="2:85" x14ac:dyDescent="0.2">
      <c r="B504" s="8"/>
      <c r="C504" s="9"/>
      <c r="D504" s="10"/>
      <c r="E504" s="11"/>
      <c r="F504" s="11"/>
      <c r="G504" s="10"/>
      <c r="H504" s="10">
        <f t="shared" si="1239"/>
        <v>0</v>
      </c>
      <c r="I504" s="10">
        <f t="shared" si="1236"/>
        <v>0</v>
      </c>
      <c r="J504" s="10">
        <f t="shared" si="1237"/>
        <v>0</v>
      </c>
      <c r="K504" s="10" t="str">
        <f t="shared" si="1238"/>
        <v/>
      </c>
      <c r="M504" s="21"/>
      <c r="N504" s="21"/>
      <c r="O504" s="21"/>
      <c r="P504" s="21"/>
      <c r="Q504" s="21"/>
      <c r="CB504" s="52"/>
      <c r="CC504" s="52"/>
      <c r="CD504" s="52"/>
      <c r="CE504" s="52"/>
      <c r="CF504" s="52"/>
      <c r="CG504" s="52">
        <f t="shared" si="1235"/>
        <v>0</v>
      </c>
    </row>
    <row r="505" spans="2:85" x14ac:dyDescent="0.2">
      <c r="B505" s="8"/>
      <c r="C505" s="9"/>
      <c r="D505" s="10"/>
      <c r="E505" s="11"/>
      <c r="F505" s="11"/>
      <c r="G505" s="10"/>
      <c r="H505" s="10">
        <f t="shared" si="1239"/>
        <v>0</v>
      </c>
      <c r="I505" s="10">
        <f t="shared" si="1236"/>
        <v>0</v>
      </c>
      <c r="J505" s="10">
        <f t="shared" si="1237"/>
        <v>0</v>
      </c>
      <c r="K505" s="10" t="str">
        <f t="shared" si="1238"/>
        <v/>
      </c>
      <c r="M505" s="21"/>
      <c r="N505" s="21"/>
      <c r="O505" s="21"/>
      <c r="P505" s="21"/>
      <c r="Q505" s="21"/>
      <c r="CB505" s="52"/>
      <c r="CC505" s="52"/>
      <c r="CD505" s="52"/>
      <c r="CE505" s="52"/>
      <c r="CF505" s="52"/>
      <c r="CG505" s="52">
        <f t="shared" si="1235"/>
        <v>0</v>
      </c>
    </row>
    <row r="506" spans="2:85" x14ac:dyDescent="0.2">
      <c r="B506" s="8"/>
      <c r="C506" s="9"/>
      <c r="D506" s="10"/>
      <c r="E506" s="11"/>
      <c r="F506" s="11"/>
      <c r="G506" s="10"/>
      <c r="H506" s="10">
        <f t="shared" si="1239"/>
        <v>0</v>
      </c>
      <c r="I506" s="10">
        <f t="shared" si="1236"/>
        <v>0</v>
      </c>
      <c r="J506" s="10">
        <f t="shared" si="1237"/>
        <v>0</v>
      </c>
      <c r="K506" s="10" t="str">
        <f t="shared" si="1238"/>
        <v/>
      </c>
      <c r="M506" s="21"/>
      <c r="N506" s="21"/>
      <c r="O506" s="21"/>
      <c r="P506" s="21"/>
      <c r="Q506" s="21"/>
      <c r="CB506" s="52"/>
      <c r="CC506" s="52"/>
      <c r="CD506" s="52"/>
      <c r="CE506" s="52"/>
      <c r="CF506" s="52"/>
      <c r="CG506" s="52">
        <f t="shared" si="1235"/>
        <v>0</v>
      </c>
    </row>
    <row r="507" spans="2:85" x14ac:dyDescent="0.2">
      <c r="B507" s="8"/>
      <c r="C507" s="9"/>
      <c r="D507" s="10"/>
      <c r="E507" s="11"/>
      <c r="F507" s="11"/>
      <c r="G507" s="10"/>
      <c r="H507" s="10">
        <f t="shared" si="1239"/>
        <v>0</v>
      </c>
      <c r="I507" s="10">
        <f t="shared" si="1236"/>
        <v>0</v>
      </c>
      <c r="J507" s="10">
        <f t="shared" si="1237"/>
        <v>0</v>
      </c>
      <c r="K507" s="10" t="str">
        <f t="shared" si="1238"/>
        <v/>
      </c>
      <c r="M507" s="21"/>
      <c r="N507" s="21"/>
      <c r="O507" s="21"/>
      <c r="P507" s="21"/>
      <c r="Q507" s="21"/>
      <c r="CB507" s="52"/>
      <c r="CC507" s="52"/>
      <c r="CD507" s="52"/>
      <c r="CE507" s="52"/>
      <c r="CF507" s="52"/>
      <c r="CG507" s="52">
        <f t="shared" si="1235"/>
        <v>0</v>
      </c>
    </row>
    <row r="508" spans="2:85" x14ac:dyDescent="0.2">
      <c r="B508" s="8"/>
      <c r="C508" s="9"/>
      <c r="D508" s="10"/>
      <c r="E508" s="11"/>
      <c r="F508" s="11"/>
      <c r="G508" s="10"/>
      <c r="H508" s="10">
        <f t="shared" si="1239"/>
        <v>0</v>
      </c>
      <c r="I508" s="10">
        <f t="shared" si="1236"/>
        <v>0</v>
      </c>
      <c r="J508" s="10">
        <f t="shared" si="1237"/>
        <v>0</v>
      </c>
      <c r="K508" s="10" t="str">
        <f t="shared" si="1238"/>
        <v/>
      </c>
      <c r="M508" s="21"/>
      <c r="N508" s="21"/>
      <c r="O508" s="21"/>
      <c r="P508" s="21"/>
      <c r="Q508" s="21"/>
      <c r="CB508" s="52"/>
      <c r="CC508" s="52"/>
      <c r="CD508" s="52"/>
      <c r="CE508" s="52"/>
      <c r="CF508" s="52"/>
      <c r="CG508" s="52">
        <f t="shared" si="1235"/>
        <v>0</v>
      </c>
    </row>
    <row r="509" spans="2:85" x14ac:dyDescent="0.2">
      <c r="B509" s="8"/>
      <c r="C509" s="9"/>
      <c r="D509" s="10"/>
      <c r="E509" s="11"/>
      <c r="F509" s="11"/>
      <c r="G509" s="10"/>
      <c r="H509" s="10">
        <f t="shared" si="1239"/>
        <v>0</v>
      </c>
      <c r="I509" s="10">
        <f t="shared" si="1236"/>
        <v>0</v>
      </c>
      <c r="J509" s="10">
        <f t="shared" si="1237"/>
        <v>0</v>
      </c>
      <c r="K509" s="10" t="str">
        <f t="shared" si="1238"/>
        <v/>
      </c>
      <c r="M509" s="21"/>
      <c r="N509" s="21"/>
      <c r="O509" s="21"/>
      <c r="P509" s="21"/>
      <c r="Q509" s="21"/>
      <c r="CB509" s="52"/>
      <c r="CC509" s="52"/>
      <c r="CD509" s="52"/>
      <c r="CE509" s="52"/>
      <c r="CF509" s="52"/>
      <c r="CG509" s="52">
        <f t="shared" si="1235"/>
        <v>0</v>
      </c>
    </row>
    <row r="510" spans="2:85" x14ac:dyDescent="0.2">
      <c r="B510" s="8"/>
      <c r="C510" s="9"/>
      <c r="D510" s="10"/>
      <c r="E510" s="11"/>
      <c r="F510" s="11"/>
      <c r="G510" s="10"/>
      <c r="H510" s="10">
        <f t="shared" si="1239"/>
        <v>0</v>
      </c>
      <c r="I510" s="10">
        <f t="shared" si="1236"/>
        <v>0</v>
      </c>
      <c r="J510" s="10">
        <f t="shared" si="1237"/>
        <v>0</v>
      </c>
      <c r="K510" s="10" t="str">
        <f t="shared" si="1238"/>
        <v/>
      </c>
      <c r="M510" s="21"/>
      <c r="N510" s="21"/>
      <c r="O510" s="21"/>
      <c r="P510" s="21"/>
      <c r="Q510" s="21"/>
      <c r="CB510" s="52"/>
      <c r="CC510" s="52"/>
      <c r="CD510" s="52"/>
      <c r="CE510" s="52"/>
      <c r="CF510" s="52"/>
      <c r="CG510" s="52">
        <f t="shared" ref="CG510:CG573" si="1240">CE510*CF510</f>
        <v>0</v>
      </c>
    </row>
    <row r="511" spans="2:85" x14ac:dyDescent="0.2">
      <c r="B511" s="8"/>
      <c r="C511" s="9"/>
      <c r="D511" s="10"/>
      <c r="E511" s="11"/>
      <c r="F511" s="11"/>
      <c r="G511" s="10"/>
      <c r="H511" s="10">
        <f t="shared" si="1239"/>
        <v>0</v>
      </c>
      <c r="I511" s="10">
        <f t="shared" si="1236"/>
        <v>0</v>
      </c>
      <c r="J511" s="10">
        <f t="shared" si="1237"/>
        <v>0</v>
      </c>
      <c r="K511" s="10" t="str">
        <f t="shared" si="1238"/>
        <v/>
      </c>
      <c r="M511" s="21"/>
      <c r="N511" s="21"/>
      <c r="O511" s="21"/>
      <c r="P511" s="21"/>
      <c r="Q511" s="21"/>
      <c r="CB511" s="52"/>
      <c r="CC511" s="52"/>
      <c r="CD511" s="52"/>
      <c r="CE511" s="52"/>
      <c r="CF511" s="52"/>
      <c r="CG511" s="52">
        <f t="shared" si="1240"/>
        <v>0</v>
      </c>
    </row>
    <row r="512" spans="2:85" x14ac:dyDescent="0.2">
      <c r="B512" s="8"/>
      <c r="C512" s="9"/>
      <c r="D512" s="10"/>
      <c r="E512" s="11"/>
      <c r="F512" s="11"/>
      <c r="G512" s="10"/>
      <c r="H512" s="10">
        <f t="shared" si="1239"/>
        <v>0</v>
      </c>
      <c r="I512" s="10">
        <f t="shared" si="1236"/>
        <v>0</v>
      </c>
      <c r="J512" s="10">
        <f t="shared" si="1237"/>
        <v>0</v>
      </c>
      <c r="K512" s="10" t="str">
        <f t="shared" si="1238"/>
        <v/>
      </c>
      <c r="M512" s="21"/>
      <c r="N512" s="21"/>
      <c r="O512" s="21"/>
      <c r="P512" s="21"/>
      <c r="Q512" s="21"/>
      <c r="CB512" s="52"/>
      <c r="CC512" s="52"/>
      <c r="CD512" s="52"/>
      <c r="CE512" s="52"/>
      <c r="CF512" s="52"/>
      <c r="CG512" s="52">
        <f t="shared" si="1240"/>
        <v>0</v>
      </c>
    </row>
    <row r="513" spans="2:85" x14ac:dyDescent="0.2">
      <c r="B513" s="8"/>
      <c r="C513" s="9"/>
      <c r="D513" s="10"/>
      <c r="E513" s="11"/>
      <c r="F513" s="11"/>
      <c r="G513" s="10"/>
      <c r="H513" s="10">
        <f t="shared" si="1239"/>
        <v>0</v>
      </c>
      <c r="I513" s="10">
        <f t="shared" si="1236"/>
        <v>0</v>
      </c>
      <c r="J513" s="10">
        <f t="shared" si="1237"/>
        <v>0</v>
      </c>
      <c r="K513" s="10" t="str">
        <f t="shared" si="1238"/>
        <v/>
      </c>
      <c r="M513" s="21"/>
      <c r="N513" s="21"/>
      <c r="O513" s="21"/>
      <c r="P513" s="21"/>
      <c r="Q513" s="21"/>
      <c r="CB513" s="52"/>
      <c r="CC513" s="52"/>
      <c r="CD513" s="52"/>
      <c r="CE513" s="52"/>
      <c r="CF513" s="52"/>
      <c r="CG513" s="52">
        <f t="shared" si="1240"/>
        <v>0</v>
      </c>
    </row>
    <row r="514" spans="2:85" x14ac:dyDescent="0.2">
      <c r="B514" s="8"/>
      <c r="C514" s="9"/>
      <c r="D514" s="10"/>
      <c r="E514" s="11"/>
      <c r="F514" s="11"/>
      <c r="G514" s="10"/>
      <c r="H514" s="10">
        <f t="shared" si="1239"/>
        <v>0</v>
      </c>
      <c r="I514" s="10">
        <f t="shared" si="1236"/>
        <v>0</v>
      </c>
      <c r="J514" s="10">
        <f t="shared" si="1237"/>
        <v>0</v>
      </c>
      <c r="K514" s="10" t="str">
        <f t="shared" si="1238"/>
        <v/>
      </c>
      <c r="M514" s="21"/>
      <c r="N514" s="21"/>
      <c r="O514" s="21"/>
      <c r="P514" s="21"/>
      <c r="Q514" s="21"/>
      <c r="CB514" s="52"/>
      <c r="CC514" s="52"/>
      <c r="CD514" s="52"/>
      <c r="CE514" s="52"/>
      <c r="CF514" s="52"/>
      <c r="CG514" s="52">
        <f t="shared" si="1240"/>
        <v>0</v>
      </c>
    </row>
    <row r="515" spans="2:85" x14ac:dyDescent="0.2">
      <c r="B515" s="8"/>
      <c r="C515" s="9"/>
      <c r="D515" s="10"/>
      <c r="E515" s="11"/>
      <c r="F515" s="11"/>
      <c r="G515" s="10"/>
      <c r="H515" s="10">
        <f t="shared" si="1239"/>
        <v>0</v>
      </c>
      <c r="I515" s="10">
        <f t="shared" si="1236"/>
        <v>0</v>
      </c>
      <c r="J515" s="10">
        <f t="shared" si="1237"/>
        <v>0</v>
      </c>
      <c r="K515" s="10" t="str">
        <f t="shared" si="1238"/>
        <v/>
      </c>
      <c r="M515" s="21"/>
      <c r="N515" s="21"/>
      <c r="O515" s="21"/>
      <c r="P515" s="21"/>
      <c r="Q515" s="21"/>
      <c r="CB515" s="52"/>
      <c r="CC515" s="52"/>
      <c r="CD515" s="52"/>
      <c r="CE515" s="52"/>
      <c r="CF515" s="52"/>
      <c r="CG515" s="52">
        <f t="shared" si="1240"/>
        <v>0</v>
      </c>
    </row>
    <row r="516" spans="2:85" x14ac:dyDescent="0.2">
      <c r="B516" s="8"/>
      <c r="C516" s="9"/>
      <c r="D516" s="10"/>
      <c r="E516" s="11"/>
      <c r="F516" s="11"/>
      <c r="G516" s="10"/>
      <c r="H516" s="10">
        <f t="shared" si="1239"/>
        <v>0</v>
      </c>
      <c r="I516" s="10">
        <f t="shared" si="1236"/>
        <v>0</v>
      </c>
      <c r="J516" s="10">
        <f t="shared" si="1237"/>
        <v>0</v>
      </c>
      <c r="K516" s="10" t="str">
        <f t="shared" si="1238"/>
        <v/>
      </c>
      <c r="M516" s="21"/>
      <c r="N516" s="21"/>
      <c r="O516" s="21"/>
      <c r="P516" s="21"/>
      <c r="Q516" s="21"/>
      <c r="CB516" s="52"/>
      <c r="CC516" s="52"/>
      <c r="CD516" s="52"/>
      <c r="CE516" s="52"/>
      <c r="CF516" s="52"/>
      <c r="CG516" s="52">
        <f t="shared" si="1240"/>
        <v>0</v>
      </c>
    </row>
    <row r="517" spans="2:85" x14ac:dyDescent="0.2">
      <c r="B517" s="8"/>
      <c r="C517" s="9"/>
      <c r="D517" s="10"/>
      <c r="E517" s="11"/>
      <c r="F517" s="11"/>
      <c r="G517" s="10"/>
      <c r="H517" s="10">
        <f t="shared" si="1239"/>
        <v>0</v>
      </c>
      <c r="I517" s="10">
        <f t="shared" si="1236"/>
        <v>0</v>
      </c>
      <c r="J517" s="10">
        <f t="shared" si="1237"/>
        <v>0</v>
      </c>
      <c r="K517" s="10" t="str">
        <f t="shared" si="1238"/>
        <v/>
      </c>
      <c r="M517" s="21"/>
      <c r="N517" s="21"/>
      <c r="O517" s="21"/>
      <c r="P517" s="21"/>
      <c r="Q517" s="21"/>
      <c r="CB517" s="52"/>
      <c r="CC517" s="52"/>
      <c r="CD517" s="52"/>
      <c r="CE517" s="52"/>
      <c r="CF517" s="52"/>
      <c r="CG517" s="52">
        <f t="shared" si="1240"/>
        <v>0</v>
      </c>
    </row>
    <row r="518" spans="2:85" x14ac:dyDescent="0.2">
      <c r="B518" s="8"/>
      <c r="C518" s="9"/>
      <c r="D518" s="10"/>
      <c r="E518" s="11"/>
      <c r="F518" s="11"/>
      <c r="G518" s="10"/>
      <c r="H518" s="10">
        <f t="shared" si="1239"/>
        <v>0</v>
      </c>
      <c r="I518" s="10">
        <f t="shared" si="1236"/>
        <v>0</v>
      </c>
      <c r="J518" s="10">
        <f t="shared" si="1237"/>
        <v>0</v>
      </c>
      <c r="K518" s="10" t="str">
        <f t="shared" si="1238"/>
        <v/>
      </c>
      <c r="M518" s="21"/>
      <c r="N518" s="21"/>
      <c r="O518" s="21"/>
      <c r="P518" s="21"/>
      <c r="Q518" s="21"/>
      <c r="CB518" s="52"/>
      <c r="CC518" s="52"/>
      <c r="CD518" s="52"/>
      <c r="CE518" s="52"/>
      <c r="CF518" s="52"/>
      <c r="CG518" s="52">
        <f t="shared" si="1240"/>
        <v>0</v>
      </c>
    </row>
    <row r="519" spans="2:85" x14ac:dyDescent="0.2">
      <c r="B519" s="8"/>
      <c r="C519" s="9"/>
      <c r="D519" s="10"/>
      <c r="E519" s="11"/>
      <c r="F519" s="11"/>
      <c r="G519" s="10"/>
      <c r="H519" s="10">
        <f t="shared" si="1239"/>
        <v>0</v>
      </c>
      <c r="I519" s="10">
        <f t="shared" si="1236"/>
        <v>0</v>
      </c>
      <c r="J519" s="10">
        <f t="shared" si="1237"/>
        <v>0</v>
      </c>
      <c r="K519" s="10" t="str">
        <f t="shared" si="1238"/>
        <v/>
      </c>
      <c r="M519" s="21"/>
      <c r="N519" s="21"/>
      <c r="O519" s="21"/>
      <c r="P519" s="21"/>
      <c r="Q519" s="21"/>
      <c r="CB519" s="52"/>
      <c r="CC519" s="52"/>
      <c r="CD519" s="52"/>
      <c r="CE519" s="52"/>
      <c r="CF519" s="52"/>
      <c r="CG519" s="52">
        <f t="shared" si="1240"/>
        <v>0</v>
      </c>
    </row>
    <row r="520" spans="2:85" x14ac:dyDescent="0.2">
      <c r="B520" s="8"/>
      <c r="C520" s="9"/>
      <c r="D520" s="10"/>
      <c r="E520" s="11"/>
      <c r="F520" s="11"/>
      <c r="G520" s="10"/>
      <c r="H520" s="10">
        <f t="shared" si="1239"/>
        <v>0</v>
      </c>
      <c r="I520" s="10">
        <f t="shared" si="1236"/>
        <v>0</v>
      </c>
      <c r="J520" s="10">
        <f t="shared" si="1237"/>
        <v>0</v>
      </c>
      <c r="K520" s="10" t="str">
        <f t="shared" si="1238"/>
        <v/>
      </c>
      <c r="M520" s="21"/>
      <c r="N520" s="21"/>
      <c r="O520" s="21"/>
      <c r="P520" s="21"/>
      <c r="Q520" s="21"/>
      <c r="CB520" s="52"/>
      <c r="CC520" s="52"/>
      <c r="CD520" s="52"/>
      <c r="CE520" s="52"/>
      <c r="CF520" s="52"/>
      <c r="CG520" s="52">
        <f t="shared" si="1240"/>
        <v>0</v>
      </c>
    </row>
    <row r="521" spans="2:85" x14ac:dyDescent="0.2">
      <c r="B521" s="8"/>
      <c r="C521" s="9"/>
      <c r="D521" s="10"/>
      <c r="E521" s="11"/>
      <c r="F521" s="11"/>
      <c r="G521" s="10"/>
      <c r="H521" s="10">
        <f t="shared" si="1239"/>
        <v>0</v>
      </c>
      <c r="I521" s="10">
        <f t="shared" si="1236"/>
        <v>0</v>
      </c>
      <c r="J521" s="10">
        <f t="shared" si="1237"/>
        <v>0</v>
      </c>
      <c r="K521" s="10" t="str">
        <f t="shared" si="1238"/>
        <v/>
      </c>
      <c r="M521" s="21"/>
      <c r="N521" s="21"/>
      <c r="O521" s="21"/>
      <c r="P521" s="21"/>
      <c r="Q521" s="21"/>
      <c r="CB521" s="52"/>
      <c r="CC521" s="52"/>
      <c r="CD521" s="52"/>
      <c r="CE521" s="52"/>
      <c r="CF521" s="52"/>
      <c r="CG521" s="52">
        <f t="shared" si="1240"/>
        <v>0</v>
      </c>
    </row>
    <row r="522" spans="2:85" x14ac:dyDescent="0.2">
      <c r="B522" s="8"/>
      <c r="C522" s="9"/>
      <c r="D522" s="10"/>
      <c r="E522" s="11"/>
      <c r="F522" s="11"/>
      <c r="G522" s="10"/>
      <c r="H522" s="10">
        <f t="shared" si="1239"/>
        <v>0</v>
      </c>
      <c r="I522" s="10">
        <f t="shared" si="1236"/>
        <v>0</v>
      </c>
      <c r="J522" s="10">
        <f t="shared" si="1237"/>
        <v>0</v>
      </c>
      <c r="K522" s="10" t="str">
        <f t="shared" si="1238"/>
        <v/>
      </c>
      <c r="M522" s="21"/>
      <c r="N522" s="21"/>
      <c r="O522" s="21"/>
      <c r="P522" s="21"/>
      <c r="Q522" s="21"/>
      <c r="CB522" s="52"/>
      <c r="CC522" s="52"/>
      <c r="CD522" s="52"/>
      <c r="CE522" s="52"/>
      <c r="CF522" s="52"/>
      <c r="CG522" s="52">
        <f t="shared" si="1240"/>
        <v>0</v>
      </c>
    </row>
    <row r="523" spans="2:85" x14ac:dyDescent="0.2">
      <c r="B523" s="8"/>
      <c r="C523" s="9"/>
      <c r="D523" s="10"/>
      <c r="E523" s="11"/>
      <c r="F523" s="11"/>
      <c r="G523" s="10"/>
      <c r="H523" s="10">
        <f t="shared" si="1239"/>
        <v>0</v>
      </c>
      <c r="I523" s="10">
        <f t="shared" si="1236"/>
        <v>0</v>
      </c>
      <c r="J523" s="10">
        <f t="shared" si="1237"/>
        <v>0</v>
      </c>
      <c r="K523" s="10" t="str">
        <f t="shared" si="1238"/>
        <v/>
      </c>
      <c r="M523" s="21"/>
      <c r="N523" s="21"/>
      <c r="O523" s="21"/>
      <c r="P523" s="21"/>
      <c r="Q523" s="21"/>
      <c r="CB523" s="52"/>
      <c r="CC523" s="52"/>
      <c r="CD523" s="52"/>
      <c r="CE523" s="52"/>
      <c r="CF523" s="52"/>
      <c r="CG523" s="52">
        <f t="shared" si="1240"/>
        <v>0</v>
      </c>
    </row>
    <row r="524" spans="2:85" x14ac:dyDescent="0.2">
      <c r="B524" s="8"/>
      <c r="C524" s="9"/>
      <c r="D524" s="10"/>
      <c r="E524" s="11"/>
      <c r="F524" s="11"/>
      <c r="G524" s="10"/>
      <c r="H524" s="10">
        <f t="shared" si="1239"/>
        <v>0</v>
      </c>
      <c r="I524" s="10">
        <f t="shared" si="1236"/>
        <v>0</v>
      </c>
      <c r="J524" s="10">
        <f t="shared" si="1237"/>
        <v>0</v>
      </c>
      <c r="K524" s="10" t="str">
        <f t="shared" si="1238"/>
        <v/>
      </c>
      <c r="M524" s="21"/>
      <c r="N524" s="21"/>
      <c r="O524" s="21"/>
      <c r="P524" s="21"/>
      <c r="Q524" s="21"/>
      <c r="CB524" s="52"/>
      <c r="CC524" s="52"/>
      <c r="CD524" s="52"/>
      <c r="CE524" s="52"/>
      <c r="CF524" s="52"/>
      <c r="CG524" s="52">
        <f t="shared" si="1240"/>
        <v>0</v>
      </c>
    </row>
    <row r="525" spans="2:85" x14ac:dyDescent="0.2">
      <c r="B525" s="8"/>
      <c r="C525" s="9"/>
      <c r="D525" s="10"/>
      <c r="E525" s="11"/>
      <c r="F525" s="11"/>
      <c r="G525" s="10"/>
      <c r="H525" s="10">
        <f t="shared" si="1239"/>
        <v>0</v>
      </c>
      <c r="I525" s="10">
        <f t="shared" si="1236"/>
        <v>0</v>
      </c>
      <c r="J525" s="10">
        <f t="shared" si="1237"/>
        <v>0</v>
      </c>
      <c r="K525" s="10" t="str">
        <f t="shared" si="1238"/>
        <v/>
      </c>
      <c r="M525" s="21"/>
      <c r="N525" s="21"/>
      <c r="O525" s="21"/>
      <c r="P525" s="21"/>
      <c r="Q525" s="21"/>
      <c r="CB525" s="52"/>
      <c r="CC525" s="52"/>
      <c r="CD525" s="52"/>
      <c r="CE525" s="52"/>
      <c r="CF525" s="52"/>
      <c r="CG525" s="52">
        <f t="shared" si="1240"/>
        <v>0</v>
      </c>
    </row>
    <row r="526" spans="2:85" x14ac:dyDescent="0.2">
      <c r="B526" s="8"/>
      <c r="C526" s="9"/>
      <c r="D526" s="10"/>
      <c r="E526" s="11"/>
      <c r="F526" s="11"/>
      <c r="G526" s="10"/>
      <c r="H526" s="10">
        <f t="shared" si="1239"/>
        <v>0</v>
      </c>
      <c r="I526" s="10">
        <f t="shared" si="1236"/>
        <v>0</v>
      </c>
      <c r="J526" s="10">
        <f t="shared" si="1237"/>
        <v>0</v>
      </c>
      <c r="K526" s="10" t="str">
        <f t="shared" si="1238"/>
        <v/>
      </c>
      <c r="M526" s="21"/>
      <c r="N526" s="21"/>
      <c r="O526" s="21"/>
      <c r="P526" s="21"/>
      <c r="Q526" s="21"/>
      <c r="CB526" s="52"/>
      <c r="CC526" s="52"/>
      <c r="CD526" s="52"/>
      <c r="CE526" s="52"/>
      <c r="CF526" s="52"/>
      <c r="CG526" s="52">
        <f t="shared" si="1240"/>
        <v>0</v>
      </c>
    </row>
    <row r="527" spans="2:85" x14ac:dyDescent="0.2">
      <c r="B527" s="8"/>
      <c r="C527" s="9"/>
      <c r="D527" s="10"/>
      <c r="E527" s="11"/>
      <c r="F527" s="11"/>
      <c r="G527" s="10"/>
      <c r="H527" s="10">
        <f t="shared" si="1239"/>
        <v>0</v>
      </c>
      <c r="I527" s="10">
        <f t="shared" si="1236"/>
        <v>0</v>
      </c>
      <c r="J527" s="10">
        <f t="shared" si="1237"/>
        <v>0</v>
      </c>
      <c r="K527" s="10" t="str">
        <f t="shared" si="1238"/>
        <v/>
      </c>
      <c r="M527" s="21"/>
      <c r="N527" s="21"/>
      <c r="O527" s="21"/>
      <c r="P527" s="21"/>
      <c r="Q527" s="21"/>
      <c r="CB527" s="52"/>
      <c r="CC527" s="52"/>
      <c r="CD527" s="52"/>
      <c r="CE527" s="52"/>
      <c r="CF527" s="52"/>
      <c r="CG527" s="52">
        <f t="shared" si="1240"/>
        <v>0</v>
      </c>
    </row>
    <row r="528" spans="2:85" x14ac:dyDescent="0.2">
      <c r="B528" s="8"/>
      <c r="C528" s="9"/>
      <c r="D528" s="10"/>
      <c r="E528" s="11"/>
      <c r="F528" s="11"/>
      <c r="G528" s="10"/>
      <c r="H528" s="10">
        <f t="shared" si="1239"/>
        <v>0</v>
      </c>
      <c r="I528" s="10">
        <f t="shared" si="1236"/>
        <v>0</v>
      </c>
      <c r="J528" s="10">
        <f t="shared" si="1237"/>
        <v>0</v>
      </c>
      <c r="K528" s="10" t="str">
        <f t="shared" si="1238"/>
        <v/>
      </c>
      <c r="M528" s="21"/>
      <c r="N528" s="21"/>
      <c r="O528" s="21"/>
      <c r="P528" s="21"/>
      <c r="Q528" s="21"/>
      <c r="CB528" s="52"/>
      <c r="CC528" s="52"/>
      <c r="CD528" s="52"/>
      <c r="CE528" s="52"/>
      <c r="CF528" s="52"/>
      <c r="CG528" s="52">
        <f t="shared" si="1240"/>
        <v>0</v>
      </c>
    </row>
    <row r="529" spans="2:85" x14ac:dyDescent="0.2">
      <c r="B529" s="8"/>
      <c r="C529" s="9"/>
      <c r="D529" s="10"/>
      <c r="E529" s="11"/>
      <c r="F529" s="11"/>
      <c r="G529" s="10"/>
      <c r="H529" s="10">
        <f t="shared" si="1239"/>
        <v>0</v>
      </c>
      <c r="I529" s="10">
        <f t="shared" si="1236"/>
        <v>0</v>
      </c>
      <c r="J529" s="10">
        <f t="shared" si="1237"/>
        <v>0</v>
      </c>
      <c r="K529" s="10" t="str">
        <f t="shared" si="1238"/>
        <v/>
      </c>
      <c r="M529" s="21"/>
      <c r="N529" s="21"/>
      <c r="O529" s="21"/>
      <c r="P529" s="21"/>
      <c r="Q529" s="21"/>
      <c r="CB529" s="52"/>
      <c r="CC529" s="52"/>
      <c r="CD529" s="52"/>
      <c r="CE529" s="52"/>
      <c r="CF529" s="52"/>
      <c r="CG529" s="52">
        <f t="shared" si="1240"/>
        <v>0</v>
      </c>
    </row>
    <row r="530" spans="2:85" x14ac:dyDescent="0.2">
      <c r="B530" s="8"/>
      <c r="C530" s="9"/>
      <c r="D530" s="10"/>
      <c r="E530" s="11"/>
      <c r="F530" s="11"/>
      <c r="G530" s="10"/>
      <c r="H530" s="10">
        <f t="shared" si="1239"/>
        <v>0</v>
      </c>
      <c r="I530" s="10">
        <f t="shared" si="1236"/>
        <v>0</v>
      </c>
      <c r="J530" s="10">
        <f t="shared" si="1237"/>
        <v>0</v>
      </c>
      <c r="K530" s="10" t="str">
        <f t="shared" si="1238"/>
        <v/>
      </c>
      <c r="M530" s="21"/>
      <c r="N530" s="21"/>
      <c r="O530" s="21"/>
      <c r="P530" s="21"/>
      <c r="Q530" s="21"/>
      <c r="CB530" s="52"/>
      <c r="CC530" s="52"/>
      <c r="CD530" s="52"/>
      <c r="CE530" s="52"/>
      <c r="CF530" s="52"/>
      <c r="CG530" s="52">
        <f t="shared" si="1240"/>
        <v>0</v>
      </c>
    </row>
    <row r="531" spans="2:85" x14ac:dyDescent="0.2">
      <c r="B531" s="8"/>
      <c r="C531" s="9"/>
      <c r="D531" s="10"/>
      <c r="E531" s="11"/>
      <c r="F531" s="11"/>
      <c r="G531" s="10"/>
      <c r="H531" s="10">
        <f t="shared" si="1239"/>
        <v>0</v>
      </c>
      <c r="I531" s="10">
        <f t="shared" si="1236"/>
        <v>0</v>
      </c>
      <c r="J531" s="10">
        <f t="shared" si="1237"/>
        <v>0</v>
      </c>
      <c r="K531" s="10" t="str">
        <f t="shared" si="1238"/>
        <v/>
      </c>
      <c r="M531" s="21"/>
      <c r="N531" s="21"/>
      <c r="O531" s="21"/>
      <c r="P531" s="21"/>
      <c r="Q531" s="21"/>
      <c r="CB531" s="52"/>
      <c r="CC531" s="52"/>
      <c r="CD531" s="52"/>
      <c r="CE531" s="52"/>
      <c r="CF531" s="52"/>
      <c r="CG531" s="52">
        <f t="shared" si="1240"/>
        <v>0</v>
      </c>
    </row>
    <row r="532" spans="2:85" x14ac:dyDescent="0.2">
      <c r="B532" s="8"/>
      <c r="C532" s="9"/>
      <c r="D532" s="10"/>
      <c r="E532" s="11"/>
      <c r="F532" s="11"/>
      <c r="G532" s="10"/>
      <c r="H532" s="10">
        <f t="shared" si="1239"/>
        <v>0</v>
      </c>
      <c r="I532" s="10">
        <f t="shared" si="1236"/>
        <v>0</v>
      </c>
      <c r="J532" s="10">
        <f t="shared" si="1237"/>
        <v>0</v>
      </c>
      <c r="K532" s="10" t="str">
        <f t="shared" si="1238"/>
        <v/>
      </c>
      <c r="M532" s="21"/>
      <c r="N532" s="21"/>
      <c r="O532" s="21"/>
      <c r="P532" s="21"/>
      <c r="Q532" s="21"/>
      <c r="CB532" s="52"/>
      <c r="CC532" s="52"/>
      <c r="CD532" s="52"/>
      <c r="CE532" s="52"/>
      <c r="CF532" s="52"/>
      <c r="CG532" s="52">
        <f t="shared" si="1240"/>
        <v>0</v>
      </c>
    </row>
    <row r="533" spans="2:85" x14ac:dyDescent="0.2">
      <c r="B533" s="8"/>
      <c r="C533" s="9"/>
      <c r="D533" s="10"/>
      <c r="E533" s="11"/>
      <c r="F533" s="11"/>
      <c r="G533" s="10"/>
      <c r="H533" s="10">
        <f t="shared" si="1239"/>
        <v>0</v>
      </c>
      <c r="I533" s="10">
        <f t="shared" si="1236"/>
        <v>0</v>
      </c>
      <c r="J533" s="10">
        <f t="shared" si="1237"/>
        <v>0</v>
      </c>
      <c r="K533" s="10" t="str">
        <f t="shared" si="1238"/>
        <v/>
      </c>
      <c r="M533" s="21"/>
      <c r="N533" s="21"/>
      <c r="O533" s="21"/>
      <c r="P533" s="21"/>
      <c r="Q533" s="21"/>
      <c r="CB533" s="52"/>
      <c r="CC533" s="52"/>
      <c r="CD533" s="52"/>
      <c r="CE533" s="52"/>
      <c r="CF533" s="52"/>
      <c r="CG533" s="52">
        <f t="shared" si="1240"/>
        <v>0</v>
      </c>
    </row>
    <row r="534" spans="2:85" x14ac:dyDescent="0.2">
      <c r="B534" s="8"/>
      <c r="C534" s="9"/>
      <c r="D534" s="10"/>
      <c r="E534" s="11"/>
      <c r="F534" s="11"/>
      <c r="G534" s="10"/>
      <c r="H534" s="10">
        <f t="shared" si="1239"/>
        <v>0</v>
      </c>
      <c r="I534" s="10">
        <f t="shared" si="1236"/>
        <v>0</v>
      </c>
      <c r="J534" s="10">
        <f t="shared" si="1237"/>
        <v>0</v>
      </c>
      <c r="K534" s="10" t="str">
        <f t="shared" si="1238"/>
        <v/>
      </c>
      <c r="M534" s="21"/>
      <c r="N534" s="21"/>
      <c r="O534" s="21"/>
      <c r="P534" s="21"/>
      <c r="Q534" s="21"/>
      <c r="CB534" s="52"/>
      <c r="CC534" s="52"/>
      <c r="CD534" s="52"/>
      <c r="CE534" s="52"/>
      <c r="CF534" s="52"/>
      <c r="CG534" s="52">
        <f t="shared" si="1240"/>
        <v>0</v>
      </c>
    </row>
    <row r="535" spans="2:85" x14ac:dyDescent="0.2">
      <c r="B535" s="8"/>
      <c r="C535" s="9"/>
      <c r="D535" s="10"/>
      <c r="E535" s="11"/>
      <c r="F535" s="11"/>
      <c r="G535" s="10"/>
      <c r="H535" s="10">
        <f t="shared" si="1239"/>
        <v>0</v>
      </c>
      <c r="I535" s="10">
        <f t="shared" si="1236"/>
        <v>0</v>
      </c>
      <c r="J535" s="10">
        <f t="shared" si="1237"/>
        <v>0</v>
      </c>
      <c r="K535" s="10" t="str">
        <f t="shared" si="1238"/>
        <v/>
      </c>
      <c r="M535" s="21"/>
      <c r="N535" s="21"/>
      <c r="O535" s="21"/>
      <c r="P535" s="21"/>
      <c r="Q535" s="21"/>
      <c r="CB535" s="52"/>
      <c r="CC535" s="52"/>
      <c r="CD535" s="52"/>
      <c r="CE535" s="52"/>
      <c r="CF535" s="52"/>
      <c r="CG535" s="52">
        <f t="shared" si="1240"/>
        <v>0</v>
      </c>
    </row>
    <row r="536" spans="2:85" x14ac:dyDescent="0.2">
      <c r="B536" s="8"/>
      <c r="C536" s="9"/>
      <c r="D536" s="10"/>
      <c r="E536" s="11"/>
      <c r="F536" s="11"/>
      <c r="G536" s="10"/>
      <c r="H536" s="10">
        <f t="shared" si="1239"/>
        <v>0</v>
      </c>
      <c r="I536" s="10">
        <f t="shared" si="1236"/>
        <v>0</v>
      </c>
      <c r="J536" s="10">
        <f t="shared" si="1237"/>
        <v>0</v>
      </c>
      <c r="K536" s="10" t="str">
        <f t="shared" si="1238"/>
        <v/>
      </c>
      <c r="M536" s="21"/>
      <c r="N536" s="21"/>
      <c r="O536" s="21"/>
      <c r="P536" s="21"/>
      <c r="Q536" s="21"/>
      <c r="CB536" s="52"/>
      <c r="CC536" s="52"/>
      <c r="CD536" s="52"/>
      <c r="CE536" s="52"/>
      <c r="CF536" s="52"/>
      <c r="CG536" s="52">
        <f t="shared" si="1240"/>
        <v>0</v>
      </c>
    </row>
    <row r="537" spans="2:85" x14ac:dyDescent="0.2">
      <c r="B537" s="8"/>
      <c r="C537" s="9"/>
      <c r="D537" s="10"/>
      <c r="E537" s="11"/>
      <c r="F537" s="11"/>
      <c r="G537" s="10"/>
      <c r="H537" s="10">
        <f t="shared" si="1239"/>
        <v>0</v>
      </c>
      <c r="I537" s="10">
        <f t="shared" si="1236"/>
        <v>0</v>
      </c>
      <c r="J537" s="10">
        <f t="shared" si="1237"/>
        <v>0</v>
      </c>
      <c r="K537" s="10" t="str">
        <f t="shared" si="1238"/>
        <v/>
      </c>
      <c r="M537" s="21"/>
      <c r="N537" s="21"/>
      <c r="O537" s="21"/>
      <c r="P537" s="21"/>
      <c r="Q537" s="21"/>
      <c r="CB537" s="52"/>
      <c r="CC537" s="52"/>
      <c r="CD537" s="52"/>
      <c r="CE537" s="52"/>
      <c r="CF537" s="52"/>
      <c r="CG537" s="52">
        <f t="shared" si="1240"/>
        <v>0</v>
      </c>
    </row>
    <row r="538" spans="2:85" x14ac:dyDescent="0.2">
      <c r="B538" s="8"/>
      <c r="C538" s="9"/>
      <c r="D538" s="10"/>
      <c r="E538" s="11"/>
      <c r="F538" s="11"/>
      <c r="G538" s="10"/>
      <c r="H538" s="10">
        <f t="shared" si="1239"/>
        <v>0</v>
      </c>
      <c r="I538" s="10">
        <f t="shared" si="1236"/>
        <v>0</v>
      </c>
      <c r="J538" s="10">
        <f t="shared" si="1237"/>
        <v>0</v>
      </c>
      <c r="K538" s="10" t="str">
        <f t="shared" si="1238"/>
        <v/>
      </c>
      <c r="M538" s="21"/>
      <c r="N538" s="21"/>
      <c r="O538" s="21"/>
      <c r="P538" s="21"/>
      <c r="Q538" s="21"/>
      <c r="CB538" s="52"/>
      <c r="CC538" s="52"/>
      <c r="CD538" s="52"/>
      <c r="CE538" s="52"/>
      <c r="CF538" s="52"/>
      <c r="CG538" s="52">
        <f t="shared" si="1240"/>
        <v>0</v>
      </c>
    </row>
    <row r="539" spans="2:85" x14ac:dyDescent="0.2">
      <c r="B539" s="8"/>
      <c r="C539" s="9"/>
      <c r="D539" s="10"/>
      <c r="E539" s="11"/>
      <c r="F539" s="11"/>
      <c r="G539" s="10"/>
      <c r="H539" s="10">
        <f t="shared" si="1239"/>
        <v>0</v>
      </c>
      <c r="I539" s="10">
        <f t="shared" si="1236"/>
        <v>0</v>
      </c>
      <c r="J539" s="10">
        <f t="shared" si="1237"/>
        <v>0</v>
      </c>
      <c r="K539" s="10" t="str">
        <f t="shared" si="1238"/>
        <v/>
      </c>
      <c r="M539" s="21"/>
      <c r="N539" s="21"/>
      <c r="O539" s="21"/>
      <c r="P539" s="21"/>
      <c r="Q539" s="21"/>
      <c r="CB539" s="52"/>
      <c r="CC539" s="52"/>
      <c r="CD539" s="52"/>
      <c r="CE539" s="52"/>
      <c r="CF539" s="52"/>
      <c r="CG539" s="52">
        <f t="shared" si="1240"/>
        <v>0</v>
      </c>
    </row>
    <row r="540" spans="2:85" x14ac:dyDescent="0.2">
      <c r="B540" s="8"/>
      <c r="C540" s="9"/>
      <c r="D540" s="10"/>
      <c r="E540" s="11"/>
      <c r="F540" s="11"/>
      <c r="G540" s="10"/>
      <c r="H540" s="10">
        <f t="shared" si="1239"/>
        <v>0</v>
      </c>
      <c r="I540" s="10">
        <f t="shared" si="1236"/>
        <v>0</v>
      </c>
      <c r="J540" s="10">
        <f t="shared" si="1237"/>
        <v>0</v>
      </c>
      <c r="K540" s="10" t="str">
        <f t="shared" si="1238"/>
        <v/>
      </c>
      <c r="M540" s="21"/>
      <c r="N540" s="21"/>
      <c r="O540" s="21"/>
      <c r="P540" s="21"/>
      <c r="Q540" s="21"/>
      <c r="CB540" s="52"/>
      <c r="CC540" s="52"/>
      <c r="CD540" s="52"/>
      <c r="CE540" s="52"/>
      <c r="CF540" s="52"/>
      <c r="CG540" s="52">
        <f t="shared" si="1240"/>
        <v>0</v>
      </c>
    </row>
    <row r="541" spans="2:85" x14ac:dyDescent="0.2">
      <c r="B541" s="8"/>
      <c r="C541" s="9"/>
      <c r="D541" s="10"/>
      <c r="E541" s="11"/>
      <c r="F541" s="11"/>
      <c r="G541" s="10"/>
      <c r="H541" s="10">
        <f t="shared" si="1239"/>
        <v>0</v>
      </c>
      <c r="I541" s="10">
        <f t="shared" si="1236"/>
        <v>0</v>
      </c>
      <c r="J541" s="10">
        <f t="shared" si="1237"/>
        <v>0</v>
      </c>
      <c r="K541" s="10" t="str">
        <f t="shared" si="1238"/>
        <v/>
      </c>
      <c r="M541" s="21"/>
      <c r="N541" s="21"/>
      <c r="O541" s="21"/>
      <c r="P541" s="21"/>
      <c r="Q541" s="21"/>
      <c r="CB541" s="52"/>
      <c r="CC541" s="52"/>
      <c r="CD541" s="52"/>
      <c r="CE541" s="52"/>
      <c r="CF541" s="52"/>
      <c r="CG541" s="52">
        <f t="shared" si="1240"/>
        <v>0</v>
      </c>
    </row>
    <row r="542" spans="2:85" x14ac:dyDescent="0.2">
      <c r="B542" s="8"/>
      <c r="C542" s="9"/>
      <c r="D542" s="10"/>
      <c r="E542" s="11"/>
      <c r="F542" s="11"/>
      <c r="G542" s="10"/>
      <c r="H542" s="10">
        <f t="shared" si="1239"/>
        <v>0</v>
      </c>
      <c r="I542" s="10">
        <f t="shared" si="1236"/>
        <v>0</v>
      </c>
      <c r="J542" s="10">
        <f t="shared" si="1237"/>
        <v>0</v>
      </c>
      <c r="K542" s="10" t="str">
        <f t="shared" si="1238"/>
        <v/>
      </c>
      <c r="M542" s="21"/>
      <c r="N542" s="21"/>
      <c r="O542" s="21"/>
      <c r="P542" s="21"/>
      <c r="Q542" s="21"/>
      <c r="CB542" s="52"/>
      <c r="CC542" s="52"/>
      <c r="CD542" s="52"/>
      <c r="CE542" s="52"/>
      <c r="CF542" s="52"/>
      <c r="CG542" s="52">
        <f t="shared" si="1240"/>
        <v>0</v>
      </c>
    </row>
    <row r="543" spans="2:85" x14ac:dyDescent="0.2">
      <c r="B543" s="8"/>
      <c r="C543" s="9"/>
      <c r="D543" s="10"/>
      <c r="E543" s="11"/>
      <c r="F543" s="11"/>
      <c r="G543" s="10"/>
      <c r="H543" s="10">
        <f t="shared" si="1239"/>
        <v>0</v>
      </c>
      <c r="I543" s="10">
        <f t="shared" si="1236"/>
        <v>0</v>
      </c>
      <c r="J543" s="10">
        <f t="shared" si="1237"/>
        <v>0</v>
      </c>
      <c r="K543" s="10" t="str">
        <f t="shared" si="1238"/>
        <v/>
      </c>
      <c r="M543" s="21"/>
      <c r="N543" s="21"/>
      <c r="O543" s="21"/>
      <c r="P543" s="21"/>
      <c r="Q543" s="21"/>
      <c r="CB543" s="52"/>
      <c r="CC543" s="52"/>
      <c r="CD543" s="52"/>
      <c r="CE543" s="52"/>
      <c r="CF543" s="52"/>
      <c r="CG543" s="52">
        <f t="shared" si="1240"/>
        <v>0</v>
      </c>
    </row>
    <row r="544" spans="2:85" x14ac:dyDescent="0.2">
      <c r="B544" s="8"/>
      <c r="C544" s="9"/>
      <c r="D544" s="10"/>
      <c r="E544" s="11"/>
      <c r="F544" s="11"/>
      <c r="G544" s="10"/>
      <c r="H544" s="10">
        <f t="shared" si="1239"/>
        <v>0</v>
      </c>
      <c r="I544" s="10">
        <f t="shared" si="1236"/>
        <v>0</v>
      </c>
      <c r="J544" s="10">
        <f t="shared" si="1237"/>
        <v>0</v>
      </c>
      <c r="K544" s="10" t="str">
        <f t="shared" si="1238"/>
        <v/>
      </c>
      <c r="M544" s="21"/>
      <c r="N544" s="21"/>
      <c r="O544" s="21"/>
      <c r="P544" s="21"/>
      <c r="Q544" s="21"/>
      <c r="CB544" s="52"/>
      <c r="CC544" s="52"/>
      <c r="CD544" s="52"/>
      <c r="CE544" s="52"/>
      <c r="CF544" s="52"/>
      <c r="CG544" s="52">
        <f t="shared" si="1240"/>
        <v>0</v>
      </c>
    </row>
    <row r="545" spans="2:85" x14ac:dyDescent="0.2">
      <c r="B545" s="8"/>
      <c r="C545" s="9"/>
      <c r="D545" s="10"/>
      <c r="E545" s="11"/>
      <c r="F545" s="11"/>
      <c r="G545" s="10"/>
      <c r="H545" s="10">
        <f t="shared" si="1239"/>
        <v>0</v>
      </c>
      <c r="I545" s="10">
        <f t="shared" si="1236"/>
        <v>0</v>
      </c>
      <c r="J545" s="10">
        <f t="shared" si="1237"/>
        <v>0</v>
      </c>
      <c r="K545" s="10" t="str">
        <f t="shared" si="1238"/>
        <v/>
      </c>
      <c r="M545" s="21"/>
      <c r="N545" s="21"/>
      <c r="O545" s="21"/>
      <c r="P545" s="21"/>
      <c r="Q545" s="21"/>
      <c r="CB545" s="52"/>
      <c r="CC545" s="52"/>
      <c r="CD545" s="52"/>
      <c r="CE545" s="52"/>
      <c r="CF545" s="52"/>
      <c r="CG545" s="52">
        <f t="shared" si="1240"/>
        <v>0</v>
      </c>
    </row>
    <row r="546" spans="2:85" x14ac:dyDescent="0.2">
      <c r="B546" s="8"/>
      <c r="C546" s="9"/>
      <c r="D546" s="10"/>
      <c r="E546" s="11"/>
      <c r="F546" s="11"/>
      <c r="G546" s="10"/>
      <c r="H546" s="10">
        <f t="shared" si="1239"/>
        <v>0</v>
      </c>
      <c r="I546" s="10">
        <f t="shared" si="1236"/>
        <v>0</v>
      </c>
      <c r="J546" s="10">
        <f t="shared" si="1237"/>
        <v>0</v>
      </c>
      <c r="K546" s="10" t="str">
        <f t="shared" si="1238"/>
        <v/>
      </c>
      <c r="M546" s="21"/>
      <c r="N546" s="21"/>
      <c r="O546" s="21"/>
      <c r="P546" s="21"/>
      <c r="Q546" s="21"/>
      <c r="CB546" s="52"/>
      <c r="CC546" s="52"/>
      <c r="CD546" s="52"/>
      <c r="CE546" s="52"/>
      <c r="CF546" s="52"/>
      <c r="CG546" s="52">
        <f t="shared" si="1240"/>
        <v>0</v>
      </c>
    </row>
    <row r="547" spans="2:85" x14ac:dyDescent="0.2">
      <c r="B547" s="8"/>
      <c r="C547" s="9"/>
      <c r="D547" s="10"/>
      <c r="E547" s="11"/>
      <c r="F547" s="11"/>
      <c r="G547" s="10"/>
      <c r="H547" s="10">
        <f t="shared" si="1239"/>
        <v>0</v>
      </c>
      <c r="I547" s="10">
        <f t="shared" si="1236"/>
        <v>0</v>
      </c>
      <c r="J547" s="10">
        <f t="shared" si="1237"/>
        <v>0</v>
      </c>
      <c r="K547" s="10" t="str">
        <f t="shared" si="1238"/>
        <v/>
      </c>
      <c r="M547" s="21"/>
      <c r="N547" s="21"/>
      <c r="O547" s="21"/>
      <c r="P547" s="21"/>
      <c r="Q547" s="21"/>
      <c r="CB547" s="52"/>
      <c r="CC547" s="52"/>
      <c r="CD547" s="52"/>
      <c r="CE547" s="52"/>
      <c r="CF547" s="52"/>
      <c r="CG547" s="52">
        <f t="shared" si="1240"/>
        <v>0</v>
      </c>
    </row>
    <row r="548" spans="2:85" x14ac:dyDescent="0.2">
      <c r="B548" s="8"/>
      <c r="C548" s="9"/>
      <c r="D548" s="10"/>
      <c r="E548" s="11"/>
      <c r="F548" s="11"/>
      <c r="G548" s="10"/>
      <c r="H548" s="10">
        <f t="shared" si="1239"/>
        <v>0</v>
      </c>
      <c r="I548" s="10">
        <f t="shared" si="1236"/>
        <v>0</v>
      </c>
      <c r="J548" s="10">
        <f t="shared" si="1237"/>
        <v>0</v>
      </c>
      <c r="K548" s="10" t="str">
        <f t="shared" si="1238"/>
        <v/>
      </c>
      <c r="M548" s="21"/>
      <c r="N548" s="21"/>
      <c r="O548" s="21"/>
      <c r="P548" s="21"/>
      <c r="Q548" s="21"/>
      <c r="CB548" s="52"/>
      <c r="CC548" s="52"/>
      <c r="CD548" s="52"/>
      <c r="CE548" s="52"/>
      <c r="CF548" s="52"/>
      <c r="CG548" s="52">
        <f t="shared" si="1240"/>
        <v>0</v>
      </c>
    </row>
    <row r="549" spans="2:85" x14ac:dyDescent="0.2">
      <c r="B549" s="8"/>
      <c r="C549" s="9"/>
      <c r="D549" s="10"/>
      <c r="E549" s="11"/>
      <c r="F549" s="11"/>
      <c r="G549" s="10"/>
      <c r="H549" s="10">
        <f t="shared" si="1239"/>
        <v>0</v>
      </c>
      <c r="I549" s="10">
        <f t="shared" si="1236"/>
        <v>0</v>
      </c>
      <c r="J549" s="10">
        <f t="shared" si="1237"/>
        <v>0</v>
      </c>
      <c r="K549" s="10" t="str">
        <f t="shared" si="1238"/>
        <v/>
      </c>
      <c r="M549" s="21"/>
      <c r="N549" s="21"/>
      <c r="O549" s="21"/>
      <c r="P549" s="21"/>
      <c r="Q549" s="21"/>
      <c r="CB549" s="52"/>
      <c r="CC549" s="52"/>
      <c r="CD549" s="52"/>
      <c r="CE549" s="52"/>
      <c r="CF549" s="52"/>
      <c r="CG549" s="52">
        <f t="shared" si="1240"/>
        <v>0</v>
      </c>
    </row>
    <row r="550" spans="2:85" x14ac:dyDescent="0.2">
      <c r="B550" s="8"/>
      <c r="C550" s="9"/>
      <c r="D550" s="10"/>
      <c r="E550" s="11"/>
      <c r="F550" s="11"/>
      <c r="G550" s="10"/>
      <c r="H550" s="10">
        <f t="shared" si="1239"/>
        <v>0</v>
      </c>
      <c r="I550" s="10">
        <f t="shared" si="1236"/>
        <v>0</v>
      </c>
      <c r="J550" s="10">
        <f t="shared" si="1237"/>
        <v>0</v>
      </c>
      <c r="K550" s="10" t="str">
        <f t="shared" si="1238"/>
        <v/>
      </c>
      <c r="M550" s="21"/>
      <c r="N550" s="21"/>
      <c r="O550" s="21"/>
      <c r="P550" s="21"/>
      <c r="Q550" s="21"/>
      <c r="CB550" s="52"/>
      <c r="CC550" s="52"/>
      <c r="CD550" s="52"/>
      <c r="CE550" s="52"/>
      <c r="CF550" s="52"/>
      <c r="CG550" s="52">
        <f t="shared" si="1240"/>
        <v>0</v>
      </c>
    </row>
    <row r="551" spans="2:85" x14ac:dyDescent="0.2">
      <c r="B551" s="8"/>
      <c r="C551" s="9"/>
      <c r="D551" s="10"/>
      <c r="E551" s="11"/>
      <c r="F551" s="11"/>
      <c r="G551" s="10"/>
      <c r="H551" s="10">
        <f t="shared" si="1239"/>
        <v>0</v>
      </c>
      <c r="I551" s="10">
        <f t="shared" si="1236"/>
        <v>0</v>
      </c>
      <c r="J551" s="10">
        <f t="shared" si="1237"/>
        <v>0</v>
      </c>
      <c r="K551" s="10" t="str">
        <f t="shared" si="1238"/>
        <v/>
      </c>
      <c r="M551" s="21"/>
      <c r="N551" s="21"/>
      <c r="O551" s="21"/>
      <c r="P551" s="21"/>
      <c r="Q551" s="21"/>
      <c r="CB551" s="52"/>
      <c r="CC551" s="52"/>
      <c r="CD551" s="52"/>
      <c r="CE551" s="52"/>
      <c r="CF551" s="52"/>
      <c r="CG551" s="52">
        <f t="shared" si="1240"/>
        <v>0</v>
      </c>
    </row>
    <row r="552" spans="2:85" x14ac:dyDescent="0.2">
      <c r="B552" s="8"/>
      <c r="C552" s="9"/>
      <c r="D552" s="10"/>
      <c r="E552" s="11"/>
      <c r="F552" s="11"/>
      <c r="G552" s="10"/>
      <c r="H552" s="10">
        <f t="shared" si="1239"/>
        <v>0</v>
      </c>
      <c r="I552" s="10">
        <f t="shared" si="1236"/>
        <v>0</v>
      </c>
      <c r="J552" s="10">
        <f t="shared" si="1237"/>
        <v>0</v>
      </c>
      <c r="K552" s="10" t="str">
        <f t="shared" si="1238"/>
        <v/>
      </c>
      <c r="M552" s="21"/>
      <c r="N552" s="21"/>
      <c r="O552" s="21"/>
      <c r="P552" s="21"/>
      <c r="Q552" s="21"/>
      <c r="CB552" s="52"/>
      <c r="CC552" s="52"/>
      <c r="CD552" s="52"/>
      <c r="CE552" s="52"/>
      <c r="CF552" s="52"/>
      <c r="CG552" s="52">
        <f t="shared" si="1240"/>
        <v>0</v>
      </c>
    </row>
    <row r="553" spans="2:85" x14ac:dyDescent="0.2">
      <c r="B553" s="8"/>
      <c r="C553" s="9"/>
      <c r="D553" s="10"/>
      <c r="E553" s="11"/>
      <c r="F553" s="11"/>
      <c r="G553" s="10"/>
      <c r="H553" s="10">
        <f t="shared" si="1239"/>
        <v>0</v>
      </c>
      <c r="I553" s="10">
        <f t="shared" ref="I553:I616" si="1241">IF(E553=$K$2,($Q$2*E553)+((E553*G553)*$R$2)-($S$2*E553),IF(E553=$K$4,($Q$3*E553)+((E553*G553)*$R$3)-($S$3*E553),IF(E553=$K$7,($Q$4*E553)+((E553*G553)*$R$4)-($S$4*E553),IF(E553=$K$8,($Q$5*E553)+((E553*G553)*$R$5)-($S$5*E553),IF(E553=$K$9,($Q$6*E553)+((E553*G553)*$R$6)-($S$6*E553),IF(E553=$K$10,($Q$7*E553)+((E553*G553)*$R$7)-($S$7*E553),IF(E553=$K$11,($Q$8*E553)+((E553*G553)*$R$8)-($S$8*E553),IF(E553=$K$14,($Q$9*E553)+((E553*G553)*$R$9)-($S$9*E553),IF(E553=$K$15,($Q$10*E553)+((E553*G553)*$R$10)-($S$10*E553),IF(E553=$K$16,($Q$11*E553)+((E553*G553)*$R$11)-($S$11*E553),IF(E553=$K$17,($Q$12*E553)+((E553*G553)*$R$12)-($S$12*E553),IF(E553=$K$18,($Q$13*E553)+((E553*G553)*$R$13)-($S$13*E553),IF(E553=$K$19,($Q$14*E553)+((E553*G553)*$R$14)-($S$14*E553),IF(E553=$K$20,($Q$15*E553)+((E553*G553)*$R$15)-($S$15*E553),IF(E553=$K$21,($Q$16*E553)+((E553*G553)*$R$16)-($S$16*E553),IF(E553=E553,($Q$17*E553)+((E553*G553)*$R$17)-($S$17*E553),"Erreur"))))))))))))))))</f>
        <v>0</v>
      </c>
      <c r="J553" s="10">
        <f t="shared" si="1237"/>
        <v>0</v>
      </c>
      <c r="K553" s="10" t="str">
        <f t="shared" si="1238"/>
        <v/>
      </c>
      <c r="M553" s="21"/>
      <c r="N553" s="21"/>
      <c r="O553" s="21"/>
      <c r="P553" s="21"/>
      <c r="Q553" s="21"/>
      <c r="CB553" s="52"/>
      <c r="CC553" s="52"/>
      <c r="CD553" s="52"/>
      <c r="CE553" s="52"/>
      <c r="CF553" s="52"/>
      <c r="CG553" s="52">
        <f t="shared" si="1240"/>
        <v>0</v>
      </c>
    </row>
    <row r="554" spans="2:85" x14ac:dyDescent="0.2">
      <c r="B554" s="8"/>
      <c r="C554" s="9"/>
      <c r="D554" s="10"/>
      <c r="E554" s="11"/>
      <c r="F554" s="11"/>
      <c r="G554" s="10"/>
      <c r="H554" s="10">
        <f t="shared" si="1239"/>
        <v>0</v>
      </c>
      <c r="I554" s="10">
        <f t="shared" si="1241"/>
        <v>0</v>
      </c>
      <c r="J554" s="10">
        <f t="shared" ref="J554:J617" si="1242">(E554*G554)-I554</f>
        <v>0</v>
      </c>
      <c r="K554" s="10" t="str">
        <f t="shared" ref="K554:K617" si="1243">IF(E554="","",J554/E554)</f>
        <v/>
      </c>
      <c r="M554" s="21"/>
      <c r="N554" s="21"/>
      <c r="O554" s="21"/>
      <c r="P554" s="21"/>
      <c r="Q554" s="21"/>
      <c r="CB554" s="52"/>
      <c r="CC554" s="52"/>
      <c r="CD554" s="52"/>
      <c r="CE554" s="52"/>
      <c r="CF554" s="52"/>
      <c r="CG554" s="52">
        <f t="shared" si="1240"/>
        <v>0</v>
      </c>
    </row>
    <row r="555" spans="2:85" x14ac:dyDescent="0.2">
      <c r="B555" s="8"/>
      <c r="C555" s="9"/>
      <c r="D555" s="10"/>
      <c r="E555" s="11"/>
      <c r="F555" s="11"/>
      <c r="G555" s="10"/>
      <c r="H555" s="10">
        <f t="shared" ref="H555:H618" si="1244">H554+E555</f>
        <v>0</v>
      </c>
      <c r="I555" s="10">
        <f t="shared" si="1241"/>
        <v>0</v>
      </c>
      <c r="J555" s="10">
        <f t="shared" si="1242"/>
        <v>0</v>
      </c>
      <c r="K555" s="10" t="str">
        <f t="shared" si="1243"/>
        <v/>
      </c>
      <c r="M555" s="21"/>
      <c r="N555" s="21"/>
      <c r="O555" s="21"/>
      <c r="P555" s="21"/>
      <c r="Q555" s="21"/>
      <c r="CB555" s="52"/>
      <c r="CC555" s="52"/>
      <c r="CD555" s="52"/>
      <c r="CE555" s="52"/>
      <c r="CF555" s="52"/>
      <c r="CG555" s="52">
        <f t="shared" si="1240"/>
        <v>0</v>
      </c>
    </row>
    <row r="556" spans="2:85" x14ac:dyDescent="0.2">
      <c r="B556" s="8"/>
      <c r="C556" s="9"/>
      <c r="D556" s="10"/>
      <c r="E556" s="11"/>
      <c r="F556" s="11"/>
      <c r="G556" s="10"/>
      <c r="H556" s="10">
        <f t="shared" si="1244"/>
        <v>0</v>
      </c>
      <c r="I556" s="10">
        <f t="shared" si="1241"/>
        <v>0</v>
      </c>
      <c r="J556" s="10">
        <f t="shared" si="1242"/>
        <v>0</v>
      </c>
      <c r="K556" s="10" t="str">
        <f t="shared" si="1243"/>
        <v/>
      </c>
      <c r="M556" s="21"/>
      <c r="N556" s="21"/>
      <c r="O556" s="21"/>
      <c r="P556" s="21"/>
      <c r="Q556" s="21"/>
      <c r="CB556" s="52"/>
      <c r="CC556" s="52"/>
      <c r="CD556" s="52"/>
      <c r="CE556" s="52"/>
      <c r="CF556" s="52"/>
      <c r="CG556" s="52">
        <f t="shared" si="1240"/>
        <v>0</v>
      </c>
    </row>
    <row r="557" spans="2:85" x14ac:dyDescent="0.2">
      <c r="B557" s="8"/>
      <c r="C557" s="9"/>
      <c r="D557" s="10"/>
      <c r="E557" s="11"/>
      <c r="F557" s="11"/>
      <c r="G557" s="10"/>
      <c r="H557" s="10">
        <f t="shared" si="1244"/>
        <v>0</v>
      </c>
      <c r="I557" s="10">
        <f t="shared" si="1241"/>
        <v>0</v>
      </c>
      <c r="J557" s="10">
        <f t="shared" si="1242"/>
        <v>0</v>
      </c>
      <c r="K557" s="10" t="str">
        <f t="shared" si="1243"/>
        <v/>
      </c>
      <c r="M557" s="21"/>
      <c r="N557" s="21"/>
      <c r="O557" s="21"/>
      <c r="P557" s="21"/>
      <c r="Q557" s="21"/>
      <c r="CB557" s="52"/>
      <c r="CC557" s="52"/>
      <c r="CD557" s="52"/>
      <c r="CE557" s="52"/>
      <c r="CF557" s="52"/>
      <c r="CG557" s="52">
        <f t="shared" si="1240"/>
        <v>0</v>
      </c>
    </row>
    <row r="558" spans="2:85" x14ac:dyDescent="0.2">
      <c r="B558" s="8"/>
      <c r="C558" s="9"/>
      <c r="D558" s="10"/>
      <c r="E558" s="11"/>
      <c r="F558" s="11"/>
      <c r="G558" s="10"/>
      <c r="H558" s="10">
        <f t="shared" si="1244"/>
        <v>0</v>
      </c>
      <c r="I558" s="10">
        <f t="shared" si="1241"/>
        <v>0</v>
      </c>
      <c r="J558" s="10">
        <f t="shared" si="1242"/>
        <v>0</v>
      </c>
      <c r="K558" s="10" t="str">
        <f t="shared" si="1243"/>
        <v/>
      </c>
      <c r="M558" s="21"/>
      <c r="N558" s="21"/>
      <c r="O558" s="21"/>
      <c r="P558" s="21"/>
      <c r="Q558" s="21"/>
      <c r="CB558" s="52"/>
      <c r="CC558" s="52"/>
      <c r="CD558" s="52"/>
      <c r="CE558" s="52"/>
      <c r="CF558" s="52"/>
      <c r="CG558" s="52">
        <f t="shared" si="1240"/>
        <v>0</v>
      </c>
    </row>
    <row r="559" spans="2:85" x14ac:dyDescent="0.2">
      <c r="B559" s="8"/>
      <c r="C559" s="9"/>
      <c r="D559" s="10"/>
      <c r="E559" s="11"/>
      <c r="F559" s="11"/>
      <c r="G559" s="10"/>
      <c r="H559" s="10">
        <f t="shared" si="1244"/>
        <v>0</v>
      </c>
      <c r="I559" s="10">
        <f t="shared" si="1241"/>
        <v>0</v>
      </c>
      <c r="J559" s="10">
        <f t="shared" si="1242"/>
        <v>0</v>
      </c>
      <c r="K559" s="10" t="str">
        <f t="shared" si="1243"/>
        <v/>
      </c>
      <c r="M559" s="21"/>
      <c r="N559" s="21"/>
      <c r="O559" s="21"/>
      <c r="P559" s="21"/>
      <c r="Q559" s="21"/>
      <c r="CB559" s="52"/>
      <c r="CC559" s="52"/>
      <c r="CD559" s="52"/>
      <c r="CE559" s="52"/>
      <c r="CF559" s="52"/>
      <c r="CG559" s="52">
        <f t="shared" si="1240"/>
        <v>0</v>
      </c>
    </row>
    <row r="560" spans="2:85" x14ac:dyDescent="0.2">
      <c r="B560" s="8"/>
      <c r="C560" s="9"/>
      <c r="D560" s="10"/>
      <c r="E560" s="11"/>
      <c r="F560" s="11"/>
      <c r="G560" s="10"/>
      <c r="H560" s="10">
        <f t="shared" si="1244"/>
        <v>0</v>
      </c>
      <c r="I560" s="10">
        <f t="shared" si="1241"/>
        <v>0</v>
      </c>
      <c r="J560" s="10">
        <f t="shared" si="1242"/>
        <v>0</v>
      </c>
      <c r="K560" s="10" t="str">
        <f t="shared" si="1243"/>
        <v/>
      </c>
      <c r="M560" s="21"/>
      <c r="N560" s="21"/>
      <c r="O560" s="21"/>
      <c r="P560" s="21"/>
      <c r="Q560" s="21"/>
      <c r="CB560" s="52"/>
      <c r="CC560" s="52"/>
      <c r="CD560" s="52"/>
      <c r="CE560" s="52"/>
      <c r="CF560" s="52"/>
      <c r="CG560" s="52">
        <f t="shared" si="1240"/>
        <v>0</v>
      </c>
    </row>
    <row r="561" spans="2:85" x14ac:dyDescent="0.2">
      <c r="B561" s="8"/>
      <c r="C561" s="9"/>
      <c r="D561" s="10"/>
      <c r="E561" s="11"/>
      <c r="F561" s="11"/>
      <c r="G561" s="10"/>
      <c r="H561" s="10">
        <f t="shared" si="1244"/>
        <v>0</v>
      </c>
      <c r="I561" s="10">
        <f t="shared" si="1241"/>
        <v>0</v>
      </c>
      <c r="J561" s="10">
        <f t="shared" si="1242"/>
        <v>0</v>
      </c>
      <c r="K561" s="10" t="str">
        <f t="shared" si="1243"/>
        <v/>
      </c>
      <c r="M561" s="21"/>
      <c r="N561" s="21"/>
      <c r="O561" s="21"/>
      <c r="P561" s="21"/>
      <c r="Q561" s="21"/>
      <c r="CB561" s="52"/>
      <c r="CC561" s="52"/>
      <c r="CD561" s="52"/>
      <c r="CE561" s="52"/>
      <c r="CF561" s="52"/>
      <c r="CG561" s="52">
        <f t="shared" si="1240"/>
        <v>0</v>
      </c>
    </row>
    <row r="562" spans="2:85" x14ac:dyDescent="0.2">
      <c r="B562" s="8"/>
      <c r="C562" s="9"/>
      <c r="D562" s="10"/>
      <c r="E562" s="11"/>
      <c r="F562" s="11"/>
      <c r="G562" s="10"/>
      <c r="H562" s="10">
        <f t="shared" si="1244"/>
        <v>0</v>
      </c>
      <c r="I562" s="10">
        <f t="shared" si="1241"/>
        <v>0</v>
      </c>
      <c r="J562" s="10">
        <f t="shared" si="1242"/>
        <v>0</v>
      </c>
      <c r="K562" s="10" t="str">
        <f t="shared" si="1243"/>
        <v/>
      </c>
      <c r="M562" s="21"/>
      <c r="N562" s="21"/>
      <c r="O562" s="21"/>
      <c r="P562" s="21"/>
      <c r="Q562" s="21"/>
      <c r="CB562" s="52"/>
      <c r="CC562" s="52"/>
      <c r="CD562" s="52"/>
      <c r="CE562" s="52"/>
      <c r="CF562" s="52"/>
      <c r="CG562" s="52">
        <f t="shared" si="1240"/>
        <v>0</v>
      </c>
    </row>
    <row r="563" spans="2:85" x14ac:dyDescent="0.2">
      <c r="B563" s="8"/>
      <c r="C563" s="9"/>
      <c r="D563" s="10"/>
      <c r="E563" s="11"/>
      <c r="F563" s="11"/>
      <c r="G563" s="10"/>
      <c r="H563" s="10">
        <f t="shared" si="1244"/>
        <v>0</v>
      </c>
      <c r="I563" s="10">
        <f t="shared" si="1241"/>
        <v>0</v>
      </c>
      <c r="J563" s="10">
        <f t="shared" si="1242"/>
        <v>0</v>
      </c>
      <c r="K563" s="10" t="str">
        <f t="shared" si="1243"/>
        <v/>
      </c>
      <c r="M563" s="21"/>
      <c r="N563" s="21"/>
      <c r="O563" s="21"/>
      <c r="P563" s="21"/>
      <c r="Q563" s="21"/>
      <c r="CB563" s="52"/>
      <c r="CC563" s="52"/>
      <c r="CD563" s="52"/>
      <c r="CE563" s="52"/>
      <c r="CF563" s="52"/>
      <c r="CG563" s="52">
        <f t="shared" si="1240"/>
        <v>0</v>
      </c>
    </row>
    <row r="564" spans="2:85" x14ac:dyDescent="0.2">
      <c r="B564" s="8"/>
      <c r="C564" s="9"/>
      <c r="D564" s="10"/>
      <c r="E564" s="11"/>
      <c r="F564" s="11"/>
      <c r="G564" s="10"/>
      <c r="H564" s="10">
        <f t="shared" si="1244"/>
        <v>0</v>
      </c>
      <c r="I564" s="10">
        <f t="shared" si="1241"/>
        <v>0</v>
      </c>
      <c r="J564" s="10">
        <f t="shared" si="1242"/>
        <v>0</v>
      </c>
      <c r="K564" s="10" t="str">
        <f t="shared" si="1243"/>
        <v/>
      </c>
      <c r="M564" s="21"/>
      <c r="N564" s="21"/>
      <c r="O564" s="21"/>
      <c r="P564" s="21"/>
      <c r="Q564" s="21"/>
      <c r="CB564" s="52"/>
      <c r="CC564" s="52"/>
      <c r="CD564" s="52"/>
      <c r="CE564" s="52"/>
      <c r="CF564" s="52"/>
      <c r="CG564" s="52">
        <f t="shared" si="1240"/>
        <v>0</v>
      </c>
    </row>
    <row r="565" spans="2:85" x14ac:dyDescent="0.2">
      <c r="B565" s="8"/>
      <c r="C565" s="9"/>
      <c r="D565" s="10"/>
      <c r="E565" s="11"/>
      <c r="F565" s="11"/>
      <c r="G565" s="10"/>
      <c r="H565" s="10">
        <f t="shared" si="1244"/>
        <v>0</v>
      </c>
      <c r="I565" s="10">
        <f t="shared" si="1241"/>
        <v>0</v>
      </c>
      <c r="J565" s="10">
        <f t="shared" si="1242"/>
        <v>0</v>
      </c>
      <c r="K565" s="10" t="str">
        <f t="shared" si="1243"/>
        <v/>
      </c>
      <c r="M565" s="21"/>
      <c r="N565" s="21"/>
      <c r="O565" s="21"/>
      <c r="P565" s="21"/>
      <c r="Q565" s="21"/>
      <c r="CB565" s="52"/>
      <c r="CC565" s="52"/>
      <c r="CD565" s="52"/>
      <c r="CE565" s="52"/>
      <c r="CF565" s="52"/>
      <c r="CG565" s="52">
        <f t="shared" si="1240"/>
        <v>0</v>
      </c>
    </row>
    <row r="566" spans="2:85" x14ac:dyDescent="0.2">
      <c r="B566" s="8"/>
      <c r="C566" s="9"/>
      <c r="D566" s="10"/>
      <c r="E566" s="11"/>
      <c r="F566" s="11"/>
      <c r="G566" s="10"/>
      <c r="H566" s="10">
        <f t="shared" si="1244"/>
        <v>0</v>
      </c>
      <c r="I566" s="10">
        <f t="shared" si="1241"/>
        <v>0</v>
      </c>
      <c r="J566" s="10">
        <f t="shared" si="1242"/>
        <v>0</v>
      </c>
      <c r="K566" s="10" t="str">
        <f t="shared" si="1243"/>
        <v/>
      </c>
      <c r="M566" s="21"/>
      <c r="N566" s="21"/>
      <c r="O566" s="21"/>
      <c r="P566" s="21"/>
      <c r="Q566" s="21"/>
      <c r="CB566" s="52"/>
      <c r="CC566" s="52"/>
      <c r="CD566" s="52"/>
      <c r="CE566" s="52"/>
      <c r="CF566" s="52"/>
      <c r="CG566" s="52">
        <f t="shared" si="1240"/>
        <v>0</v>
      </c>
    </row>
    <row r="567" spans="2:85" x14ac:dyDescent="0.2">
      <c r="B567" s="8"/>
      <c r="C567" s="9"/>
      <c r="D567" s="10"/>
      <c r="E567" s="11"/>
      <c r="F567" s="11"/>
      <c r="G567" s="10"/>
      <c r="H567" s="10">
        <f t="shared" si="1244"/>
        <v>0</v>
      </c>
      <c r="I567" s="10">
        <f t="shared" si="1241"/>
        <v>0</v>
      </c>
      <c r="J567" s="10">
        <f t="shared" si="1242"/>
        <v>0</v>
      </c>
      <c r="K567" s="10" t="str">
        <f t="shared" si="1243"/>
        <v/>
      </c>
      <c r="M567" s="21"/>
      <c r="N567" s="21"/>
      <c r="O567" s="21"/>
      <c r="P567" s="21"/>
      <c r="Q567" s="21"/>
      <c r="CB567" s="52"/>
      <c r="CC567" s="52"/>
      <c r="CD567" s="52"/>
      <c r="CE567" s="52"/>
      <c r="CF567" s="52"/>
      <c r="CG567" s="52">
        <f t="shared" si="1240"/>
        <v>0</v>
      </c>
    </row>
    <row r="568" spans="2:85" x14ac:dyDescent="0.2">
      <c r="B568" s="8"/>
      <c r="C568" s="9"/>
      <c r="D568" s="10"/>
      <c r="E568" s="11"/>
      <c r="F568" s="11"/>
      <c r="G568" s="10"/>
      <c r="H568" s="10">
        <f t="shared" si="1244"/>
        <v>0</v>
      </c>
      <c r="I568" s="10">
        <f t="shared" si="1241"/>
        <v>0</v>
      </c>
      <c r="J568" s="10">
        <f t="shared" si="1242"/>
        <v>0</v>
      </c>
      <c r="K568" s="10" t="str">
        <f t="shared" si="1243"/>
        <v/>
      </c>
      <c r="M568" s="21"/>
      <c r="N568" s="21"/>
      <c r="O568" s="21"/>
      <c r="P568" s="21"/>
      <c r="Q568" s="21"/>
      <c r="CB568" s="52"/>
      <c r="CC568" s="52"/>
      <c r="CD568" s="52"/>
      <c r="CE568" s="52"/>
      <c r="CF568" s="52"/>
      <c r="CG568" s="52">
        <f t="shared" si="1240"/>
        <v>0</v>
      </c>
    </row>
    <row r="569" spans="2:85" x14ac:dyDescent="0.2">
      <c r="B569" s="8"/>
      <c r="C569" s="9"/>
      <c r="D569" s="10"/>
      <c r="E569" s="11"/>
      <c r="F569" s="11"/>
      <c r="G569" s="10"/>
      <c r="H569" s="10">
        <f t="shared" si="1244"/>
        <v>0</v>
      </c>
      <c r="I569" s="10">
        <f t="shared" si="1241"/>
        <v>0</v>
      </c>
      <c r="J569" s="10">
        <f t="shared" si="1242"/>
        <v>0</v>
      </c>
      <c r="K569" s="10" t="str">
        <f t="shared" si="1243"/>
        <v/>
      </c>
      <c r="M569" s="21"/>
      <c r="N569" s="21"/>
      <c r="O569" s="21"/>
      <c r="P569" s="21"/>
      <c r="Q569" s="21"/>
      <c r="CB569" s="52"/>
      <c r="CC569" s="52"/>
      <c r="CD569" s="52"/>
      <c r="CE569" s="52"/>
      <c r="CF569" s="52"/>
      <c r="CG569" s="52">
        <f t="shared" si="1240"/>
        <v>0</v>
      </c>
    </row>
    <row r="570" spans="2:85" x14ac:dyDescent="0.2">
      <c r="B570" s="8"/>
      <c r="C570" s="9"/>
      <c r="D570" s="10"/>
      <c r="E570" s="11"/>
      <c r="F570" s="11"/>
      <c r="G570" s="10"/>
      <c r="H570" s="10">
        <f t="shared" si="1244"/>
        <v>0</v>
      </c>
      <c r="I570" s="10">
        <f t="shared" si="1241"/>
        <v>0</v>
      </c>
      <c r="J570" s="10">
        <f t="shared" si="1242"/>
        <v>0</v>
      </c>
      <c r="K570" s="10" t="str">
        <f t="shared" si="1243"/>
        <v/>
      </c>
      <c r="M570" s="21"/>
      <c r="N570" s="21"/>
      <c r="O570" s="21"/>
      <c r="P570" s="21"/>
      <c r="Q570" s="21"/>
      <c r="CB570" s="52"/>
      <c r="CC570" s="52"/>
      <c r="CD570" s="52"/>
      <c r="CE570" s="52"/>
      <c r="CF570" s="52"/>
      <c r="CG570" s="52">
        <f t="shared" si="1240"/>
        <v>0</v>
      </c>
    </row>
    <row r="571" spans="2:85" x14ac:dyDescent="0.2">
      <c r="B571" s="8"/>
      <c r="C571" s="9"/>
      <c r="D571" s="10"/>
      <c r="E571" s="11"/>
      <c r="F571" s="11"/>
      <c r="G571" s="10"/>
      <c r="H571" s="10">
        <f t="shared" si="1244"/>
        <v>0</v>
      </c>
      <c r="I571" s="10">
        <f t="shared" si="1241"/>
        <v>0</v>
      </c>
      <c r="J571" s="10">
        <f t="shared" si="1242"/>
        <v>0</v>
      </c>
      <c r="K571" s="10" t="str">
        <f t="shared" si="1243"/>
        <v/>
      </c>
      <c r="M571" s="21"/>
      <c r="N571" s="21"/>
      <c r="O571" s="21"/>
      <c r="P571" s="21"/>
      <c r="Q571" s="21"/>
      <c r="CB571" s="52"/>
      <c r="CC571" s="52"/>
      <c r="CD571" s="52"/>
      <c r="CE571" s="52"/>
      <c r="CF571" s="52"/>
      <c r="CG571" s="52">
        <f t="shared" si="1240"/>
        <v>0</v>
      </c>
    </row>
    <row r="572" spans="2:85" x14ac:dyDescent="0.2">
      <c r="B572" s="8"/>
      <c r="C572" s="9"/>
      <c r="D572" s="10"/>
      <c r="E572" s="11"/>
      <c r="F572" s="11"/>
      <c r="G572" s="10"/>
      <c r="H572" s="10">
        <f t="shared" si="1244"/>
        <v>0</v>
      </c>
      <c r="I572" s="10">
        <f t="shared" si="1241"/>
        <v>0</v>
      </c>
      <c r="J572" s="10">
        <f t="shared" si="1242"/>
        <v>0</v>
      </c>
      <c r="K572" s="10" t="str">
        <f t="shared" si="1243"/>
        <v/>
      </c>
      <c r="M572" s="21"/>
      <c r="N572" s="21"/>
      <c r="O572" s="21"/>
      <c r="P572" s="21"/>
      <c r="Q572" s="21"/>
      <c r="CB572" s="52"/>
      <c r="CC572" s="52"/>
      <c r="CD572" s="52"/>
      <c r="CE572" s="52"/>
      <c r="CF572" s="52"/>
      <c r="CG572" s="52">
        <f t="shared" si="1240"/>
        <v>0</v>
      </c>
    </row>
    <row r="573" spans="2:85" x14ac:dyDescent="0.2">
      <c r="B573" s="8"/>
      <c r="C573" s="9"/>
      <c r="D573" s="10"/>
      <c r="E573" s="11"/>
      <c r="F573" s="11"/>
      <c r="G573" s="10"/>
      <c r="H573" s="10">
        <f t="shared" si="1244"/>
        <v>0</v>
      </c>
      <c r="I573" s="10">
        <f t="shared" si="1241"/>
        <v>0</v>
      </c>
      <c r="J573" s="10">
        <f t="shared" si="1242"/>
        <v>0</v>
      </c>
      <c r="K573" s="10" t="str">
        <f t="shared" si="1243"/>
        <v/>
      </c>
      <c r="M573" s="21"/>
      <c r="N573" s="21"/>
      <c r="O573" s="21"/>
      <c r="P573" s="21"/>
      <c r="Q573" s="21"/>
      <c r="CB573" s="52"/>
      <c r="CC573" s="52"/>
      <c r="CD573" s="52"/>
      <c r="CE573" s="52"/>
      <c r="CF573" s="52"/>
      <c r="CG573" s="52">
        <f t="shared" si="1240"/>
        <v>0</v>
      </c>
    </row>
    <row r="574" spans="2:85" x14ac:dyDescent="0.2">
      <c r="B574" s="8"/>
      <c r="C574" s="9"/>
      <c r="D574" s="10"/>
      <c r="E574" s="11"/>
      <c r="F574" s="11"/>
      <c r="G574" s="10"/>
      <c r="H574" s="10">
        <f t="shared" si="1244"/>
        <v>0</v>
      </c>
      <c r="I574" s="10">
        <f t="shared" si="1241"/>
        <v>0</v>
      </c>
      <c r="J574" s="10">
        <f t="shared" si="1242"/>
        <v>0</v>
      </c>
      <c r="K574" s="10" t="str">
        <f t="shared" si="1243"/>
        <v/>
      </c>
      <c r="M574" s="21"/>
      <c r="N574" s="21"/>
      <c r="O574" s="21"/>
      <c r="P574" s="21"/>
      <c r="Q574" s="21"/>
      <c r="CB574" s="52"/>
      <c r="CC574" s="52"/>
      <c r="CD574" s="52"/>
      <c r="CE574" s="52"/>
      <c r="CF574" s="52"/>
      <c r="CG574" s="52">
        <f t="shared" ref="CG574:CG600" si="1245">CE574*CF574</f>
        <v>0</v>
      </c>
    </row>
    <row r="575" spans="2:85" x14ac:dyDescent="0.2">
      <c r="B575" s="8"/>
      <c r="C575" s="9"/>
      <c r="D575" s="10"/>
      <c r="E575" s="11"/>
      <c r="F575" s="11"/>
      <c r="G575" s="10"/>
      <c r="H575" s="10">
        <f t="shared" si="1244"/>
        <v>0</v>
      </c>
      <c r="I575" s="10">
        <f t="shared" si="1241"/>
        <v>0</v>
      </c>
      <c r="J575" s="10">
        <f t="shared" si="1242"/>
        <v>0</v>
      </c>
      <c r="K575" s="10" t="str">
        <f t="shared" si="1243"/>
        <v/>
      </c>
      <c r="M575" s="21"/>
      <c r="N575" s="21"/>
      <c r="O575" s="21"/>
      <c r="P575" s="21"/>
      <c r="Q575" s="21"/>
      <c r="CB575" s="52"/>
      <c r="CC575" s="52"/>
      <c r="CD575" s="52"/>
      <c r="CE575" s="52"/>
      <c r="CF575" s="52"/>
      <c r="CG575" s="52">
        <f t="shared" si="1245"/>
        <v>0</v>
      </c>
    </row>
    <row r="576" spans="2:85" x14ac:dyDescent="0.2">
      <c r="B576" s="8"/>
      <c r="C576" s="9"/>
      <c r="D576" s="10"/>
      <c r="E576" s="11"/>
      <c r="F576" s="11"/>
      <c r="G576" s="10"/>
      <c r="H576" s="10">
        <f t="shared" si="1244"/>
        <v>0</v>
      </c>
      <c r="I576" s="10">
        <f t="shared" si="1241"/>
        <v>0</v>
      </c>
      <c r="J576" s="10">
        <f t="shared" si="1242"/>
        <v>0</v>
      </c>
      <c r="K576" s="10" t="str">
        <f t="shared" si="1243"/>
        <v/>
      </c>
      <c r="M576" s="21"/>
      <c r="N576" s="21"/>
      <c r="O576" s="21"/>
      <c r="P576" s="21"/>
      <c r="Q576" s="21"/>
      <c r="CB576" s="52"/>
      <c r="CC576" s="52"/>
      <c r="CD576" s="52"/>
      <c r="CE576" s="52"/>
      <c r="CF576" s="52"/>
      <c r="CG576" s="52">
        <f t="shared" si="1245"/>
        <v>0</v>
      </c>
    </row>
    <row r="577" spans="2:85" x14ac:dyDescent="0.2">
      <c r="B577" s="8"/>
      <c r="C577" s="9"/>
      <c r="D577" s="10"/>
      <c r="E577" s="11"/>
      <c r="F577" s="11"/>
      <c r="G577" s="10"/>
      <c r="H577" s="10">
        <f t="shared" si="1244"/>
        <v>0</v>
      </c>
      <c r="I577" s="10">
        <f t="shared" si="1241"/>
        <v>0</v>
      </c>
      <c r="J577" s="10">
        <f t="shared" si="1242"/>
        <v>0</v>
      </c>
      <c r="K577" s="10" t="str">
        <f t="shared" si="1243"/>
        <v/>
      </c>
      <c r="M577" s="21"/>
      <c r="N577" s="21"/>
      <c r="O577" s="21"/>
      <c r="P577" s="21"/>
      <c r="Q577" s="21"/>
      <c r="CB577" s="52"/>
      <c r="CC577" s="52"/>
      <c r="CD577" s="52"/>
      <c r="CE577" s="52"/>
      <c r="CF577" s="52"/>
      <c r="CG577" s="52">
        <f t="shared" si="1245"/>
        <v>0</v>
      </c>
    </row>
    <row r="578" spans="2:85" x14ac:dyDescent="0.2">
      <c r="B578" s="8"/>
      <c r="C578" s="9"/>
      <c r="D578" s="10"/>
      <c r="E578" s="11"/>
      <c r="F578" s="11"/>
      <c r="G578" s="10"/>
      <c r="H578" s="10">
        <f t="shared" si="1244"/>
        <v>0</v>
      </c>
      <c r="I578" s="10">
        <f t="shared" si="1241"/>
        <v>0</v>
      </c>
      <c r="J578" s="10">
        <f t="shared" si="1242"/>
        <v>0</v>
      </c>
      <c r="K578" s="10" t="str">
        <f t="shared" si="1243"/>
        <v/>
      </c>
      <c r="M578" s="21"/>
      <c r="N578" s="21"/>
      <c r="O578" s="21"/>
      <c r="P578" s="21"/>
      <c r="Q578" s="21"/>
      <c r="CB578" s="52"/>
      <c r="CC578" s="52"/>
      <c r="CD578" s="52"/>
      <c r="CE578" s="52"/>
      <c r="CF578" s="52"/>
      <c r="CG578" s="52">
        <f t="shared" si="1245"/>
        <v>0</v>
      </c>
    </row>
    <row r="579" spans="2:85" x14ac:dyDescent="0.2">
      <c r="B579" s="8"/>
      <c r="C579" s="9"/>
      <c r="D579" s="10"/>
      <c r="E579" s="11"/>
      <c r="F579" s="11"/>
      <c r="G579" s="10"/>
      <c r="H579" s="10">
        <f t="shared" si="1244"/>
        <v>0</v>
      </c>
      <c r="I579" s="10">
        <f t="shared" si="1241"/>
        <v>0</v>
      </c>
      <c r="J579" s="10">
        <f t="shared" si="1242"/>
        <v>0</v>
      </c>
      <c r="K579" s="10" t="str">
        <f t="shared" si="1243"/>
        <v/>
      </c>
      <c r="M579" s="21"/>
      <c r="N579" s="21"/>
      <c r="O579" s="21"/>
      <c r="P579" s="21"/>
      <c r="Q579" s="21"/>
      <c r="CB579" s="52"/>
      <c r="CC579" s="52"/>
      <c r="CD579" s="52"/>
      <c r="CE579" s="52"/>
      <c r="CF579" s="52"/>
      <c r="CG579" s="52">
        <f t="shared" si="1245"/>
        <v>0</v>
      </c>
    </row>
    <row r="580" spans="2:85" x14ac:dyDescent="0.2">
      <c r="B580" s="8"/>
      <c r="C580" s="9"/>
      <c r="D580" s="10"/>
      <c r="E580" s="11"/>
      <c r="F580" s="11"/>
      <c r="G580" s="10"/>
      <c r="H580" s="10">
        <f t="shared" si="1244"/>
        <v>0</v>
      </c>
      <c r="I580" s="10">
        <f t="shared" si="1241"/>
        <v>0</v>
      </c>
      <c r="J580" s="10">
        <f t="shared" si="1242"/>
        <v>0</v>
      </c>
      <c r="K580" s="10" t="str">
        <f t="shared" si="1243"/>
        <v/>
      </c>
      <c r="M580" s="21"/>
      <c r="N580" s="21"/>
      <c r="O580" s="21"/>
      <c r="P580" s="21"/>
      <c r="Q580" s="21"/>
      <c r="CB580" s="52"/>
      <c r="CC580" s="52"/>
      <c r="CD580" s="52"/>
      <c r="CE580" s="52"/>
      <c r="CF580" s="52"/>
      <c r="CG580" s="52">
        <f t="shared" si="1245"/>
        <v>0</v>
      </c>
    </row>
    <row r="581" spans="2:85" x14ac:dyDescent="0.2">
      <c r="B581" s="8"/>
      <c r="C581" s="9"/>
      <c r="D581" s="10"/>
      <c r="E581" s="11"/>
      <c r="F581" s="11"/>
      <c r="G581" s="10"/>
      <c r="H581" s="10">
        <f t="shared" si="1244"/>
        <v>0</v>
      </c>
      <c r="I581" s="10">
        <f t="shared" si="1241"/>
        <v>0</v>
      </c>
      <c r="J581" s="10">
        <f t="shared" si="1242"/>
        <v>0</v>
      </c>
      <c r="K581" s="10" t="str">
        <f t="shared" si="1243"/>
        <v/>
      </c>
      <c r="M581" s="21"/>
      <c r="N581" s="21"/>
      <c r="O581" s="21"/>
      <c r="P581" s="21"/>
      <c r="Q581" s="21"/>
      <c r="CB581" s="52"/>
      <c r="CC581" s="52"/>
      <c r="CD581" s="52"/>
      <c r="CE581" s="52"/>
      <c r="CF581" s="52"/>
      <c r="CG581" s="52">
        <f t="shared" si="1245"/>
        <v>0</v>
      </c>
    </row>
    <row r="582" spans="2:85" x14ac:dyDescent="0.2">
      <c r="B582" s="8"/>
      <c r="C582" s="9"/>
      <c r="D582" s="10"/>
      <c r="E582" s="11"/>
      <c r="F582" s="11"/>
      <c r="G582" s="10"/>
      <c r="H582" s="10">
        <f t="shared" si="1244"/>
        <v>0</v>
      </c>
      <c r="I582" s="10">
        <f t="shared" si="1241"/>
        <v>0</v>
      </c>
      <c r="J582" s="10">
        <f t="shared" si="1242"/>
        <v>0</v>
      </c>
      <c r="K582" s="10" t="str">
        <f t="shared" si="1243"/>
        <v/>
      </c>
      <c r="M582" s="21"/>
      <c r="N582" s="21"/>
      <c r="O582" s="21"/>
      <c r="P582" s="21"/>
      <c r="Q582" s="21"/>
      <c r="CB582" s="52"/>
      <c r="CC582" s="52"/>
      <c r="CD582" s="52"/>
      <c r="CE582" s="52"/>
      <c r="CF582" s="52"/>
      <c r="CG582" s="52">
        <f t="shared" si="1245"/>
        <v>0</v>
      </c>
    </row>
    <row r="583" spans="2:85" x14ac:dyDescent="0.2">
      <c r="B583" s="8"/>
      <c r="C583" s="9"/>
      <c r="D583" s="10"/>
      <c r="E583" s="11"/>
      <c r="F583" s="11"/>
      <c r="G583" s="10"/>
      <c r="H583" s="10">
        <f t="shared" si="1244"/>
        <v>0</v>
      </c>
      <c r="I583" s="10">
        <f t="shared" si="1241"/>
        <v>0</v>
      </c>
      <c r="J583" s="10">
        <f t="shared" si="1242"/>
        <v>0</v>
      </c>
      <c r="K583" s="10" t="str">
        <f t="shared" si="1243"/>
        <v/>
      </c>
      <c r="M583" s="21"/>
      <c r="N583" s="21"/>
      <c r="O583" s="21"/>
      <c r="P583" s="21"/>
      <c r="Q583" s="21"/>
      <c r="CB583" s="52"/>
      <c r="CC583" s="52"/>
      <c r="CD583" s="52"/>
      <c r="CE583" s="52"/>
      <c r="CF583" s="52"/>
      <c r="CG583" s="52">
        <f t="shared" si="1245"/>
        <v>0</v>
      </c>
    </row>
    <row r="584" spans="2:85" x14ac:dyDescent="0.2">
      <c r="B584" s="8"/>
      <c r="C584" s="9"/>
      <c r="D584" s="10"/>
      <c r="E584" s="11"/>
      <c r="F584" s="11"/>
      <c r="G584" s="10"/>
      <c r="H584" s="10">
        <f t="shared" si="1244"/>
        <v>0</v>
      </c>
      <c r="I584" s="10">
        <f t="shared" si="1241"/>
        <v>0</v>
      </c>
      <c r="J584" s="10">
        <f t="shared" si="1242"/>
        <v>0</v>
      </c>
      <c r="K584" s="10" t="str">
        <f t="shared" si="1243"/>
        <v/>
      </c>
      <c r="M584" s="21"/>
      <c r="N584" s="21"/>
      <c r="O584" s="21"/>
      <c r="P584" s="21"/>
      <c r="Q584" s="21"/>
      <c r="CB584" s="52"/>
      <c r="CC584" s="52"/>
      <c r="CD584" s="52"/>
      <c r="CE584" s="52"/>
      <c r="CF584" s="52"/>
      <c r="CG584" s="52">
        <f t="shared" si="1245"/>
        <v>0</v>
      </c>
    </row>
    <row r="585" spans="2:85" x14ac:dyDescent="0.2">
      <c r="B585" s="8"/>
      <c r="C585" s="9"/>
      <c r="D585" s="10"/>
      <c r="E585" s="11"/>
      <c r="F585" s="11"/>
      <c r="G585" s="10"/>
      <c r="H585" s="10">
        <f t="shared" si="1244"/>
        <v>0</v>
      </c>
      <c r="I585" s="10">
        <f t="shared" si="1241"/>
        <v>0</v>
      </c>
      <c r="J585" s="10">
        <f t="shared" si="1242"/>
        <v>0</v>
      </c>
      <c r="K585" s="10" t="str">
        <f t="shared" si="1243"/>
        <v/>
      </c>
      <c r="M585" s="21"/>
      <c r="N585" s="21"/>
      <c r="O585" s="21"/>
      <c r="P585" s="21"/>
      <c r="Q585" s="21"/>
      <c r="CB585" s="52"/>
      <c r="CC585" s="52"/>
      <c r="CD585" s="52"/>
      <c r="CE585" s="52"/>
      <c r="CF585" s="52"/>
      <c r="CG585" s="52">
        <f t="shared" si="1245"/>
        <v>0</v>
      </c>
    </row>
    <row r="586" spans="2:85" x14ac:dyDescent="0.2">
      <c r="B586" s="8"/>
      <c r="C586" s="9"/>
      <c r="D586" s="10"/>
      <c r="E586" s="11"/>
      <c r="F586" s="11"/>
      <c r="G586" s="10"/>
      <c r="H586" s="10">
        <f t="shared" si="1244"/>
        <v>0</v>
      </c>
      <c r="I586" s="10">
        <f t="shared" si="1241"/>
        <v>0</v>
      </c>
      <c r="J586" s="10">
        <f t="shared" si="1242"/>
        <v>0</v>
      </c>
      <c r="K586" s="10" t="str">
        <f t="shared" si="1243"/>
        <v/>
      </c>
      <c r="M586" s="21"/>
      <c r="N586" s="21"/>
      <c r="O586" s="21"/>
      <c r="P586" s="21"/>
      <c r="Q586" s="21"/>
      <c r="CB586" s="52"/>
      <c r="CC586" s="52"/>
      <c r="CD586" s="52"/>
      <c r="CE586" s="52"/>
      <c r="CF586" s="52"/>
      <c r="CG586" s="52">
        <f t="shared" si="1245"/>
        <v>0</v>
      </c>
    </row>
    <row r="587" spans="2:85" x14ac:dyDescent="0.2">
      <c r="B587" s="8"/>
      <c r="C587" s="9"/>
      <c r="D587" s="10"/>
      <c r="E587" s="11"/>
      <c r="F587" s="11"/>
      <c r="G587" s="10"/>
      <c r="H587" s="10">
        <f t="shared" si="1244"/>
        <v>0</v>
      </c>
      <c r="I587" s="10">
        <f t="shared" si="1241"/>
        <v>0</v>
      </c>
      <c r="J587" s="10">
        <f t="shared" si="1242"/>
        <v>0</v>
      </c>
      <c r="K587" s="10" t="str">
        <f t="shared" si="1243"/>
        <v/>
      </c>
      <c r="M587" s="21"/>
      <c r="N587" s="21"/>
      <c r="O587" s="21"/>
      <c r="P587" s="21"/>
      <c r="Q587" s="21"/>
      <c r="CB587" s="52"/>
      <c r="CC587" s="52"/>
      <c r="CD587" s="52"/>
      <c r="CE587" s="52"/>
      <c r="CF587" s="52"/>
      <c r="CG587" s="52">
        <f t="shared" si="1245"/>
        <v>0</v>
      </c>
    </row>
    <row r="588" spans="2:85" x14ac:dyDescent="0.2">
      <c r="B588" s="8"/>
      <c r="C588" s="9"/>
      <c r="D588" s="10"/>
      <c r="E588" s="11"/>
      <c r="F588" s="11"/>
      <c r="G588" s="10"/>
      <c r="H588" s="10">
        <f t="shared" si="1244"/>
        <v>0</v>
      </c>
      <c r="I588" s="10">
        <f t="shared" si="1241"/>
        <v>0</v>
      </c>
      <c r="J588" s="10">
        <f t="shared" si="1242"/>
        <v>0</v>
      </c>
      <c r="K588" s="10" t="str">
        <f t="shared" si="1243"/>
        <v/>
      </c>
      <c r="M588" s="21"/>
      <c r="N588" s="21"/>
      <c r="O588" s="21"/>
      <c r="P588" s="21"/>
      <c r="Q588" s="21"/>
      <c r="CB588" s="52"/>
      <c r="CC588" s="52"/>
      <c r="CD588" s="52"/>
      <c r="CE588" s="52"/>
      <c r="CF588" s="52"/>
      <c r="CG588" s="52">
        <f t="shared" si="1245"/>
        <v>0</v>
      </c>
    </row>
    <row r="589" spans="2:85" x14ac:dyDescent="0.2">
      <c r="B589" s="8"/>
      <c r="C589" s="9"/>
      <c r="D589" s="10"/>
      <c r="E589" s="11"/>
      <c r="F589" s="11"/>
      <c r="G589" s="10"/>
      <c r="H589" s="10">
        <f t="shared" si="1244"/>
        <v>0</v>
      </c>
      <c r="I589" s="10">
        <f t="shared" si="1241"/>
        <v>0</v>
      </c>
      <c r="J589" s="10">
        <f t="shared" si="1242"/>
        <v>0</v>
      </c>
      <c r="K589" s="10" t="str">
        <f t="shared" si="1243"/>
        <v/>
      </c>
      <c r="M589" s="21"/>
      <c r="N589" s="21"/>
      <c r="O589" s="21"/>
      <c r="P589" s="21"/>
      <c r="Q589" s="21"/>
      <c r="CB589" s="52"/>
      <c r="CC589" s="52"/>
      <c r="CD589" s="52"/>
      <c r="CE589" s="52"/>
      <c r="CF589" s="52"/>
      <c r="CG589" s="52">
        <f t="shared" si="1245"/>
        <v>0</v>
      </c>
    </row>
    <row r="590" spans="2:85" x14ac:dyDescent="0.2">
      <c r="B590" s="8"/>
      <c r="C590" s="9"/>
      <c r="D590" s="10"/>
      <c r="E590" s="11"/>
      <c r="F590" s="11"/>
      <c r="G590" s="10"/>
      <c r="H590" s="10">
        <f t="shared" si="1244"/>
        <v>0</v>
      </c>
      <c r="I590" s="10">
        <f t="shared" si="1241"/>
        <v>0</v>
      </c>
      <c r="J590" s="10">
        <f t="shared" si="1242"/>
        <v>0</v>
      </c>
      <c r="K590" s="10" t="str">
        <f t="shared" si="1243"/>
        <v/>
      </c>
      <c r="M590" s="21"/>
      <c r="N590" s="21"/>
      <c r="O590" s="21"/>
      <c r="P590" s="21"/>
      <c r="Q590" s="21"/>
      <c r="CB590" s="52"/>
      <c r="CC590" s="52"/>
      <c r="CD590" s="52"/>
      <c r="CE590" s="52"/>
      <c r="CF590" s="52"/>
      <c r="CG590" s="52">
        <f t="shared" si="1245"/>
        <v>0</v>
      </c>
    </row>
    <row r="591" spans="2:85" x14ac:dyDescent="0.2">
      <c r="B591" s="8"/>
      <c r="C591" s="9"/>
      <c r="D591" s="10"/>
      <c r="E591" s="11"/>
      <c r="F591" s="11"/>
      <c r="G591" s="10"/>
      <c r="H591" s="10">
        <f t="shared" si="1244"/>
        <v>0</v>
      </c>
      <c r="I591" s="10">
        <f t="shared" si="1241"/>
        <v>0</v>
      </c>
      <c r="J591" s="10">
        <f t="shared" si="1242"/>
        <v>0</v>
      </c>
      <c r="K591" s="10" t="str">
        <f t="shared" si="1243"/>
        <v/>
      </c>
      <c r="M591" s="21"/>
      <c r="N591" s="21"/>
      <c r="O591" s="21"/>
      <c r="P591" s="21"/>
      <c r="Q591" s="21"/>
      <c r="CB591" s="52"/>
      <c r="CC591" s="52"/>
      <c r="CD591" s="52"/>
      <c r="CE591" s="52"/>
      <c r="CF591" s="52"/>
      <c r="CG591" s="52">
        <f t="shared" si="1245"/>
        <v>0</v>
      </c>
    </row>
    <row r="592" spans="2:85" x14ac:dyDescent="0.2">
      <c r="B592" s="8"/>
      <c r="C592" s="9"/>
      <c r="D592" s="10"/>
      <c r="E592" s="11"/>
      <c r="F592" s="11"/>
      <c r="G592" s="10"/>
      <c r="H592" s="10">
        <f t="shared" si="1244"/>
        <v>0</v>
      </c>
      <c r="I592" s="10">
        <f t="shared" si="1241"/>
        <v>0</v>
      </c>
      <c r="J592" s="10">
        <f t="shared" si="1242"/>
        <v>0</v>
      </c>
      <c r="K592" s="10" t="str">
        <f t="shared" si="1243"/>
        <v/>
      </c>
      <c r="M592" s="21"/>
      <c r="N592" s="21"/>
      <c r="O592" s="21"/>
      <c r="P592" s="21"/>
      <c r="Q592" s="21"/>
      <c r="CB592" s="52"/>
      <c r="CC592" s="52"/>
      <c r="CD592" s="52"/>
      <c r="CE592" s="52"/>
      <c r="CF592" s="52"/>
      <c r="CG592" s="52">
        <f t="shared" si="1245"/>
        <v>0</v>
      </c>
    </row>
    <row r="593" spans="2:85" x14ac:dyDescent="0.2">
      <c r="B593" s="8"/>
      <c r="C593" s="9"/>
      <c r="D593" s="10"/>
      <c r="E593" s="11"/>
      <c r="F593" s="11"/>
      <c r="G593" s="10"/>
      <c r="H593" s="10">
        <f t="shared" si="1244"/>
        <v>0</v>
      </c>
      <c r="I593" s="10">
        <f t="shared" si="1241"/>
        <v>0</v>
      </c>
      <c r="J593" s="10">
        <f t="shared" si="1242"/>
        <v>0</v>
      </c>
      <c r="K593" s="10" t="str">
        <f t="shared" si="1243"/>
        <v/>
      </c>
      <c r="M593" s="21"/>
      <c r="N593" s="21"/>
      <c r="O593" s="21"/>
      <c r="P593" s="21"/>
      <c r="Q593" s="21"/>
      <c r="CB593" s="52"/>
      <c r="CC593" s="52"/>
      <c r="CD593" s="52"/>
      <c r="CE593" s="52"/>
      <c r="CF593" s="52"/>
      <c r="CG593" s="52">
        <f t="shared" si="1245"/>
        <v>0</v>
      </c>
    </row>
    <row r="594" spans="2:85" x14ac:dyDescent="0.2">
      <c r="B594" s="8"/>
      <c r="C594" s="9"/>
      <c r="D594" s="10"/>
      <c r="E594" s="11"/>
      <c r="F594" s="11"/>
      <c r="G594" s="10"/>
      <c r="H594" s="10">
        <f t="shared" si="1244"/>
        <v>0</v>
      </c>
      <c r="I594" s="10">
        <f t="shared" si="1241"/>
        <v>0</v>
      </c>
      <c r="J594" s="10">
        <f t="shared" si="1242"/>
        <v>0</v>
      </c>
      <c r="K594" s="10" t="str">
        <f t="shared" si="1243"/>
        <v/>
      </c>
      <c r="M594" s="21"/>
      <c r="N594" s="21"/>
      <c r="O594" s="21"/>
      <c r="P594" s="21"/>
      <c r="Q594" s="21"/>
      <c r="CB594" s="52"/>
      <c r="CC594" s="52"/>
      <c r="CD594" s="52"/>
      <c r="CE594" s="52"/>
      <c r="CF594" s="52"/>
      <c r="CG594" s="52">
        <f t="shared" si="1245"/>
        <v>0</v>
      </c>
    </row>
    <row r="595" spans="2:85" x14ac:dyDescent="0.2">
      <c r="B595" s="8"/>
      <c r="C595" s="9"/>
      <c r="D595" s="10"/>
      <c r="E595" s="11"/>
      <c r="F595" s="11"/>
      <c r="G595" s="10"/>
      <c r="H595" s="10">
        <f t="shared" si="1244"/>
        <v>0</v>
      </c>
      <c r="I595" s="10">
        <f t="shared" si="1241"/>
        <v>0</v>
      </c>
      <c r="J595" s="10">
        <f t="shared" si="1242"/>
        <v>0</v>
      </c>
      <c r="K595" s="10" t="str">
        <f t="shared" si="1243"/>
        <v/>
      </c>
      <c r="M595" s="21"/>
      <c r="N595" s="21"/>
      <c r="O595" s="21"/>
      <c r="P595" s="21"/>
      <c r="Q595" s="21"/>
      <c r="CB595" s="52"/>
      <c r="CC595" s="52"/>
      <c r="CD595" s="52"/>
      <c r="CE595" s="52"/>
      <c r="CF595" s="52"/>
      <c r="CG595" s="52">
        <f t="shared" si="1245"/>
        <v>0</v>
      </c>
    </row>
    <row r="596" spans="2:85" x14ac:dyDescent="0.2">
      <c r="B596" s="8"/>
      <c r="C596" s="9"/>
      <c r="D596" s="10"/>
      <c r="E596" s="11"/>
      <c r="F596" s="11"/>
      <c r="G596" s="10"/>
      <c r="H596" s="10">
        <f t="shared" si="1244"/>
        <v>0</v>
      </c>
      <c r="I596" s="10">
        <f t="shared" si="1241"/>
        <v>0</v>
      </c>
      <c r="J596" s="10">
        <f t="shared" si="1242"/>
        <v>0</v>
      </c>
      <c r="K596" s="10" t="str">
        <f t="shared" si="1243"/>
        <v/>
      </c>
      <c r="M596" s="21"/>
      <c r="N596" s="21"/>
      <c r="O596" s="21"/>
      <c r="P596" s="21"/>
      <c r="Q596" s="21"/>
      <c r="CB596" s="52"/>
      <c r="CC596" s="52"/>
      <c r="CD596" s="52"/>
      <c r="CE596" s="52"/>
      <c r="CF596" s="52"/>
      <c r="CG596" s="52">
        <f t="shared" si="1245"/>
        <v>0</v>
      </c>
    </row>
    <row r="597" spans="2:85" x14ac:dyDescent="0.2">
      <c r="B597" s="8"/>
      <c r="C597" s="9"/>
      <c r="D597" s="10"/>
      <c r="E597" s="11"/>
      <c r="F597" s="11"/>
      <c r="G597" s="10"/>
      <c r="H597" s="10">
        <f t="shared" si="1244"/>
        <v>0</v>
      </c>
      <c r="I597" s="10">
        <f t="shared" si="1241"/>
        <v>0</v>
      </c>
      <c r="J597" s="10">
        <f t="shared" si="1242"/>
        <v>0</v>
      </c>
      <c r="K597" s="10" t="str">
        <f t="shared" si="1243"/>
        <v/>
      </c>
      <c r="M597" s="21"/>
      <c r="N597" s="21"/>
      <c r="O597" s="21"/>
      <c r="P597" s="21"/>
      <c r="Q597" s="21"/>
      <c r="CB597" s="52"/>
      <c r="CC597" s="52"/>
      <c r="CD597" s="52"/>
      <c r="CE597" s="52"/>
      <c r="CF597" s="52"/>
      <c r="CG597" s="52">
        <f t="shared" si="1245"/>
        <v>0</v>
      </c>
    </row>
    <row r="598" spans="2:85" x14ac:dyDescent="0.2">
      <c r="B598" s="8"/>
      <c r="C598" s="9"/>
      <c r="D598" s="10"/>
      <c r="E598" s="11"/>
      <c r="F598" s="11"/>
      <c r="G598" s="10"/>
      <c r="H598" s="10">
        <f t="shared" si="1244"/>
        <v>0</v>
      </c>
      <c r="I598" s="10">
        <f t="shared" si="1241"/>
        <v>0</v>
      </c>
      <c r="J598" s="10">
        <f t="shared" si="1242"/>
        <v>0</v>
      </c>
      <c r="K598" s="10" t="str">
        <f t="shared" si="1243"/>
        <v/>
      </c>
      <c r="M598" s="21"/>
      <c r="N598" s="21"/>
      <c r="O598" s="21"/>
      <c r="P598" s="21"/>
      <c r="Q598" s="21"/>
      <c r="CB598" s="52"/>
      <c r="CC598" s="52"/>
      <c r="CD598" s="52"/>
      <c r="CE598" s="52"/>
      <c r="CF598" s="52"/>
      <c r="CG598" s="52">
        <f t="shared" si="1245"/>
        <v>0</v>
      </c>
    </row>
    <row r="599" spans="2:85" x14ac:dyDescent="0.2">
      <c r="B599" s="8"/>
      <c r="C599" s="9"/>
      <c r="D599" s="10"/>
      <c r="E599" s="11"/>
      <c r="F599" s="11"/>
      <c r="G599" s="10"/>
      <c r="H599" s="10">
        <f t="shared" si="1244"/>
        <v>0</v>
      </c>
      <c r="I599" s="10">
        <f t="shared" si="1241"/>
        <v>0</v>
      </c>
      <c r="J599" s="10">
        <f t="shared" si="1242"/>
        <v>0</v>
      </c>
      <c r="K599" s="10" t="str">
        <f t="shared" si="1243"/>
        <v/>
      </c>
      <c r="M599" s="21"/>
      <c r="N599" s="21"/>
      <c r="O599" s="21"/>
      <c r="P599" s="21"/>
      <c r="Q599" s="21"/>
      <c r="CB599" s="52"/>
      <c r="CC599" s="52"/>
      <c r="CD599" s="52"/>
      <c r="CE599" s="52"/>
      <c r="CF599" s="52"/>
      <c r="CG599" s="52">
        <f t="shared" si="1245"/>
        <v>0</v>
      </c>
    </row>
    <row r="600" spans="2:85" x14ac:dyDescent="0.2">
      <c r="B600" s="8"/>
      <c r="C600" s="9"/>
      <c r="D600" s="10"/>
      <c r="E600" s="11"/>
      <c r="F600" s="11"/>
      <c r="G600" s="10"/>
      <c r="H600" s="10">
        <f t="shared" si="1244"/>
        <v>0</v>
      </c>
      <c r="I600" s="10">
        <f t="shared" si="1241"/>
        <v>0</v>
      </c>
      <c r="J600" s="10">
        <f t="shared" si="1242"/>
        <v>0</v>
      </c>
      <c r="K600" s="10" t="str">
        <f t="shared" si="1243"/>
        <v/>
      </c>
      <c r="M600" s="21"/>
      <c r="N600" s="21"/>
      <c r="O600" s="21"/>
      <c r="P600" s="21"/>
      <c r="Q600" s="21"/>
      <c r="CB600" s="52"/>
      <c r="CC600" s="52"/>
      <c r="CD600" s="52"/>
      <c r="CE600" s="52"/>
      <c r="CF600" s="52"/>
      <c r="CG600" s="52">
        <f t="shared" si="1245"/>
        <v>0</v>
      </c>
    </row>
    <row r="601" spans="2:85" x14ac:dyDescent="0.2">
      <c r="B601" s="8"/>
      <c r="C601" s="9"/>
      <c r="D601" s="10"/>
      <c r="E601" s="11"/>
      <c r="F601" s="11"/>
      <c r="G601" s="10"/>
      <c r="H601" s="10">
        <f t="shared" si="1244"/>
        <v>0</v>
      </c>
      <c r="I601" s="10">
        <f t="shared" si="1241"/>
        <v>0</v>
      </c>
      <c r="J601" s="10">
        <f t="shared" si="1242"/>
        <v>0</v>
      </c>
      <c r="K601" s="10" t="str">
        <f t="shared" si="1243"/>
        <v/>
      </c>
      <c r="M601" s="21"/>
      <c r="N601" s="21"/>
      <c r="O601" s="21"/>
      <c r="P601" s="21"/>
      <c r="Q601" s="21"/>
    </row>
    <row r="602" spans="2:85" x14ac:dyDescent="0.2">
      <c r="B602" s="8"/>
      <c r="C602" s="9"/>
      <c r="D602" s="10"/>
      <c r="E602" s="11"/>
      <c r="F602" s="11"/>
      <c r="G602" s="10"/>
      <c r="H602" s="10">
        <f t="shared" si="1244"/>
        <v>0</v>
      </c>
      <c r="I602" s="10">
        <f t="shared" si="1241"/>
        <v>0</v>
      </c>
      <c r="J602" s="10">
        <f t="shared" si="1242"/>
        <v>0</v>
      </c>
      <c r="K602" s="10" t="str">
        <f t="shared" si="1243"/>
        <v/>
      </c>
      <c r="M602" s="21"/>
      <c r="N602" s="21"/>
      <c r="O602" s="21"/>
      <c r="P602" s="21"/>
      <c r="Q602" s="21"/>
    </row>
    <row r="603" spans="2:85" x14ac:dyDescent="0.2">
      <c r="B603" s="8"/>
      <c r="C603" s="9"/>
      <c r="D603" s="10"/>
      <c r="E603" s="11"/>
      <c r="F603" s="11"/>
      <c r="G603" s="10"/>
      <c r="H603" s="10">
        <f t="shared" si="1244"/>
        <v>0</v>
      </c>
      <c r="I603" s="10">
        <f t="shared" si="1241"/>
        <v>0</v>
      </c>
      <c r="J603" s="10">
        <f t="shared" si="1242"/>
        <v>0</v>
      </c>
      <c r="K603" s="10" t="str">
        <f t="shared" si="1243"/>
        <v/>
      </c>
      <c r="M603" s="21"/>
      <c r="N603" s="21"/>
      <c r="O603" s="21"/>
      <c r="P603" s="21"/>
      <c r="Q603" s="21"/>
    </row>
    <row r="604" spans="2:85" x14ac:dyDescent="0.2">
      <c r="B604" s="8"/>
      <c r="C604" s="9"/>
      <c r="D604" s="10"/>
      <c r="E604" s="11"/>
      <c r="F604" s="11"/>
      <c r="G604" s="10"/>
      <c r="H604" s="10">
        <f t="shared" si="1244"/>
        <v>0</v>
      </c>
      <c r="I604" s="10">
        <f t="shared" si="1241"/>
        <v>0</v>
      </c>
      <c r="J604" s="10">
        <f t="shared" si="1242"/>
        <v>0</v>
      </c>
      <c r="K604" s="10" t="str">
        <f t="shared" si="1243"/>
        <v/>
      </c>
      <c r="M604" s="21"/>
      <c r="N604" s="21"/>
      <c r="O604" s="21"/>
      <c r="P604" s="21"/>
      <c r="Q604" s="21"/>
    </row>
    <row r="605" spans="2:85" x14ac:dyDescent="0.2">
      <c r="B605" s="8"/>
      <c r="C605" s="9"/>
      <c r="D605" s="10"/>
      <c r="E605" s="11"/>
      <c r="F605" s="11"/>
      <c r="G605" s="10"/>
      <c r="H605" s="10">
        <f t="shared" si="1244"/>
        <v>0</v>
      </c>
      <c r="I605" s="10">
        <f t="shared" si="1241"/>
        <v>0</v>
      </c>
      <c r="J605" s="10">
        <f t="shared" si="1242"/>
        <v>0</v>
      </c>
      <c r="K605" s="10" t="str">
        <f t="shared" si="1243"/>
        <v/>
      </c>
      <c r="M605" s="21"/>
      <c r="N605" s="21"/>
      <c r="O605" s="21"/>
      <c r="P605" s="21"/>
      <c r="Q605" s="21"/>
    </row>
    <row r="606" spans="2:85" x14ac:dyDescent="0.2">
      <c r="B606" s="8"/>
      <c r="C606" s="9"/>
      <c r="D606" s="10"/>
      <c r="E606" s="11"/>
      <c r="F606" s="11"/>
      <c r="G606" s="10"/>
      <c r="H606" s="10">
        <f t="shared" si="1244"/>
        <v>0</v>
      </c>
      <c r="I606" s="10">
        <f t="shared" si="1241"/>
        <v>0</v>
      </c>
      <c r="J606" s="10">
        <f t="shared" si="1242"/>
        <v>0</v>
      </c>
      <c r="K606" s="10" t="str">
        <f t="shared" si="1243"/>
        <v/>
      </c>
      <c r="M606" s="21"/>
      <c r="N606" s="21"/>
      <c r="O606" s="21"/>
      <c r="P606" s="21"/>
      <c r="Q606" s="21"/>
    </row>
    <row r="607" spans="2:85" x14ac:dyDescent="0.2">
      <c r="B607" s="8"/>
      <c r="C607" s="9"/>
      <c r="D607" s="10"/>
      <c r="E607" s="11"/>
      <c r="F607" s="11"/>
      <c r="G607" s="10"/>
      <c r="H607" s="10">
        <f t="shared" si="1244"/>
        <v>0</v>
      </c>
      <c r="I607" s="10">
        <f t="shared" si="1241"/>
        <v>0</v>
      </c>
      <c r="J607" s="10">
        <f t="shared" si="1242"/>
        <v>0</v>
      </c>
      <c r="K607" s="10" t="str">
        <f t="shared" si="1243"/>
        <v/>
      </c>
      <c r="M607" s="21"/>
      <c r="N607" s="21"/>
      <c r="O607" s="21"/>
      <c r="P607" s="21"/>
      <c r="Q607" s="21"/>
    </row>
    <row r="608" spans="2:85" x14ac:dyDescent="0.2">
      <c r="B608" s="8"/>
      <c r="C608" s="9"/>
      <c r="D608" s="10"/>
      <c r="E608" s="11"/>
      <c r="F608" s="11"/>
      <c r="G608" s="10"/>
      <c r="H608" s="10">
        <f t="shared" si="1244"/>
        <v>0</v>
      </c>
      <c r="I608" s="10">
        <f t="shared" si="1241"/>
        <v>0</v>
      </c>
      <c r="J608" s="10">
        <f t="shared" si="1242"/>
        <v>0</v>
      </c>
      <c r="K608" s="10" t="str">
        <f t="shared" si="1243"/>
        <v/>
      </c>
      <c r="M608" s="21"/>
      <c r="N608" s="21"/>
      <c r="O608" s="21"/>
      <c r="P608" s="21"/>
      <c r="Q608" s="21"/>
    </row>
    <row r="609" spans="2:17" x14ac:dyDescent="0.2">
      <c r="B609" s="8"/>
      <c r="C609" s="9"/>
      <c r="D609" s="10"/>
      <c r="E609" s="11"/>
      <c r="F609" s="11"/>
      <c r="G609" s="10"/>
      <c r="H609" s="10">
        <f t="shared" si="1244"/>
        <v>0</v>
      </c>
      <c r="I609" s="10">
        <f t="shared" si="1241"/>
        <v>0</v>
      </c>
      <c r="J609" s="10">
        <f t="shared" si="1242"/>
        <v>0</v>
      </c>
      <c r="K609" s="10" t="str">
        <f t="shared" si="1243"/>
        <v/>
      </c>
      <c r="M609" s="21"/>
      <c r="N609" s="21"/>
      <c r="O609" s="21"/>
      <c r="P609" s="21"/>
      <c r="Q609" s="21"/>
    </row>
    <row r="610" spans="2:17" x14ac:dyDescent="0.2">
      <c r="B610" s="8"/>
      <c r="C610" s="9"/>
      <c r="D610" s="10"/>
      <c r="E610" s="11"/>
      <c r="F610" s="11"/>
      <c r="G610" s="10"/>
      <c r="H610" s="10">
        <f t="shared" si="1244"/>
        <v>0</v>
      </c>
      <c r="I610" s="10">
        <f t="shared" si="1241"/>
        <v>0</v>
      </c>
      <c r="J610" s="10">
        <f t="shared" si="1242"/>
        <v>0</v>
      </c>
      <c r="K610" s="10" t="str">
        <f t="shared" si="1243"/>
        <v/>
      </c>
      <c r="M610" s="21"/>
      <c r="N610" s="21"/>
      <c r="O610" s="21"/>
      <c r="P610" s="21"/>
      <c r="Q610" s="21"/>
    </row>
    <row r="611" spans="2:17" x14ac:dyDescent="0.2">
      <c r="B611" s="8"/>
      <c r="C611" s="9"/>
      <c r="D611" s="10"/>
      <c r="E611" s="11"/>
      <c r="F611" s="11"/>
      <c r="G611" s="10"/>
      <c r="H611" s="10">
        <f t="shared" si="1244"/>
        <v>0</v>
      </c>
      <c r="I611" s="10">
        <f t="shared" si="1241"/>
        <v>0</v>
      </c>
      <c r="J611" s="10">
        <f t="shared" si="1242"/>
        <v>0</v>
      </c>
      <c r="K611" s="10" t="str">
        <f t="shared" si="1243"/>
        <v/>
      </c>
      <c r="M611" s="21"/>
      <c r="N611" s="21"/>
      <c r="O611" s="21"/>
      <c r="P611" s="21"/>
      <c r="Q611" s="21"/>
    </row>
    <row r="612" spans="2:17" x14ac:dyDescent="0.2">
      <c r="B612" s="8"/>
      <c r="C612" s="9"/>
      <c r="D612" s="10"/>
      <c r="E612" s="11"/>
      <c r="F612" s="11"/>
      <c r="G612" s="10"/>
      <c r="H612" s="10">
        <f t="shared" si="1244"/>
        <v>0</v>
      </c>
      <c r="I612" s="10">
        <f t="shared" si="1241"/>
        <v>0</v>
      </c>
      <c r="J612" s="10">
        <f t="shared" si="1242"/>
        <v>0</v>
      </c>
      <c r="K612" s="10" t="str">
        <f t="shared" si="1243"/>
        <v/>
      </c>
      <c r="M612" s="21"/>
      <c r="N612" s="21"/>
      <c r="O612" s="21"/>
      <c r="P612" s="21"/>
      <c r="Q612" s="21"/>
    </row>
    <row r="613" spans="2:17" x14ac:dyDescent="0.2">
      <c r="B613" s="8"/>
      <c r="C613" s="9"/>
      <c r="D613" s="10"/>
      <c r="E613" s="11"/>
      <c r="F613" s="11"/>
      <c r="G613" s="10"/>
      <c r="H613" s="10">
        <f t="shared" si="1244"/>
        <v>0</v>
      </c>
      <c r="I613" s="10">
        <f t="shared" si="1241"/>
        <v>0</v>
      </c>
      <c r="J613" s="10">
        <f t="shared" si="1242"/>
        <v>0</v>
      </c>
      <c r="K613" s="10" t="str">
        <f t="shared" si="1243"/>
        <v/>
      </c>
      <c r="M613" s="21"/>
      <c r="N613" s="21"/>
      <c r="O613" s="21"/>
      <c r="P613" s="21"/>
      <c r="Q613" s="21"/>
    </row>
    <row r="614" spans="2:17" x14ac:dyDescent="0.2">
      <c r="B614" s="8"/>
      <c r="C614" s="9"/>
      <c r="D614" s="10"/>
      <c r="E614" s="11"/>
      <c r="F614" s="11"/>
      <c r="G614" s="10"/>
      <c r="H614" s="10">
        <f t="shared" si="1244"/>
        <v>0</v>
      </c>
      <c r="I614" s="10">
        <f t="shared" si="1241"/>
        <v>0</v>
      </c>
      <c r="J614" s="10">
        <f t="shared" si="1242"/>
        <v>0</v>
      </c>
      <c r="K614" s="10" t="str">
        <f t="shared" si="1243"/>
        <v/>
      </c>
      <c r="M614" s="21"/>
      <c r="N614" s="21"/>
      <c r="O614" s="21"/>
      <c r="P614" s="21"/>
      <c r="Q614" s="21"/>
    </row>
    <row r="615" spans="2:17" x14ac:dyDescent="0.2">
      <c r="B615" s="8"/>
      <c r="C615" s="9"/>
      <c r="D615" s="10"/>
      <c r="E615" s="11"/>
      <c r="F615" s="11"/>
      <c r="G615" s="10"/>
      <c r="H615" s="10">
        <f t="shared" si="1244"/>
        <v>0</v>
      </c>
      <c r="I615" s="10">
        <f t="shared" si="1241"/>
        <v>0</v>
      </c>
      <c r="J615" s="10">
        <f t="shared" si="1242"/>
        <v>0</v>
      </c>
      <c r="K615" s="10" t="str">
        <f t="shared" si="1243"/>
        <v/>
      </c>
      <c r="M615" s="21"/>
      <c r="N615" s="21"/>
      <c r="O615" s="21"/>
      <c r="P615" s="21"/>
      <c r="Q615" s="21"/>
    </row>
    <row r="616" spans="2:17" x14ac:dyDescent="0.2">
      <c r="B616" s="8"/>
      <c r="C616" s="9"/>
      <c r="D616" s="10"/>
      <c r="E616" s="11"/>
      <c r="F616" s="11"/>
      <c r="G616" s="10"/>
      <c r="H616" s="10">
        <f t="shared" si="1244"/>
        <v>0</v>
      </c>
      <c r="I616" s="10">
        <f t="shared" si="1241"/>
        <v>0</v>
      </c>
      <c r="J616" s="10">
        <f t="shared" si="1242"/>
        <v>0</v>
      </c>
      <c r="K616" s="10" t="str">
        <f t="shared" si="1243"/>
        <v/>
      </c>
      <c r="M616" s="21"/>
      <c r="N616" s="21"/>
      <c r="O616" s="21"/>
      <c r="P616" s="21"/>
      <c r="Q616" s="21"/>
    </row>
    <row r="617" spans="2:17" x14ac:dyDescent="0.2">
      <c r="B617" s="8"/>
      <c r="C617" s="9"/>
      <c r="D617" s="10"/>
      <c r="E617" s="11"/>
      <c r="F617" s="11"/>
      <c r="G617" s="10"/>
      <c r="H617" s="10">
        <f t="shared" si="1244"/>
        <v>0</v>
      </c>
      <c r="I617" s="10">
        <f t="shared" ref="I617:I680" si="1246">IF(E617=$K$2,($Q$2*E617)+((E617*G617)*$R$2)-($S$2*E617),IF(E617=$K$4,($Q$3*E617)+((E617*G617)*$R$3)-($S$3*E617),IF(E617=$K$7,($Q$4*E617)+((E617*G617)*$R$4)-($S$4*E617),IF(E617=$K$8,($Q$5*E617)+((E617*G617)*$R$5)-($S$5*E617),IF(E617=$K$9,($Q$6*E617)+((E617*G617)*$R$6)-($S$6*E617),IF(E617=$K$10,($Q$7*E617)+((E617*G617)*$R$7)-($S$7*E617),IF(E617=$K$11,($Q$8*E617)+((E617*G617)*$R$8)-($S$8*E617),IF(E617=$K$14,($Q$9*E617)+((E617*G617)*$R$9)-($S$9*E617),IF(E617=$K$15,($Q$10*E617)+((E617*G617)*$R$10)-($S$10*E617),IF(E617=$K$16,($Q$11*E617)+((E617*G617)*$R$11)-($S$11*E617),IF(E617=$K$17,($Q$12*E617)+((E617*G617)*$R$12)-($S$12*E617),IF(E617=$K$18,($Q$13*E617)+((E617*G617)*$R$13)-($S$13*E617),IF(E617=$K$19,($Q$14*E617)+((E617*G617)*$R$14)-($S$14*E617),IF(E617=$K$20,($Q$15*E617)+((E617*G617)*$R$15)-($S$15*E617),IF(E617=$K$21,($Q$16*E617)+((E617*G617)*$R$16)-($S$16*E617),IF(E617=E617,($Q$17*E617)+((E617*G617)*$R$17)-($S$17*E617),"Erreur"))))))))))))))))</f>
        <v>0</v>
      </c>
      <c r="J617" s="10">
        <f t="shared" si="1242"/>
        <v>0</v>
      </c>
      <c r="K617" s="10" t="str">
        <f t="shared" si="1243"/>
        <v/>
      </c>
      <c r="M617" s="21"/>
      <c r="N617" s="21"/>
      <c r="O617" s="21"/>
      <c r="P617" s="21"/>
      <c r="Q617" s="21"/>
    </row>
    <row r="618" spans="2:17" x14ac:dyDescent="0.2">
      <c r="B618" s="8"/>
      <c r="C618" s="9"/>
      <c r="D618" s="10"/>
      <c r="E618" s="11"/>
      <c r="F618" s="11"/>
      <c r="G618" s="10"/>
      <c r="H618" s="10">
        <f t="shared" si="1244"/>
        <v>0</v>
      </c>
      <c r="I618" s="10">
        <f t="shared" si="1246"/>
        <v>0</v>
      </c>
      <c r="J618" s="10">
        <f t="shared" ref="J618:J681" si="1247">(E618*G618)-I618</f>
        <v>0</v>
      </c>
      <c r="K618" s="10" t="str">
        <f t="shared" ref="K618:K681" si="1248">IF(E618="","",J618/E618)</f>
        <v/>
      </c>
      <c r="M618" s="21"/>
      <c r="N618" s="21"/>
      <c r="O618" s="21"/>
      <c r="P618" s="21"/>
      <c r="Q618" s="21"/>
    </row>
    <row r="619" spans="2:17" x14ac:dyDescent="0.2">
      <c r="B619" s="8"/>
      <c r="C619" s="9"/>
      <c r="D619" s="10"/>
      <c r="E619" s="11"/>
      <c r="F619" s="11"/>
      <c r="G619" s="10"/>
      <c r="H619" s="10">
        <f t="shared" ref="H619:H682" si="1249">H618+E619</f>
        <v>0</v>
      </c>
      <c r="I619" s="10">
        <f t="shared" si="1246"/>
        <v>0</v>
      </c>
      <c r="J619" s="10">
        <f t="shared" si="1247"/>
        <v>0</v>
      </c>
      <c r="K619" s="10" t="str">
        <f t="shared" si="1248"/>
        <v/>
      </c>
      <c r="M619" s="21"/>
      <c r="N619" s="21"/>
      <c r="O619" s="21"/>
      <c r="P619" s="21"/>
      <c r="Q619" s="21"/>
    </row>
    <row r="620" spans="2:17" x14ac:dyDescent="0.2">
      <c r="B620" s="8"/>
      <c r="C620" s="9"/>
      <c r="D620" s="10"/>
      <c r="E620" s="11"/>
      <c r="F620" s="11"/>
      <c r="G620" s="10"/>
      <c r="H620" s="10">
        <f t="shared" si="1249"/>
        <v>0</v>
      </c>
      <c r="I620" s="10">
        <f t="shared" si="1246"/>
        <v>0</v>
      </c>
      <c r="J620" s="10">
        <f t="shared" si="1247"/>
        <v>0</v>
      </c>
      <c r="K620" s="10" t="str">
        <f t="shared" si="1248"/>
        <v/>
      </c>
      <c r="M620" s="21"/>
      <c r="N620" s="21"/>
      <c r="O620" s="21"/>
      <c r="P620" s="21"/>
      <c r="Q620" s="21"/>
    </row>
    <row r="621" spans="2:17" x14ac:dyDescent="0.2">
      <c r="B621" s="8"/>
      <c r="C621" s="9"/>
      <c r="D621" s="10"/>
      <c r="E621" s="11"/>
      <c r="F621" s="11"/>
      <c r="G621" s="10"/>
      <c r="H621" s="10">
        <f t="shared" si="1249"/>
        <v>0</v>
      </c>
      <c r="I621" s="10">
        <f t="shared" si="1246"/>
        <v>0</v>
      </c>
      <c r="J621" s="10">
        <f t="shared" si="1247"/>
        <v>0</v>
      </c>
      <c r="K621" s="10" t="str">
        <f t="shared" si="1248"/>
        <v/>
      </c>
      <c r="M621" s="21"/>
      <c r="N621" s="21"/>
      <c r="O621" s="21"/>
      <c r="P621" s="21"/>
      <c r="Q621" s="21"/>
    </row>
    <row r="622" spans="2:17" x14ac:dyDescent="0.2">
      <c r="B622" s="8"/>
      <c r="C622" s="9"/>
      <c r="D622" s="10"/>
      <c r="E622" s="11"/>
      <c r="F622" s="11"/>
      <c r="G622" s="10"/>
      <c r="H622" s="10">
        <f t="shared" si="1249"/>
        <v>0</v>
      </c>
      <c r="I622" s="10">
        <f t="shared" si="1246"/>
        <v>0</v>
      </c>
      <c r="J622" s="10">
        <f t="shared" si="1247"/>
        <v>0</v>
      </c>
      <c r="K622" s="10" t="str">
        <f t="shared" si="1248"/>
        <v/>
      </c>
      <c r="M622" s="21"/>
      <c r="N622" s="21"/>
      <c r="O622" s="21"/>
      <c r="P622" s="21"/>
      <c r="Q622" s="21"/>
    </row>
    <row r="623" spans="2:17" x14ac:dyDescent="0.2">
      <c r="B623" s="8"/>
      <c r="C623" s="9"/>
      <c r="D623" s="10"/>
      <c r="E623" s="11"/>
      <c r="F623" s="11"/>
      <c r="G623" s="10"/>
      <c r="H623" s="10">
        <f t="shared" si="1249"/>
        <v>0</v>
      </c>
      <c r="I623" s="10">
        <f t="shared" si="1246"/>
        <v>0</v>
      </c>
      <c r="J623" s="10">
        <f t="shared" si="1247"/>
        <v>0</v>
      </c>
      <c r="K623" s="10" t="str">
        <f t="shared" si="1248"/>
        <v/>
      </c>
      <c r="M623" s="21"/>
      <c r="N623" s="21"/>
      <c r="O623" s="21"/>
      <c r="P623" s="21"/>
      <c r="Q623" s="21"/>
    </row>
    <row r="624" spans="2:17" x14ac:dyDescent="0.2">
      <c r="B624" s="8"/>
      <c r="C624" s="9"/>
      <c r="D624" s="10"/>
      <c r="E624" s="11"/>
      <c r="F624" s="11"/>
      <c r="G624" s="10"/>
      <c r="H624" s="10">
        <f t="shared" si="1249"/>
        <v>0</v>
      </c>
      <c r="I624" s="10">
        <f t="shared" si="1246"/>
        <v>0</v>
      </c>
      <c r="J624" s="10">
        <f t="shared" si="1247"/>
        <v>0</v>
      </c>
      <c r="K624" s="10" t="str">
        <f t="shared" si="1248"/>
        <v/>
      </c>
      <c r="M624" s="21"/>
      <c r="N624" s="21"/>
      <c r="O624" s="21"/>
      <c r="P624" s="21"/>
      <c r="Q624" s="21"/>
    </row>
    <row r="625" spans="2:17" x14ac:dyDescent="0.2">
      <c r="B625" s="8"/>
      <c r="C625" s="9"/>
      <c r="D625" s="10"/>
      <c r="E625" s="11"/>
      <c r="F625" s="11"/>
      <c r="G625" s="10"/>
      <c r="H625" s="10">
        <f t="shared" si="1249"/>
        <v>0</v>
      </c>
      <c r="I625" s="10">
        <f t="shared" si="1246"/>
        <v>0</v>
      </c>
      <c r="J625" s="10">
        <f t="shared" si="1247"/>
        <v>0</v>
      </c>
      <c r="K625" s="10" t="str">
        <f t="shared" si="1248"/>
        <v/>
      </c>
      <c r="M625" s="21"/>
      <c r="N625" s="21"/>
      <c r="O625" s="21"/>
      <c r="P625" s="21"/>
      <c r="Q625" s="21"/>
    </row>
    <row r="626" spans="2:17" x14ac:dyDescent="0.2">
      <c r="B626" s="8"/>
      <c r="C626" s="9"/>
      <c r="D626" s="10"/>
      <c r="E626" s="11"/>
      <c r="F626" s="11"/>
      <c r="G626" s="10"/>
      <c r="H626" s="10">
        <f t="shared" si="1249"/>
        <v>0</v>
      </c>
      <c r="I626" s="10">
        <f t="shared" si="1246"/>
        <v>0</v>
      </c>
      <c r="J626" s="10">
        <f t="shared" si="1247"/>
        <v>0</v>
      </c>
      <c r="K626" s="10" t="str">
        <f t="shared" si="1248"/>
        <v/>
      </c>
      <c r="M626" s="21"/>
      <c r="N626" s="21"/>
      <c r="O626" s="21"/>
      <c r="P626" s="21"/>
      <c r="Q626" s="21"/>
    </row>
    <row r="627" spans="2:17" x14ac:dyDescent="0.2">
      <c r="B627" s="8"/>
      <c r="C627" s="9"/>
      <c r="D627" s="10"/>
      <c r="E627" s="11"/>
      <c r="F627" s="11"/>
      <c r="G627" s="10"/>
      <c r="H627" s="10">
        <f t="shared" si="1249"/>
        <v>0</v>
      </c>
      <c r="I627" s="10">
        <f t="shared" si="1246"/>
        <v>0</v>
      </c>
      <c r="J627" s="10">
        <f t="shared" si="1247"/>
        <v>0</v>
      </c>
      <c r="K627" s="10" t="str">
        <f t="shared" si="1248"/>
        <v/>
      </c>
      <c r="M627" s="21"/>
      <c r="N627" s="21"/>
      <c r="O627" s="21"/>
      <c r="P627" s="21"/>
      <c r="Q627" s="21"/>
    </row>
    <row r="628" spans="2:17" x14ac:dyDescent="0.2">
      <c r="B628" s="8"/>
      <c r="C628" s="9"/>
      <c r="D628" s="10"/>
      <c r="E628" s="11"/>
      <c r="F628" s="11"/>
      <c r="G628" s="10"/>
      <c r="H628" s="10">
        <f t="shared" si="1249"/>
        <v>0</v>
      </c>
      <c r="I628" s="10">
        <f t="shared" si="1246"/>
        <v>0</v>
      </c>
      <c r="J628" s="10">
        <f t="shared" si="1247"/>
        <v>0</v>
      </c>
      <c r="K628" s="10" t="str">
        <f t="shared" si="1248"/>
        <v/>
      </c>
      <c r="M628" s="21"/>
      <c r="N628" s="21"/>
      <c r="O628" s="21"/>
      <c r="P628" s="21"/>
      <c r="Q628" s="21"/>
    </row>
    <row r="629" spans="2:17" x14ac:dyDescent="0.2">
      <c r="B629" s="8"/>
      <c r="C629" s="9"/>
      <c r="D629" s="10"/>
      <c r="E629" s="11"/>
      <c r="F629" s="11"/>
      <c r="G629" s="10"/>
      <c r="H629" s="10">
        <f t="shared" si="1249"/>
        <v>0</v>
      </c>
      <c r="I629" s="10">
        <f t="shared" si="1246"/>
        <v>0</v>
      </c>
      <c r="J629" s="10">
        <f t="shared" si="1247"/>
        <v>0</v>
      </c>
      <c r="K629" s="10" t="str">
        <f t="shared" si="1248"/>
        <v/>
      </c>
      <c r="M629" s="21"/>
      <c r="N629" s="21"/>
      <c r="O629" s="21"/>
      <c r="P629" s="21"/>
      <c r="Q629" s="21"/>
    </row>
    <row r="630" spans="2:17" x14ac:dyDescent="0.2">
      <c r="B630" s="8"/>
      <c r="C630" s="9"/>
      <c r="D630" s="10"/>
      <c r="E630" s="11"/>
      <c r="F630" s="11"/>
      <c r="G630" s="10"/>
      <c r="H630" s="10">
        <f t="shared" si="1249"/>
        <v>0</v>
      </c>
      <c r="I630" s="10">
        <f t="shared" si="1246"/>
        <v>0</v>
      </c>
      <c r="J630" s="10">
        <f t="shared" si="1247"/>
        <v>0</v>
      </c>
      <c r="K630" s="10" t="str">
        <f t="shared" si="1248"/>
        <v/>
      </c>
      <c r="M630" s="21"/>
      <c r="N630" s="21"/>
      <c r="O630" s="21"/>
      <c r="P630" s="21"/>
      <c r="Q630" s="21"/>
    </row>
    <row r="631" spans="2:17" x14ac:dyDescent="0.2">
      <c r="B631" s="8"/>
      <c r="C631" s="9"/>
      <c r="D631" s="10"/>
      <c r="E631" s="11"/>
      <c r="F631" s="11"/>
      <c r="G631" s="10"/>
      <c r="H631" s="10">
        <f t="shared" si="1249"/>
        <v>0</v>
      </c>
      <c r="I631" s="10">
        <f t="shared" si="1246"/>
        <v>0</v>
      </c>
      <c r="J631" s="10">
        <f t="shared" si="1247"/>
        <v>0</v>
      </c>
      <c r="K631" s="10" t="str">
        <f t="shared" si="1248"/>
        <v/>
      </c>
      <c r="M631" s="21"/>
      <c r="N631" s="21"/>
      <c r="O631" s="21"/>
      <c r="P631" s="21"/>
      <c r="Q631" s="21"/>
    </row>
    <row r="632" spans="2:17" x14ac:dyDescent="0.2">
      <c r="B632" s="8"/>
      <c r="C632" s="9"/>
      <c r="D632" s="10"/>
      <c r="E632" s="11"/>
      <c r="F632" s="11"/>
      <c r="G632" s="10"/>
      <c r="H632" s="10">
        <f t="shared" si="1249"/>
        <v>0</v>
      </c>
      <c r="I632" s="10">
        <f t="shared" si="1246"/>
        <v>0</v>
      </c>
      <c r="J632" s="10">
        <f t="shared" si="1247"/>
        <v>0</v>
      </c>
      <c r="K632" s="10" t="str">
        <f t="shared" si="1248"/>
        <v/>
      </c>
      <c r="M632" s="21"/>
      <c r="N632" s="21"/>
      <c r="O632" s="21"/>
      <c r="P632" s="21"/>
      <c r="Q632" s="21"/>
    </row>
    <row r="633" spans="2:17" x14ac:dyDescent="0.2">
      <c r="B633" s="8"/>
      <c r="C633" s="9"/>
      <c r="D633" s="10"/>
      <c r="E633" s="11"/>
      <c r="F633" s="11"/>
      <c r="G633" s="10"/>
      <c r="H633" s="10">
        <f t="shared" si="1249"/>
        <v>0</v>
      </c>
      <c r="I633" s="10">
        <f t="shared" si="1246"/>
        <v>0</v>
      </c>
      <c r="J633" s="10">
        <f t="shared" si="1247"/>
        <v>0</v>
      </c>
      <c r="K633" s="10" t="str">
        <f t="shared" si="1248"/>
        <v/>
      </c>
      <c r="M633" s="21"/>
      <c r="N633" s="21"/>
      <c r="O633" s="21"/>
      <c r="P633" s="21"/>
      <c r="Q633" s="21"/>
    </row>
    <row r="634" spans="2:17" x14ac:dyDescent="0.2">
      <c r="B634" s="8"/>
      <c r="C634" s="9"/>
      <c r="D634" s="10"/>
      <c r="E634" s="11"/>
      <c r="F634" s="11"/>
      <c r="G634" s="10"/>
      <c r="H634" s="10">
        <f t="shared" si="1249"/>
        <v>0</v>
      </c>
      <c r="I634" s="10">
        <f t="shared" si="1246"/>
        <v>0</v>
      </c>
      <c r="J634" s="10">
        <f t="shared" si="1247"/>
        <v>0</v>
      </c>
      <c r="K634" s="10" t="str">
        <f t="shared" si="1248"/>
        <v/>
      </c>
      <c r="M634" s="21"/>
      <c r="N634" s="21"/>
      <c r="O634" s="21"/>
      <c r="P634" s="21"/>
      <c r="Q634" s="21"/>
    </row>
    <row r="635" spans="2:17" x14ac:dyDescent="0.2">
      <c r="B635" s="8"/>
      <c r="C635" s="9"/>
      <c r="D635" s="10"/>
      <c r="E635" s="11"/>
      <c r="F635" s="11"/>
      <c r="G635" s="10"/>
      <c r="H635" s="10">
        <f t="shared" si="1249"/>
        <v>0</v>
      </c>
      <c r="I635" s="10">
        <f t="shared" si="1246"/>
        <v>0</v>
      </c>
      <c r="J635" s="10">
        <f t="shared" si="1247"/>
        <v>0</v>
      </c>
      <c r="K635" s="10" t="str">
        <f t="shared" si="1248"/>
        <v/>
      </c>
      <c r="M635" s="21"/>
      <c r="N635" s="21"/>
      <c r="O635" s="21"/>
      <c r="P635" s="21"/>
      <c r="Q635" s="21"/>
    </row>
    <row r="636" spans="2:17" x14ac:dyDescent="0.2">
      <c r="B636" s="8"/>
      <c r="C636" s="9"/>
      <c r="D636" s="10"/>
      <c r="E636" s="11"/>
      <c r="F636" s="11"/>
      <c r="G636" s="10"/>
      <c r="H636" s="10">
        <f t="shared" si="1249"/>
        <v>0</v>
      </c>
      <c r="I636" s="10">
        <f t="shared" si="1246"/>
        <v>0</v>
      </c>
      <c r="J636" s="10">
        <f t="shared" si="1247"/>
        <v>0</v>
      </c>
      <c r="K636" s="10" t="str">
        <f t="shared" si="1248"/>
        <v/>
      </c>
      <c r="M636" s="21"/>
      <c r="N636" s="21"/>
      <c r="O636" s="21"/>
      <c r="P636" s="21"/>
      <c r="Q636" s="21"/>
    </row>
    <row r="637" spans="2:17" x14ac:dyDescent="0.2">
      <c r="B637" s="8"/>
      <c r="C637" s="9"/>
      <c r="D637" s="10"/>
      <c r="E637" s="11"/>
      <c r="F637" s="11"/>
      <c r="G637" s="10"/>
      <c r="H637" s="10">
        <f t="shared" si="1249"/>
        <v>0</v>
      </c>
      <c r="I637" s="10">
        <f t="shared" si="1246"/>
        <v>0</v>
      </c>
      <c r="J637" s="10">
        <f t="shared" si="1247"/>
        <v>0</v>
      </c>
      <c r="K637" s="10" t="str">
        <f t="shared" si="1248"/>
        <v/>
      </c>
      <c r="M637" s="21"/>
      <c r="N637" s="21"/>
      <c r="O637" s="21"/>
      <c r="P637" s="21"/>
      <c r="Q637" s="21"/>
    </row>
    <row r="638" spans="2:17" x14ac:dyDescent="0.2">
      <c r="B638" s="8"/>
      <c r="C638" s="9"/>
      <c r="D638" s="10"/>
      <c r="E638" s="11"/>
      <c r="F638" s="11"/>
      <c r="G638" s="10"/>
      <c r="H638" s="10">
        <f t="shared" si="1249"/>
        <v>0</v>
      </c>
      <c r="I638" s="10">
        <f t="shared" si="1246"/>
        <v>0</v>
      </c>
      <c r="J638" s="10">
        <f t="shared" si="1247"/>
        <v>0</v>
      </c>
      <c r="K638" s="10" t="str">
        <f t="shared" si="1248"/>
        <v/>
      </c>
      <c r="M638" s="21"/>
      <c r="N638" s="21"/>
      <c r="O638" s="21"/>
      <c r="P638" s="21"/>
      <c r="Q638" s="21"/>
    </row>
    <row r="639" spans="2:17" x14ac:dyDescent="0.2">
      <c r="B639" s="8"/>
      <c r="C639" s="9"/>
      <c r="D639" s="10"/>
      <c r="E639" s="11"/>
      <c r="F639" s="11"/>
      <c r="G639" s="10"/>
      <c r="H639" s="10">
        <f t="shared" si="1249"/>
        <v>0</v>
      </c>
      <c r="I639" s="10">
        <f t="shared" si="1246"/>
        <v>0</v>
      </c>
      <c r="J639" s="10">
        <f t="shared" si="1247"/>
        <v>0</v>
      </c>
      <c r="K639" s="10" t="str">
        <f t="shared" si="1248"/>
        <v/>
      </c>
      <c r="M639" s="21"/>
      <c r="N639" s="21"/>
      <c r="O639" s="21"/>
      <c r="P639" s="21"/>
      <c r="Q639" s="21"/>
    </row>
    <row r="640" spans="2:17" x14ac:dyDescent="0.2">
      <c r="B640" s="8"/>
      <c r="C640" s="9"/>
      <c r="D640" s="10"/>
      <c r="E640" s="11"/>
      <c r="F640" s="11"/>
      <c r="G640" s="10"/>
      <c r="H640" s="10">
        <f t="shared" si="1249"/>
        <v>0</v>
      </c>
      <c r="I640" s="10">
        <f t="shared" si="1246"/>
        <v>0</v>
      </c>
      <c r="J640" s="10">
        <f t="shared" si="1247"/>
        <v>0</v>
      </c>
      <c r="K640" s="10" t="str">
        <f t="shared" si="1248"/>
        <v/>
      </c>
      <c r="M640" s="21"/>
      <c r="N640" s="21"/>
      <c r="O640" s="21"/>
      <c r="P640" s="21"/>
      <c r="Q640" s="21"/>
    </row>
    <row r="641" spans="2:17" x14ac:dyDescent="0.2">
      <c r="B641" s="8"/>
      <c r="C641" s="9"/>
      <c r="D641" s="10"/>
      <c r="E641" s="11"/>
      <c r="F641" s="11"/>
      <c r="G641" s="10"/>
      <c r="H641" s="10">
        <f t="shared" si="1249"/>
        <v>0</v>
      </c>
      <c r="I641" s="10">
        <f t="shared" si="1246"/>
        <v>0</v>
      </c>
      <c r="J641" s="10">
        <f t="shared" si="1247"/>
        <v>0</v>
      </c>
      <c r="K641" s="10" t="str">
        <f t="shared" si="1248"/>
        <v/>
      </c>
      <c r="M641" s="21"/>
      <c r="N641" s="21"/>
      <c r="O641" s="21"/>
      <c r="P641" s="21"/>
      <c r="Q641" s="21"/>
    </row>
    <row r="642" spans="2:17" x14ac:dyDescent="0.2">
      <c r="B642" s="8"/>
      <c r="C642" s="9"/>
      <c r="D642" s="10"/>
      <c r="E642" s="11"/>
      <c r="F642" s="11"/>
      <c r="G642" s="10"/>
      <c r="H642" s="10">
        <f t="shared" si="1249"/>
        <v>0</v>
      </c>
      <c r="I642" s="10">
        <f t="shared" si="1246"/>
        <v>0</v>
      </c>
      <c r="J642" s="10">
        <f t="shared" si="1247"/>
        <v>0</v>
      </c>
      <c r="K642" s="10" t="str">
        <f t="shared" si="1248"/>
        <v/>
      </c>
      <c r="M642" s="21"/>
      <c r="N642" s="21"/>
      <c r="O642" s="21"/>
      <c r="P642" s="21"/>
      <c r="Q642" s="21"/>
    </row>
    <row r="643" spans="2:17" x14ac:dyDescent="0.2">
      <c r="B643" s="8"/>
      <c r="C643" s="9"/>
      <c r="D643" s="10"/>
      <c r="E643" s="11"/>
      <c r="F643" s="11"/>
      <c r="G643" s="10"/>
      <c r="H643" s="10">
        <f t="shared" si="1249"/>
        <v>0</v>
      </c>
      <c r="I643" s="10">
        <f t="shared" si="1246"/>
        <v>0</v>
      </c>
      <c r="J643" s="10">
        <f t="shared" si="1247"/>
        <v>0</v>
      </c>
      <c r="K643" s="10" t="str">
        <f t="shared" si="1248"/>
        <v/>
      </c>
      <c r="M643" s="21"/>
      <c r="N643" s="21"/>
      <c r="O643" s="21"/>
      <c r="P643" s="21"/>
      <c r="Q643" s="21"/>
    </row>
    <row r="644" spans="2:17" x14ac:dyDescent="0.2">
      <c r="B644" s="8"/>
      <c r="C644" s="9"/>
      <c r="D644" s="10"/>
      <c r="E644" s="11"/>
      <c r="F644" s="11"/>
      <c r="G644" s="10"/>
      <c r="H644" s="10">
        <f t="shared" si="1249"/>
        <v>0</v>
      </c>
      <c r="I644" s="10">
        <f t="shared" si="1246"/>
        <v>0</v>
      </c>
      <c r="J644" s="10">
        <f t="shared" si="1247"/>
        <v>0</v>
      </c>
      <c r="K644" s="10" t="str">
        <f t="shared" si="1248"/>
        <v/>
      </c>
      <c r="M644" s="21"/>
      <c r="N644" s="21"/>
      <c r="O644" s="21"/>
      <c r="P644" s="21"/>
      <c r="Q644" s="21"/>
    </row>
    <row r="645" spans="2:17" x14ac:dyDescent="0.2">
      <c r="B645" s="8"/>
      <c r="C645" s="9"/>
      <c r="D645" s="10"/>
      <c r="E645" s="11"/>
      <c r="F645" s="11"/>
      <c r="G645" s="10"/>
      <c r="H645" s="10">
        <f t="shared" si="1249"/>
        <v>0</v>
      </c>
      <c r="I645" s="10">
        <f t="shared" si="1246"/>
        <v>0</v>
      </c>
      <c r="J645" s="10">
        <f t="shared" si="1247"/>
        <v>0</v>
      </c>
      <c r="K645" s="10" t="str">
        <f t="shared" si="1248"/>
        <v/>
      </c>
      <c r="M645" s="21"/>
      <c r="N645" s="21"/>
      <c r="O645" s="21"/>
      <c r="P645" s="21"/>
      <c r="Q645" s="21"/>
    </row>
    <row r="646" spans="2:17" x14ac:dyDescent="0.2">
      <c r="B646" s="8"/>
      <c r="C646" s="9"/>
      <c r="D646" s="10"/>
      <c r="E646" s="11"/>
      <c r="F646" s="11"/>
      <c r="G646" s="10"/>
      <c r="H646" s="10">
        <f t="shared" si="1249"/>
        <v>0</v>
      </c>
      <c r="I646" s="10">
        <f t="shared" si="1246"/>
        <v>0</v>
      </c>
      <c r="J646" s="10">
        <f t="shared" si="1247"/>
        <v>0</v>
      </c>
      <c r="K646" s="10" t="str">
        <f t="shared" si="1248"/>
        <v/>
      </c>
      <c r="M646" s="21"/>
      <c r="N646" s="21"/>
      <c r="O646" s="21"/>
      <c r="P646" s="21"/>
      <c r="Q646" s="21"/>
    </row>
    <row r="647" spans="2:17" x14ac:dyDescent="0.2">
      <c r="B647" s="8"/>
      <c r="C647" s="9"/>
      <c r="D647" s="10"/>
      <c r="E647" s="11"/>
      <c r="F647" s="11"/>
      <c r="G647" s="10"/>
      <c r="H647" s="10">
        <f t="shared" si="1249"/>
        <v>0</v>
      </c>
      <c r="I647" s="10">
        <f t="shared" si="1246"/>
        <v>0</v>
      </c>
      <c r="J647" s="10">
        <f t="shared" si="1247"/>
        <v>0</v>
      </c>
      <c r="K647" s="10" t="str">
        <f t="shared" si="1248"/>
        <v/>
      </c>
      <c r="M647" s="21"/>
      <c r="N647" s="21"/>
      <c r="O647" s="21"/>
      <c r="P647" s="21"/>
      <c r="Q647" s="21"/>
    </row>
    <row r="648" spans="2:17" x14ac:dyDescent="0.2">
      <c r="B648" s="8"/>
      <c r="C648" s="9"/>
      <c r="D648" s="10"/>
      <c r="E648" s="11"/>
      <c r="F648" s="11"/>
      <c r="G648" s="10"/>
      <c r="H648" s="10">
        <f t="shared" si="1249"/>
        <v>0</v>
      </c>
      <c r="I648" s="10">
        <f t="shared" si="1246"/>
        <v>0</v>
      </c>
      <c r="J648" s="10">
        <f t="shared" si="1247"/>
        <v>0</v>
      </c>
      <c r="K648" s="10" t="str">
        <f t="shared" si="1248"/>
        <v/>
      </c>
      <c r="M648" s="21"/>
      <c r="N648" s="21"/>
      <c r="O648" s="21"/>
      <c r="P648" s="21"/>
      <c r="Q648" s="21"/>
    </row>
    <row r="649" spans="2:17" x14ac:dyDescent="0.2">
      <c r="B649" s="8"/>
      <c r="C649" s="9"/>
      <c r="D649" s="10"/>
      <c r="E649" s="11"/>
      <c r="F649" s="11"/>
      <c r="G649" s="10"/>
      <c r="H649" s="10">
        <f t="shared" si="1249"/>
        <v>0</v>
      </c>
      <c r="I649" s="10">
        <f t="shared" si="1246"/>
        <v>0</v>
      </c>
      <c r="J649" s="10">
        <f t="shared" si="1247"/>
        <v>0</v>
      </c>
      <c r="K649" s="10" t="str">
        <f t="shared" si="1248"/>
        <v/>
      </c>
      <c r="M649" s="21"/>
      <c r="N649" s="21"/>
      <c r="O649" s="21"/>
      <c r="P649" s="21"/>
      <c r="Q649" s="21"/>
    </row>
    <row r="650" spans="2:17" x14ac:dyDescent="0.2">
      <c r="B650" s="8"/>
      <c r="C650" s="9"/>
      <c r="D650" s="10"/>
      <c r="E650" s="11"/>
      <c r="F650" s="11"/>
      <c r="G650" s="10"/>
      <c r="H650" s="10">
        <f t="shared" si="1249"/>
        <v>0</v>
      </c>
      <c r="I650" s="10">
        <f t="shared" si="1246"/>
        <v>0</v>
      </c>
      <c r="J650" s="10">
        <f t="shared" si="1247"/>
        <v>0</v>
      </c>
      <c r="K650" s="10" t="str">
        <f t="shared" si="1248"/>
        <v/>
      </c>
      <c r="M650" s="21"/>
      <c r="N650" s="21"/>
      <c r="O650" s="21"/>
      <c r="P650" s="21"/>
      <c r="Q650" s="21"/>
    </row>
    <row r="651" spans="2:17" x14ac:dyDescent="0.2">
      <c r="B651" s="8"/>
      <c r="C651" s="9"/>
      <c r="D651" s="10"/>
      <c r="E651" s="11"/>
      <c r="F651" s="11"/>
      <c r="G651" s="10"/>
      <c r="H651" s="10">
        <f t="shared" si="1249"/>
        <v>0</v>
      </c>
      <c r="I651" s="10">
        <f t="shared" si="1246"/>
        <v>0</v>
      </c>
      <c r="J651" s="10">
        <f t="shared" si="1247"/>
        <v>0</v>
      </c>
      <c r="K651" s="10" t="str">
        <f t="shared" si="1248"/>
        <v/>
      </c>
      <c r="M651" s="21"/>
      <c r="N651" s="21"/>
      <c r="O651" s="21"/>
      <c r="P651" s="21"/>
      <c r="Q651" s="21"/>
    </row>
    <row r="652" spans="2:17" x14ac:dyDescent="0.2">
      <c r="B652" s="8"/>
      <c r="C652" s="9"/>
      <c r="D652" s="10"/>
      <c r="E652" s="11"/>
      <c r="F652" s="11"/>
      <c r="G652" s="10"/>
      <c r="H652" s="10">
        <f t="shared" si="1249"/>
        <v>0</v>
      </c>
      <c r="I652" s="10">
        <f t="shared" si="1246"/>
        <v>0</v>
      </c>
      <c r="J652" s="10">
        <f t="shared" si="1247"/>
        <v>0</v>
      </c>
      <c r="K652" s="10" t="str">
        <f t="shared" si="1248"/>
        <v/>
      </c>
      <c r="M652" s="21"/>
      <c r="N652" s="21"/>
      <c r="O652" s="21"/>
      <c r="P652" s="21"/>
      <c r="Q652" s="21"/>
    </row>
    <row r="653" spans="2:17" x14ac:dyDescent="0.2">
      <c r="B653" s="8"/>
      <c r="C653" s="9"/>
      <c r="D653" s="10"/>
      <c r="E653" s="11"/>
      <c r="F653" s="11"/>
      <c r="G653" s="10"/>
      <c r="H653" s="10">
        <f t="shared" si="1249"/>
        <v>0</v>
      </c>
      <c r="I653" s="10">
        <f t="shared" si="1246"/>
        <v>0</v>
      </c>
      <c r="J653" s="10">
        <f t="shared" si="1247"/>
        <v>0</v>
      </c>
      <c r="K653" s="10" t="str">
        <f t="shared" si="1248"/>
        <v/>
      </c>
      <c r="M653" s="21"/>
      <c r="N653" s="21"/>
      <c r="O653" s="21"/>
      <c r="P653" s="21"/>
      <c r="Q653" s="21"/>
    </row>
    <row r="654" spans="2:17" x14ac:dyDescent="0.2">
      <c r="B654" s="8"/>
      <c r="C654" s="9"/>
      <c r="D654" s="10"/>
      <c r="E654" s="11"/>
      <c r="F654" s="11"/>
      <c r="G654" s="10"/>
      <c r="H654" s="10">
        <f t="shared" si="1249"/>
        <v>0</v>
      </c>
      <c r="I654" s="10">
        <f t="shared" si="1246"/>
        <v>0</v>
      </c>
      <c r="J654" s="10">
        <f t="shared" si="1247"/>
        <v>0</v>
      </c>
      <c r="K654" s="10" t="str">
        <f t="shared" si="1248"/>
        <v/>
      </c>
      <c r="M654" s="21"/>
      <c r="N654" s="21"/>
      <c r="O654" s="21"/>
      <c r="P654" s="21"/>
      <c r="Q654" s="21"/>
    </row>
    <row r="655" spans="2:17" x14ac:dyDescent="0.2">
      <c r="B655" s="8"/>
      <c r="C655" s="9"/>
      <c r="D655" s="10"/>
      <c r="E655" s="11"/>
      <c r="F655" s="11"/>
      <c r="G655" s="10"/>
      <c r="H655" s="10">
        <f t="shared" si="1249"/>
        <v>0</v>
      </c>
      <c r="I655" s="10">
        <f t="shared" si="1246"/>
        <v>0</v>
      </c>
      <c r="J655" s="10">
        <f t="shared" si="1247"/>
        <v>0</v>
      </c>
      <c r="K655" s="10" t="str">
        <f t="shared" si="1248"/>
        <v/>
      </c>
      <c r="M655" s="21"/>
      <c r="N655" s="21"/>
      <c r="O655" s="21"/>
      <c r="P655" s="21"/>
      <c r="Q655" s="21"/>
    </row>
    <row r="656" spans="2:17" x14ac:dyDescent="0.2">
      <c r="B656" s="8"/>
      <c r="C656" s="9"/>
      <c r="D656" s="10"/>
      <c r="E656" s="11"/>
      <c r="F656" s="11"/>
      <c r="G656" s="10"/>
      <c r="H656" s="10">
        <f t="shared" si="1249"/>
        <v>0</v>
      </c>
      <c r="I656" s="10">
        <f t="shared" si="1246"/>
        <v>0</v>
      </c>
      <c r="J656" s="10">
        <f t="shared" si="1247"/>
        <v>0</v>
      </c>
      <c r="K656" s="10" t="str">
        <f t="shared" si="1248"/>
        <v/>
      </c>
      <c r="M656" s="21"/>
      <c r="N656" s="21"/>
      <c r="O656" s="21"/>
      <c r="P656" s="21"/>
      <c r="Q656" s="21"/>
    </row>
    <row r="657" spans="2:17" x14ac:dyDescent="0.2">
      <c r="B657" s="8"/>
      <c r="C657" s="9"/>
      <c r="D657" s="10"/>
      <c r="E657" s="11"/>
      <c r="F657" s="11"/>
      <c r="G657" s="10"/>
      <c r="H657" s="10">
        <f t="shared" si="1249"/>
        <v>0</v>
      </c>
      <c r="I657" s="10">
        <f t="shared" si="1246"/>
        <v>0</v>
      </c>
      <c r="J657" s="10">
        <f t="shared" si="1247"/>
        <v>0</v>
      </c>
      <c r="K657" s="10" t="str">
        <f t="shared" si="1248"/>
        <v/>
      </c>
      <c r="M657" s="21"/>
      <c r="N657" s="21"/>
      <c r="O657" s="21"/>
      <c r="P657" s="21"/>
      <c r="Q657" s="21"/>
    </row>
    <row r="658" spans="2:17" x14ac:dyDescent="0.2">
      <c r="B658" s="8"/>
      <c r="C658" s="9"/>
      <c r="D658" s="10"/>
      <c r="E658" s="11"/>
      <c r="F658" s="11"/>
      <c r="G658" s="10"/>
      <c r="H658" s="10">
        <f t="shared" si="1249"/>
        <v>0</v>
      </c>
      <c r="I658" s="10">
        <f t="shared" si="1246"/>
        <v>0</v>
      </c>
      <c r="J658" s="10">
        <f t="shared" si="1247"/>
        <v>0</v>
      </c>
      <c r="K658" s="10" t="str">
        <f t="shared" si="1248"/>
        <v/>
      </c>
      <c r="M658" s="21"/>
      <c r="N658" s="21"/>
      <c r="O658" s="21"/>
      <c r="P658" s="21"/>
      <c r="Q658" s="21"/>
    </row>
    <row r="659" spans="2:17" x14ac:dyDescent="0.2">
      <c r="B659" s="8"/>
      <c r="C659" s="9"/>
      <c r="D659" s="10"/>
      <c r="E659" s="11"/>
      <c r="F659" s="11"/>
      <c r="G659" s="10"/>
      <c r="H659" s="10">
        <f t="shared" si="1249"/>
        <v>0</v>
      </c>
      <c r="I659" s="10">
        <f t="shared" si="1246"/>
        <v>0</v>
      </c>
      <c r="J659" s="10">
        <f t="shared" si="1247"/>
        <v>0</v>
      </c>
      <c r="K659" s="10" t="str">
        <f t="shared" si="1248"/>
        <v/>
      </c>
      <c r="M659" s="21"/>
      <c r="N659" s="21"/>
      <c r="O659" s="21"/>
      <c r="P659" s="21"/>
      <c r="Q659" s="21"/>
    </row>
    <row r="660" spans="2:17" x14ac:dyDescent="0.2">
      <c r="B660" s="8"/>
      <c r="C660" s="9"/>
      <c r="D660" s="10"/>
      <c r="E660" s="11"/>
      <c r="F660" s="11"/>
      <c r="G660" s="10"/>
      <c r="H660" s="10">
        <f t="shared" si="1249"/>
        <v>0</v>
      </c>
      <c r="I660" s="10">
        <f t="shared" si="1246"/>
        <v>0</v>
      </c>
      <c r="J660" s="10">
        <f t="shared" si="1247"/>
        <v>0</v>
      </c>
      <c r="K660" s="10" t="str">
        <f t="shared" si="1248"/>
        <v/>
      </c>
      <c r="M660" s="21"/>
      <c r="N660" s="21"/>
      <c r="O660" s="21"/>
      <c r="P660" s="21"/>
      <c r="Q660" s="21"/>
    </row>
    <row r="661" spans="2:17" x14ac:dyDescent="0.2">
      <c r="B661" s="8"/>
      <c r="C661" s="9"/>
      <c r="D661" s="10"/>
      <c r="E661" s="11"/>
      <c r="F661" s="11"/>
      <c r="G661" s="10"/>
      <c r="H661" s="10">
        <f t="shared" si="1249"/>
        <v>0</v>
      </c>
      <c r="I661" s="10">
        <f t="shared" si="1246"/>
        <v>0</v>
      </c>
      <c r="J661" s="10">
        <f t="shared" si="1247"/>
        <v>0</v>
      </c>
      <c r="K661" s="10" t="str">
        <f t="shared" si="1248"/>
        <v/>
      </c>
      <c r="M661" s="21"/>
      <c r="N661" s="21"/>
      <c r="O661" s="21"/>
      <c r="P661" s="21"/>
      <c r="Q661" s="21"/>
    </row>
    <row r="662" spans="2:17" x14ac:dyDescent="0.2">
      <c r="B662" s="8"/>
      <c r="C662" s="9"/>
      <c r="D662" s="10"/>
      <c r="E662" s="11"/>
      <c r="F662" s="11"/>
      <c r="G662" s="10"/>
      <c r="H662" s="10">
        <f t="shared" si="1249"/>
        <v>0</v>
      </c>
      <c r="I662" s="10">
        <f t="shared" si="1246"/>
        <v>0</v>
      </c>
      <c r="J662" s="10">
        <f t="shared" si="1247"/>
        <v>0</v>
      </c>
      <c r="K662" s="10" t="str">
        <f t="shared" si="1248"/>
        <v/>
      </c>
      <c r="M662" s="21"/>
      <c r="N662" s="21"/>
      <c r="O662" s="21"/>
      <c r="P662" s="21"/>
      <c r="Q662" s="21"/>
    </row>
    <row r="663" spans="2:17" x14ac:dyDescent="0.2">
      <c r="B663" s="8"/>
      <c r="C663" s="9"/>
      <c r="D663" s="10"/>
      <c r="E663" s="11"/>
      <c r="F663" s="11"/>
      <c r="G663" s="10"/>
      <c r="H663" s="10">
        <f t="shared" si="1249"/>
        <v>0</v>
      </c>
      <c r="I663" s="10">
        <f t="shared" si="1246"/>
        <v>0</v>
      </c>
      <c r="J663" s="10">
        <f t="shared" si="1247"/>
        <v>0</v>
      </c>
      <c r="K663" s="10" t="str">
        <f t="shared" si="1248"/>
        <v/>
      </c>
      <c r="M663" s="21"/>
      <c r="N663" s="21"/>
      <c r="O663" s="21"/>
      <c r="P663" s="21"/>
      <c r="Q663" s="21"/>
    </row>
    <row r="664" spans="2:17" x14ac:dyDescent="0.2">
      <c r="B664" s="8"/>
      <c r="C664" s="9"/>
      <c r="D664" s="10"/>
      <c r="E664" s="11"/>
      <c r="F664" s="11"/>
      <c r="G664" s="10"/>
      <c r="H664" s="10">
        <f t="shared" si="1249"/>
        <v>0</v>
      </c>
      <c r="I664" s="10">
        <f t="shared" si="1246"/>
        <v>0</v>
      </c>
      <c r="J664" s="10">
        <f t="shared" si="1247"/>
        <v>0</v>
      </c>
      <c r="K664" s="10" t="str">
        <f t="shared" si="1248"/>
        <v/>
      </c>
      <c r="M664" s="21"/>
      <c r="N664" s="21"/>
      <c r="O664" s="21"/>
      <c r="P664" s="21"/>
      <c r="Q664" s="21"/>
    </row>
    <row r="665" spans="2:17" x14ac:dyDescent="0.2">
      <c r="B665" s="8"/>
      <c r="C665" s="9"/>
      <c r="D665" s="10"/>
      <c r="E665" s="11"/>
      <c r="F665" s="11"/>
      <c r="G665" s="10"/>
      <c r="H665" s="10">
        <f t="shared" si="1249"/>
        <v>0</v>
      </c>
      <c r="I665" s="10">
        <f t="shared" si="1246"/>
        <v>0</v>
      </c>
      <c r="J665" s="10">
        <f t="shared" si="1247"/>
        <v>0</v>
      </c>
      <c r="K665" s="10" t="str">
        <f t="shared" si="1248"/>
        <v/>
      </c>
      <c r="M665" s="21"/>
      <c r="N665" s="21"/>
      <c r="O665" s="21"/>
      <c r="P665" s="21"/>
      <c r="Q665" s="21"/>
    </row>
    <row r="666" spans="2:17" x14ac:dyDescent="0.2">
      <c r="B666" s="8"/>
      <c r="C666" s="9"/>
      <c r="D666" s="10"/>
      <c r="E666" s="11"/>
      <c r="F666" s="11"/>
      <c r="G666" s="10"/>
      <c r="H666" s="10">
        <f t="shared" si="1249"/>
        <v>0</v>
      </c>
      <c r="I666" s="10">
        <f t="shared" si="1246"/>
        <v>0</v>
      </c>
      <c r="J666" s="10">
        <f t="shared" si="1247"/>
        <v>0</v>
      </c>
      <c r="K666" s="10" t="str">
        <f t="shared" si="1248"/>
        <v/>
      </c>
      <c r="M666" s="21"/>
      <c r="N666" s="21"/>
      <c r="O666" s="21"/>
      <c r="P666" s="21"/>
      <c r="Q666" s="21"/>
    </row>
    <row r="667" spans="2:17" x14ac:dyDescent="0.2">
      <c r="B667" s="8"/>
      <c r="C667" s="9"/>
      <c r="D667" s="10"/>
      <c r="E667" s="11"/>
      <c r="F667" s="11"/>
      <c r="G667" s="10"/>
      <c r="H667" s="10">
        <f t="shared" si="1249"/>
        <v>0</v>
      </c>
      <c r="I667" s="10">
        <f t="shared" si="1246"/>
        <v>0</v>
      </c>
      <c r="J667" s="10">
        <f t="shared" si="1247"/>
        <v>0</v>
      </c>
      <c r="K667" s="10" t="str">
        <f t="shared" si="1248"/>
        <v/>
      </c>
      <c r="M667" s="21"/>
      <c r="N667" s="21"/>
      <c r="O667" s="21"/>
      <c r="P667" s="21"/>
      <c r="Q667" s="21"/>
    </row>
    <row r="668" spans="2:17" x14ac:dyDescent="0.2">
      <c r="B668" s="8"/>
      <c r="C668" s="9"/>
      <c r="D668" s="10"/>
      <c r="E668" s="11"/>
      <c r="F668" s="11"/>
      <c r="G668" s="10"/>
      <c r="H668" s="10">
        <f t="shared" si="1249"/>
        <v>0</v>
      </c>
      <c r="I668" s="10">
        <f t="shared" si="1246"/>
        <v>0</v>
      </c>
      <c r="J668" s="10">
        <f t="shared" si="1247"/>
        <v>0</v>
      </c>
      <c r="K668" s="10" t="str">
        <f t="shared" si="1248"/>
        <v/>
      </c>
      <c r="M668" s="21"/>
      <c r="N668" s="21"/>
      <c r="O668" s="21"/>
      <c r="P668" s="21"/>
      <c r="Q668" s="21"/>
    </row>
    <row r="669" spans="2:17" x14ac:dyDescent="0.2">
      <c r="B669" s="8"/>
      <c r="C669" s="9"/>
      <c r="D669" s="10"/>
      <c r="E669" s="11"/>
      <c r="F669" s="11"/>
      <c r="G669" s="10"/>
      <c r="H669" s="10">
        <f t="shared" si="1249"/>
        <v>0</v>
      </c>
      <c r="I669" s="10">
        <f t="shared" si="1246"/>
        <v>0</v>
      </c>
      <c r="J669" s="10">
        <f t="shared" si="1247"/>
        <v>0</v>
      </c>
      <c r="K669" s="10" t="str">
        <f t="shared" si="1248"/>
        <v/>
      </c>
      <c r="M669" s="21"/>
      <c r="N669" s="21"/>
      <c r="O669" s="21"/>
      <c r="P669" s="21"/>
      <c r="Q669" s="21"/>
    </row>
    <row r="670" spans="2:17" x14ac:dyDescent="0.2">
      <c r="B670" s="8"/>
      <c r="C670" s="9"/>
      <c r="D670" s="10"/>
      <c r="E670" s="11"/>
      <c r="F670" s="11"/>
      <c r="G670" s="10"/>
      <c r="H670" s="10">
        <f t="shared" si="1249"/>
        <v>0</v>
      </c>
      <c r="I670" s="10">
        <f t="shared" si="1246"/>
        <v>0</v>
      </c>
      <c r="J670" s="10">
        <f t="shared" si="1247"/>
        <v>0</v>
      </c>
      <c r="K670" s="10" t="str">
        <f t="shared" si="1248"/>
        <v/>
      </c>
      <c r="M670" s="21"/>
      <c r="N670" s="21"/>
      <c r="O670" s="21"/>
      <c r="P670" s="21"/>
      <c r="Q670" s="21"/>
    </row>
    <row r="671" spans="2:17" x14ac:dyDescent="0.2">
      <c r="B671" s="8"/>
      <c r="C671" s="9"/>
      <c r="D671" s="10"/>
      <c r="E671" s="11"/>
      <c r="F671" s="11"/>
      <c r="G671" s="10"/>
      <c r="H671" s="10">
        <f t="shared" si="1249"/>
        <v>0</v>
      </c>
      <c r="I671" s="10">
        <f t="shared" si="1246"/>
        <v>0</v>
      </c>
      <c r="J671" s="10">
        <f t="shared" si="1247"/>
        <v>0</v>
      </c>
      <c r="K671" s="10" t="str">
        <f t="shared" si="1248"/>
        <v/>
      </c>
      <c r="M671" s="21"/>
      <c r="N671" s="21"/>
      <c r="O671" s="21"/>
      <c r="P671" s="21"/>
      <c r="Q671" s="21"/>
    </row>
    <row r="672" spans="2:17" x14ac:dyDescent="0.2">
      <c r="B672" s="8"/>
      <c r="C672" s="9"/>
      <c r="D672" s="10"/>
      <c r="E672" s="11"/>
      <c r="F672" s="11"/>
      <c r="G672" s="10"/>
      <c r="H672" s="10">
        <f t="shared" si="1249"/>
        <v>0</v>
      </c>
      <c r="I672" s="10">
        <f t="shared" si="1246"/>
        <v>0</v>
      </c>
      <c r="J672" s="10">
        <f t="shared" si="1247"/>
        <v>0</v>
      </c>
      <c r="K672" s="10" t="str">
        <f t="shared" si="1248"/>
        <v/>
      </c>
      <c r="M672" s="21"/>
      <c r="N672" s="21"/>
      <c r="O672" s="21"/>
      <c r="P672" s="21"/>
      <c r="Q672" s="21"/>
    </row>
    <row r="673" spans="2:17" x14ac:dyDescent="0.2">
      <c r="B673" s="8"/>
      <c r="C673" s="9"/>
      <c r="D673" s="10"/>
      <c r="E673" s="11"/>
      <c r="F673" s="11"/>
      <c r="G673" s="10"/>
      <c r="H673" s="10">
        <f t="shared" si="1249"/>
        <v>0</v>
      </c>
      <c r="I673" s="10">
        <f t="shared" si="1246"/>
        <v>0</v>
      </c>
      <c r="J673" s="10">
        <f t="shared" si="1247"/>
        <v>0</v>
      </c>
      <c r="K673" s="10" t="str">
        <f t="shared" si="1248"/>
        <v/>
      </c>
      <c r="M673" s="21"/>
      <c r="N673" s="21"/>
      <c r="O673" s="21"/>
      <c r="P673" s="21"/>
      <c r="Q673" s="21"/>
    </row>
    <row r="674" spans="2:17" x14ac:dyDescent="0.2">
      <c r="B674" s="8"/>
      <c r="C674" s="9"/>
      <c r="D674" s="10"/>
      <c r="E674" s="11"/>
      <c r="F674" s="11"/>
      <c r="G674" s="10"/>
      <c r="H674" s="10">
        <f t="shared" si="1249"/>
        <v>0</v>
      </c>
      <c r="I674" s="10">
        <f t="shared" si="1246"/>
        <v>0</v>
      </c>
      <c r="J674" s="10">
        <f t="shared" si="1247"/>
        <v>0</v>
      </c>
      <c r="K674" s="10" t="str">
        <f t="shared" si="1248"/>
        <v/>
      </c>
      <c r="M674" s="21"/>
      <c r="N674" s="21"/>
      <c r="O674" s="21"/>
      <c r="P674" s="21"/>
      <c r="Q674" s="21"/>
    </row>
    <row r="675" spans="2:17" x14ac:dyDescent="0.2">
      <c r="B675" s="8"/>
      <c r="C675" s="9"/>
      <c r="D675" s="10"/>
      <c r="E675" s="11"/>
      <c r="F675" s="11"/>
      <c r="G675" s="10"/>
      <c r="H675" s="10">
        <f t="shared" si="1249"/>
        <v>0</v>
      </c>
      <c r="I675" s="10">
        <f t="shared" si="1246"/>
        <v>0</v>
      </c>
      <c r="J675" s="10">
        <f t="shared" si="1247"/>
        <v>0</v>
      </c>
      <c r="K675" s="10" t="str">
        <f t="shared" si="1248"/>
        <v/>
      </c>
      <c r="M675" s="21"/>
      <c r="N675" s="21"/>
      <c r="O675" s="21"/>
      <c r="P675" s="21"/>
      <c r="Q675" s="21"/>
    </row>
    <row r="676" spans="2:17" x14ac:dyDescent="0.2">
      <c r="B676" s="8"/>
      <c r="C676" s="9"/>
      <c r="D676" s="10"/>
      <c r="E676" s="11"/>
      <c r="F676" s="11"/>
      <c r="G676" s="10"/>
      <c r="H676" s="10">
        <f t="shared" si="1249"/>
        <v>0</v>
      </c>
      <c r="I676" s="10">
        <f t="shared" si="1246"/>
        <v>0</v>
      </c>
      <c r="J676" s="10">
        <f t="shared" si="1247"/>
        <v>0</v>
      </c>
      <c r="K676" s="10" t="str">
        <f t="shared" si="1248"/>
        <v/>
      </c>
      <c r="M676" s="21"/>
      <c r="N676" s="21"/>
      <c r="O676" s="21"/>
      <c r="P676" s="21"/>
      <c r="Q676" s="21"/>
    </row>
    <row r="677" spans="2:17" x14ac:dyDescent="0.2">
      <c r="B677" s="8"/>
      <c r="C677" s="9"/>
      <c r="D677" s="10"/>
      <c r="E677" s="11"/>
      <c r="F677" s="11"/>
      <c r="G677" s="10"/>
      <c r="H677" s="10">
        <f t="shared" si="1249"/>
        <v>0</v>
      </c>
      <c r="I677" s="10">
        <f t="shared" si="1246"/>
        <v>0</v>
      </c>
      <c r="J677" s="10">
        <f t="shared" si="1247"/>
        <v>0</v>
      </c>
      <c r="K677" s="10" t="str">
        <f t="shared" si="1248"/>
        <v/>
      </c>
      <c r="M677" s="21"/>
      <c r="N677" s="21"/>
      <c r="O677" s="21"/>
      <c r="P677" s="21"/>
      <c r="Q677" s="21"/>
    </row>
    <row r="678" spans="2:17" x14ac:dyDescent="0.2">
      <c r="B678" s="8"/>
      <c r="C678" s="9"/>
      <c r="D678" s="10"/>
      <c r="E678" s="11"/>
      <c r="F678" s="11"/>
      <c r="G678" s="10"/>
      <c r="H678" s="10">
        <f t="shared" si="1249"/>
        <v>0</v>
      </c>
      <c r="I678" s="10">
        <f t="shared" si="1246"/>
        <v>0</v>
      </c>
      <c r="J678" s="10">
        <f t="shared" si="1247"/>
        <v>0</v>
      </c>
      <c r="K678" s="10" t="str">
        <f t="shared" si="1248"/>
        <v/>
      </c>
      <c r="M678" s="21"/>
      <c r="N678" s="21"/>
      <c r="O678" s="21"/>
      <c r="P678" s="21"/>
      <c r="Q678" s="21"/>
    </row>
    <row r="679" spans="2:17" x14ac:dyDescent="0.2">
      <c r="B679" s="8"/>
      <c r="C679" s="9"/>
      <c r="D679" s="10"/>
      <c r="E679" s="11"/>
      <c r="F679" s="11"/>
      <c r="G679" s="10"/>
      <c r="H679" s="10">
        <f t="shared" si="1249"/>
        <v>0</v>
      </c>
      <c r="I679" s="10">
        <f t="shared" si="1246"/>
        <v>0</v>
      </c>
      <c r="J679" s="10">
        <f t="shared" si="1247"/>
        <v>0</v>
      </c>
      <c r="K679" s="10" t="str">
        <f t="shared" si="1248"/>
        <v/>
      </c>
      <c r="M679" s="21"/>
      <c r="N679" s="21"/>
      <c r="O679" s="21"/>
      <c r="P679" s="21"/>
      <c r="Q679" s="21"/>
    </row>
    <row r="680" spans="2:17" x14ac:dyDescent="0.2">
      <c r="B680" s="8"/>
      <c r="C680" s="9"/>
      <c r="D680" s="10"/>
      <c r="E680" s="11"/>
      <c r="F680" s="11"/>
      <c r="G680" s="10"/>
      <c r="H680" s="10">
        <f t="shared" si="1249"/>
        <v>0</v>
      </c>
      <c r="I680" s="10">
        <f t="shared" si="1246"/>
        <v>0</v>
      </c>
      <c r="J680" s="10">
        <f t="shared" si="1247"/>
        <v>0</v>
      </c>
      <c r="K680" s="10" t="str">
        <f t="shared" si="1248"/>
        <v/>
      </c>
      <c r="M680" s="21"/>
      <c r="N680" s="21"/>
      <c r="O680" s="21"/>
      <c r="P680" s="21"/>
      <c r="Q680" s="21"/>
    </row>
    <row r="681" spans="2:17" x14ac:dyDescent="0.2">
      <c r="B681" s="8"/>
      <c r="C681" s="9"/>
      <c r="D681" s="10"/>
      <c r="E681" s="11"/>
      <c r="F681" s="11"/>
      <c r="G681" s="10"/>
      <c r="H681" s="10">
        <f t="shared" si="1249"/>
        <v>0</v>
      </c>
      <c r="I681" s="10">
        <f t="shared" ref="I681:I744" si="1250">IF(E681=$K$2,($Q$2*E681)+((E681*G681)*$R$2)-($S$2*E681),IF(E681=$K$4,($Q$3*E681)+((E681*G681)*$R$3)-($S$3*E681),IF(E681=$K$7,($Q$4*E681)+((E681*G681)*$R$4)-($S$4*E681),IF(E681=$K$8,($Q$5*E681)+((E681*G681)*$R$5)-($S$5*E681),IF(E681=$K$9,($Q$6*E681)+((E681*G681)*$R$6)-($S$6*E681),IF(E681=$K$10,($Q$7*E681)+((E681*G681)*$R$7)-($S$7*E681),IF(E681=$K$11,($Q$8*E681)+((E681*G681)*$R$8)-($S$8*E681),IF(E681=$K$14,($Q$9*E681)+((E681*G681)*$R$9)-($S$9*E681),IF(E681=$K$15,($Q$10*E681)+((E681*G681)*$R$10)-($S$10*E681),IF(E681=$K$16,($Q$11*E681)+((E681*G681)*$R$11)-($S$11*E681),IF(E681=$K$17,($Q$12*E681)+((E681*G681)*$R$12)-($S$12*E681),IF(E681=$K$18,($Q$13*E681)+((E681*G681)*$R$13)-($S$13*E681),IF(E681=$K$19,($Q$14*E681)+((E681*G681)*$R$14)-($S$14*E681),IF(E681=$K$20,($Q$15*E681)+((E681*G681)*$R$15)-($S$15*E681),IF(E681=$K$21,($Q$16*E681)+((E681*G681)*$R$16)-($S$16*E681),IF(E681=E681,($Q$17*E681)+((E681*G681)*$R$17)-($S$17*E681),"Erreur"))))))))))))))))</f>
        <v>0</v>
      </c>
      <c r="J681" s="10">
        <f t="shared" si="1247"/>
        <v>0</v>
      </c>
      <c r="K681" s="10" t="str">
        <f t="shared" si="1248"/>
        <v/>
      </c>
      <c r="M681" s="21"/>
      <c r="N681" s="21"/>
      <c r="O681" s="21"/>
      <c r="P681" s="21"/>
      <c r="Q681" s="21"/>
    </row>
    <row r="682" spans="2:17" x14ac:dyDescent="0.2">
      <c r="B682" s="8"/>
      <c r="C682" s="9"/>
      <c r="D682" s="10"/>
      <c r="E682" s="11"/>
      <c r="F682" s="11"/>
      <c r="G682" s="10"/>
      <c r="H682" s="10">
        <f t="shared" si="1249"/>
        <v>0</v>
      </c>
      <c r="I682" s="10">
        <f t="shared" si="1250"/>
        <v>0</v>
      </c>
      <c r="J682" s="10">
        <f t="shared" ref="J682:J745" si="1251">(E682*G682)-I682</f>
        <v>0</v>
      </c>
      <c r="K682" s="10" t="str">
        <f t="shared" ref="K682:K745" si="1252">IF(E682="","",J682/E682)</f>
        <v/>
      </c>
      <c r="M682" s="21"/>
      <c r="N682" s="21"/>
      <c r="O682" s="21"/>
      <c r="P682" s="21"/>
      <c r="Q682" s="21"/>
    </row>
    <row r="683" spans="2:17" x14ac:dyDescent="0.2">
      <c r="B683" s="8"/>
      <c r="C683" s="9"/>
      <c r="D683" s="10"/>
      <c r="E683" s="11"/>
      <c r="F683" s="11"/>
      <c r="G683" s="10"/>
      <c r="H683" s="10">
        <f t="shared" ref="H683:H746" si="1253">H682+E683</f>
        <v>0</v>
      </c>
      <c r="I683" s="10">
        <f t="shared" si="1250"/>
        <v>0</v>
      </c>
      <c r="J683" s="10">
        <f t="shared" si="1251"/>
        <v>0</v>
      </c>
      <c r="K683" s="10" t="str">
        <f t="shared" si="1252"/>
        <v/>
      </c>
      <c r="M683" s="21"/>
      <c r="N683" s="21"/>
      <c r="O683" s="21"/>
      <c r="P683" s="21"/>
      <c r="Q683" s="21"/>
    </row>
    <row r="684" spans="2:17" x14ac:dyDescent="0.2">
      <c r="B684" s="8"/>
      <c r="C684" s="9"/>
      <c r="D684" s="10"/>
      <c r="E684" s="11"/>
      <c r="F684" s="11"/>
      <c r="G684" s="10"/>
      <c r="H684" s="10">
        <f t="shared" si="1253"/>
        <v>0</v>
      </c>
      <c r="I684" s="10">
        <f t="shared" si="1250"/>
        <v>0</v>
      </c>
      <c r="J684" s="10">
        <f t="shared" si="1251"/>
        <v>0</v>
      </c>
      <c r="K684" s="10" t="str">
        <f t="shared" si="1252"/>
        <v/>
      </c>
      <c r="M684" s="21"/>
      <c r="N684" s="21"/>
      <c r="O684" s="21"/>
      <c r="P684" s="21"/>
      <c r="Q684" s="21"/>
    </row>
    <row r="685" spans="2:17" x14ac:dyDescent="0.2">
      <c r="B685" s="8"/>
      <c r="C685" s="9"/>
      <c r="D685" s="10"/>
      <c r="E685" s="11"/>
      <c r="F685" s="11"/>
      <c r="G685" s="10"/>
      <c r="H685" s="10">
        <f t="shared" si="1253"/>
        <v>0</v>
      </c>
      <c r="I685" s="10">
        <f t="shared" si="1250"/>
        <v>0</v>
      </c>
      <c r="J685" s="10">
        <f t="shared" si="1251"/>
        <v>0</v>
      </c>
      <c r="K685" s="10" t="str">
        <f t="shared" si="1252"/>
        <v/>
      </c>
      <c r="M685" s="21"/>
      <c r="N685" s="21"/>
      <c r="O685" s="21"/>
      <c r="P685" s="21"/>
      <c r="Q685" s="21"/>
    </row>
    <row r="686" spans="2:17" x14ac:dyDescent="0.2">
      <c r="B686" s="8"/>
      <c r="C686" s="9"/>
      <c r="D686" s="10"/>
      <c r="E686" s="11"/>
      <c r="F686" s="11"/>
      <c r="G686" s="10"/>
      <c r="H686" s="10">
        <f t="shared" si="1253"/>
        <v>0</v>
      </c>
      <c r="I686" s="10">
        <f t="shared" si="1250"/>
        <v>0</v>
      </c>
      <c r="J686" s="10">
        <f t="shared" si="1251"/>
        <v>0</v>
      </c>
      <c r="K686" s="10" t="str">
        <f t="shared" si="1252"/>
        <v/>
      </c>
      <c r="M686" s="21"/>
      <c r="N686" s="21"/>
      <c r="O686" s="21"/>
      <c r="P686" s="21"/>
      <c r="Q686" s="21"/>
    </row>
    <row r="687" spans="2:17" x14ac:dyDescent="0.2">
      <c r="B687" s="8"/>
      <c r="C687" s="9"/>
      <c r="D687" s="10"/>
      <c r="E687" s="11"/>
      <c r="F687" s="11"/>
      <c r="G687" s="10"/>
      <c r="H687" s="10">
        <f t="shared" si="1253"/>
        <v>0</v>
      </c>
      <c r="I687" s="10">
        <f t="shared" si="1250"/>
        <v>0</v>
      </c>
      <c r="J687" s="10">
        <f t="shared" si="1251"/>
        <v>0</v>
      </c>
      <c r="K687" s="10" t="str">
        <f t="shared" si="1252"/>
        <v/>
      </c>
      <c r="M687" s="21"/>
      <c r="N687" s="21"/>
      <c r="O687" s="21"/>
      <c r="P687" s="21"/>
      <c r="Q687" s="21"/>
    </row>
    <row r="688" spans="2:17" x14ac:dyDescent="0.2">
      <c r="B688" s="8"/>
      <c r="C688" s="9"/>
      <c r="D688" s="10"/>
      <c r="E688" s="11"/>
      <c r="F688" s="11"/>
      <c r="G688" s="10"/>
      <c r="H688" s="10">
        <f t="shared" si="1253"/>
        <v>0</v>
      </c>
      <c r="I688" s="10">
        <f t="shared" si="1250"/>
        <v>0</v>
      </c>
      <c r="J688" s="10">
        <f t="shared" si="1251"/>
        <v>0</v>
      </c>
      <c r="K688" s="10" t="str">
        <f t="shared" si="1252"/>
        <v/>
      </c>
      <c r="M688" s="21"/>
      <c r="N688" s="21"/>
      <c r="O688" s="21"/>
      <c r="P688" s="21"/>
      <c r="Q688" s="21"/>
    </row>
    <row r="689" spans="2:17" x14ac:dyDescent="0.2">
      <c r="B689" s="8"/>
      <c r="C689" s="9"/>
      <c r="D689" s="10"/>
      <c r="E689" s="11"/>
      <c r="F689" s="11"/>
      <c r="G689" s="10"/>
      <c r="H689" s="10">
        <f t="shared" si="1253"/>
        <v>0</v>
      </c>
      <c r="I689" s="10">
        <f t="shared" si="1250"/>
        <v>0</v>
      </c>
      <c r="J689" s="10">
        <f t="shared" si="1251"/>
        <v>0</v>
      </c>
      <c r="K689" s="10" t="str">
        <f t="shared" si="1252"/>
        <v/>
      </c>
      <c r="M689" s="21"/>
      <c r="N689" s="21"/>
      <c r="O689" s="21"/>
      <c r="P689" s="21"/>
      <c r="Q689" s="21"/>
    </row>
    <row r="690" spans="2:17" x14ac:dyDescent="0.2">
      <c r="B690" s="8"/>
      <c r="C690" s="9"/>
      <c r="D690" s="10"/>
      <c r="E690" s="11"/>
      <c r="F690" s="11"/>
      <c r="G690" s="10"/>
      <c r="H690" s="10">
        <f t="shared" si="1253"/>
        <v>0</v>
      </c>
      <c r="I690" s="10">
        <f t="shared" si="1250"/>
        <v>0</v>
      </c>
      <c r="J690" s="10">
        <f t="shared" si="1251"/>
        <v>0</v>
      </c>
      <c r="K690" s="10" t="str">
        <f t="shared" si="1252"/>
        <v/>
      </c>
      <c r="M690" s="21"/>
      <c r="N690" s="21"/>
      <c r="O690" s="21"/>
      <c r="P690" s="21"/>
      <c r="Q690" s="21"/>
    </row>
    <row r="691" spans="2:17" x14ac:dyDescent="0.2">
      <c r="B691" s="8"/>
      <c r="C691" s="9"/>
      <c r="D691" s="10"/>
      <c r="E691" s="11"/>
      <c r="F691" s="11"/>
      <c r="G691" s="10"/>
      <c r="H691" s="10">
        <f t="shared" si="1253"/>
        <v>0</v>
      </c>
      <c r="I691" s="10">
        <f t="shared" si="1250"/>
        <v>0</v>
      </c>
      <c r="J691" s="10">
        <f t="shared" si="1251"/>
        <v>0</v>
      </c>
      <c r="K691" s="10" t="str">
        <f t="shared" si="1252"/>
        <v/>
      </c>
      <c r="M691" s="21"/>
      <c r="N691" s="21"/>
      <c r="O691" s="21"/>
      <c r="P691" s="21"/>
      <c r="Q691" s="21"/>
    </row>
    <row r="692" spans="2:17" x14ac:dyDescent="0.2">
      <c r="B692" s="8"/>
      <c r="C692" s="9"/>
      <c r="D692" s="10"/>
      <c r="E692" s="11"/>
      <c r="F692" s="11"/>
      <c r="G692" s="10"/>
      <c r="H692" s="10">
        <f t="shared" si="1253"/>
        <v>0</v>
      </c>
      <c r="I692" s="10">
        <f t="shared" si="1250"/>
        <v>0</v>
      </c>
      <c r="J692" s="10">
        <f t="shared" si="1251"/>
        <v>0</v>
      </c>
      <c r="K692" s="10" t="str">
        <f t="shared" si="1252"/>
        <v/>
      </c>
      <c r="M692" s="21"/>
      <c r="N692" s="21"/>
      <c r="O692" s="21"/>
      <c r="P692" s="21"/>
      <c r="Q692" s="21"/>
    </row>
    <row r="693" spans="2:17" x14ac:dyDescent="0.2">
      <c r="B693" s="8"/>
      <c r="C693" s="9"/>
      <c r="D693" s="10"/>
      <c r="E693" s="11"/>
      <c r="F693" s="11"/>
      <c r="G693" s="10"/>
      <c r="H693" s="10">
        <f t="shared" si="1253"/>
        <v>0</v>
      </c>
      <c r="I693" s="10">
        <f t="shared" si="1250"/>
        <v>0</v>
      </c>
      <c r="J693" s="10">
        <f t="shared" si="1251"/>
        <v>0</v>
      </c>
      <c r="K693" s="10" t="str">
        <f t="shared" si="1252"/>
        <v/>
      </c>
      <c r="M693" s="21"/>
      <c r="N693" s="21"/>
      <c r="O693" s="21"/>
      <c r="P693" s="21"/>
      <c r="Q693" s="21"/>
    </row>
    <row r="694" spans="2:17" x14ac:dyDescent="0.2">
      <c r="B694" s="8"/>
      <c r="C694" s="9"/>
      <c r="D694" s="10"/>
      <c r="E694" s="11"/>
      <c r="F694" s="11"/>
      <c r="G694" s="10"/>
      <c r="H694" s="10">
        <f t="shared" si="1253"/>
        <v>0</v>
      </c>
      <c r="I694" s="10">
        <f t="shared" si="1250"/>
        <v>0</v>
      </c>
      <c r="J694" s="10">
        <f t="shared" si="1251"/>
        <v>0</v>
      </c>
      <c r="K694" s="10" t="str">
        <f t="shared" si="1252"/>
        <v/>
      </c>
      <c r="M694" s="21"/>
      <c r="N694" s="21"/>
      <c r="O694" s="21"/>
      <c r="P694" s="21"/>
      <c r="Q694" s="21"/>
    </row>
    <row r="695" spans="2:17" x14ac:dyDescent="0.2">
      <c r="B695" s="8"/>
      <c r="C695" s="9"/>
      <c r="D695" s="10"/>
      <c r="E695" s="11"/>
      <c r="F695" s="11"/>
      <c r="G695" s="10"/>
      <c r="H695" s="10">
        <f t="shared" si="1253"/>
        <v>0</v>
      </c>
      <c r="I695" s="10">
        <f t="shared" si="1250"/>
        <v>0</v>
      </c>
      <c r="J695" s="10">
        <f t="shared" si="1251"/>
        <v>0</v>
      </c>
      <c r="K695" s="10" t="str">
        <f t="shared" si="1252"/>
        <v/>
      </c>
      <c r="M695" s="21"/>
      <c r="N695" s="21"/>
      <c r="O695" s="21"/>
      <c r="P695" s="21"/>
      <c r="Q695" s="21"/>
    </row>
    <row r="696" spans="2:17" x14ac:dyDescent="0.2">
      <c r="B696" s="8"/>
      <c r="C696" s="9"/>
      <c r="D696" s="10"/>
      <c r="E696" s="11"/>
      <c r="F696" s="11"/>
      <c r="G696" s="10"/>
      <c r="H696" s="10">
        <f t="shared" si="1253"/>
        <v>0</v>
      </c>
      <c r="I696" s="10">
        <f t="shared" si="1250"/>
        <v>0</v>
      </c>
      <c r="J696" s="10">
        <f t="shared" si="1251"/>
        <v>0</v>
      </c>
      <c r="K696" s="10" t="str">
        <f t="shared" si="1252"/>
        <v/>
      </c>
      <c r="M696" s="21"/>
      <c r="N696" s="21"/>
      <c r="O696" s="21"/>
      <c r="P696" s="21"/>
      <c r="Q696" s="21"/>
    </row>
    <row r="697" spans="2:17" x14ac:dyDescent="0.2">
      <c r="B697" s="8"/>
      <c r="C697" s="9"/>
      <c r="D697" s="10"/>
      <c r="E697" s="11"/>
      <c r="F697" s="11"/>
      <c r="G697" s="10"/>
      <c r="H697" s="10">
        <f t="shared" si="1253"/>
        <v>0</v>
      </c>
      <c r="I697" s="10">
        <f t="shared" si="1250"/>
        <v>0</v>
      </c>
      <c r="J697" s="10">
        <f t="shared" si="1251"/>
        <v>0</v>
      </c>
      <c r="K697" s="10" t="str">
        <f t="shared" si="1252"/>
        <v/>
      </c>
      <c r="M697" s="21"/>
      <c r="N697" s="21"/>
      <c r="O697" s="21"/>
      <c r="P697" s="21"/>
      <c r="Q697" s="21"/>
    </row>
    <row r="698" spans="2:17" x14ac:dyDescent="0.2">
      <c r="B698" s="8"/>
      <c r="C698" s="9"/>
      <c r="D698" s="10"/>
      <c r="E698" s="11"/>
      <c r="F698" s="11"/>
      <c r="G698" s="10"/>
      <c r="H698" s="10">
        <f t="shared" si="1253"/>
        <v>0</v>
      </c>
      <c r="I698" s="10">
        <f t="shared" si="1250"/>
        <v>0</v>
      </c>
      <c r="J698" s="10">
        <f t="shared" si="1251"/>
        <v>0</v>
      </c>
      <c r="K698" s="10" t="str">
        <f t="shared" si="1252"/>
        <v/>
      </c>
      <c r="M698" s="21"/>
      <c r="N698" s="21"/>
      <c r="O698" s="21"/>
      <c r="P698" s="21"/>
      <c r="Q698" s="21"/>
    </row>
    <row r="699" spans="2:17" x14ac:dyDescent="0.2">
      <c r="B699" s="8"/>
      <c r="C699" s="9"/>
      <c r="D699" s="10"/>
      <c r="E699" s="11"/>
      <c r="F699" s="11"/>
      <c r="G699" s="10"/>
      <c r="H699" s="10">
        <f t="shared" si="1253"/>
        <v>0</v>
      </c>
      <c r="I699" s="10">
        <f t="shared" si="1250"/>
        <v>0</v>
      </c>
      <c r="J699" s="10">
        <f t="shared" si="1251"/>
        <v>0</v>
      </c>
      <c r="K699" s="10" t="str">
        <f t="shared" si="1252"/>
        <v/>
      </c>
      <c r="M699" s="21"/>
      <c r="N699" s="21"/>
      <c r="O699" s="21"/>
      <c r="P699" s="21"/>
      <c r="Q699" s="21"/>
    </row>
    <row r="700" spans="2:17" x14ac:dyDescent="0.2">
      <c r="B700" s="8"/>
      <c r="C700" s="9"/>
      <c r="D700" s="10"/>
      <c r="E700" s="11"/>
      <c r="F700" s="11"/>
      <c r="G700" s="10"/>
      <c r="H700" s="10">
        <f t="shared" si="1253"/>
        <v>0</v>
      </c>
      <c r="I700" s="10">
        <f t="shared" si="1250"/>
        <v>0</v>
      </c>
      <c r="J700" s="10">
        <f t="shared" si="1251"/>
        <v>0</v>
      </c>
      <c r="K700" s="10" t="str">
        <f t="shared" si="1252"/>
        <v/>
      </c>
      <c r="M700" s="21"/>
      <c r="N700" s="21"/>
      <c r="O700" s="21"/>
      <c r="P700" s="21"/>
      <c r="Q700" s="21"/>
    </row>
    <row r="701" spans="2:17" x14ac:dyDescent="0.2">
      <c r="B701" s="8"/>
      <c r="C701" s="9"/>
      <c r="D701" s="10"/>
      <c r="E701" s="11"/>
      <c r="F701" s="11"/>
      <c r="G701" s="10"/>
      <c r="H701" s="10">
        <f t="shared" si="1253"/>
        <v>0</v>
      </c>
      <c r="I701" s="10">
        <f t="shared" si="1250"/>
        <v>0</v>
      </c>
      <c r="J701" s="10">
        <f t="shared" si="1251"/>
        <v>0</v>
      </c>
      <c r="K701" s="10" t="str">
        <f t="shared" si="1252"/>
        <v/>
      </c>
      <c r="M701" s="21"/>
      <c r="N701" s="21"/>
      <c r="O701" s="21"/>
      <c r="P701" s="21"/>
      <c r="Q701" s="21"/>
    </row>
    <row r="702" spans="2:17" x14ac:dyDescent="0.2">
      <c r="B702" s="8"/>
      <c r="C702" s="9"/>
      <c r="D702" s="10"/>
      <c r="E702" s="11"/>
      <c r="F702" s="11"/>
      <c r="G702" s="10"/>
      <c r="H702" s="10">
        <f t="shared" si="1253"/>
        <v>0</v>
      </c>
      <c r="I702" s="10">
        <f t="shared" si="1250"/>
        <v>0</v>
      </c>
      <c r="J702" s="10">
        <f t="shared" si="1251"/>
        <v>0</v>
      </c>
      <c r="K702" s="10" t="str">
        <f t="shared" si="1252"/>
        <v/>
      </c>
      <c r="M702" s="21"/>
      <c r="N702" s="21"/>
      <c r="O702" s="21"/>
      <c r="P702" s="21"/>
      <c r="Q702" s="21"/>
    </row>
    <row r="703" spans="2:17" x14ac:dyDescent="0.2">
      <c r="B703" s="8"/>
      <c r="C703" s="9"/>
      <c r="D703" s="10"/>
      <c r="E703" s="11"/>
      <c r="F703" s="11"/>
      <c r="G703" s="10"/>
      <c r="H703" s="10">
        <f t="shared" si="1253"/>
        <v>0</v>
      </c>
      <c r="I703" s="10">
        <f t="shared" si="1250"/>
        <v>0</v>
      </c>
      <c r="J703" s="10">
        <f t="shared" si="1251"/>
        <v>0</v>
      </c>
      <c r="K703" s="10" t="str">
        <f t="shared" si="1252"/>
        <v/>
      </c>
      <c r="M703" s="21"/>
      <c r="N703" s="21"/>
      <c r="O703" s="21"/>
      <c r="P703" s="21"/>
      <c r="Q703" s="21"/>
    </row>
    <row r="704" spans="2:17" x14ac:dyDescent="0.2">
      <c r="B704" s="8"/>
      <c r="C704" s="9"/>
      <c r="D704" s="10"/>
      <c r="E704" s="11"/>
      <c r="F704" s="11"/>
      <c r="G704" s="10"/>
      <c r="H704" s="10">
        <f t="shared" si="1253"/>
        <v>0</v>
      </c>
      <c r="I704" s="10">
        <f t="shared" si="1250"/>
        <v>0</v>
      </c>
      <c r="J704" s="10">
        <f t="shared" si="1251"/>
        <v>0</v>
      </c>
      <c r="K704" s="10" t="str">
        <f t="shared" si="1252"/>
        <v/>
      </c>
      <c r="M704" s="21"/>
      <c r="N704" s="21"/>
      <c r="O704" s="21"/>
      <c r="P704" s="21"/>
      <c r="Q704" s="21"/>
    </row>
    <row r="705" spans="2:17" x14ac:dyDescent="0.2">
      <c r="B705" s="8"/>
      <c r="C705" s="9"/>
      <c r="D705" s="10"/>
      <c r="E705" s="11"/>
      <c r="F705" s="11"/>
      <c r="G705" s="10"/>
      <c r="H705" s="10">
        <f t="shared" si="1253"/>
        <v>0</v>
      </c>
      <c r="I705" s="10">
        <f t="shared" si="1250"/>
        <v>0</v>
      </c>
      <c r="J705" s="10">
        <f t="shared" si="1251"/>
        <v>0</v>
      </c>
      <c r="K705" s="10" t="str">
        <f t="shared" si="1252"/>
        <v/>
      </c>
      <c r="M705" s="21"/>
      <c r="N705" s="21"/>
      <c r="O705" s="21"/>
      <c r="P705" s="21"/>
      <c r="Q705" s="21"/>
    </row>
    <row r="706" spans="2:17" x14ac:dyDescent="0.2">
      <c r="B706" s="8"/>
      <c r="C706" s="9"/>
      <c r="D706" s="10"/>
      <c r="E706" s="11"/>
      <c r="F706" s="11"/>
      <c r="G706" s="10"/>
      <c r="H706" s="10">
        <f t="shared" si="1253"/>
        <v>0</v>
      </c>
      <c r="I706" s="10">
        <f t="shared" si="1250"/>
        <v>0</v>
      </c>
      <c r="J706" s="10">
        <f t="shared" si="1251"/>
        <v>0</v>
      </c>
      <c r="K706" s="10" t="str">
        <f t="shared" si="1252"/>
        <v/>
      </c>
      <c r="M706" s="21"/>
      <c r="N706" s="21"/>
      <c r="O706" s="21"/>
      <c r="P706" s="21"/>
      <c r="Q706" s="21"/>
    </row>
    <row r="707" spans="2:17" x14ac:dyDescent="0.2">
      <c r="B707" s="8"/>
      <c r="C707" s="9"/>
      <c r="D707" s="10"/>
      <c r="E707" s="11"/>
      <c r="F707" s="11"/>
      <c r="G707" s="10"/>
      <c r="H707" s="10">
        <f t="shared" si="1253"/>
        <v>0</v>
      </c>
      <c r="I707" s="10">
        <f t="shared" si="1250"/>
        <v>0</v>
      </c>
      <c r="J707" s="10">
        <f t="shared" si="1251"/>
        <v>0</v>
      </c>
      <c r="K707" s="10" t="str">
        <f t="shared" si="1252"/>
        <v/>
      </c>
      <c r="M707" s="21"/>
      <c r="N707" s="21"/>
      <c r="O707" s="21"/>
      <c r="P707" s="21"/>
      <c r="Q707" s="21"/>
    </row>
    <row r="708" spans="2:17" x14ac:dyDescent="0.2">
      <c r="B708" s="8"/>
      <c r="C708" s="9"/>
      <c r="D708" s="10"/>
      <c r="E708" s="11"/>
      <c r="F708" s="11"/>
      <c r="G708" s="10"/>
      <c r="H708" s="10">
        <f t="shared" si="1253"/>
        <v>0</v>
      </c>
      <c r="I708" s="10">
        <f t="shared" si="1250"/>
        <v>0</v>
      </c>
      <c r="J708" s="10">
        <f t="shared" si="1251"/>
        <v>0</v>
      </c>
      <c r="K708" s="10" t="str">
        <f t="shared" si="1252"/>
        <v/>
      </c>
      <c r="M708" s="21"/>
      <c r="N708" s="21"/>
      <c r="O708" s="21"/>
      <c r="P708" s="21"/>
      <c r="Q708" s="21"/>
    </row>
    <row r="709" spans="2:17" x14ac:dyDescent="0.2">
      <c r="B709" s="8"/>
      <c r="C709" s="9"/>
      <c r="D709" s="10"/>
      <c r="E709" s="11"/>
      <c r="F709" s="11"/>
      <c r="G709" s="10"/>
      <c r="H709" s="10">
        <f t="shared" si="1253"/>
        <v>0</v>
      </c>
      <c r="I709" s="10">
        <f t="shared" si="1250"/>
        <v>0</v>
      </c>
      <c r="J709" s="10">
        <f t="shared" si="1251"/>
        <v>0</v>
      </c>
      <c r="K709" s="10" t="str">
        <f t="shared" si="1252"/>
        <v/>
      </c>
      <c r="M709" s="21"/>
      <c r="N709" s="21"/>
      <c r="O709" s="21"/>
      <c r="P709" s="21"/>
      <c r="Q709" s="21"/>
    </row>
    <row r="710" spans="2:17" x14ac:dyDescent="0.2">
      <c r="B710" s="8"/>
      <c r="C710" s="9"/>
      <c r="D710" s="10"/>
      <c r="E710" s="11"/>
      <c r="F710" s="11"/>
      <c r="G710" s="10"/>
      <c r="H710" s="10">
        <f t="shared" si="1253"/>
        <v>0</v>
      </c>
      <c r="I710" s="10">
        <f t="shared" si="1250"/>
        <v>0</v>
      </c>
      <c r="J710" s="10">
        <f t="shared" si="1251"/>
        <v>0</v>
      </c>
      <c r="K710" s="10" t="str">
        <f t="shared" si="1252"/>
        <v/>
      </c>
      <c r="M710" s="21"/>
      <c r="N710" s="21"/>
      <c r="O710" s="21"/>
      <c r="P710" s="21"/>
      <c r="Q710" s="21"/>
    </row>
    <row r="711" spans="2:17" x14ac:dyDescent="0.2">
      <c r="B711" s="8"/>
      <c r="C711" s="9"/>
      <c r="D711" s="10"/>
      <c r="E711" s="11"/>
      <c r="F711" s="11"/>
      <c r="G711" s="10"/>
      <c r="H711" s="10">
        <f t="shared" si="1253"/>
        <v>0</v>
      </c>
      <c r="I711" s="10">
        <f t="shared" si="1250"/>
        <v>0</v>
      </c>
      <c r="J711" s="10">
        <f t="shared" si="1251"/>
        <v>0</v>
      </c>
      <c r="K711" s="10" t="str">
        <f t="shared" si="1252"/>
        <v/>
      </c>
      <c r="M711" s="21"/>
      <c r="N711" s="21"/>
      <c r="O711" s="21"/>
      <c r="P711" s="21"/>
      <c r="Q711" s="21"/>
    </row>
    <row r="712" spans="2:17" x14ac:dyDescent="0.2">
      <c r="B712" s="8"/>
      <c r="C712" s="9"/>
      <c r="D712" s="10"/>
      <c r="E712" s="11"/>
      <c r="F712" s="11"/>
      <c r="G712" s="10"/>
      <c r="H712" s="10">
        <f t="shared" si="1253"/>
        <v>0</v>
      </c>
      <c r="I712" s="10">
        <f t="shared" si="1250"/>
        <v>0</v>
      </c>
      <c r="J712" s="10">
        <f t="shared" si="1251"/>
        <v>0</v>
      </c>
      <c r="K712" s="10" t="str">
        <f t="shared" si="1252"/>
        <v/>
      </c>
      <c r="M712" s="21"/>
      <c r="N712" s="21"/>
      <c r="O712" s="21"/>
      <c r="P712" s="21"/>
      <c r="Q712" s="21"/>
    </row>
    <row r="713" spans="2:17" x14ac:dyDescent="0.2">
      <c r="B713" s="8"/>
      <c r="C713" s="9"/>
      <c r="D713" s="10"/>
      <c r="E713" s="11"/>
      <c r="F713" s="11"/>
      <c r="G713" s="10"/>
      <c r="H713" s="10">
        <f t="shared" si="1253"/>
        <v>0</v>
      </c>
      <c r="I713" s="10">
        <f t="shared" si="1250"/>
        <v>0</v>
      </c>
      <c r="J713" s="10">
        <f t="shared" si="1251"/>
        <v>0</v>
      </c>
      <c r="K713" s="10" t="str">
        <f t="shared" si="1252"/>
        <v/>
      </c>
      <c r="M713" s="21"/>
      <c r="N713" s="21"/>
      <c r="O713" s="21"/>
      <c r="P713" s="21"/>
      <c r="Q713" s="21"/>
    </row>
    <row r="714" spans="2:17" x14ac:dyDescent="0.2">
      <c r="B714" s="8"/>
      <c r="C714" s="9"/>
      <c r="D714" s="10"/>
      <c r="E714" s="11"/>
      <c r="F714" s="11"/>
      <c r="G714" s="10"/>
      <c r="H714" s="10">
        <f t="shared" si="1253"/>
        <v>0</v>
      </c>
      <c r="I714" s="10">
        <f t="shared" si="1250"/>
        <v>0</v>
      </c>
      <c r="J714" s="10">
        <f t="shared" si="1251"/>
        <v>0</v>
      </c>
      <c r="K714" s="10" t="str">
        <f t="shared" si="1252"/>
        <v/>
      </c>
      <c r="M714" s="21"/>
      <c r="N714" s="21"/>
      <c r="O714" s="21"/>
      <c r="P714" s="21"/>
      <c r="Q714" s="21"/>
    </row>
    <row r="715" spans="2:17" x14ac:dyDescent="0.2">
      <c r="B715" s="8"/>
      <c r="C715" s="9"/>
      <c r="D715" s="10"/>
      <c r="E715" s="11"/>
      <c r="F715" s="11"/>
      <c r="G715" s="10"/>
      <c r="H715" s="10">
        <f t="shared" si="1253"/>
        <v>0</v>
      </c>
      <c r="I715" s="10">
        <f t="shared" si="1250"/>
        <v>0</v>
      </c>
      <c r="J715" s="10">
        <f t="shared" si="1251"/>
        <v>0</v>
      </c>
      <c r="K715" s="10" t="str">
        <f t="shared" si="1252"/>
        <v/>
      </c>
      <c r="M715" s="21"/>
      <c r="N715" s="21"/>
      <c r="O715" s="21"/>
      <c r="P715" s="21"/>
      <c r="Q715" s="21"/>
    </row>
    <row r="716" spans="2:17" x14ac:dyDescent="0.2">
      <c r="B716" s="8"/>
      <c r="C716" s="9"/>
      <c r="D716" s="10"/>
      <c r="E716" s="11"/>
      <c r="F716" s="11"/>
      <c r="G716" s="10"/>
      <c r="H716" s="10">
        <f t="shared" si="1253"/>
        <v>0</v>
      </c>
      <c r="I716" s="10">
        <f t="shared" si="1250"/>
        <v>0</v>
      </c>
      <c r="J716" s="10">
        <f t="shared" si="1251"/>
        <v>0</v>
      </c>
      <c r="K716" s="10" t="str">
        <f t="shared" si="1252"/>
        <v/>
      </c>
      <c r="M716" s="21"/>
      <c r="N716" s="21"/>
      <c r="O716" s="21"/>
      <c r="P716" s="21"/>
      <c r="Q716" s="21"/>
    </row>
    <row r="717" spans="2:17" x14ac:dyDescent="0.2">
      <c r="B717" s="8"/>
      <c r="C717" s="9"/>
      <c r="D717" s="10"/>
      <c r="E717" s="11"/>
      <c r="F717" s="11"/>
      <c r="G717" s="10"/>
      <c r="H717" s="10">
        <f t="shared" si="1253"/>
        <v>0</v>
      </c>
      <c r="I717" s="10">
        <f t="shared" si="1250"/>
        <v>0</v>
      </c>
      <c r="J717" s="10">
        <f t="shared" si="1251"/>
        <v>0</v>
      </c>
      <c r="K717" s="10" t="str">
        <f t="shared" si="1252"/>
        <v/>
      </c>
      <c r="M717" s="21"/>
      <c r="N717" s="21"/>
      <c r="O717" s="21"/>
      <c r="P717" s="21"/>
      <c r="Q717" s="21"/>
    </row>
    <row r="718" spans="2:17" x14ac:dyDescent="0.2">
      <c r="B718" s="8"/>
      <c r="C718" s="9"/>
      <c r="D718" s="10"/>
      <c r="E718" s="11"/>
      <c r="F718" s="11"/>
      <c r="G718" s="10"/>
      <c r="H718" s="10">
        <f t="shared" si="1253"/>
        <v>0</v>
      </c>
      <c r="I718" s="10">
        <f t="shared" si="1250"/>
        <v>0</v>
      </c>
      <c r="J718" s="10">
        <f t="shared" si="1251"/>
        <v>0</v>
      </c>
      <c r="K718" s="10" t="str">
        <f t="shared" si="1252"/>
        <v/>
      </c>
      <c r="M718" s="21"/>
      <c r="N718" s="21"/>
      <c r="O718" s="21"/>
      <c r="P718" s="21"/>
      <c r="Q718" s="21"/>
    </row>
    <row r="719" spans="2:17" x14ac:dyDescent="0.2">
      <c r="B719" s="8"/>
      <c r="C719" s="9"/>
      <c r="D719" s="10"/>
      <c r="E719" s="11"/>
      <c r="F719" s="11"/>
      <c r="G719" s="10"/>
      <c r="H719" s="10">
        <f t="shared" si="1253"/>
        <v>0</v>
      </c>
      <c r="I719" s="10">
        <f t="shared" si="1250"/>
        <v>0</v>
      </c>
      <c r="J719" s="10">
        <f t="shared" si="1251"/>
        <v>0</v>
      </c>
      <c r="K719" s="10" t="str">
        <f t="shared" si="1252"/>
        <v/>
      </c>
      <c r="M719" s="21"/>
      <c r="N719" s="21"/>
      <c r="O719" s="21"/>
      <c r="P719" s="21"/>
      <c r="Q719" s="21"/>
    </row>
    <row r="720" spans="2:17" x14ac:dyDescent="0.2">
      <c r="B720" s="8"/>
      <c r="C720" s="9"/>
      <c r="D720" s="10"/>
      <c r="E720" s="11"/>
      <c r="F720" s="11"/>
      <c r="G720" s="10"/>
      <c r="H720" s="10">
        <f t="shared" si="1253"/>
        <v>0</v>
      </c>
      <c r="I720" s="10">
        <f t="shared" si="1250"/>
        <v>0</v>
      </c>
      <c r="J720" s="10">
        <f t="shared" si="1251"/>
        <v>0</v>
      </c>
      <c r="K720" s="10" t="str">
        <f t="shared" si="1252"/>
        <v/>
      </c>
      <c r="M720" s="21"/>
      <c r="N720" s="21"/>
      <c r="O720" s="21"/>
      <c r="P720" s="21"/>
      <c r="Q720" s="21"/>
    </row>
    <row r="721" spans="2:17" x14ac:dyDescent="0.2">
      <c r="B721" s="8"/>
      <c r="C721" s="9"/>
      <c r="D721" s="10"/>
      <c r="E721" s="11"/>
      <c r="F721" s="11"/>
      <c r="G721" s="10"/>
      <c r="H721" s="10">
        <f t="shared" si="1253"/>
        <v>0</v>
      </c>
      <c r="I721" s="10">
        <f t="shared" si="1250"/>
        <v>0</v>
      </c>
      <c r="J721" s="10">
        <f t="shared" si="1251"/>
        <v>0</v>
      </c>
      <c r="K721" s="10" t="str">
        <f t="shared" si="1252"/>
        <v/>
      </c>
      <c r="M721" s="21"/>
      <c r="N721" s="21"/>
      <c r="O721" s="21"/>
      <c r="P721" s="21"/>
      <c r="Q721" s="21"/>
    </row>
    <row r="722" spans="2:17" x14ac:dyDescent="0.2">
      <c r="B722" s="8"/>
      <c r="C722" s="9"/>
      <c r="D722" s="10"/>
      <c r="E722" s="11"/>
      <c r="F722" s="11"/>
      <c r="G722" s="10"/>
      <c r="H722" s="10">
        <f t="shared" si="1253"/>
        <v>0</v>
      </c>
      <c r="I722" s="10">
        <f t="shared" si="1250"/>
        <v>0</v>
      </c>
      <c r="J722" s="10">
        <f t="shared" si="1251"/>
        <v>0</v>
      </c>
      <c r="K722" s="10" t="str">
        <f t="shared" si="1252"/>
        <v/>
      </c>
      <c r="M722" s="21"/>
      <c r="N722" s="21"/>
      <c r="O722" s="21"/>
      <c r="P722" s="21"/>
      <c r="Q722" s="21"/>
    </row>
    <row r="723" spans="2:17" x14ac:dyDescent="0.2">
      <c r="B723" s="8"/>
      <c r="C723" s="9"/>
      <c r="D723" s="10"/>
      <c r="E723" s="11"/>
      <c r="F723" s="11"/>
      <c r="G723" s="10"/>
      <c r="H723" s="10">
        <f t="shared" si="1253"/>
        <v>0</v>
      </c>
      <c r="I723" s="10">
        <f t="shared" si="1250"/>
        <v>0</v>
      </c>
      <c r="J723" s="10">
        <f t="shared" si="1251"/>
        <v>0</v>
      </c>
      <c r="K723" s="10" t="str">
        <f t="shared" si="1252"/>
        <v/>
      </c>
      <c r="M723" s="21"/>
      <c r="N723" s="21"/>
      <c r="O723" s="21"/>
      <c r="P723" s="21"/>
      <c r="Q723" s="21"/>
    </row>
    <row r="724" spans="2:17" x14ac:dyDescent="0.2">
      <c r="B724" s="8"/>
      <c r="C724" s="9"/>
      <c r="D724" s="10"/>
      <c r="E724" s="11"/>
      <c r="F724" s="11"/>
      <c r="G724" s="10"/>
      <c r="H724" s="10">
        <f t="shared" si="1253"/>
        <v>0</v>
      </c>
      <c r="I724" s="10">
        <f t="shared" si="1250"/>
        <v>0</v>
      </c>
      <c r="J724" s="10">
        <f t="shared" si="1251"/>
        <v>0</v>
      </c>
      <c r="K724" s="10" t="str">
        <f t="shared" si="1252"/>
        <v/>
      </c>
      <c r="M724" s="21"/>
      <c r="N724" s="21"/>
      <c r="O724" s="21"/>
      <c r="P724" s="21"/>
      <c r="Q724" s="21"/>
    </row>
    <row r="725" spans="2:17" x14ac:dyDescent="0.2">
      <c r="B725" s="8"/>
      <c r="C725" s="9"/>
      <c r="D725" s="10"/>
      <c r="E725" s="11"/>
      <c r="F725" s="11"/>
      <c r="G725" s="10"/>
      <c r="H725" s="10">
        <f t="shared" si="1253"/>
        <v>0</v>
      </c>
      <c r="I725" s="10">
        <f t="shared" si="1250"/>
        <v>0</v>
      </c>
      <c r="J725" s="10">
        <f t="shared" si="1251"/>
        <v>0</v>
      </c>
      <c r="K725" s="10" t="str">
        <f t="shared" si="1252"/>
        <v/>
      </c>
      <c r="M725" s="21"/>
      <c r="N725" s="21"/>
      <c r="O725" s="21"/>
      <c r="P725" s="21"/>
      <c r="Q725" s="21"/>
    </row>
    <row r="726" spans="2:17" x14ac:dyDescent="0.2">
      <c r="B726" s="8"/>
      <c r="C726" s="9"/>
      <c r="D726" s="10"/>
      <c r="E726" s="11"/>
      <c r="F726" s="11"/>
      <c r="G726" s="10"/>
      <c r="H726" s="10">
        <f t="shared" si="1253"/>
        <v>0</v>
      </c>
      <c r="I726" s="10">
        <f t="shared" si="1250"/>
        <v>0</v>
      </c>
      <c r="J726" s="10">
        <f t="shared" si="1251"/>
        <v>0</v>
      </c>
      <c r="K726" s="10" t="str">
        <f t="shared" si="1252"/>
        <v/>
      </c>
      <c r="M726" s="21"/>
      <c r="N726" s="21"/>
      <c r="O726" s="21"/>
      <c r="P726" s="21"/>
      <c r="Q726" s="21"/>
    </row>
    <row r="727" spans="2:17" x14ac:dyDescent="0.2">
      <c r="B727" s="8"/>
      <c r="C727" s="9"/>
      <c r="D727" s="10"/>
      <c r="E727" s="11"/>
      <c r="F727" s="11"/>
      <c r="G727" s="10"/>
      <c r="H727" s="10">
        <f t="shared" si="1253"/>
        <v>0</v>
      </c>
      <c r="I727" s="10">
        <f t="shared" si="1250"/>
        <v>0</v>
      </c>
      <c r="J727" s="10">
        <f t="shared" si="1251"/>
        <v>0</v>
      </c>
      <c r="K727" s="10" t="str">
        <f t="shared" si="1252"/>
        <v/>
      </c>
      <c r="M727" s="21"/>
      <c r="N727" s="21"/>
      <c r="O727" s="21"/>
      <c r="P727" s="21"/>
      <c r="Q727" s="21"/>
    </row>
    <row r="728" spans="2:17" x14ac:dyDescent="0.2">
      <c r="B728" s="8"/>
      <c r="C728" s="9"/>
      <c r="D728" s="10"/>
      <c r="E728" s="11"/>
      <c r="F728" s="11"/>
      <c r="G728" s="10"/>
      <c r="H728" s="10">
        <f t="shared" si="1253"/>
        <v>0</v>
      </c>
      <c r="I728" s="10">
        <f t="shared" si="1250"/>
        <v>0</v>
      </c>
      <c r="J728" s="10">
        <f t="shared" si="1251"/>
        <v>0</v>
      </c>
      <c r="K728" s="10" t="str">
        <f t="shared" si="1252"/>
        <v/>
      </c>
      <c r="M728" s="21"/>
      <c r="N728" s="21"/>
      <c r="O728" s="21"/>
      <c r="P728" s="21"/>
      <c r="Q728" s="21"/>
    </row>
    <row r="729" spans="2:17" x14ac:dyDescent="0.2">
      <c r="B729" s="8"/>
      <c r="C729" s="9"/>
      <c r="D729" s="10"/>
      <c r="E729" s="11"/>
      <c r="F729" s="11"/>
      <c r="G729" s="10"/>
      <c r="H729" s="10">
        <f t="shared" si="1253"/>
        <v>0</v>
      </c>
      <c r="I729" s="10">
        <f t="shared" si="1250"/>
        <v>0</v>
      </c>
      <c r="J729" s="10">
        <f t="shared" si="1251"/>
        <v>0</v>
      </c>
      <c r="K729" s="10" t="str">
        <f t="shared" si="1252"/>
        <v/>
      </c>
      <c r="M729" s="21"/>
      <c r="N729" s="21"/>
      <c r="O729" s="21"/>
      <c r="P729" s="21"/>
      <c r="Q729" s="21"/>
    </row>
    <row r="730" spans="2:17" x14ac:dyDescent="0.2">
      <c r="B730" s="8"/>
      <c r="C730" s="9"/>
      <c r="D730" s="10"/>
      <c r="E730" s="11"/>
      <c r="F730" s="11"/>
      <c r="G730" s="10"/>
      <c r="H730" s="10">
        <f t="shared" si="1253"/>
        <v>0</v>
      </c>
      <c r="I730" s="10">
        <f t="shared" si="1250"/>
        <v>0</v>
      </c>
      <c r="J730" s="10">
        <f t="shared" si="1251"/>
        <v>0</v>
      </c>
      <c r="K730" s="10" t="str">
        <f t="shared" si="1252"/>
        <v/>
      </c>
      <c r="M730" s="21"/>
      <c r="N730" s="21"/>
      <c r="O730" s="21"/>
      <c r="P730" s="21"/>
      <c r="Q730" s="21"/>
    </row>
    <row r="731" spans="2:17" x14ac:dyDescent="0.2">
      <c r="B731" s="8"/>
      <c r="C731" s="9"/>
      <c r="D731" s="10"/>
      <c r="E731" s="11"/>
      <c r="F731" s="11"/>
      <c r="G731" s="10"/>
      <c r="H731" s="10">
        <f t="shared" si="1253"/>
        <v>0</v>
      </c>
      <c r="I731" s="10">
        <f t="shared" si="1250"/>
        <v>0</v>
      </c>
      <c r="J731" s="10">
        <f t="shared" si="1251"/>
        <v>0</v>
      </c>
      <c r="K731" s="10" t="str">
        <f t="shared" si="1252"/>
        <v/>
      </c>
      <c r="M731" s="21"/>
      <c r="N731" s="21"/>
      <c r="O731" s="21"/>
      <c r="P731" s="21"/>
      <c r="Q731" s="21"/>
    </row>
    <row r="732" spans="2:17" x14ac:dyDescent="0.2">
      <c r="B732" s="8"/>
      <c r="C732" s="9"/>
      <c r="D732" s="10"/>
      <c r="E732" s="11"/>
      <c r="F732" s="11"/>
      <c r="G732" s="10"/>
      <c r="H732" s="10">
        <f t="shared" si="1253"/>
        <v>0</v>
      </c>
      <c r="I732" s="10">
        <f t="shared" si="1250"/>
        <v>0</v>
      </c>
      <c r="J732" s="10">
        <f t="shared" si="1251"/>
        <v>0</v>
      </c>
      <c r="K732" s="10" t="str">
        <f t="shared" si="1252"/>
        <v/>
      </c>
      <c r="M732" s="21"/>
      <c r="N732" s="21"/>
      <c r="O732" s="21"/>
      <c r="P732" s="21"/>
      <c r="Q732" s="21"/>
    </row>
    <row r="733" spans="2:17" x14ac:dyDescent="0.2">
      <c r="B733" s="8"/>
      <c r="C733" s="9"/>
      <c r="D733" s="10"/>
      <c r="E733" s="11"/>
      <c r="F733" s="11"/>
      <c r="G733" s="10"/>
      <c r="H733" s="10">
        <f t="shared" si="1253"/>
        <v>0</v>
      </c>
      <c r="I733" s="10">
        <f t="shared" si="1250"/>
        <v>0</v>
      </c>
      <c r="J733" s="10">
        <f t="shared" si="1251"/>
        <v>0</v>
      </c>
      <c r="K733" s="10" t="str">
        <f t="shared" si="1252"/>
        <v/>
      </c>
      <c r="M733" s="21"/>
      <c r="N733" s="21"/>
      <c r="O733" s="21"/>
      <c r="P733" s="21"/>
      <c r="Q733" s="21"/>
    </row>
    <row r="734" spans="2:17" x14ac:dyDescent="0.2">
      <c r="B734" s="8"/>
      <c r="C734" s="9"/>
      <c r="D734" s="10"/>
      <c r="E734" s="11"/>
      <c r="F734" s="11"/>
      <c r="G734" s="10"/>
      <c r="H734" s="10">
        <f t="shared" si="1253"/>
        <v>0</v>
      </c>
      <c r="I734" s="10">
        <f t="shared" si="1250"/>
        <v>0</v>
      </c>
      <c r="J734" s="10">
        <f t="shared" si="1251"/>
        <v>0</v>
      </c>
      <c r="K734" s="10" t="str">
        <f t="shared" si="1252"/>
        <v/>
      </c>
      <c r="M734" s="21"/>
      <c r="N734" s="21"/>
      <c r="O734" s="21"/>
      <c r="P734" s="21"/>
      <c r="Q734" s="21"/>
    </row>
    <row r="735" spans="2:17" x14ac:dyDescent="0.2">
      <c r="B735" s="8"/>
      <c r="C735" s="9"/>
      <c r="D735" s="10"/>
      <c r="E735" s="11"/>
      <c r="F735" s="11"/>
      <c r="G735" s="10"/>
      <c r="H735" s="10">
        <f t="shared" si="1253"/>
        <v>0</v>
      </c>
      <c r="I735" s="10">
        <f t="shared" si="1250"/>
        <v>0</v>
      </c>
      <c r="J735" s="10">
        <f t="shared" si="1251"/>
        <v>0</v>
      </c>
      <c r="K735" s="10" t="str">
        <f t="shared" si="1252"/>
        <v/>
      </c>
      <c r="M735" s="21"/>
      <c r="N735" s="21"/>
      <c r="O735" s="21"/>
      <c r="P735" s="21"/>
      <c r="Q735" s="21"/>
    </row>
    <row r="736" spans="2:17" x14ac:dyDescent="0.2">
      <c r="B736" s="8"/>
      <c r="C736" s="9"/>
      <c r="D736" s="10"/>
      <c r="E736" s="11"/>
      <c r="F736" s="11"/>
      <c r="G736" s="10"/>
      <c r="H736" s="10">
        <f t="shared" si="1253"/>
        <v>0</v>
      </c>
      <c r="I736" s="10">
        <f t="shared" si="1250"/>
        <v>0</v>
      </c>
      <c r="J736" s="10">
        <f t="shared" si="1251"/>
        <v>0</v>
      </c>
      <c r="K736" s="10" t="str">
        <f t="shared" si="1252"/>
        <v/>
      </c>
      <c r="M736" s="21"/>
      <c r="N736" s="21"/>
      <c r="O736" s="21"/>
      <c r="P736" s="21"/>
      <c r="Q736" s="21"/>
    </row>
    <row r="737" spans="2:17" x14ac:dyDescent="0.2">
      <c r="B737" s="8"/>
      <c r="C737" s="9"/>
      <c r="D737" s="10"/>
      <c r="E737" s="11"/>
      <c r="F737" s="11"/>
      <c r="G737" s="10"/>
      <c r="H737" s="10">
        <f t="shared" si="1253"/>
        <v>0</v>
      </c>
      <c r="I737" s="10">
        <f t="shared" si="1250"/>
        <v>0</v>
      </c>
      <c r="J737" s="10">
        <f t="shared" si="1251"/>
        <v>0</v>
      </c>
      <c r="K737" s="10" t="str">
        <f t="shared" si="1252"/>
        <v/>
      </c>
      <c r="M737" s="21"/>
      <c r="N737" s="21"/>
      <c r="O737" s="21"/>
      <c r="P737" s="21"/>
      <c r="Q737" s="21"/>
    </row>
    <row r="738" spans="2:17" x14ac:dyDescent="0.2">
      <c r="B738" s="8"/>
      <c r="C738" s="9"/>
      <c r="D738" s="10"/>
      <c r="E738" s="11"/>
      <c r="F738" s="11"/>
      <c r="G738" s="10"/>
      <c r="H738" s="10">
        <f t="shared" si="1253"/>
        <v>0</v>
      </c>
      <c r="I738" s="10">
        <f t="shared" si="1250"/>
        <v>0</v>
      </c>
      <c r="J738" s="10">
        <f t="shared" si="1251"/>
        <v>0</v>
      </c>
      <c r="K738" s="10" t="str">
        <f t="shared" si="1252"/>
        <v/>
      </c>
      <c r="M738" s="21"/>
      <c r="N738" s="21"/>
      <c r="O738" s="21"/>
      <c r="P738" s="21"/>
      <c r="Q738" s="21"/>
    </row>
    <row r="739" spans="2:17" x14ac:dyDescent="0.2">
      <c r="B739" s="8"/>
      <c r="C739" s="9"/>
      <c r="D739" s="10"/>
      <c r="E739" s="11"/>
      <c r="F739" s="11"/>
      <c r="G739" s="10"/>
      <c r="H739" s="10">
        <f t="shared" si="1253"/>
        <v>0</v>
      </c>
      <c r="I739" s="10">
        <f t="shared" si="1250"/>
        <v>0</v>
      </c>
      <c r="J739" s="10">
        <f t="shared" si="1251"/>
        <v>0</v>
      </c>
      <c r="K739" s="10" t="str">
        <f t="shared" si="1252"/>
        <v/>
      </c>
      <c r="M739" s="21"/>
      <c r="N739" s="21"/>
      <c r="O739" s="21"/>
      <c r="P739" s="21"/>
      <c r="Q739" s="21"/>
    </row>
    <row r="740" spans="2:17" x14ac:dyDescent="0.2">
      <c r="B740" s="8"/>
      <c r="C740" s="9"/>
      <c r="D740" s="10"/>
      <c r="E740" s="11"/>
      <c r="F740" s="11"/>
      <c r="G740" s="10"/>
      <c r="H740" s="10">
        <f t="shared" si="1253"/>
        <v>0</v>
      </c>
      <c r="I740" s="10">
        <f t="shared" si="1250"/>
        <v>0</v>
      </c>
      <c r="J740" s="10">
        <f t="shared" si="1251"/>
        <v>0</v>
      </c>
      <c r="K740" s="10" t="str">
        <f t="shared" si="1252"/>
        <v/>
      </c>
      <c r="M740" s="21"/>
      <c r="N740" s="21"/>
      <c r="O740" s="21"/>
      <c r="P740" s="21"/>
      <c r="Q740" s="21"/>
    </row>
    <row r="741" spans="2:17" x14ac:dyDescent="0.2">
      <c r="B741" s="8"/>
      <c r="C741" s="9"/>
      <c r="D741" s="10"/>
      <c r="E741" s="11"/>
      <c r="F741" s="11"/>
      <c r="G741" s="10"/>
      <c r="H741" s="10">
        <f t="shared" si="1253"/>
        <v>0</v>
      </c>
      <c r="I741" s="10">
        <f t="shared" si="1250"/>
        <v>0</v>
      </c>
      <c r="J741" s="10">
        <f t="shared" si="1251"/>
        <v>0</v>
      </c>
      <c r="K741" s="10" t="str">
        <f t="shared" si="1252"/>
        <v/>
      </c>
      <c r="M741" s="21"/>
      <c r="N741" s="21"/>
      <c r="O741" s="21"/>
      <c r="P741" s="21"/>
      <c r="Q741" s="21"/>
    </row>
    <row r="742" spans="2:17" x14ac:dyDescent="0.2">
      <c r="B742" s="8"/>
      <c r="C742" s="9"/>
      <c r="D742" s="10"/>
      <c r="E742" s="11"/>
      <c r="F742" s="11"/>
      <c r="G742" s="10"/>
      <c r="H742" s="10">
        <f t="shared" si="1253"/>
        <v>0</v>
      </c>
      <c r="I742" s="10">
        <f t="shared" si="1250"/>
        <v>0</v>
      </c>
      <c r="J742" s="10">
        <f t="shared" si="1251"/>
        <v>0</v>
      </c>
      <c r="K742" s="10" t="str">
        <f t="shared" si="1252"/>
        <v/>
      </c>
      <c r="M742" s="21"/>
      <c r="N742" s="21"/>
      <c r="O742" s="21"/>
      <c r="P742" s="21"/>
      <c r="Q742" s="21"/>
    </row>
    <row r="743" spans="2:17" x14ac:dyDescent="0.2">
      <c r="B743" s="8"/>
      <c r="C743" s="9"/>
      <c r="D743" s="10"/>
      <c r="E743" s="11"/>
      <c r="F743" s="11"/>
      <c r="G743" s="10"/>
      <c r="H743" s="10">
        <f t="shared" si="1253"/>
        <v>0</v>
      </c>
      <c r="I743" s="10">
        <f t="shared" si="1250"/>
        <v>0</v>
      </c>
      <c r="J743" s="10">
        <f t="shared" si="1251"/>
        <v>0</v>
      </c>
      <c r="K743" s="10" t="str">
        <f t="shared" si="1252"/>
        <v/>
      </c>
      <c r="M743" s="21"/>
      <c r="N743" s="21"/>
      <c r="O743" s="21"/>
      <c r="P743" s="21"/>
      <c r="Q743" s="21"/>
    </row>
    <row r="744" spans="2:17" x14ac:dyDescent="0.2">
      <c r="B744" s="8"/>
      <c r="C744" s="9"/>
      <c r="D744" s="10"/>
      <c r="E744" s="11"/>
      <c r="F744" s="11"/>
      <c r="G744" s="10"/>
      <c r="H744" s="10">
        <f t="shared" si="1253"/>
        <v>0</v>
      </c>
      <c r="I744" s="10">
        <f t="shared" si="1250"/>
        <v>0</v>
      </c>
      <c r="J744" s="10">
        <f t="shared" si="1251"/>
        <v>0</v>
      </c>
      <c r="K744" s="10" t="str">
        <f t="shared" si="1252"/>
        <v/>
      </c>
      <c r="M744" s="21"/>
      <c r="N744" s="21"/>
      <c r="O744" s="21"/>
      <c r="P744" s="21"/>
      <c r="Q744" s="21"/>
    </row>
    <row r="745" spans="2:17" x14ac:dyDescent="0.2">
      <c r="B745" s="8"/>
      <c r="C745" s="9"/>
      <c r="D745" s="10"/>
      <c r="E745" s="11"/>
      <c r="F745" s="11"/>
      <c r="G745" s="10"/>
      <c r="H745" s="10">
        <f t="shared" si="1253"/>
        <v>0</v>
      </c>
      <c r="I745" s="10">
        <f t="shared" ref="I745:I808" si="1254">IF(E745=$K$2,($Q$2*E745)+((E745*G745)*$R$2)-($S$2*E745),IF(E745=$K$4,($Q$3*E745)+((E745*G745)*$R$3)-($S$3*E745),IF(E745=$K$7,($Q$4*E745)+((E745*G745)*$R$4)-($S$4*E745),IF(E745=$K$8,($Q$5*E745)+((E745*G745)*$R$5)-($S$5*E745),IF(E745=$K$9,($Q$6*E745)+((E745*G745)*$R$6)-($S$6*E745),IF(E745=$K$10,($Q$7*E745)+((E745*G745)*$R$7)-($S$7*E745),IF(E745=$K$11,($Q$8*E745)+((E745*G745)*$R$8)-($S$8*E745),IF(E745=$K$14,($Q$9*E745)+((E745*G745)*$R$9)-($S$9*E745),IF(E745=$K$15,($Q$10*E745)+((E745*G745)*$R$10)-($S$10*E745),IF(E745=$K$16,($Q$11*E745)+((E745*G745)*$R$11)-($S$11*E745),IF(E745=$K$17,($Q$12*E745)+((E745*G745)*$R$12)-($S$12*E745),IF(E745=$K$18,($Q$13*E745)+((E745*G745)*$R$13)-($S$13*E745),IF(E745=$K$19,($Q$14*E745)+((E745*G745)*$R$14)-($S$14*E745),IF(E745=$K$20,($Q$15*E745)+((E745*G745)*$R$15)-($S$15*E745),IF(E745=$K$21,($Q$16*E745)+((E745*G745)*$R$16)-($S$16*E745),IF(E745=E745,($Q$17*E745)+((E745*G745)*$R$17)-($S$17*E745),"Erreur"))))))))))))))))</f>
        <v>0</v>
      </c>
      <c r="J745" s="10">
        <f t="shared" si="1251"/>
        <v>0</v>
      </c>
      <c r="K745" s="10" t="str">
        <f t="shared" si="1252"/>
        <v/>
      </c>
      <c r="M745" s="21"/>
      <c r="N745" s="21"/>
      <c r="O745" s="21"/>
      <c r="P745" s="21"/>
      <c r="Q745" s="21"/>
    </row>
    <row r="746" spans="2:17" x14ac:dyDescent="0.2">
      <c r="B746" s="8"/>
      <c r="C746" s="9"/>
      <c r="D746" s="10"/>
      <c r="E746" s="11"/>
      <c r="F746" s="11"/>
      <c r="G746" s="10"/>
      <c r="H746" s="10">
        <f t="shared" si="1253"/>
        <v>0</v>
      </c>
      <c r="I746" s="10">
        <f t="shared" si="1254"/>
        <v>0</v>
      </c>
      <c r="J746" s="10">
        <f t="shared" ref="J746:J809" si="1255">(E746*G746)-I746</f>
        <v>0</v>
      </c>
      <c r="K746" s="10" t="str">
        <f t="shared" ref="K746:K809" si="1256">IF(E746="","",J746/E746)</f>
        <v/>
      </c>
      <c r="M746" s="21"/>
      <c r="N746" s="21"/>
      <c r="O746" s="21"/>
      <c r="P746" s="21"/>
      <c r="Q746" s="21"/>
    </row>
    <row r="747" spans="2:17" x14ac:dyDescent="0.2">
      <c r="B747" s="8"/>
      <c r="C747" s="9"/>
      <c r="D747" s="10"/>
      <c r="E747" s="11"/>
      <c r="F747" s="11"/>
      <c r="G747" s="10"/>
      <c r="H747" s="10">
        <f t="shared" ref="H747:H810" si="1257">H746+E747</f>
        <v>0</v>
      </c>
      <c r="I747" s="10">
        <f t="shared" si="1254"/>
        <v>0</v>
      </c>
      <c r="J747" s="10">
        <f t="shared" si="1255"/>
        <v>0</v>
      </c>
      <c r="K747" s="10" t="str">
        <f t="shared" si="1256"/>
        <v/>
      </c>
      <c r="M747" s="21"/>
      <c r="N747" s="21"/>
      <c r="O747" s="21"/>
      <c r="P747" s="21"/>
      <c r="Q747" s="21"/>
    </row>
    <row r="748" spans="2:17" x14ac:dyDescent="0.2">
      <c r="B748" s="8"/>
      <c r="C748" s="9"/>
      <c r="D748" s="10"/>
      <c r="E748" s="11"/>
      <c r="F748" s="11"/>
      <c r="G748" s="10"/>
      <c r="H748" s="10">
        <f t="shared" si="1257"/>
        <v>0</v>
      </c>
      <c r="I748" s="10">
        <f t="shared" si="1254"/>
        <v>0</v>
      </c>
      <c r="J748" s="10">
        <f t="shared" si="1255"/>
        <v>0</v>
      </c>
      <c r="K748" s="10" t="str">
        <f t="shared" si="1256"/>
        <v/>
      </c>
      <c r="M748" s="21"/>
      <c r="N748" s="21"/>
      <c r="O748" s="21"/>
      <c r="P748" s="21"/>
      <c r="Q748" s="21"/>
    </row>
    <row r="749" spans="2:17" x14ac:dyDescent="0.2">
      <c r="B749" s="8"/>
      <c r="C749" s="9"/>
      <c r="D749" s="10"/>
      <c r="E749" s="11"/>
      <c r="F749" s="11"/>
      <c r="G749" s="10"/>
      <c r="H749" s="10">
        <f t="shared" si="1257"/>
        <v>0</v>
      </c>
      <c r="I749" s="10">
        <f t="shared" si="1254"/>
        <v>0</v>
      </c>
      <c r="J749" s="10">
        <f t="shared" si="1255"/>
        <v>0</v>
      </c>
      <c r="K749" s="10" t="str">
        <f t="shared" si="1256"/>
        <v/>
      </c>
      <c r="M749" s="21"/>
      <c r="N749" s="21"/>
      <c r="O749" s="21"/>
      <c r="P749" s="21"/>
      <c r="Q749" s="21"/>
    </row>
    <row r="750" spans="2:17" x14ac:dyDescent="0.2">
      <c r="B750" s="8"/>
      <c r="C750" s="9"/>
      <c r="D750" s="10"/>
      <c r="E750" s="11"/>
      <c r="F750" s="11"/>
      <c r="G750" s="10"/>
      <c r="H750" s="10">
        <f t="shared" si="1257"/>
        <v>0</v>
      </c>
      <c r="I750" s="10">
        <f t="shared" si="1254"/>
        <v>0</v>
      </c>
      <c r="J750" s="10">
        <f t="shared" si="1255"/>
        <v>0</v>
      </c>
      <c r="K750" s="10" t="str">
        <f t="shared" si="1256"/>
        <v/>
      </c>
      <c r="M750" s="21"/>
      <c r="N750" s="21"/>
      <c r="O750" s="21"/>
      <c r="P750" s="21"/>
      <c r="Q750" s="21"/>
    </row>
    <row r="751" spans="2:17" x14ac:dyDescent="0.2">
      <c r="B751" s="8"/>
      <c r="C751" s="9"/>
      <c r="D751" s="10"/>
      <c r="E751" s="11"/>
      <c r="F751" s="11"/>
      <c r="G751" s="10"/>
      <c r="H751" s="10">
        <f t="shared" si="1257"/>
        <v>0</v>
      </c>
      <c r="I751" s="10">
        <f t="shared" si="1254"/>
        <v>0</v>
      </c>
      <c r="J751" s="10">
        <f t="shared" si="1255"/>
        <v>0</v>
      </c>
      <c r="K751" s="10" t="str">
        <f t="shared" si="1256"/>
        <v/>
      </c>
      <c r="M751" s="21"/>
      <c r="N751" s="21"/>
      <c r="O751" s="21"/>
      <c r="P751" s="21"/>
      <c r="Q751" s="21"/>
    </row>
    <row r="752" spans="2:17" x14ac:dyDescent="0.2">
      <c r="B752" s="8"/>
      <c r="C752" s="9"/>
      <c r="D752" s="10"/>
      <c r="E752" s="11"/>
      <c r="F752" s="11"/>
      <c r="G752" s="10"/>
      <c r="H752" s="10">
        <f t="shared" si="1257"/>
        <v>0</v>
      </c>
      <c r="I752" s="10">
        <f t="shared" si="1254"/>
        <v>0</v>
      </c>
      <c r="J752" s="10">
        <f t="shared" si="1255"/>
        <v>0</v>
      </c>
      <c r="K752" s="10" t="str">
        <f t="shared" si="1256"/>
        <v/>
      </c>
      <c r="M752" s="21"/>
      <c r="N752" s="21"/>
      <c r="O752" s="21"/>
      <c r="P752" s="21"/>
      <c r="Q752" s="21"/>
    </row>
    <row r="753" spans="2:17" x14ac:dyDescent="0.2">
      <c r="B753" s="8"/>
      <c r="C753" s="9"/>
      <c r="D753" s="10"/>
      <c r="E753" s="11"/>
      <c r="F753" s="11"/>
      <c r="G753" s="10"/>
      <c r="H753" s="10">
        <f t="shared" si="1257"/>
        <v>0</v>
      </c>
      <c r="I753" s="10">
        <f t="shared" si="1254"/>
        <v>0</v>
      </c>
      <c r="J753" s="10">
        <f t="shared" si="1255"/>
        <v>0</v>
      </c>
      <c r="K753" s="10" t="str">
        <f t="shared" si="1256"/>
        <v/>
      </c>
      <c r="M753" s="21"/>
      <c r="N753" s="21"/>
      <c r="O753" s="21"/>
      <c r="P753" s="21"/>
      <c r="Q753" s="21"/>
    </row>
    <row r="754" spans="2:17" x14ac:dyDescent="0.2">
      <c r="B754" s="8"/>
      <c r="C754" s="9"/>
      <c r="D754" s="10"/>
      <c r="E754" s="11"/>
      <c r="F754" s="11"/>
      <c r="G754" s="10"/>
      <c r="H754" s="10">
        <f t="shared" si="1257"/>
        <v>0</v>
      </c>
      <c r="I754" s="10">
        <f t="shared" si="1254"/>
        <v>0</v>
      </c>
      <c r="J754" s="10">
        <f t="shared" si="1255"/>
        <v>0</v>
      </c>
      <c r="K754" s="10" t="str">
        <f t="shared" si="1256"/>
        <v/>
      </c>
      <c r="M754" s="21"/>
      <c r="N754" s="21"/>
      <c r="O754" s="21"/>
      <c r="P754" s="21"/>
      <c r="Q754" s="21"/>
    </row>
    <row r="755" spans="2:17" x14ac:dyDescent="0.2">
      <c r="B755" s="8"/>
      <c r="C755" s="9"/>
      <c r="D755" s="10"/>
      <c r="E755" s="11"/>
      <c r="F755" s="11"/>
      <c r="G755" s="10"/>
      <c r="H755" s="10">
        <f t="shared" si="1257"/>
        <v>0</v>
      </c>
      <c r="I755" s="10">
        <f t="shared" si="1254"/>
        <v>0</v>
      </c>
      <c r="J755" s="10">
        <f t="shared" si="1255"/>
        <v>0</v>
      </c>
      <c r="K755" s="10" t="str">
        <f t="shared" si="1256"/>
        <v/>
      </c>
      <c r="M755" s="21"/>
      <c r="N755" s="21"/>
      <c r="O755" s="21"/>
      <c r="P755" s="21"/>
      <c r="Q755" s="21"/>
    </row>
    <row r="756" spans="2:17" x14ac:dyDescent="0.2">
      <c r="B756" s="8"/>
      <c r="C756" s="9"/>
      <c r="D756" s="10"/>
      <c r="E756" s="11"/>
      <c r="F756" s="11"/>
      <c r="G756" s="10"/>
      <c r="H756" s="10">
        <f t="shared" si="1257"/>
        <v>0</v>
      </c>
      <c r="I756" s="10">
        <f t="shared" si="1254"/>
        <v>0</v>
      </c>
      <c r="J756" s="10">
        <f t="shared" si="1255"/>
        <v>0</v>
      </c>
      <c r="K756" s="10" t="str">
        <f t="shared" si="1256"/>
        <v/>
      </c>
      <c r="M756" s="21"/>
      <c r="N756" s="21"/>
      <c r="O756" s="21"/>
      <c r="P756" s="21"/>
      <c r="Q756" s="21"/>
    </row>
    <row r="757" spans="2:17" x14ac:dyDescent="0.2">
      <c r="B757" s="8"/>
      <c r="C757" s="9"/>
      <c r="D757" s="10"/>
      <c r="E757" s="11"/>
      <c r="F757" s="11"/>
      <c r="G757" s="10"/>
      <c r="H757" s="10">
        <f t="shared" si="1257"/>
        <v>0</v>
      </c>
      <c r="I757" s="10">
        <f t="shared" si="1254"/>
        <v>0</v>
      </c>
      <c r="J757" s="10">
        <f t="shared" si="1255"/>
        <v>0</v>
      </c>
      <c r="K757" s="10" t="str">
        <f t="shared" si="1256"/>
        <v/>
      </c>
      <c r="M757" s="21"/>
      <c r="N757" s="21"/>
      <c r="O757" s="21"/>
      <c r="P757" s="21"/>
      <c r="Q757" s="21"/>
    </row>
    <row r="758" spans="2:17" x14ac:dyDescent="0.2">
      <c r="B758" s="8"/>
      <c r="C758" s="9"/>
      <c r="D758" s="10"/>
      <c r="E758" s="11"/>
      <c r="F758" s="11"/>
      <c r="G758" s="10"/>
      <c r="H758" s="10">
        <f t="shared" si="1257"/>
        <v>0</v>
      </c>
      <c r="I758" s="10">
        <f t="shared" si="1254"/>
        <v>0</v>
      </c>
      <c r="J758" s="10">
        <f t="shared" si="1255"/>
        <v>0</v>
      </c>
      <c r="K758" s="10" t="str">
        <f t="shared" si="1256"/>
        <v/>
      </c>
      <c r="M758" s="21"/>
      <c r="N758" s="21"/>
      <c r="O758" s="21"/>
      <c r="P758" s="21"/>
      <c r="Q758" s="21"/>
    </row>
    <row r="759" spans="2:17" x14ac:dyDescent="0.2">
      <c r="B759" s="8"/>
      <c r="C759" s="9"/>
      <c r="D759" s="10"/>
      <c r="E759" s="11"/>
      <c r="F759" s="11"/>
      <c r="G759" s="10"/>
      <c r="H759" s="10">
        <f t="shared" si="1257"/>
        <v>0</v>
      </c>
      <c r="I759" s="10">
        <f t="shared" si="1254"/>
        <v>0</v>
      </c>
      <c r="J759" s="10">
        <f t="shared" si="1255"/>
        <v>0</v>
      </c>
      <c r="K759" s="10" t="str">
        <f t="shared" si="1256"/>
        <v/>
      </c>
      <c r="M759" s="21"/>
      <c r="N759" s="21"/>
      <c r="O759" s="21"/>
      <c r="P759" s="21"/>
      <c r="Q759" s="21"/>
    </row>
    <row r="760" spans="2:17" x14ac:dyDescent="0.2">
      <c r="B760" s="8"/>
      <c r="C760" s="9"/>
      <c r="D760" s="10"/>
      <c r="E760" s="11"/>
      <c r="F760" s="11"/>
      <c r="G760" s="10"/>
      <c r="H760" s="10">
        <f t="shared" si="1257"/>
        <v>0</v>
      </c>
      <c r="I760" s="10">
        <f t="shared" si="1254"/>
        <v>0</v>
      </c>
      <c r="J760" s="10">
        <f t="shared" si="1255"/>
        <v>0</v>
      </c>
      <c r="K760" s="10" t="str">
        <f t="shared" si="1256"/>
        <v/>
      </c>
      <c r="M760" s="21"/>
      <c r="N760" s="21"/>
      <c r="O760" s="21"/>
      <c r="P760" s="21"/>
      <c r="Q760" s="21"/>
    </row>
    <row r="761" spans="2:17" x14ac:dyDescent="0.2">
      <c r="B761" s="8"/>
      <c r="C761" s="9"/>
      <c r="D761" s="10"/>
      <c r="E761" s="11"/>
      <c r="F761" s="11"/>
      <c r="G761" s="10"/>
      <c r="H761" s="10">
        <f t="shared" si="1257"/>
        <v>0</v>
      </c>
      <c r="I761" s="10">
        <f t="shared" si="1254"/>
        <v>0</v>
      </c>
      <c r="J761" s="10">
        <f t="shared" si="1255"/>
        <v>0</v>
      </c>
      <c r="K761" s="10" t="str">
        <f t="shared" si="1256"/>
        <v/>
      </c>
      <c r="M761" s="21"/>
      <c r="N761" s="21"/>
      <c r="O761" s="21"/>
      <c r="P761" s="21"/>
      <c r="Q761" s="21"/>
    </row>
    <row r="762" spans="2:17" x14ac:dyDescent="0.2">
      <c r="B762" s="8"/>
      <c r="C762" s="9"/>
      <c r="D762" s="10"/>
      <c r="E762" s="11"/>
      <c r="F762" s="11"/>
      <c r="G762" s="10"/>
      <c r="H762" s="10">
        <f t="shared" si="1257"/>
        <v>0</v>
      </c>
      <c r="I762" s="10">
        <f t="shared" si="1254"/>
        <v>0</v>
      </c>
      <c r="J762" s="10">
        <f t="shared" si="1255"/>
        <v>0</v>
      </c>
      <c r="K762" s="10" t="str">
        <f t="shared" si="1256"/>
        <v/>
      </c>
      <c r="M762" s="21"/>
      <c r="N762" s="21"/>
      <c r="O762" s="21"/>
      <c r="P762" s="21"/>
      <c r="Q762" s="21"/>
    </row>
    <row r="763" spans="2:17" x14ac:dyDescent="0.2">
      <c r="B763" s="8"/>
      <c r="C763" s="9"/>
      <c r="D763" s="10"/>
      <c r="E763" s="11"/>
      <c r="F763" s="11"/>
      <c r="G763" s="10"/>
      <c r="H763" s="10">
        <f t="shared" si="1257"/>
        <v>0</v>
      </c>
      <c r="I763" s="10">
        <f t="shared" si="1254"/>
        <v>0</v>
      </c>
      <c r="J763" s="10">
        <f t="shared" si="1255"/>
        <v>0</v>
      </c>
      <c r="K763" s="10" t="str">
        <f t="shared" si="1256"/>
        <v/>
      </c>
      <c r="M763" s="21"/>
      <c r="N763" s="21"/>
      <c r="O763" s="21"/>
      <c r="P763" s="21"/>
      <c r="Q763" s="21"/>
    </row>
    <row r="764" spans="2:17" x14ac:dyDescent="0.2">
      <c r="B764" s="8"/>
      <c r="C764" s="9"/>
      <c r="D764" s="10"/>
      <c r="E764" s="11"/>
      <c r="F764" s="11"/>
      <c r="G764" s="10"/>
      <c r="H764" s="10">
        <f t="shared" si="1257"/>
        <v>0</v>
      </c>
      <c r="I764" s="10">
        <f t="shared" si="1254"/>
        <v>0</v>
      </c>
      <c r="J764" s="10">
        <f t="shared" si="1255"/>
        <v>0</v>
      </c>
      <c r="K764" s="10" t="str">
        <f t="shared" si="1256"/>
        <v/>
      </c>
      <c r="M764" s="21"/>
      <c r="N764" s="21"/>
      <c r="O764" s="21"/>
      <c r="P764" s="21"/>
      <c r="Q764" s="21"/>
    </row>
    <row r="765" spans="2:17" x14ac:dyDescent="0.2">
      <c r="B765" s="8"/>
      <c r="C765" s="9"/>
      <c r="D765" s="10"/>
      <c r="E765" s="11"/>
      <c r="F765" s="11"/>
      <c r="G765" s="10"/>
      <c r="H765" s="10">
        <f t="shared" si="1257"/>
        <v>0</v>
      </c>
      <c r="I765" s="10">
        <f t="shared" si="1254"/>
        <v>0</v>
      </c>
      <c r="J765" s="10">
        <f t="shared" si="1255"/>
        <v>0</v>
      </c>
      <c r="K765" s="10" t="str">
        <f t="shared" si="1256"/>
        <v/>
      </c>
      <c r="M765" s="21"/>
      <c r="N765" s="21"/>
      <c r="O765" s="21"/>
      <c r="P765" s="21"/>
      <c r="Q765" s="21"/>
    </row>
    <row r="766" spans="2:17" x14ac:dyDescent="0.2">
      <c r="B766" s="8"/>
      <c r="C766" s="9"/>
      <c r="D766" s="10"/>
      <c r="E766" s="11"/>
      <c r="F766" s="11"/>
      <c r="G766" s="10"/>
      <c r="H766" s="10">
        <f t="shared" si="1257"/>
        <v>0</v>
      </c>
      <c r="I766" s="10">
        <f t="shared" si="1254"/>
        <v>0</v>
      </c>
      <c r="J766" s="10">
        <f t="shared" si="1255"/>
        <v>0</v>
      </c>
      <c r="K766" s="10" t="str">
        <f t="shared" si="1256"/>
        <v/>
      </c>
      <c r="M766" s="21"/>
      <c r="N766" s="21"/>
      <c r="O766" s="21"/>
      <c r="P766" s="21"/>
      <c r="Q766" s="21"/>
    </row>
    <row r="767" spans="2:17" x14ac:dyDescent="0.2">
      <c r="B767" s="8"/>
      <c r="C767" s="9"/>
      <c r="D767" s="10"/>
      <c r="E767" s="11"/>
      <c r="F767" s="11"/>
      <c r="G767" s="10"/>
      <c r="H767" s="10">
        <f t="shared" si="1257"/>
        <v>0</v>
      </c>
      <c r="I767" s="10">
        <f t="shared" si="1254"/>
        <v>0</v>
      </c>
      <c r="J767" s="10">
        <f t="shared" si="1255"/>
        <v>0</v>
      </c>
      <c r="K767" s="10" t="str">
        <f t="shared" si="1256"/>
        <v/>
      </c>
      <c r="M767" s="21"/>
      <c r="N767" s="21"/>
      <c r="O767" s="21"/>
      <c r="P767" s="21"/>
      <c r="Q767" s="21"/>
    </row>
    <row r="768" spans="2:17" x14ac:dyDescent="0.2">
      <c r="B768" s="8"/>
      <c r="C768" s="9"/>
      <c r="D768" s="10"/>
      <c r="E768" s="11"/>
      <c r="F768" s="11"/>
      <c r="G768" s="10"/>
      <c r="H768" s="10">
        <f t="shared" si="1257"/>
        <v>0</v>
      </c>
      <c r="I768" s="10">
        <f t="shared" si="1254"/>
        <v>0</v>
      </c>
      <c r="J768" s="10">
        <f t="shared" si="1255"/>
        <v>0</v>
      </c>
      <c r="K768" s="10" t="str">
        <f t="shared" si="1256"/>
        <v/>
      </c>
      <c r="M768" s="21"/>
      <c r="N768" s="21"/>
      <c r="O768" s="21"/>
      <c r="P768" s="21"/>
      <c r="Q768" s="21"/>
    </row>
    <row r="769" spans="2:17" x14ac:dyDescent="0.2">
      <c r="B769" s="8"/>
      <c r="C769" s="9"/>
      <c r="D769" s="10"/>
      <c r="E769" s="11"/>
      <c r="F769" s="11"/>
      <c r="G769" s="10"/>
      <c r="H769" s="10">
        <f t="shared" si="1257"/>
        <v>0</v>
      </c>
      <c r="I769" s="10">
        <f t="shared" si="1254"/>
        <v>0</v>
      </c>
      <c r="J769" s="10">
        <f t="shared" si="1255"/>
        <v>0</v>
      </c>
      <c r="K769" s="10" t="str">
        <f t="shared" si="1256"/>
        <v/>
      </c>
      <c r="M769" s="21"/>
      <c r="N769" s="21"/>
      <c r="O769" s="21"/>
      <c r="P769" s="21"/>
      <c r="Q769" s="21"/>
    </row>
    <row r="770" spans="2:17" x14ac:dyDescent="0.2">
      <c r="B770" s="8"/>
      <c r="C770" s="9"/>
      <c r="D770" s="10"/>
      <c r="E770" s="11"/>
      <c r="F770" s="11"/>
      <c r="G770" s="10"/>
      <c r="H770" s="10">
        <f t="shared" si="1257"/>
        <v>0</v>
      </c>
      <c r="I770" s="10">
        <f t="shared" si="1254"/>
        <v>0</v>
      </c>
      <c r="J770" s="10">
        <f t="shared" si="1255"/>
        <v>0</v>
      </c>
      <c r="K770" s="10" t="str">
        <f t="shared" si="1256"/>
        <v/>
      </c>
      <c r="M770" s="21"/>
      <c r="N770" s="21"/>
      <c r="O770" s="21"/>
      <c r="P770" s="21"/>
      <c r="Q770" s="21"/>
    </row>
    <row r="771" spans="2:17" x14ac:dyDescent="0.2">
      <c r="B771" s="8"/>
      <c r="C771" s="9"/>
      <c r="D771" s="10"/>
      <c r="E771" s="11"/>
      <c r="F771" s="11"/>
      <c r="G771" s="10"/>
      <c r="H771" s="10">
        <f t="shared" si="1257"/>
        <v>0</v>
      </c>
      <c r="I771" s="10">
        <f t="shared" si="1254"/>
        <v>0</v>
      </c>
      <c r="J771" s="10">
        <f t="shared" si="1255"/>
        <v>0</v>
      </c>
      <c r="K771" s="10" t="str">
        <f t="shared" si="1256"/>
        <v/>
      </c>
      <c r="M771" s="21"/>
      <c r="N771" s="21"/>
      <c r="O771" s="21"/>
      <c r="P771" s="21"/>
      <c r="Q771" s="21"/>
    </row>
    <row r="772" spans="2:17" x14ac:dyDescent="0.2">
      <c r="B772" s="8"/>
      <c r="C772" s="9"/>
      <c r="D772" s="10"/>
      <c r="E772" s="11"/>
      <c r="F772" s="11"/>
      <c r="G772" s="10"/>
      <c r="H772" s="10">
        <f t="shared" si="1257"/>
        <v>0</v>
      </c>
      <c r="I772" s="10">
        <f t="shared" si="1254"/>
        <v>0</v>
      </c>
      <c r="J772" s="10">
        <f t="shared" si="1255"/>
        <v>0</v>
      </c>
      <c r="K772" s="10" t="str">
        <f t="shared" si="1256"/>
        <v/>
      </c>
      <c r="M772" s="21"/>
      <c r="N772" s="21"/>
      <c r="O772" s="21"/>
      <c r="P772" s="21"/>
      <c r="Q772" s="21"/>
    </row>
    <row r="773" spans="2:17" x14ac:dyDescent="0.2">
      <c r="B773" s="8"/>
      <c r="C773" s="9"/>
      <c r="D773" s="10"/>
      <c r="E773" s="11"/>
      <c r="F773" s="11"/>
      <c r="G773" s="10"/>
      <c r="H773" s="10">
        <f t="shared" si="1257"/>
        <v>0</v>
      </c>
      <c r="I773" s="10">
        <f t="shared" si="1254"/>
        <v>0</v>
      </c>
      <c r="J773" s="10">
        <f t="shared" si="1255"/>
        <v>0</v>
      </c>
      <c r="K773" s="10" t="str">
        <f t="shared" si="1256"/>
        <v/>
      </c>
      <c r="M773" s="21"/>
      <c r="N773" s="21"/>
      <c r="O773" s="21"/>
      <c r="P773" s="21"/>
      <c r="Q773" s="21"/>
    </row>
    <row r="774" spans="2:17" x14ac:dyDescent="0.2">
      <c r="B774" s="8"/>
      <c r="C774" s="9"/>
      <c r="D774" s="10"/>
      <c r="E774" s="11"/>
      <c r="F774" s="11"/>
      <c r="G774" s="10"/>
      <c r="H774" s="10">
        <f t="shared" si="1257"/>
        <v>0</v>
      </c>
      <c r="I774" s="10">
        <f t="shared" si="1254"/>
        <v>0</v>
      </c>
      <c r="J774" s="10">
        <f t="shared" si="1255"/>
        <v>0</v>
      </c>
      <c r="K774" s="10" t="str">
        <f t="shared" si="1256"/>
        <v/>
      </c>
      <c r="M774" s="21"/>
      <c r="N774" s="21"/>
      <c r="O774" s="21"/>
      <c r="P774" s="21"/>
      <c r="Q774" s="21"/>
    </row>
    <row r="775" spans="2:17" x14ac:dyDescent="0.2">
      <c r="B775" s="8"/>
      <c r="C775" s="9"/>
      <c r="D775" s="10"/>
      <c r="E775" s="11"/>
      <c r="F775" s="11"/>
      <c r="G775" s="10"/>
      <c r="H775" s="10">
        <f t="shared" si="1257"/>
        <v>0</v>
      </c>
      <c r="I775" s="10">
        <f t="shared" si="1254"/>
        <v>0</v>
      </c>
      <c r="J775" s="10">
        <f t="shared" si="1255"/>
        <v>0</v>
      </c>
      <c r="K775" s="10" t="str">
        <f t="shared" si="1256"/>
        <v/>
      </c>
      <c r="M775" s="21"/>
      <c r="N775" s="21"/>
      <c r="O775" s="21"/>
      <c r="P775" s="21"/>
      <c r="Q775" s="21"/>
    </row>
    <row r="776" spans="2:17" x14ac:dyDescent="0.2">
      <c r="B776" s="8"/>
      <c r="C776" s="9"/>
      <c r="D776" s="10"/>
      <c r="E776" s="11"/>
      <c r="F776" s="11"/>
      <c r="G776" s="10"/>
      <c r="H776" s="10">
        <f t="shared" si="1257"/>
        <v>0</v>
      </c>
      <c r="I776" s="10">
        <f t="shared" si="1254"/>
        <v>0</v>
      </c>
      <c r="J776" s="10">
        <f t="shared" si="1255"/>
        <v>0</v>
      </c>
      <c r="K776" s="10" t="str">
        <f t="shared" si="1256"/>
        <v/>
      </c>
      <c r="M776" s="21"/>
      <c r="N776" s="21"/>
      <c r="O776" s="21"/>
      <c r="P776" s="21"/>
      <c r="Q776" s="21"/>
    </row>
    <row r="777" spans="2:17" x14ac:dyDescent="0.2">
      <c r="B777" s="8"/>
      <c r="C777" s="9"/>
      <c r="D777" s="10"/>
      <c r="E777" s="11"/>
      <c r="F777" s="11"/>
      <c r="G777" s="10"/>
      <c r="H777" s="10">
        <f t="shared" si="1257"/>
        <v>0</v>
      </c>
      <c r="I777" s="10">
        <f t="shared" si="1254"/>
        <v>0</v>
      </c>
      <c r="J777" s="10">
        <f t="shared" si="1255"/>
        <v>0</v>
      </c>
      <c r="K777" s="10" t="str">
        <f t="shared" si="1256"/>
        <v/>
      </c>
      <c r="M777" s="21"/>
      <c r="N777" s="21"/>
      <c r="O777" s="21"/>
      <c r="P777" s="21"/>
      <c r="Q777" s="21"/>
    </row>
    <row r="778" spans="2:17" x14ac:dyDescent="0.2">
      <c r="B778" s="8"/>
      <c r="C778" s="9"/>
      <c r="D778" s="10"/>
      <c r="E778" s="11"/>
      <c r="F778" s="11"/>
      <c r="G778" s="10"/>
      <c r="H778" s="10">
        <f t="shared" si="1257"/>
        <v>0</v>
      </c>
      <c r="I778" s="10">
        <f t="shared" si="1254"/>
        <v>0</v>
      </c>
      <c r="J778" s="10">
        <f t="shared" si="1255"/>
        <v>0</v>
      </c>
      <c r="K778" s="10" t="str">
        <f t="shared" si="1256"/>
        <v/>
      </c>
      <c r="M778" s="21"/>
      <c r="N778" s="21"/>
      <c r="O778" s="21"/>
      <c r="P778" s="21"/>
      <c r="Q778" s="21"/>
    </row>
    <row r="779" spans="2:17" x14ac:dyDescent="0.2">
      <c r="B779" s="8"/>
      <c r="C779" s="9"/>
      <c r="D779" s="10"/>
      <c r="E779" s="11"/>
      <c r="F779" s="11"/>
      <c r="G779" s="10"/>
      <c r="H779" s="10">
        <f t="shared" si="1257"/>
        <v>0</v>
      </c>
      <c r="I779" s="10">
        <f t="shared" si="1254"/>
        <v>0</v>
      </c>
      <c r="J779" s="10">
        <f t="shared" si="1255"/>
        <v>0</v>
      </c>
      <c r="K779" s="10" t="str">
        <f t="shared" si="1256"/>
        <v/>
      </c>
      <c r="M779" s="21"/>
      <c r="N779" s="21"/>
      <c r="O779" s="21"/>
      <c r="P779" s="21"/>
      <c r="Q779" s="21"/>
    </row>
    <row r="780" spans="2:17" x14ac:dyDescent="0.2">
      <c r="B780" s="8"/>
      <c r="C780" s="9"/>
      <c r="D780" s="10"/>
      <c r="E780" s="11"/>
      <c r="F780" s="11"/>
      <c r="G780" s="10"/>
      <c r="H780" s="10">
        <f t="shared" si="1257"/>
        <v>0</v>
      </c>
      <c r="I780" s="10">
        <f t="shared" si="1254"/>
        <v>0</v>
      </c>
      <c r="J780" s="10">
        <f t="shared" si="1255"/>
        <v>0</v>
      </c>
      <c r="K780" s="10" t="str">
        <f t="shared" si="1256"/>
        <v/>
      </c>
      <c r="M780" s="21"/>
      <c r="N780" s="21"/>
      <c r="O780" s="21"/>
      <c r="P780" s="21"/>
      <c r="Q780" s="21"/>
    </row>
    <row r="781" spans="2:17" x14ac:dyDescent="0.2">
      <c r="B781" s="8"/>
      <c r="C781" s="9"/>
      <c r="D781" s="10"/>
      <c r="E781" s="11"/>
      <c r="F781" s="11"/>
      <c r="G781" s="10"/>
      <c r="H781" s="10">
        <f t="shared" si="1257"/>
        <v>0</v>
      </c>
      <c r="I781" s="10">
        <f t="shared" si="1254"/>
        <v>0</v>
      </c>
      <c r="J781" s="10">
        <f t="shared" si="1255"/>
        <v>0</v>
      </c>
      <c r="K781" s="10" t="str">
        <f t="shared" si="1256"/>
        <v/>
      </c>
      <c r="M781" s="21"/>
      <c r="N781" s="21"/>
      <c r="O781" s="21"/>
      <c r="P781" s="21"/>
      <c r="Q781" s="21"/>
    </row>
    <row r="782" spans="2:17" x14ac:dyDescent="0.2">
      <c r="B782" s="8"/>
      <c r="C782" s="9"/>
      <c r="D782" s="10"/>
      <c r="E782" s="11"/>
      <c r="F782" s="11"/>
      <c r="G782" s="10"/>
      <c r="H782" s="10">
        <f t="shared" si="1257"/>
        <v>0</v>
      </c>
      <c r="I782" s="10">
        <f t="shared" si="1254"/>
        <v>0</v>
      </c>
      <c r="J782" s="10">
        <f t="shared" si="1255"/>
        <v>0</v>
      </c>
      <c r="K782" s="10" t="str">
        <f t="shared" si="1256"/>
        <v/>
      </c>
      <c r="M782" s="21"/>
      <c r="N782" s="21"/>
      <c r="O782" s="21"/>
      <c r="P782" s="21"/>
      <c r="Q782" s="21"/>
    </row>
    <row r="783" spans="2:17" x14ac:dyDescent="0.2">
      <c r="B783" s="8"/>
      <c r="C783" s="9"/>
      <c r="D783" s="10"/>
      <c r="E783" s="11"/>
      <c r="F783" s="11"/>
      <c r="G783" s="10"/>
      <c r="H783" s="10">
        <f t="shared" si="1257"/>
        <v>0</v>
      </c>
      <c r="I783" s="10">
        <f t="shared" si="1254"/>
        <v>0</v>
      </c>
      <c r="J783" s="10">
        <f t="shared" si="1255"/>
        <v>0</v>
      </c>
      <c r="K783" s="10" t="str">
        <f t="shared" si="1256"/>
        <v/>
      </c>
      <c r="M783" s="21"/>
      <c r="N783" s="21"/>
      <c r="O783" s="21"/>
      <c r="P783" s="21"/>
      <c r="Q783" s="21"/>
    </row>
    <row r="784" spans="2:17" x14ac:dyDescent="0.2">
      <c r="B784" s="8"/>
      <c r="C784" s="9"/>
      <c r="D784" s="10"/>
      <c r="E784" s="11"/>
      <c r="F784" s="11"/>
      <c r="G784" s="10"/>
      <c r="H784" s="10">
        <f t="shared" si="1257"/>
        <v>0</v>
      </c>
      <c r="I784" s="10">
        <f t="shared" si="1254"/>
        <v>0</v>
      </c>
      <c r="J784" s="10">
        <f t="shared" si="1255"/>
        <v>0</v>
      </c>
      <c r="K784" s="10" t="str">
        <f t="shared" si="1256"/>
        <v/>
      </c>
      <c r="M784" s="21"/>
      <c r="N784" s="21"/>
      <c r="O784" s="21"/>
      <c r="P784" s="21"/>
      <c r="Q784" s="21"/>
    </row>
    <row r="785" spans="2:17" x14ac:dyDescent="0.2">
      <c r="B785" s="8"/>
      <c r="C785" s="9"/>
      <c r="D785" s="10"/>
      <c r="E785" s="11"/>
      <c r="F785" s="11"/>
      <c r="G785" s="10"/>
      <c r="H785" s="10">
        <f t="shared" si="1257"/>
        <v>0</v>
      </c>
      <c r="I785" s="10">
        <f t="shared" si="1254"/>
        <v>0</v>
      </c>
      <c r="J785" s="10">
        <f t="shared" si="1255"/>
        <v>0</v>
      </c>
      <c r="K785" s="10" t="str">
        <f t="shared" si="1256"/>
        <v/>
      </c>
      <c r="M785" s="21"/>
      <c r="N785" s="21"/>
      <c r="O785" s="21"/>
      <c r="P785" s="21"/>
      <c r="Q785" s="21"/>
    </row>
    <row r="786" spans="2:17" x14ac:dyDescent="0.2">
      <c r="B786" s="8"/>
      <c r="C786" s="9"/>
      <c r="D786" s="10"/>
      <c r="E786" s="11"/>
      <c r="F786" s="11"/>
      <c r="G786" s="10"/>
      <c r="H786" s="10">
        <f t="shared" si="1257"/>
        <v>0</v>
      </c>
      <c r="I786" s="10">
        <f t="shared" si="1254"/>
        <v>0</v>
      </c>
      <c r="J786" s="10">
        <f t="shared" si="1255"/>
        <v>0</v>
      </c>
      <c r="K786" s="10" t="str">
        <f t="shared" si="1256"/>
        <v/>
      </c>
      <c r="M786" s="21"/>
      <c r="N786" s="21"/>
      <c r="O786" s="21"/>
      <c r="P786" s="21"/>
      <c r="Q786" s="21"/>
    </row>
    <row r="787" spans="2:17" x14ac:dyDescent="0.2">
      <c r="B787" s="8"/>
      <c r="C787" s="9"/>
      <c r="D787" s="10"/>
      <c r="E787" s="11"/>
      <c r="F787" s="11"/>
      <c r="G787" s="10"/>
      <c r="H787" s="10">
        <f t="shared" si="1257"/>
        <v>0</v>
      </c>
      <c r="I787" s="10">
        <f t="shared" si="1254"/>
        <v>0</v>
      </c>
      <c r="J787" s="10">
        <f t="shared" si="1255"/>
        <v>0</v>
      </c>
      <c r="K787" s="10" t="str">
        <f t="shared" si="1256"/>
        <v/>
      </c>
      <c r="M787" s="21"/>
      <c r="N787" s="21"/>
      <c r="O787" s="21"/>
      <c r="P787" s="21"/>
      <c r="Q787" s="21"/>
    </row>
    <row r="788" spans="2:17" x14ac:dyDescent="0.2">
      <c r="B788" s="8"/>
      <c r="C788" s="9"/>
      <c r="D788" s="10"/>
      <c r="E788" s="11"/>
      <c r="F788" s="11"/>
      <c r="G788" s="10"/>
      <c r="H788" s="10">
        <f t="shared" si="1257"/>
        <v>0</v>
      </c>
      <c r="I788" s="10">
        <f t="shared" si="1254"/>
        <v>0</v>
      </c>
      <c r="J788" s="10">
        <f t="shared" si="1255"/>
        <v>0</v>
      </c>
      <c r="K788" s="10" t="str">
        <f t="shared" si="1256"/>
        <v/>
      </c>
      <c r="M788" s="21"/>
      <c r="N788" s="21"/>
      <c r="O788" s="21"/>
      <c r="P788" s="21"/>
      <c r="Q788" s="21"/>
    </row>
    <row r="789" spans="2:17" x14ac:dyDescent="0.2">
      <c r="B789" s="8"/>
      <c r="C789" s="9"/>
      <c r="D789" s="10"/>
      <c r="E789" s="11"/>
      <c r="F789" s="11"/>
      <c r="G789" s="10"/>
      <c r="H789" s="10">
        <f t="shared" si="1257"/>
        <v>0</v>
      </c>
      <c r="I789" s="10">
        <f t="shared" si="1254"/>
        <v>0</v>
      </c>
      <c r="J789" s="10">
        <f t="shared" si="1255"/>
        <v>0</v>
      </c>
      <c r="K789" s="10" t="str">
        <f t="shared" si="1256"/>
        <v/>
      </c>
      <c r="M789" s="21"/>
      <c r="N789" s="21"/>
      <c r="O789" s="21"/>
      <c r="P789" s="21"/>
      <c r="Q789" s="21"/>
    </row>
    <row r="790" spans="2:17" x14ac:dyDescent="0.2">
      <c r="B790" s="8"/>
      <c r="C790" s="9"/>
      <c r="D790" s="10"/>
      <c r="E790" s="11"/>
      <c r="F790" s="11"/>
      <c r="G790" s="10"/>
      <c r="H790" s="10">
        <f t="shared" si="1257"/>
        <v>0</v>
      </c>
      <c r="I790" s="10">
        <f t="shared" si="1254"/>
        <v>0</v>
      </c>
      <c r="J790" s="10">
        <f t="shared" si="1255"/>
        <v>0</v>
      </c>
      <c r="K790" s="10" t="str">
        <f t="shared" si="1256"/>
        <v/>
      </c>
      <c r="M790" s="21"/>
      <c r="N790" s="21"/>
      <c r="O790" s="21"/>
      <c r="P790" s="21"/>
      <c r="Q790" s="21"/>
    </row>
    <row r="791" spans="2:17" x14ac:dyDescent="0.2">
      <c r="B791" s="8"/>
      <c r="C791" s="9"/>
      <c r="D791" s="10"/>
      <c r="E791" s="11"/>
      <c r="F791" s="11"/>
      <c r="G791" s="10"/>
      <c r="H791" s="10">
        <f t="shared" si="1257"/>
        <v>0</v>
      </c>
      <c r="I791" s="10">
        <f t="shared" si="1254"/>
        <v>0</v>
      </c>
      <c r="J791" s="10">
        <f t="shared" si="1255"/>
        <v>0</v>
      </c>
      <c r="K791" s="10" t="str">
        <f t="shared" si="1256"/>
        <v/>
      </c>
      <c r="M791" s="21"/>
      <c r="N791" s="21"/>
      <c r="O791" s="21"/>
      <c r="P791" s="21"/>
      <c r="Q791" s="21"/>
    </row>
    <row r="792" spans="2:17" x14ac:dyDescent="0.2">
      <c r="B792" s="8"/>
      <c r="C792" s="9"/>
      <c r="D792" s="10"/>
      <c r="E792" s="11"/>
      <c r="F792" s="11"/>
      <c r="G792" s="10"/>
      <c r="H792" s="10">
        <f t="shared" si="1257"/>
        <v>0</v>
      </c>
      <c r="I792" s="10">
        <f t="shared" si="1254"/>
        <v>0</v>
      </c>
      <c r="J792" s="10">
        <f t="shared" si="1255"/>
        <v>0</v>
      </c>
      <c r="K792" s="10" t="str">
        <f t="shared" si="1256"/>
        <v/>
      </c>
      <c r="M792" s="21"/>
      <c r="N792" s="21"/>
      <c r="O792" s="21"/>
      <c r="P792" s="21"/>
      <c r="Q792" s="21"/>
    </row>
    <row r="793" spans="2:17" x14ac:dyDescent="0.2">
      <c r="B793" s="8"/>
      <c r="C793" s="9"/>
      <c r="D793" s="10"/>
      <c r="E793" s="11"/>
      <c r="F793" s="11"/>
      <c r="G793" s="10"/>
      <c r="H793" s="10">
        <f t="shared" si="1257"/>
        <v>0</v>
      </c>
      <c r="I793" s="10">
        <f t="shared" si="1254"/>
        <v>0</v>
      </c>
      <c r="J793" s="10">
        <f t="shared" si="1255"/>
        <v>0</v>
      </c>
      <c r="K793" s="10" t="str">
        <f t="shared" si="1256"/>
        <v/>
      </c>
      <c r="M793" s="21"/>
      <c r="N793" s="21"/>
      <c r="O793" s="21"/>
      <c r="P793" s="21"/>
      <c r="Q793" s="21"/>
    </row>
    <row r="794" spans="2:17" x14ac:dyDescent="0.2">
      <c r="B794" s="8"/>
      <c r="C794" s="9"/>
      <c r="D794" s="10"/>
      <c r="E794" s="11"/>
      <c r="F794" s="11"/>
      <c r="G794" s="10"/>
      <c r="H794" s="10">
        <f t="shared" si="1257"/>
        <v>0</v>
      </c>
      <c r="I794" s="10">
        <f t="shared" si="1254"/>
        <v>0</v>
      </c>
      <c r="J794" s="10">
        <f t="shared" si="1255"/>
        <v>0</v>
      </c>
      <c r="K794" s="10" t="str">
        <f t="shared" si="1256"/>
        <v/>
      </c>
      <c r="M794" s="21"/>
      <c r="N794" s="21"/>
      <c r="O794" s="21"/>
      <c r="P794" s="21"/>
      <c r="Q794" s="21"/>
    </row>
    <row r="795" spans="2:17" x14ac:dyDescent="0.2">
      <c r="B795" s="8"/>
      <c r="C795" s="9"/>
      <c r="D795" s="10"/>
      <c r="E795" s="11"/>
      <c r="F795" s="11"/>
      <c r="G795" s="10"/>
      <c r="H795" s="10">
        <f t="shared" si="1257"/>
        <v>0</v>
      </c>
      <c r="I795" s="10">
        <f t="shared" si="1254"/>
        <v>0</v>
      </c>
      <c r="J795" s="10">
        <f t="shared" si="1255"/>
        <v>0</v>
      </c>
      <c r="K795" s="10" t="str">
        <f t="shared" si="1256"/>
        <v/>
      </c>
      <c r="M795" s="21"/>
      <c r="N795" s="21"/>
      <c r="O795" s="21"/>
      <c r="P795" s="21"/>
      <c r="Q795" s="21"/>
    </row>
    <row r="796" spans="2:17" x14ac:dyDescent="0.2">
      <c r="B796" s="8"/>
      <c r="C796" s="9"/>
      <c r="D796" s="10"/>
      <c r="E796" s="11"/>
      <c r="F796" s="11"/>
      <c r="G796" s="10"/>
      <c r="H796" s="10">
        <f t="shared" si="1257"/>
        <v>0</v>
      </c>
      <c r="I796" s="10">
        <f t="shared" si="1254"/>
        <v>0</v>
      </c>
      <c r="J796" s="10">
        <f t="shared" si="1255"/>
        <v>0</v>
      </c>
      <c r="K796" s="10" t="str">
        <f t="shared" si="1256"/>
        <v/>
      </c>
      <c r="M796" s="21"/>
      <c r="N796" s="21"/>
      <c r="O796" s="21"/>
      <c r="P796" s="21"/>
      <c r="Q796" s="21"/>
    </row>
    <row r="797" spans="2:17" x14ac:dyDescent="0.2">
      <c r="B797" s="8"/>
      <c r="C797" s="9"/>
      <c r="D797" s="10"/>
      <c r="E797" s="11"/>
      <c r="F797" s="11"/>
      <c r="G797" s="10"/>
      <c r="H797" s="10">
        <f t="shared" si="1257"/>
        <v>0</v>
      </c>
      <c r="I797" s="10">
        <f t="shared" si="1254"/>
        <v>0</v>
      </c>
      <c r="J797" s="10">
        <f t="shared" si="1255"/>
        <v>0</v>
      </c>
      <c r="K797" s="10" t="str">
        <f t="shared" si="1256"/>
        <v/>
      </c>
      <c r="M797" s="21"/>
      <c r="N797" s="21"/>
      <c r="O797" s="21"/>
      <c r="P797" s="21"/>
      <c r="Q797" s="21"/>
    </row>
    <row r="798" spans="2:17" x14ac:dyDescent="0.2">
      <c r="B798" s="8"/>
      <c r="C798" s="9"/>
      <c r="D798" s="10"/>
      <c r="E798" s="11"/>
      <c r="F798" s="11"/>
      <c r="G798" s="10"/>
      <c r="H798" s="10">
        <f t="shared" si="1257"/>
        <v>0</v>
      </c>
      <c r="I798" s="10">
        <f t="shared" si="1254"/>
        <v>0</v>
      </c>
      <c r="J798" s="10">
        <f t="shared" si="1255"/>
        <v>0</v>
      </c>
      <c r="K798" s="10" t="str">
        <f t="shared" si="1256"/>
        <v/>
      </c>
      <c r="M798" s="21"/>
      <c r="N798" s="21"/>
      <c r="O798" s="21"/>
      <c r="P798" s="21"/>
      <c r="Q798" s="21"/>
    </row>
    <row r="799" spans="2:17" x14ac:dyDescent="0.2">
      <c r="B799" s="8"/>
      <c r="C799" s="9"/>
      <c r="D799" s="10"/>
      <c r="E799" s="11"/>
      <c r="F799" s="11"/>
      <c r="G799" s="10"/>
      <c r="H799" s="10">
        <f t="shared" si="1257"/>
        <v>0</v>
      </c>
      <c r="I799" s="10">
        <f t="shared" si="1254"/>
        <v>0</v>
      </c>
      <c r="J799" s="10">
        <f t="shared" si="1255"/>
        <v>0</v>
      </c>
      <c r="K799" s="10" t="str">
        <f t="shared" si="1256"/>
        <v/>
      </c>
      <c r="M799" s="21"/>
      <c r="N799" s="21"/>
      <c r="O799" s="21"/>
      <c r="P799" s="21"/>
      <c r="Q799" s="21"/>
    </row>
    <row r="800" spans="2:17" x14ac:dyDescent="0.2">
      <c r="B800" s="8"/>
      <c r="C800" s="9"/>
      <c r="D800" s="10"/>
      <c r="E800" s="11"/>
      <c r="F800" s="11"/>
      <c r="G800" s="10"/>
      <c r="H800" s="10">
        <f t="shared" si="1257"/>
        <v>0</v>
      </c>
      <c r="I800" s="10">
        <f t="shared" si="1254"/>
        <v>0</v>
      </c>
      <c r="J800" s="10">
        <f t="shared" si="1255"/>
        <v>0</v>
      </c>
      <c r="K800" s="10" t="str">
        <f t="shared" si="1256"/>
        <v/>
      </c>
      <c r="M800" s="21"/>
      <c r="N800" s="21"/>
      <c r="O800" s="21"/>
      <c r="P800" s="21"/>
      <c r="Q800" s="21"/>
    </row>
    <row r="801" spans="2:17" x14ac:dyDescent="0.2">
      <c r="B801" s="8"/>
      <c r="C801" s="9"/>
      <c r="D801" s="10"/>
      <c r="E801" s="11"/>
      <c r="F801" s="11"/>
      <c r="G801" s="10"/>
      <c r="H801" s="10">
        <f t="shared" si="1257"/>
        <v>0</v>
      </c>
      <c r="I801" s="10">
        <f t="shared" si="1254"/>
        <v>0</v>
      </c>
      <c r="J801" s="10">
        <f t="shared" si="1255"/>
        <v>0</v>
      </c>
      <c r="K801" s="10" t="str">
        <f t="shared" si="1256"/>
        <v/>
      </c>
      <c r="M801" s="21"/>
      <c r="N801" s="21"/>
      <c r="O801" s="21"/>
      <c r="P801" s="21"/>
      <c r="Q801" s="21"/>
    </row>
    <row r="802" spans="2:17" x14ac:dyDescent="0.2">
      <c r="B802" s="8"/>
      <c r="C802" s="9"/>
      <c r="D802" s="10"/>
      <c r="E802" s="11"/>
      <c r="F802" s="11"/>
      <c r="G802" s="10"/>
      <c r="H802" s="10">
        <f t="shared" si="1257"/>
        <v>0</v>
      </c>
      <c r="I802" s="10">
        <f t="shared" si="1254"/>
        <v>0</v>
      </c>
      <c r="J802" s="10">
        <f t="shared" si="1255"/>
        <v>0</v>
      </c>
      <c r="K802" s="10" t="str">
        <f t="shared" si="1256"/>
        <v/>
      </c>
      <c r="M802" s="21"/>
      <c r="N802" s="21"/>
      <c r="O802" s="21"/>
      <c r="P802" s="21"/>
      <c r="Q802" s="21"/>
    </row>
    <row r="803" spans="2:17" x14ac:dyDescent="0.2">
      <c r="B803" s="8"/>
      <c r="C803" s="9"/>
      <c r="D803" s="10"/>
      <c r="E803" s="11"/>
      <c r="F803" s="11"/>
      <c r="G803" s="10"/>
      <c r="H803" s="10">
        <f t="shared" si="1257"/>
        <v>0</v>
      </c>
      <c r="I803" s="10">
        <f t="shared" si="1254"/>
        <v>0</v>
      </c>
      <c r="J803" s="10">
        <f t="shared" si="1255"/>
        <v>0</v>
      </c>
      <c r="K803" s="10" t="str">
        <f t="shared" si="1256"/>
        <v/>
      </c>
      <c r="M803" s="21"/>
      <c r="N803" s="21"/>
      <c r="O803" s="21"/>
      <c r="P803" s="21"/>
      <c r="Q803" s="21"/>
    </row>
    <row r="804" spans="2:17" x14ac:dyDescent="0.2">
      <c r="B804" s="8"/>
      <c r="C804" s="9"/>
      <c r="D804" s="10"/>
      <c r="E804" s="11"/>
      <c r="F804" s="11"/>
      <c r="G804" s="10"/>
      <c r="H804" s="10">
        <f t="shared" si="1257"/>
        <v>0</v>
      </c>
      <c r="I804" s="10">
        <f t="shared" si="1254"/>
        <v>0</v>
      </c>
      <c r="J804" s="10">
        <f t="shared" si="1255"/>
        <v>0</v>
      </c>
      <c r="K804" s="10" t="str">
        <f t="shared" si="1256"/>
        <v/>
      </c>
      <c r="M804" s="21"/>
      <c r="N804" s="21"/>
      <c r="O804" s="21"/>
      <c r="P804" s="21"/>
      <c r="Q804" s="21"/>
    </row>
    <row r="805" spans="2:17" x14ac:dyDescent="0.2">
      <c r="B805" s="8"/>
      <c r="C805" s="9"/>
      <c r="D805" s="10"/>
      <c r="E805" s="11"/>
      <c r="F805" s="11"/>
      <c r="G805" s="10"/>
      <c r="H805" s="10">
        <f t="shared" si="1257"/>
        <v>0</v>
      </c>
      <c r="I805" s="10">
        <f t="shared" si="1254"/>
        <v>0</v>
      </c>
      <c r="J805" s="10">
        <f t="shared" si="1255"/>
        <v>0</v>
      </c>
      <c r="K805" s="10" t="str">
        <f t="shared" si="1256"/>
        <v/>
      </c>
      <c r="M805" s="21"/>
      <c r="N805" s="21"/>
      <c r="O805" s="21"/>
      <c r="P805" s="21"/>
      <c r="Q805" s="21"/>
    </row>
    <row r="806" spans="2:17" x14ac:dyDescent="0.2">
      <c r="B806" s="8"/>
      <c r="C806" s="9"/>
      <c r="D806" s="10"/>
      <c r="E806" s="11"/>
      <c r="F806" s="11"/>
      <c r="G806" s="10"/>
      <c r="H806" s="10">
        <f t="shared" si="1257"/>
        <v>0</v>
      </c>
      <c r="I806" s="10">
        <f t="shared" si="1254"/>
        <v>0</v>
      </c>
      <c r="J806" s="10">
        <f t="shared" si="1255"/>
        <v>0</v>
      </c>
      <c r="K806" s="10" t="str">
        <f t="shared" si="1256"/>
        <v/>
      </c>
      <c r="M806" s="21"/>
      <c r="N806" s="21"/>
      <c r="O806" s="21"/>
      <c r="P806" s="21"/>
      <c r="Q806" s="21"/>
    </row>
    <row r="807" spans="2:17" x14ac:dyDescent="0.2">
      <c r="B807" s="8"/>
      <c r="C807" s="9"/>
      <c r="D807" s="10"/>
      <c r="E807" s="11"/>
      <c r="F807" s="11"/>
      <c r="G807" s="10"/>
      <c r="H807" s="10">
        <f t="shared" si="1257"/>
        <v>0</v>
      </c>
      <c r="I807" s="10">
        <f t="shared" si="1254"/>
        <v>0</v>
      </c>
      <c r="J807" s="10">
        <f t="shared" si="1255"/>
        <v>0</v>
      </c>
      <c r="K807" s="10" t="str">
        <f t="shared" si="1256"/>
        <v/>
      </c>
      <c r="M807" s="21"/>
      <c r="N807" s="21"/>
      <c r="O807" s="21"/>
      <c r="P807" s="21"/>
      <c r="Q807" s="21"/>
    </row>
    <row r="808" spans="2:17" x14ac:dyDescent="0.2">
      <c r="B808" s="8"/>
      <c r="C808" s="9"/>
      <c r="D808" s="10"/>
      <c r="E808" s="11"/>
      <c r="F808" s="11"/>
      <c r="G808" s="10"/>
      <c r="H808" s="10">
        <f t="shared" si="1257"/>
        <v>0</v>
      </c>
      <c r="I808" s="10">
        <f t="shared" si="1254"/>
        <v>0</v>
      </c>
      <c r="J808" s="10">
        <f t="shared" si="1255"/>
        <v>0</v>
      </c>
      <c r="K808" s="10" t="str">
        <f t="shared" si="1256"/>
        <v/>
      </c>
      <c r="M808" s="21"/>
      <c r="N808" s="21"/>
      <c r="O808" s="21"/>
      <c r="P808" s="21"/>
      <c r="Q808" s="21"/>
    </row>
    <row r="809" spans="2:17" x14ac:dyDescent="0.2">
      <c r="B809" s="8"/>
      <c r="C809" s="9"/>
      <c r="D809" s="10"/>
      <c r="E809" s="11"/>
      <c r="F809" s="11"/>
      <c r="G809" s="10"/>
      <c r="H809" s="10">
        <f t="shared" si="1257"/>
        <v>0</v>
      </c>
      <c r="I809" s="10">
        <f t="shared" ref="I809:I872" si="1258">IF(E809=$K$2,($Q$2*E809)+((E809*G809)*$R$2)-($S$2*E809),IF(E809=$K$4,($Q$3*E809)+((E809*G809)*$R$3)-($S$3*E809),IF(E809=$K$7,($Q$4*E809)+((E809*G809)*$R$4)-($S$4*E809),IF(E809=$K$8,($Q$5*E809)+((E809*G809)*$R$5)-($S$5*E809),IF(E809=$K$9,($Q$6*E809)+((E809*G809)*$R$6)-($S$6*E809),IF(E809=$K$10,($Q$7*E809)+((E809*G809)*$R$7)-($S$7*E809),IF(E809=$K$11,($Q$8*E809)+((E809*G809)*$R$8)-($S$8*E809),IF(E809=$K$14,($Q$9*E809)+((E809*G809)*$R$9)-($S$9*E809),IF(E809=$K$15,($Q$10*E809)+((E809*G809)*$R$10)-($S$10*E809),IF(E809=$K$16,($Q$11*E809)+((E809*G809)*$R$11)-($S$11*E809),IF(E809=$K$17,($Q$12*E809)+((E809*G809)*$R$12)-($S$12*E809),IF(E809=$K$18,($Q$13*E809)+((E809*G809)*$R$13)-($S$13*E809),IF(E809=$K$19,($Q$14*E809)+((E809*G809)*$R$14)-($S$14*E809),IF(E809=$K$20,($Q$15*E809)+((E809*G809)*$R$15)-($S$15*E809),IF(E809=$K$21,($Q$16*E809)+((E809*G809)*$R$16)-($S$16*E809),IF(E809=E809,($Q$17*E809)+((E809*G809)*$R$17)-($S$17*E809),"Erreur"))))))))))))))))</f>
        <v>0</v>
      </c>
      <c r="J809" s="10">
        <f t="shared" si="1255"/>
        <v>0</v>
      </c>
      <c r="K809" s="10" t="str">
        <f t="shared" si="1256"/>
        <v/>
      </c>
      <c r="M809" s="21"/>
      <c r="N809" s="21"/>
      <c r="O809" s="21"/>
      <c r="P809" s="21"/>
      <c r="Q809" s="21"/>
    </row>
    <row r="810" spans="2:17" x14ac:dyDescent="0.2">
      <c r="B810" s="8"/>
      <c r="C810" s="9"/>
      <c r="D810" s="10"/>
      <c r="E810" s="11"/>
      <c r="F810" s="11"/>
      <c r="G810" s="10"/>
      <c r="H810" s="10">
        <f t="shared" si="1257"/>
        <v>0</v>
      </c>
      <c r="I810" s="10">
        <f t="shared" si="1258"/>
        <v>0</v>
      </c>
      <c r="J810" s="10">
        <f t="shared" ref="J810:J873" si="1259">(E810*G810)-I810</f>
        <v>0</v>
      </c>
      <c r="K810" s="10" t="str">
        <f t="shared" ref="K810:K873" si="1260">IF(E810="","",J810/E810)</f>
        <v/>
      </c>
      <c r="M810" s="21"/>
      <c r="N810" s="21"/>
      <c r="O810" s="21"/>
      <c r="P810" s="21"/>
      <c r="Q810" s="21"/>
    </row>
    <row r="811" spans="2:17" x14ac:dyDescent="0.2">
      <c r="B811" s="8"/>
      <c r="C811" s="9"/>
      <c r="D811" s="10"/>
      <c r="E811" s="11"/>
      <c r="F811" s="11"/>
      <c r="G811" s="10"/>
      <c r="H811" s="10">
        <f t="shared" ref="H811:H874" si="1261">H810+E811</f>
        <v>0</v>
      </c>
      <c r="I811" s="10">
        <f t="shared" si="1258"/>
        <v>0</v>
      </c>
      <c r="J811" s="10">
        <f t="shared" si="1259"/>
        <v>0</v>
      </c>
      <c r="K811" s="10" t="str">
        <f t="shared" si="1260"/>
        <v/>
      </c>
      <c r="M811" s="21"/>
      <c r="N811" s="21"/>
      <c r="O811" s="21"/>
      <c r="P811" s="21"/>
      <c r="Q811" s="21"/>
    </row>
    <row r="812" spans="2:17" x14ac:dyDescent="0.2">
      <c r="B812" s="8"/>
      <c r="C812" s="9"/>
      <c r="D812" s="10"/>
      <c r="E812" s="11"/>
      <c r="F812" s="11"/>
      <c r="G812" s="10"/>
      <c r="H812" s="10">
        <f t="shared" si="1261"/>
        <v>0</v>
      </c>
      <c r="I812" s="10">
        <f t="shared" si="1258"/>
        <v>0</v>
      </c>
      <c r="J812" s="10">
        <f t="shared" si="1259"/>
        <v>0</v>
      </c>
      <c r="K812" s="10" t="str">
        <f t="shared" si="1260"/>
        <v/>
      </c>
      <c r="M812" s="21"/>
      <c r="N812" s="21"/>
      <c r="O812" s="21"/>
      <c r="P812" s="21"/>
      <c r="Q812" s="21"/>
    </row>
    <row r="813" spans="2:17" x14ac:dyDescent="0.2">
      <c r="B813" s="8"/>
      <c r="C813" s="9"/>
      <c r="D813" s="10"/>
      <c r="E813" s="11"/>
      <c r="F813" s="11"/>
      <c r="G813" s="10"/>
      <c r="H813" s="10">
        <f t="shared" si="1261"/>
        <v>0</v>
      </c>
      <c r="I813" s="10">
        <f t="shared" si="1258"/>
        <v>0</v>
      </c>
      <c r="J813" s="10">
        <f t="shared" si="1259"/>
        <v>0</v>
      </c>
      <c r="K813" s="10" t="str">
        <f t="shared" si="1260"/>
        <v/>
      </c>
      <c r="M813" s="21"/>
      <c r="N813" s="21"/>
      <c r="O813" s="21"/>
      <c r="P813" s="21"/>
      <c r="Q813" s="21"/>
    </row>
    <row r="814" spans="2:17" x14ac:dyDescent="0.2">
      <c r="B814" s="8"/>
      <c r="C814" s="9"/>
      <c r="D814" s="10"/>
      <c r="E814" s="11"/>
      <c r="F814" s="11"/>
      <c r="G814" s="10"/>
      <c r="H814" s="10">
        <f t="shared" si="1261"/>
        <v>0</v>
      </c>
      <c r="I814" s="10">
        <f t="shared" si="1258"/>
        <v>0</v>
      </c>
      <c r="J814" s="10">
        <f t="shared" si="1259"/>
        <v>0</v>
      </c>
      <c r="K814" s="10" t="str">
        <f t="shared" si="1260"/>
        <v/>
      </c>
      <c r="M814" s="21"/>
      <c r="N814" s="21"/>
      <c r="O814" s="21"/>
      <c r="P814" s="21"/>
      <c r="Q814" s="21"/>
    </row>
    <row r="815" spans="2:17" x14ac:dyDescent="0.2">
      <c r="B815" s="8"/>
      <c r="C815" s="9"/>
      <c r="D815" s="10"/>
      <c r="E815" s="11"/>
      <c r="F815" s="11"/>
      <c r="G815" s="10"/>
      <c r="H815" s="10">
        <f t="shared" si="1261"/>
        <v>0</v>
      </c>
      <c r="I815" s="10">
        <f t="shared" si="1258"/>
        <v>0</v>
      </c>
      <c r="J815" s="10">
        <f t="shared" si="1259"/>
        <v>0</v>
      </c>
      <c r="K815" s="10" t="str">
        <f t="shared" si="1260"/>
        <v/>
      </c>
      <c r="M815" s="21"/>
      <c r="N815" s="21"/>
      <c r="O815" s="21"/>
      <c r="P815" s="21"/>
      <c r="Q815" s="21"/>
    </row>
    <row r="816" spans="2:17" x14ac:dyDescent="0.2">
      <c r="B816" s="8"/>
      <c r="C816" s="9"/>
      <c r="D816" s="10"/>
      <c r="E816" s="11"/>
      <c r="F816" s="11"/>
      <c r="G816" s="10"/>
      <c r="H816" s="10">
        <f t="shared" si="1261"/>
        <v>0</v>
      </c>
      <c r="I816" s="10">
        <f t="shared" si="1258"/>
        <v>0</v>
      </c>
      <c r="J816" s="10">
        <f t="shared" si="1259"/>
        <v>0</v>
      </c>
      <c r="K816" s="10" t="str">
        <f t="shared" si="1260"/>
        <v/>
      </c>
      <c r="M816" s="21"/>
      <c r="N816" s="21"/>
      <c r="O816" s="21"/>
      <c r="P816" s="21"/>
      <c r="Q816" s="21"/>
    </row>
    <row r="817" spans="2:17" x14ac:dyDescent="0.2">
      <c r="B817" s="8"/>
      <c r="C817" s="9"/>
      <c r="D817" s="10"/>
      <c r="E817" s="11"/>
      <c r="F817" s="11"/>
      <c r="G817" s="10"/>
      <c r="H817" s="10">
        <f t="shared" si="1261"/>
        <v>0</v>
      </c>
      <c r="I817" s="10">
        <f t="shared" si="1258"/>
        <v>0</v>
      </c>
      <c r="J817" s="10">
        <f t="shared" si="1259"/>
        <v>0</v>
      </c>
      <c r="K817" s="10" t="str">
        <f t="shared" si="1260"/>
        <v/>
      </c>
      <c r="M817" s="21"/>
      <c r="N817" s="21"/>
      <c r="O817" s="21"/>
      <c r="P817" s="21"/>
      <c r="Q817" s="21"/>
    </row>
    <row r="818" spans="2:17" x14ac:dyDescent="0.2">
      <c r="B818" s="8"/>
      <c r="C818" s="9"/>
      <c r="D818" s="10"/>
      <c r="E818" s="11"/>
      <c r="F818" s="11"/>
      <c r="G818" s="10"/>
      <c r="H818" s="10">
        <f t="shared" si="1261"/>
        <v>0</v>
      </c>
      <c r="I818" s="10">
        <f t="shared" si="1258"/>
        <v>0</v>
      </c>
      <c r="J818" s="10">
        <f t="shared" si="1259"/>
        <v>0</v>
      </c>
      <c r="K818" s="10" t="str">
        <f t="shared" si="1260"/>
        <v/>
      </c>
      <c r="M818" s="21"/>
      <c r="N818" s="21"/>
      <c r="O818" s="21"/>
      <c r="P818" s="21"/>
      <c r="Q818" s="21"/>
    </row>
    <row r="819" spans="2:17" x14ac:dyDescent="0.2">
      <c r="B819" s="8"/>
      <c r="C819" s="9"/>
      <c r="D819" s="10"/>
      <c r="E819" s="11"/>
      <c r="F819" s="11"/>
      <c r="G819" s="10"/>
      <c r="H819" s="10">
        <f t="shared" si="1261"/>
        <v>0</v>
      </c>
      <c r="I819" s="10">
        <f t="shared" si="1258"/>
        <v>0</v>
      </c>
      <c r="J819" s="10">
        <f t="shared" si="1259"/>
        <v>0</v>
      </c>
      <c r="K819" s="10" t="str">
        <f t="shared" si="1260"/>
        <v/>
      </c>
      <c r="M819" s="21"/>
      <c r="N819" s="21"/>
      <c r="O819" s="21"/>
      <c r="P819" s="21"/>
      <c r="Q819" s="21"/>
    </row>
    <row r="820" spans="2:17" x14ac:dyDescent="0.2">
      <c r="B820" s="8"/>
      <c r="C820" s="9"/>
      <c r="D820" s="10"/>
      <c r="E820" s="11"/>
      <c r="F820" s="11"/>
      <c r="G820" s="10"/>
      <c r="H820" s="10">
        <f t="shared" si="1261"/>
        <v>0</v>
      </c>
      <c r="I820" s="10">
        <f t="shared" si="1258"/>
        <v>0</v>
      </c>
      <c r="J820" s="10">
        <f t="shared" si="1259"/>
        <v>0</v>
      </c>
      <c r="K820" s="10" t="str">
        <f t="shared" si="1260"/>
        <v/>
      </c>
      <c r="M820" s="21"/>
      <c r="N820" s="21"/>
      <c r="O820" s="21"/>
      <c r="P820" s="21"/>
      <c r="Q820" s="21"/>
    </row>
    <row r="821" spans="2:17" x14ac:dyDescent="0.2">
      <c r="B821" s="8"/>
      <c r="C821" s="9"/>
      <c r="D821" s="10"/>
      <c r="E821" s="11"/>
      <c r="F821" s="11"/>
      <c r="G821" s="10"/>
      <c r="H821" s="10">
        <f t="shared" si="1261"/>
        <v>0</v>
      </c>
      <c r="I821" s="10">
        <f t="shared" si="1258"/>
        <v>0</v>
      </c>
      <c r="J821" s="10">
        <f t="shared" si="1259"/>
        <v>0</v>
      </c>
      <c r="K821" s="10" t="str">
        <f t="shared" si="1260"/>
        <v/>
      </c>
      <c r="M821" s="21"/>
      <c r="N821" s="21"/>
      <c r="O821" s="21"/>
      <c r="P821" s="21"/>
      <c r="Q821" s="21"/>
    </row>
    <row r="822" spans="2:17" x14ac:dyDescent="0.2">
      <c r="B822" s="8"/>
      <c r="C822" s="9"/>
      <c r="D822" s="10"/>
      <c r="E822" s="11"/>
      <c r="F822" s="11"/>
      <c r="G822" s="10"/>
      <c r="H822" s="10">
        <f t="shared" si="1261"/>
        <v>0</v>
      </c>
      <c r="I822" s="10">
        <f t="shared" si="1258"/>
        <v>0</v>
      </c>
      <c r="J822" s="10">
        <f t="shared" si="1259"/>
        <v>0</v>
      </c>
      <c r="K822" s="10" t="str">
        <f t="shared" si="1260"/>
        <v/>
      </c>
      <c r="M822" s="21"/>
      <c r="N822" s="21"/>
      <c r="O822" s="21"/>
      <c r="P822" s="21"/>
      <c r="Q822" s="21"/>
    </row>
    <row r="823" spans="2:17" x14ac:dyDescent="0.2">
      <c r="B823" s="8"/>
      <c r="C823" s="9"/>
      <c r="D823" s="10"/>
      <c r="E823" s="11"/>
      <c r="F823" s="11"/>
      <c r="G823" s="10"/>
      <c r="H823" s="10">
        <f t="shared" si="1261"/>
        <v>0</v>
      </c>
      <c r="I823" s="10">
        <f t="shared" si="1258"/>
        <v>0</v>
      </c>
      <c r="J823" s="10">
        <f t="shared" si="1259"/>
        <v>0</v>
      </c>
      <c r="K823" s="10" t="str">
        <f t="shared" si="1260"/>
        <v/>
      </c>
      <c r="M823" s="21"/>
      <c r="N823" s="21"/>
      <c r="O823" s="21"/>
      <c r="P823" s="21"/>
      <c r="Q823" s="21"/>
    </row>
    <row r="824" spans="2:17" x14ac:dyDescent="0.2">
      <c r="B824" s="8"/>
      <c r="C824" s="9"/>
      <c r="D824" s="10"/>
      <c r="E824" s="11"/>
      <c r="F824" s="11"/>
      <c r="G824" s="10"/>
      <c r="H824" s="10">
        <f t="shared" si="1261"/>
        <v>0</v>
      </c>
      <c r="I824" s="10">
        <f t="shared" si="1258"/>
        <v>0</v>
      </c>
      <c r="J824" s="10">
        <f t="shared" si="1259"/>
        <v>0</v>
      </c>
      <c r="K824" s="10" t="str">
        <f t="shared" si="1260"/>
        <v/>
      </c>
      <c r="M824" s="21"/>
      <c r="N824" s="21"/>
      <c r="O824" s="21"/>
      <c r="P824" s="21"/>
      <c r="Q824" s="21"/>
    </row>
    <row r="825" spans="2:17" x14ac:dyDescent="0.2">
      <c r="B825" s="8"/>
      <c r="C825" s="9"/>
      <c r="D825" s="10"/>
      <c r="E825" s="11"/>
      <c r="F825" s="11"/>
      <c r="G825" s="10"/>
      <c r="H825" s="10">
        <f t="shared" si="1261"/>
        <v>0</v>
      </c>
      <c r="I825" s="10">
        <f t="shared" si="1258"/>
        <v>0</v>
      </c>
      <c r="J825" s="10">
        <f t="shared" si="1259"/>
        <v>0</v>
      </c>
      <c r="K825" s="10" t="str">
        <f t="shared" si="1260"/>
        <v/>
      </c>
      <c r="M825" s="21"/>
      <c r="N825" s="21"/>
      <c r="O825" s="21"/>
      <c r="P825" s="21"/>
      <c r="Q825" s="21"/>
    </row>
    <row r="826" spans="2:17" x14ac:dyDescent="0.2">
      <c r="B826" s="8"/>
      <c r="C826" s="9"/>
      <c r="D826" s="10"/>
      <c r="E826" s="11"/>
      <c r="F826" s="11"/>
      <c r="G826" s="10"/>
      <c r="H826" s="10">
        <f t="shared" si="1261"/>
        <v>0</v>
      </c>
      <c r="I826" s="10">
        <f t="shared" si="1258"/>
        <v>0</v>
      </c>
      <c r="J826" s="10">
        <f t="shared" si="1259"/>
        <v>0</v>
      </c>
      <c r="K826" s="10" t="str">
        <f t="shared" si="1260"/>
        <v/>
      </c>
      <c r="M826" s="21"/>
      <c r="N826" s="21"/>
      <c r="O826" s="21"/>
      <c r="P826" s="21"/>
      <c r="Q826" s="21"/>
    </row>
    <row r="827" spans="2:17" x14ac:dyDescent="0.2">
      <c r="B827" s="8"/>
      <c r="C827" s="9"/>
      <c r="D827" s="10"/>
      <c r="E827" s="11"/>
      <c r="F827" s="11"/>
      <c r="G827" s="10"/>
      <c r="H827" s="10">
        <f t="shared" si="1261"/>
        <v>0</v>
      </c>
      <c r="I827" s="10">
        <f t="shared" si="1258"/>
        <v>0</v>
      </c>
      <c r="J827" s="10">
        <f t="shared" si="1259"/>
        <v>0</v>
      </c>
      <c r="K827" s="10" t="str">
        <f t="shared" si="1260"/>
        <v/>
      </c>
      <c r="M827" s="21"/>
      <c r="N827" s="21"/>
      <c r="O827" s="21"/>
      <c r="P827" s="21"/>
      <c r="Q827" s="21"/>
    </row>
    <row r="828" spans="2:17" x14ac:dyDescent="0.2">
      <c r="B828" s="8"/>
      <c r="C828" s="9"/>
      <c r="D828" s="10"/>
      <c r="E828" s="11"/>
      <c r="F828" s="11"/>
      <c r="G828" s="10"/>
      <c r="H828" s="10">
        <f t="shared" si="1261"/>
        <v>0</v>
      </c>
      <c r="I828" s="10">
        <f t="shared" si="1258"/>
        <v>0</v>
      </c>
      <c r="J828" s="10">
        <f t="shared" si="1259"/>
        <v>0</v>
      </c>
      <c r="K828" s="10" t="str">
        <f t="shared" si="1260"/>
        <v/>
      </c>
      <c r="M828" s="21"/>
      <c r="N828" s="21"/>
      <c r="O828" s="21"/>
      <c r="P828" s="21"/>
      <c r="Q828" s="21"/>
    </row>
    <row r="829" spans="2:17" x14ac:dyDescent="0.2">
      <c r="B829" s="8"/>
      <c r="C829" s="9"/>
      <c r="D829" s="10"/>
      <c r="E829" s="11"/>
      <c r="F829" s="11"/>
      <c r="G829" s="10"/>
      <c r="H829" s="10">
        <f t="shared" si="1261"/>
        <v>0</v>
      </c>
      <c r="I829" s="10">
        <f t="shared" si="1258"/>
        <v>0</v>
      </c>
      <c r="J829" s="10">
        <f t="shared" si="1259"/>
        <v>0</v>
      </c>
      <c r="K829" s="10" t="str">
        <f t="shared" si="1260"/>
        <v/>
      </c>
      <c r="M829" s="21"/>
      <c r="N829" s="21"/>
      <c r="O829" s="21"/>
      <c r="P829" s="21"/>
      <c r="Q829" s="21"/>
    </row>
    <row r="830" spans="2:17" x14ac:dyDescent="0.2">
      <c r="B830" s="8"/>
      <c r="C830" s="9"/>
      <c r="D830" s="10"/>
      <c r="E830" s="11"/>
      <c r="F830" s="11"/>
      <c r="G830" s="10"/>
      <c r="H830" s="10">
        <f t="shared" si="1261"/>
        <v>0</v>
      </c>
      <c r="I830" s="10">
        <f t="shared" si="1258"/>
        <v>0</v>
      </c>
      <c r="J830" s="10">
        <f t="shared" si="1259"/>
        <v>0</v>
      </c>
      <c r="K830" s="10" t="str">
        <f t="shared" si="1260"/>
        <v/>
      </c>
      <c r="M830" s="21"/>
      <c r="N830" s="21"/>
      <c r="O830" s="21"/>
      <c r="P830" s="21"/>
      <c r="Q830" s="21"/>
    </row>
    <row r="831" spans="2:17" x14ac:dyDescent="0.2">
      <c r="B831" s="8"/>
      <c r="C831" s="9"/>
      <c r="D831" s="10"/>
      <c r="E831" s="11"/>
      <c r="F831" s="11"/>
      <c r="G831" s="10"/>
      <c r="H831" s="10">
        <f t="shared" si="1261"/>
        <v>0</v>
      </c>
      <c r="I831" s="10">
        <f t="shared" si="1258"/>
        <v>0</v>
      </c>
      <c r="J831" s="10">
        <f t="shared" si="1259"/>
        <v>0</v>
      </c>
      <c r="K831" s="10" t="str">
        <f t="shared" si="1260"/>
        <v/>
      </c>
      <c r="M831" s="21"/>
      <c r="N831" s="21"/>
      <c r="O831" s="21"/>
      <c r="P831" s="21"/>
      <c r="Q831" s="21"/>
    </row>
    <row r="832" spans="2:17" x14ac:dyDescent="0.2">
      <c r="B832" s="8"/>
      <c r="C832" s="9"/>
      <c r="D832" s="10"/>
      <c r="E832" s="11"/>
      <c r="F832" s="11"/>
      <c r="G832" s="10"/>
      <c r="H832" s="10">
        <f t="shared" si="1261"/>
        <v>0</v>
      </c>
      <c r="I832" s="10">
        <f t="shared" si="1258"/>
        <v>0</v>
      </c>
      <c r="J832" s="10">
        <f t="shared" si="1259"/>
        <v>0</v>
      </c>
      <c r="K832" s="10" t="str">
        <f t="shared" si="1260"/>
        <v/>
      </c>
      <c r="M832" s="21"/>
      <c r="N832" s="21"/>
      <c r="O832" s="21"/>
      <c r="P832" s="21"/>
      <c r="Q832" s="21"/>
    </row>
    <row r="833" spans="2:17" x14ac:dyDescent="0.2">
      <c r="B833" s="8"/>
      <c r="C833" s="9"/>
      <c r="D833" s="10"/>
      <c r="E833" s="11"/>
      <c r="F833" s="11"/>
      <c r="G833" s="10"/>
      <c r="H833" s="10">
        <f t="shared" si="1261"/>
        <v>0</v>
      </c>
      <c r="I833" s="10">
        <f t="shared" si="1258"/>
        <v>0</v>
      </c>
      <c r="J833" s="10">
        <f t="shared" si="1259"/>
        <v>0</v>
      </c>
      <c r="K833" s="10" t="str">
        <f t="shared" si="1260"/>
        <v/>
      </c>
      <c r="M833" s="21"/>
      <c r="N833" s="21"/>
      <c r="O833" s="21"/>
      <c r="P833" s="21"/>
      <c r="Q833" s="21"/>
    </row>
    <row r="834" spans="2:17" x14ac:dyDescent="0.2">
      <c r="B834" s="8"/>
      <c r="C834" s="9"/>
      <c r="D834" s="10"/>
      <c r="E834" s="11"/>
      <c r="F834" s="11"/>
      <c r="G834" s="10"/>
      <c r="H834" s="10">
        <f t="shared" si="1261"/>
        <v>0</v>
      </c>
      <c r="I834" s="10">
        <f t="shared" si="1258"/>
        <v>0</v>
      </c>
      <c r="J834" s="10">
        <f t="shared" si="1259"/>
        <v>0</v>
      </c>
      <c r="K834" s="10" t="str">
        <f t="shared" si="1260"/>
        <v/>
      </c>
      <c r="M834" s="21"/>
      <c r="N834" s="21"/>
      <c r="O834" s="21"/>
      <c r="P834" s="21"/>
      <c r="Q834" s="21"/>
    </row>
    <row r="835" spans="2:17" x14ac:dyDescent="0.2">
      <c r="B835" s="8"/>
      <c r="C835" s="9"/>
      <c r="D835" s="10"/>
      <c r="E835" s="11"/>
      <c r="F835" s="11"/>
      <c r="G835" s="10"/>
      <c r="H835" s="10">
        <f t="shared" si="1261"/>
        <v>0</v>
      </c>
      <c r="I835" s="10">
        <f t="shared" si="1258"/>
        <v>0</v>
      </c>
      <c r="J835" s="10">
        <f t="shared" si="1259"/>
        <v>0</v>
      </c>
      <c r="K835" s="10" t="str">
        <f t="shared" si="1260"/>
        <v/>
      </c>
      <c r="M835" s="21"/>
      <c r="N835" s="21"/>
      <c r="O835" s="21"/>
      <c r="P835" s="21"/>
      <c r="Q835" s="21"/>
    </row>
    <row r="836" spans="2:17" x14ac:dyDescent="0.2">
      <c r="B836" s="8"/>
      <c r="C836" s="9"/>
      <c r="D836" s="10"/>
      <c r="E836" s="11"/>
      <c r="F836" s="11"/>
      <c r="G836" s="10"/>
      <c r="H836" s="10">
        <f t="shared" si="1261"/>
        <v>0</v>
      </c>
      <c r="I836" s="10">
        <f t="shared" si="1258"/>
        <v>0</v>
      </c>
      <c r="J836" s="10">
        <f t="shared" si="1259"/>
        <v>0</v>
      </c>
      <c r="K836" s="10" t="str">
        <f t="shared" si="1260"/>
        <v/>
      </c>
      <c r="M836" s="21"/>
      <c r="N836" s="21"/>
      <c r="O836" s="21"/>
      <c r="P836" s="21"/>
      <c r="Q836" s="21"/>
    </row>
    <row r="837" spans="2:17" x14ac:dyDescent="0.2">
      <c r="B837" s="8"/>
      <c r="C837" s="9"/>
      <c r="D837" s="10"/>
      <c r="E837" s="11"/>
      <c r="F837" s="11"/>
      <c r="G837" s="10"/>
      <c r="H837" s="10">
        <f t="shared" si="1261"/>
        <v>0</v>
      </c>
      <c r="I837" s="10">
        <f t="shared" si="1258"/>
        <v>0</v>
      </c>
      <c r="J837" s="10">
        <f t="shared" si="1259"/>
        <v>0</v>
      </c>
      <c r="K837" s="10" t="str">
        <f t="shared" si="1260"/>
        <v/>
      </c>
      <c r="M837" s="21"/>
      <c r="N837" s="21"/>
      <c r="O837" s="21"/>
      <c r="P837" s="21"/>
      <c r="Q837" s="21"/>
    </row>
    <row r="838" spans="2:17" x14ac:dyDescent="0.2">
      <c r="B838" s="8"/>
      <c r="C838" s="9"/>
      <c r="D838" s="10"/>
      <c r="E838" s="11"/>
      <c r="F838" s="11"/>
      <c r="G838" s="10"/>
      <c r="H838" s="10">
        <f t="shared" si="1261"/>
        <v>0</v>
      </c>
      <c r="I838" s="10">
        <f t="shared" si="1258"/>
        <v>0</v>
      </c>
      <c r="J838" s="10">
        <f t="shared" si="1259"/>
        <v>0</v>
      </c>
      <c r="K838" s="10" t="str">
        <f t="shared" si="1260"/>
        <v/>
      </c>
      <c r="M838" s="21"/>
      <c r="N838" s="21"/>
      <c r="O838" s="21"/>
      <c r="P838" s="21"/>
      <c r="Q838" s="21"/>
    </row>
    <row r="839" spans="2:17" x14ac:dyDescent="0.2">
      <c r="B839" s="8"/>
      <c r="C839" s="9"/>
      <c r="D839" s="10"/>
      <c r="E839" s="11"/>
      <c r="F839" s="11"/>
      <c r="G839" s="10"/>
      <c r="H839" s="10">
        <f t="shared" si="1261"/>
        <v>0</v>
      </c>
      <c r="I839" s="10">
        <f t="shared" si="1258"/>
        <v>0</v>
      </c>
      <c r="J839" s="10">
        <f t="shared" si="1259"/>
        <v>0</v>
      </c>
      <c r="K839" s="10" t="str">
        <f t="shared" si="1260"/>
        <v/>
      </c>
      <c r="M839" s="21"/>
      <c r="N839" s="21"/>
      <c r="O839" s="21"/>
      <c r="P839" s="21"/>
      <c r="Q839" s="21"/>
    </row>
    <row r="840" spans="2:17" x14ac:dyDescent="0.2">
      <c r="B840" s="8"/>
      <c r="C840" s="9"/>
      <c r="D840" s="10"/>
      <c r="E840" s="11"/>
      <c r="F840" s="11"/>
      <c r="G840" s="10"/>
      <c r="H840" s="10">
        <f t="shared" si="1261"/>
        <v>0</v>
      </c>
      <c r="I840" s="10">
        <f t="shared" si="1258"/>
        <v>0</v>
      </c>
      <c r="J840" s="10">
        <f t="shared" si="1259"/>
        <v>0</v>
      </c>
      <c r="K840" s="10" t="str">
        <f t="shared" si="1260"/>
        <v/>
      </c>
      <c r="M840" s="21"/>
      <c r="N840" s="21"/>
      <c r="O840" s="21"/>
      <c r="P840" s="21"/>
      <c r="Q840" s="21"/>
    </row>
    <row r="841" spans="2:17" x14ac:dyDescent="0.2">
      <c r="B841" s="8"/>
      <c r="C841" s="9"/>
      <c r="D841" s="10"/>
      <c r="E841" s="11"/>
      <c r="F841" s="11"/>
      <c r="G841" s="10"/>
      <c r="H841" s="10">
        <f t="shared" si="1261"/>
        <v>0</v>
      </c>
      <c r="I841" s="10">
        <f t="shared" si="1258"/>
        <v>0</v>
      </c>
      <c r="J841" s="10">
        <f t="shared" si="1259"/>
        <v>0</v>
      </c>
      <c r="K841" s="10" t="str">
        <f t="shared" si="1260"/>
        <v/>
      </c>
      <c r="M841" s="21"/>
      <c r="N841" s="21"/>
      <c r="O841" s="21"/>
      <c r="P841" s="21"/>
      <c r="Q841" s="21"/>
    </row>
    <row r="842" spans="2:17" x14ac:dyDescent="0.2">
      <c r="B842" s="8"/>
      <c r="C842" s="9"/>
      <c r="D842" s="10"/>
      <c r="E842" s="11"/>
      <c r="F842" s="11"/>
      <c r="G842" s="10"/>
      <c r="H842" s="10">
        <f t="shared" si="1261"/>
        <v>0</v>
      </c>
      <c r="I842" s="10">
        <f t="shared" si="1258"/>
        <v>0</v>
      </c>
      <c r="J842" s="10">
        <f t="shared" si="1259"/>
        <v>0</v>
      </c>
      <c r="K842" s="10" t="str">
        <f t="shared" si="1260"/>
        <v/>
      </c>
      <c r="M842" s="21"/>
      <c r="N842" s="21"/>
      <c r="O842" s="21"/>
      <c r="P842" s="21"/>
      <c r="Q842" s="21"/>
    </row>
    <row r="843" spans="2:17" x14ac:dyDescent="0.2">
      <c r="B843" s="8"/>
      <c r="C843" s="9"/>
      <c r="D843" s="10"/>
      <c r="E843" s="11"/>
      <c r="F843" s="11"/>
      <c r="G843" s="10"/>
      <c r="H843" s="10">
        <f t="shared" si="1261"/>
        <v>0</v>
      </c>
      <c r="I843" s="10">
        <f t="shared" si="1258"/>
        <v>0</v>
      </c>
      <c r="J843" s="10">
        <f t="shared" si="1259"/>
        <v>0</v>
      </c>
      <c r="K843" s="10" t="str">
        <f t="shared" si="1260"/>
        <v/>
      </c>
      <c r="M843" s="21"/>
      <c r="N843" s="21"/>
      <c r="O843" s="21"/>
      <c r="P843" s="21"/>
      <c r="Q843" s="21"/>
    </row>
    <row r="844" spans="2:17" x14ac:dyDescent="0.2">
      <c r="B844" s="8"/>
      <c r="C844" s="9"/>
      <c r="D844" s="10"/>
      <c r="E844" s="11"/>
      <c r="F844" s="11"/>
      <c r="G844" s="10"/>
      <c r="H844" s="10">
        <f t="shared" si="1261"/>
        <v>0</v>
      </c>
      <c r="I844" s="10">
        <f t="shared" si="1258"/>
        <v>0</v>
      </c>
      <c r="J844" s="10">
        <f t="shared" si="1259"/>
        <v>0</v>
      </c>
      <c r="K844" s="10" t="str">
        <f t="shared" si="1260"/>
        <v/>
      </c>
      <c r="M844" s="21"/>
      <c r="N844" s="21"/>
      <c r="O844" s="21"/>
      <c r="P844" s="21"/>
      <c r="Q844" s="21"/>
    </row>
    <row r="845" spans="2:17" x14ac:dyDescent="0.2">
      <c r="B845" s="8"/>
      <c r="C845" s="9"/>
      <c r="D845" s="10"/>
      <c r="E845" s="11"/>
      <c r="F845" s="11"/>
      <c r="G845" s="10"/>
      <c r="H845" s="10">
        <f t="shared" si="1261"/>
        <v>0</v>
      </c>
      <c r="I845" s="10">
        <f t="shared" si="1258"/>
        <v>0</v>
      </c>
      <c r="J845" s="10">
        <f t="shared" si="1259"/>
        <v>0</v>
      </c>
      <c r="K845" s="10" t="str">
        <f t="shared" si="1260"/>
        <v/>
      </c>
      <c r="M845" s="21"/>
      <c r="N845" s="21"/>
      <c r="O845" s="21"/>
      <c r="P845" s="21"/>
      <c r="Q845" s="21"/>
    </row>
    <row r="846" spans="2:17" x14ac:dyDescent="0.2">
      <c r="B846" s="8"/>
      <c r="C846" s="9"/>
      <c r="D846" s="10"/>
      <c r="E846" s="11"/>
      <c r="F846" s="11"/>
      <c r="G846" s="10"/>
      <c r="H846" s="10">
        <f t="shared" si="1261"/>
        <v>0</v>
      </c>
      <c r="I846" s="10">
        <f t="shared" si="1258"/>
        <v>0</v>
      </c>
      <c r="J846" s="10">
        <f t="shared" si="1259"/>
        <v>0</v>
      </c>
      <c r="K846" s="10" t="str">
        <f t="shared" si="1260"/>
        <v/>
      </c>
      <c r="M846" s="21"/>
      <c r="N846" s="21"/>
      <c r="O846" s="21"/>
      <c r="P846" s="21"/>
      <c r="Q846" s="21"/>
    </row>
    <row r="847" spans="2:17" x14ac:dyDescent="0.2">
      <c r="B847" s="8"/>
      <c r="C847" s="9"/>
      <c r="D847" s="10"/>
      <c r="E847" s="11"/>
      <c r="F847" s="11"/>
      <c r="G847" s="10"/>
      <c r="H847" s="10">
        <f t="shared" si="1261"/>
        <v>0</v>
      </c>
      <c r="I847" s="10">
        <f t="shared" si="1258"/>
        <v>0</v>
      </c>
      <c r="J847" s="10">
        <f t="shared" si="1259"/>
        <v>0</v>
      </c>
      <c r="K847" s="10" t="str">
        <f t="shared" si="1260"/>
        <v/>
      </c>
      <c r="M847" s="21"/>
      <c r="N847" s="21"/>
      <c r="O847" s="21"/>
      <c r="P847" s="21"/>
      <c r="Q847" s="21"/>
    </row>
    <row r="848" spans="2:17" x14ac:dyDescent="0.2">
      <c r="B848" s="8"/>
      <c r="C848" s="9"/>
      <c r="D848" s="10"/>
      <c r="E848" s="11"/>
      <c r="F848" s="11"/>
      <c r="G848" s="10"/>
      <c r="H848" s="10">
        <f t="shared" si="1261"/>
        <v>0</v>
      </c>
      <c r="I848" s="10">
        <f t="shared" si="1258"/>
        <v>0</v>
      </c>
      <c r="J848" s="10">
        <f t="shared" si="1259"/>
        <v>0</v>
      </c>
      <c r="K848" s="10" t="str">
        <f t="shared" si="1260"/>
        <v/>
      </c>
      <c r="M848" s="21"/>
      <c r="N848" s="21"/>
      <c r="O848" s="21"/>
      <c r="P848" s="21"/>
      <c r="Q848" s="21"/>
    </row>
    <row r="849" spans="2:17" x14ac:dyDescent="0.2">
      <c r="B849" s="8"/>
      <c r="C849" s="9"/>
      <c r="D849" s="10"/>
      <c r="E849" s="11"/>
      <c r="F849" s="11"/>
      <c r="G849" s="10"/>
      <c r="H849" s="10">
        <f t="shared" si="1261"/>
        <v>0</v>
      </c>
      <c r="I849" s="10">
        <f t="shared" si="1258"/>
        <v>0</v>
      </c>
      <c r="J849" s="10">
        <f t="shared" si="1259"/>
        <v>0</v>
      </c>
      <c r="K849" s="10" t="str">
        <f t="shared" si="1260"/>
        <v/>
      </c>
      <c r="M849" s="21"/>
      <c r="N849" s="21"/>
      <c r="O849" s="21"/>
      <c r="P849" s="21"/>
      <c r="Q849" s="21"/>
    </row>
    <row r="850" spans="2:17" x14ac:dyDescent="0.2">
      <c r="B850" s="8"/>
      <c r="C850" s="9"/>
      <c r="D850" s="10"/>
      <c r="E850" s="11"/>
      <c r="F850" s="11"/>
      <c r="G850" s="10"/>
      <c r="H850" s="10">
        <f t="shared" si="1261"/>
        <v>0</v>
      </c>
      <c r="I850" s="10">
        <f t="shared" si="1258"/>
        <v>0</v>
      </c>
      <c r="J850" s="10">
        <f t="shared" si="1259"/>
        <v>0</v>
      </c>
      <c r="K850" s="10" t="str">
        <f t="shared" si="1260"/>
        <v/>
      </c>
      <c r="M850" s="21"/>
      <c r="N850" s="21"/>
      <c r="O850" s="21"/>
      <c r="P850" s="21"/>
      <c r="Q850" s="21"/>
    </row>
    <row r="851" spans="2:17" x14ac:dyDescent="0.2">
      <c r="B851" s="8"/>
      <c r="C851" s="9"/>
      <c r="D851" s="10"/>
      <c r="E851" s="11"/>
      <c r="F851" s="11"/>
      <c r="G851" s="10"/>
      <c r="H851" s="10">
        <f t="shared" si="1261"/>
        <v>0</v>
      </c>
      <c r="I851" s="10">
        <f t="shared" si="1258"/>
        <v>0</v>
      </c>
      <c r="J851" s="10">
        <f t="shared" si="1259"/>
        <v>0</v>
      </c>
      <c r="K851" s="10" t="str">
        <f t="shared" si="1260"/>
        <v/>
      </c>
      <c r="M851" s="21"/>
      <c r="N851" s="21"/>
      <c r="O851" s="21"/>
      <c r="P851" s="21"/>
      <c r="Q851" s="21"/>
    </row>
    <row r="852" spans="2:17" x14ac:dyDescent="0.2">
      <c r="B852" s="8"/>
      <c r="C852" s="9"/>
      <c r="D852" s="10"/>
      <c r="E852" s="11"/>
      <c r="F852" s="11"/>
      <c r="G852" s="10"/>
      <c r="H852" s="10">
        <f t="shared" si="1261"/>
        <v>0</v>
      </c>
      <c r="I852" s="10">
        <f t="shared" si="1258"/>
        <v>0</v>
      </c>
      <c r="J852" s="10">
        <f t="shared" si="1259"/>
        <v>0</v>
      </c>
      <c r="K852" s="10" t="str">
        <f t="shared" si="1260"/>
        <v/>
      </c>
      <c r="M852" s="21"/>
      <c r="N852" s="21"/>
      <c r="O852" s="21"/>
      <c r="P852" s="21"/>
      <c r="Q852" s="21"/>
    </row>
    <row r="853" spans="2:17" x14ac:dyDescent="0.2">
      <c r="B853" s="8"/>
      <c r="C853" s="9"/>
      <c r="D853" s="10"/>
      <c r="E853" s="11"/>
      <c r="F853" s="11"/>
      <c r="G853" s="10"/>
      <c r="H853" s="10">
        <f t="shared" si="1261"/>
        <v>0</v>
      </c>
      <c r="I853" s="10">
        <f t="shared" si="1258"/>
        <v>0</v>
      </c>
      <c r="J853" s="10">
        <f t="shared" si="1259"/>
        <v>0</v>
      </c>
      <c r="K853" s="10" t="str">
        <f t="shared" si="1260"/>
        <v/>
      </c>
      <c r="M853" s="21"/>
      <c r="N853" s="21"/>
      <c r="O853" s="21"/>
      <c r="P853" s="21"/>
      <c r="Q853" s="21"/>
    </row>
    <row r="854" spans="2:17" x14ac:dyDescent="0.2">
      <c r="B854" s="8"/>
      <c r="C854" s="9"/>
      <c r="D854" s="10"/>
      <c r="E854" s="11"/>
      <c r="F854" s="11"/>
      <c r="G854" s="10"/>
      <c r="H854" s="10">
        <f t="shared" si="1261"/>
        <v>0</v>
      </c>
      <c r="I854" s="10">
        <f t="shared" si="1258"/>
        <v>0</v>
      </c>
      <c r="J854" s="10">
        <f t="shared" si="1259"/>
        <v>0</v>
      </c>
      <c r="K854" s="10" t="str">
        <f t="shared" si="1260"/>
        <v/>
      </c>
      <c r="M854" s="21"/>
      <c r="N854" s="21"/>
      <c r="O854" s="21"/>
      <c r="P854" s="21"/>
      <c r="Q854" s="21"/>
    </row>
    <row r="855" spans="2:17" x14ac:dyDescent="0.2">
      <c r="B855" s="8"/>
      <c r="C855" s="9"/>
      <c r="D855" s="10"/>
      <c r="E855" s="11"/>
      <c r="F855" s="11"/>
      <c r="G855" s="10"/>
      <c r="H855" s="10">
        <f t="shared" si="1261"/>
        <v>0</v>
      </c>
      <c r="I855" s="10">
        <f t="shared" si="1258"/>
        <v>0</v>
      </c>
      <c r="J855" s="10">
        <f t="shared" si="1259"/>
        <v>0</v>
      </c>
      <c r="K855" s="10" t="str">
        <f t="shared" si="1260"/>
        <v/>
      </c>
      <c r="M855" s="21"/>
      <c r="N855" s="21"/>
      <c r="O855" s="21"/>
      <c r="P855" s="21"/>
      <c r="Q855" s="21"/>
    </row>
    <row r="856" spans="2:17" x14ac:dyDescent="0.2">
      <c r="B856" s="8"/>
      <c r="C856" s="9"/>
      <c r="D856" s="10"/>
      <c r="E856" s="11"/>
      <c r="F856" s="11"/>
      <c r="G856" s="10"/>
      <c r="H856" s="10">
        <f t="shared" si="1261"/>
        <v>0</v>
      </c>
      <c r="I856" s="10">
        <f t="shared" si="1258"/>
        <v>0</v>
      </c>
      <c r="J856" s="10">
        <f t="shared" si="1259"/>
        <v>0</v>
      </c>
      <c r="K856" s="10" t="str">
        <f t="shared" si="1260"/>
        <v/>
      </c>
      <c r="M856" s="21"/>
      <c r="N856" s="21"/>
      <c r="O856" s="21"/>
      <c r="P856" s="21"/>
      <c r="Q856" s="21"/>
    </row>
    <row r="857" spans="2:17" x14ac:dyDescent="0.2">
      <c r="B857" s="8"/>
      <c r="C857" s="9"/>
      <c r="D857" s="10"/>
      <c r="E857" s="11"/>
      <c r="F857" s="11"/>
      <c r="G857" s="10"/>
      <c r="H857" s="10">
        <f t="shared" si="1261"/>
        <v>0</v>
      </c>
      <c r="I857" s="10">
        <f t="shared" si="1258"/>
        <v>0</v>
      </c>
      <c r="J857" s="10">
        <f t="shared" si="1259"/>
        <v>0</v>
      </c>
      <c r="K857" s="10" t="str">
        <f t="shared" si="1260"/>
        <v/>
      </c>
      <c r="M857" s="21"/>
      <c r="N857" s="21"/>
      <c r="O857" s="21"/>
      <c r="P857" s="21"/>
      <c r="Q857" s="21"/>
    </row>
    <row r="858" spans="2:17" x14ac:dyDescent="0.2">
      <c r="B858" s="8"/>
      <c r="C858" s="9"/>
      <c r="D858" s="10"/>
      <c r="E858" s="11"/>
      <c r="F858" s="11"/>
      <c r="G858" s="10"/>
      <c r="H858" s="10">
        <f t="shared" si="1261"/>
        <v>0</v>
      </c>
      <c r="I858" s="10">
        <f t="shared" si="1258"/>
        <v>0</v>
      </c>
      <c r="J858" s="10">
        <f t="shared" si="1259"/>
        <v>0</v>
      </c>
      <c r="K858" s="10" t="str">
        <f t="shared" si="1260"/>
        <v/>
      </c>
      <c r="M858" s="21"/>
      <c r="N858" s="21"/>
      <c r="O858" s="21"/>
      <c r="P858" s="21"/>
      <c r="Q858" s="21"/>
    </row>
    <row r="859" spans="2:17" x14ac:dyDescent="0.2">
      <c r="B859" s="8"/>
      <c r="C859" s="9"/>
      <c r="D859" s="10"/>
      <c r="E859" s="11"/>
      <c r="F859" s="11"/>
      <c r="G859" s="10"/>
      <c r="H859" s="10">
        <f t="shared" si="1261"/>
        <v>0</v>
      </c>
      <c r="I859" s="10">
        <f t="shared" si="1258"/>
        <v>0</v>
      </c>
      <c r="J859" s="10">
        <f t="shared" si="1259"/>
        <v>0</v>
      </c>
      <c r="K859" s="10" t="str">
        <f t="shared" si="1260"/>
        <v/>
      </c>
      <c r="M859" s="21"/>
      <c r="N859" s="21"/>
      <c r="O859" s="21"/>
      <c r="P859" s="21"/>
      <c r="Q859" s="21"/>
    </row>
    <row r="860" spans="2:17" x14ac:dyDescent="0.2">
      <c r="B860" s="8"/>
      <c r="C860" s="9"/>
      <c r="D860" s="10"/>
      <c r="E860" s="11"/>
      <c r="F860" s="11"/>
      <c r="G860" s="10"/>
      <c r="H860" s="10">
        <f t="shared" si="1261"/>
        <v>0</v>
      </c>
      <c r="I860" s="10">
        <f t="shared" si="1258"/>
        <v>0</v>
      </c>
      <c r="J860" s="10">
        <f t="shared" si="1259"/>
        <v>0</v>
      </c>
      <c r="K860" s="10" t="str">
        <f t="shared" si="1260"/>
        <v/>
      </c>
      <c r="M860" s="21"/>
      <c r="N860" s="21"/>
      <c r="O860" s="21"/>
      <c r="P860" s="21"/>
      <c r="Q860" s="21"/>
    </row>
    <row r="861" spans="2:17" x14ac:dyDescent="0.2">
      <c r="B861" s="8"/>
      <c r="C861" s="9"/>
      <c r="D861" s="10"/>
      <c r="E861" s="11"/>
      <c r="F861" s="11"/>
      <c r="G861" s="10"/>
      <c r="H861" s="10">
        <f t="shared" si="1261"/>
        <v>0</v>
      </c>
      <c r="I861" s="10">
        <f t="shared" si="1258"/>
        <v>0</v>
      </c>
      <c r="J861" s="10">
        <f t="shared" si="1259"/>
        <v>0</v>
      </c>
      <c r="K861" s="10" t="str">
        <f t="shared" si="1260"/>
        <v/>
      </c>
      <c r="M861" s="21"/>
      <c r="N861" s="21"/>
      <c r="O861" s="21"/>
      <c r="P861" s="21"/>
      <c r="Q861" s="21"/>
    </row>
    <row r="862" spans="2:17" x14ac:dyDescent="0.2">
      <c r="B862" s="8"/>
      <c r="C862" s="9"/>
      <c r="D862" s="10"/>
      <c r="E862" s="11"/>
      <c r="F862" s="11"/>
      <c r="G862" s="10"/>
      <c r="H862" s="10">
        <f t="shared" si="1261"/>
        <v>0</v>
      </c>
      <c r="I862" s="10">
        <f t="shared" si="1258"/>
        <v>0</v>
      </c>
      <c r="J862" s="10">
        <f t="shared" si="1259"/>
        <v>0</v>
      </c>
      <c r="K862" s="10" t="str">
        <f t="shared" si="1260"/>
        <v/>
      </c>
      <c r="M862" s="21"/>
      <c r="N862" s="21"/>
      <c r="O862" s="21"/>
      <c r="P862" s="21"/>
      <c r="Q862" s="21"/>
    </row>
    <row r="863" spans="2:17" x14ac:dyDescent="0.2">
      <c r="B863" s="8"/>
      <c r="C863" s="9"/>
      <c r="D863" s="10"/>
      <c r="E863" s="11"/>
      <c r="F863" s="11"/>
      <c r="G863" s="10"/>
      <c r="H863" s="10">
        <f t="shared" si="1261"/>
        <v>0</v>
      </c>
      <c r="I863" s="10">
        <f t="shared" si="1258"/>
        <v>0</v>
      </c>
      <c r="J863" s="10">
        <f t="shared" si="1259"/>
        <v>0</v>
      </c>
      <c r="K863" s="10" t="str">
        <f t="shared" si="1260"/>
        <v/>
      </c>
      <c r="M863" s="21"/>
      <c r="N863" s="21"/>
      <c r="O863" s="21"/>
      <c r="P863" s="21"/>
      <c r="Q863" s="21"/>
    </row>
    <row r="864" spans="2:17" x14ac:dyDescent="0.2">
      <c r="B864" s="8"/>
      <c r="C864" s="9"/>
      <c r="D864" s="10"/>
      <c r="E864" s="11"/>
      <c r="F864" s="11"/>
      <c r="G864" s="10"/>
      <c r="H864" s="10">
        <f t="shared" si="1261"/>
        <v>0</v>
      </c>
      <c r="I864" s="10">
        <f t="shared" si="1258"/>
        <v>0</v>
      </c>
      <c r="J864" s="10">
        <f t="shared" si="1259"/>
        <v>0</v>
      </c>
      <c r="K864" s="10" t="str">
        <f t="shared" si="1260"/>
        <v/>
      </c>
      <c r="M864" s="21"/>
      <c r="N864" s="21"/>
      <c r="O864" s="21"/>
      <c r="P864" s="21"/>
      <c r="Q864" s="21"/>
    </row>
    <row r="865" spans="2:17" x14ac:dyDescent="0.2">
      <c r="B865" s="8"/>
      <c r="C865" s="9"/>
      <c r="D865" s="10"/>
      <c r="E865" s="11"/>
      <c r="F865" s="11"/>
      <c r="G865" s="10"/>
      <c r="H865" s="10">
        <f t="shared" si="1261"/>
        <v>0</v>
      </c>
      <c r="I865" s="10">
        <f t="shared" si="1258"/>
        <v>0</v>
      </c>
      <c r="J865" s="10">
        <f t="shared" si="1259"/>
        <v>0</v>
      </c>
      <c r="K865" s="10" t="str">
        <f t="shared" si="1260"/>
        <v/>
      </c>
      <c r="M865" s="21"/>
      <c r="N865" s="21"/>
      <c r="O865" s="21"/>
      <c r="P865" s="21"/>
      <c r="Q865" s="21"/>
    </row>
    <row r="866" spans="2:17" x14ac:dyDescent="0.2">
      <c r="B866" s="8"/>
      <c r="C866" s="9"/>
      <c r="D866" s="10"/>
      <c r="E866" s="11"/>
      <c r="F866" s="11"/>
      <c r="G866" s="10"/>
      <c r="H866" s="10">
        <f t="shared" si="1261"/>
        <v>0</v>
      </c>
      <c r="I866" s="10">
        <f t="shared" si="1258"/>
        <v>0</v>
      </c>
      <c r="J866" s="10">
        <f t="shared" si="1259"/>
        <v>0</v>
      </c>
      <c r="K866" s="10" t="str">
        <f t="shared" si="1260"/>
        <v/>
      </c>
      <c r="M866" s="21"/>
      <c r="N866" s="21"/>
      <c r="O866" s="21"/>
      <c r="P866" s="21"/>
      <c r="Q866" s="21"/>
    </row>
    <row r="867" spans="2:17" x14ac:dyDescent="0.2">
      <c r="B867" s="8"/>
      <c r="C867" s="9"/>
      <c r="D867" s="10"/>
      <c r="E867" s="11"/>
      <c r="F867" s="11"/>
      <c r="G867" s="10"/>
      <c r="H867" s="10">
        <f t="shared" si="1261"/>
        <v>0</v>
      </c>
      <c r="I867" s="10">
        <f t="shared" si="1258"/>
        <v>0</v>
      </c>
      <c r="J867" s="10">
        <f t="shared" si="1259"/>
        <v>0</v>
      </c>
      <c r="K867" s="10" t="str">
        <f t="shared" si="1260"/>
        <v/>
      </c>
      <c r="M867" s="21"/>
      <c r="N867" s="21"/>
      <c r="O867" s="21"/>
      <c r="P867" s="21"/>
      <c r="Q867" s="21"/>
    </row>
    <row r="868" spans="2:17" x14ac:dyDescent="0.2">
      <c r="B868" s="8"/>
      <c r="C868" s="9"/>
      <c r="D868" s="10"/>
      <c r="E868" s="11"/>
      <c r="F868" s="11"/>
      <c r="G868" s="10"/>
      <c r="H868" s="10">
        <f t="shared" si="1261"/>
        <v>0</v>
      </c>
      <c r="I868" s="10">
        <f t="shared" si="1258"/>
        <v>0</v>
      </c>
      <c r="J868" s="10">
        <f t="shared" si="1259"/>
        <v>0</v>
      </c>
      <c r="K868" s="10" t="str">
        <f t="shared" si="1260"/>
        <v/>
      </c>
      <c r="M868" s="21"/>
      <c r="N868" s="21"/>
      <c r="O868" s="21"/>
      <c r="P868" s="21"/>
      <c r="Q868" s="21"/>
    </row>
    <row r="869" spans="2:17" x14ac:dyDescent="0.2">
      <c r="B869" s="8"/>
      <c r="C869" s="9"/>
      <c r="D869" s="10"/>
      <c r="E869" s="11"/>
      <c r="F869" s="11"/>
      <c r="G869" s="10"/>
      <c r="H869" s="10">
        <f t="shared" si="1261"/>
        <v>0</v>
      </c>
      <c r="I869" s="10">
        <f t="shared" si="1258"/>
        <v>0</v>
      </c>
      <c r="J869" s="10">
        <f t="shared" si="1259"/>
        <v>0</v>
      </c>
      <c r="K869" s="10" t="str">
        <f t="shared" si="1260"/>
        <v/>
      </c>
      <c r="M869" s="21"/>
      <c r="N869" s="21"/>
      <c r="O869" s="21"/>
      <c r="P869" s="21"/>
      <c r="Q869" s="21"/>
    </row>
    <row r="870" spans="2:17" x14ac:dyDescent="0.2">
      <c r="B870" s="8"/>
      <c r="C870" s="9"/>
      <c r="D870" s="10"/>
      <c r="E870" s="11"/>
      <c r="F870" s="11"/>
      <c r="G870" s="10"/>
      <c r="H870" s="10">
        <f t="shared" si="1261"/>
        <v>0</v>
      </c>
      <c r="I870" s="10">
        <f t="shared" si="1258"/>
        <v>0</v>
      </c>
      <c r="J870" s="10">
        <f t="shared" si="1259"/>
        <v>0</v>
      </c>
      <c r="K870" s="10" t="str">
        <f t="shared" si="1260"/>
        <v/>
      </c>
      <c r="M870" s="21"/>
      <c r="N870" s="21"/>
      <c r="O870" s="21"/>
      <c r="P870" s="21"/>
      <c r="Q870" s="21"/>
    </row>
    <row r="871" spans="2:17" x14ac:dyDescent="0.2">
      <c r="B871" s="8"/>
      <c r="C871" s="9"/>
      <c r="D871" s="10"/>
      <c r="E871" s="11"/>
      <c r="F871" s="11"/>
      <c r="G871" s="10"/>
      <c r="H871" s="10">
        <f t="shared" si="1261"/>
        <v>0</v>
      </c>
      <c r="I871" s="10">
        <f t="shared" si="1258"/>
        <v>0</v>
      </c>
      <c r="J871" s="10">
        <f t="shared" si="1259"/>
        <v>0</v>
      </c>
      <c r="K871" s="10" t="str">
        <f t="shared" si="1260"/>
        <v/>
      </c>
      <c r="M871" s="21"/>
      <c r="N871" s="21"/>
      <c r="O871" s="21"/>
      <c r="P871" s="21"/>
      <c r="Q871" s="21"/>
    </row>
    <row r="872" spans="2:17" x14ac:dyDescent="0.2">
      <c r="B872" s="8"/>
      <c r="C872" s="9"/>
      <c r="D872" s="10"/>
      <c r="E872" s="11"/>
      <c r="F872" s="11"/>
      <c r="G872" s="10"/>
      <c r="H872" s="10">
        <f t="shared" si="1261"/>
        <v>0</v>
      </c>
      <c r="I872" s="10">
        <f t="shared" si="1258"/>
        <v>0</v>
      </c>
      <c r="J872" s="10">
        <f t="shared" si="1259"/>
        <v>0</v>
      </c>
      <c r="K872" s="10" t="str">
        <f t="shared" si="1260"/>
        <v/>
      </c>
      <c r="M872" s="21"/>
      <c r="N872" s="21"/>
      <c r="O872" s="21"/>
      <c r="P872" s="21"/>
      <c r="Q872" s="21"/>
    </row>
    <row r="873" spans="2:17" x14ac:dyDescent="0.2">
      <c r="B873" s="8"/>
      <c r="C873" s="9"/>
      <c r="D873" s="10"/>
      <c r="E873" s="11"/>
      <c r="F873" s="11"/>
      <c r="G873" s="10"/>
      <c r="H873" s="10">
        <f t="shared" si="1261"/>
        <v>0</v>
      </c>
      <c r="I873" s="10">
        <f t="shared" ref="I873:I936" si="1262">IF(E873=$K$2,($Q$2*E873)+((E873*G873)*$R$2)-($S$2*E873),IF(E873=$K$4,($Q$3*E873)+((E873*G873)*$R$3)-($S$3*E873),IF(E873=$K$7,($Q$4*E873)+((E873*G873)*$R$4)-($S$4*E873),IF(E873=$K$8,($Q$5*E873)+((E873*G873)*$R$5)-($S$5*E873),IF(E873=$K$9,($Q$6*E873)+((E873*G873)*$R$6)-($S$6*E873),IF(E873=$K$10,($Q$7*E873)+((E873*G873)*$R$7)-($S$7*E873),IF(E873=$K$11,($Q$8*E873)+((E873*G873)*$R$8)-($S$8*E873),IF(E873=$K$14,($Q$9*E873)+((E873*G873)*$R$9)-($S$9*E873),IF(E873=$K$15,($Q$10*E873)+((E873*G873)*$R$10)-($S$10*E873),IF(E873=$K$16,($Q$11*E873)+((E873*G873)*$R$11)-($S$11*E873),IF(E873=$K$17,($Q$12*E873)+((E873*G873)*$R$12)-($S$12*E873),IF(E873=$K$18,($Q$13*E873)+((E873*G873)*$R$13)-($S$13*E873),IF(E873=$K$19,($Q$14*E873)+((E873*G873)*$R$14)-($S$14*E873),IF(E873=$K$20,($Q$15*E873)+((E873*G873)*$R$15)-($S$15*E873),IF(E873=$K$21,($Q$16*E873)+((E873*G873)*$R$16)-($S$16*E873),IF(E873=E873,($Q$17*E873)+((E873*G873)*$R$17)-($S$17*E873),"Erreur"))))))))))))))))</f>
        <v>0</v>
      </c>
      <c r="J873" s="10">
        <f t="shared" si="1259"/>
        <v>0</v>
      </c>
      <c r="K873" s="10" t="str">
        <f t="shared" si="1260"/>
        <v/>
      </c>
      <c r="M873" s="21"/>
      <c r="N873" s="21"/>
      <c r="O873" s="21"/>
      <c r="P873" s="21"/>
      <c r="Q873" s="21"/>
    </row>
    <row r="874" spans="2:17" x14ac:dyDescent="0.2">
      <c r="B874" s="8"/>
      <c r="C874" s="9"/>
      <c r="D874" s="10"/>
      <c r="E874" s="11"/>
      <c r="F874" s="11"/>
      <c r="G874" s="10"/>
      <c r="H874" s="10">
        <f t="shared" si="1261"/>
        <v>0</v>
      </c>
      <c r="I874" s="10">
        <f t="shared" si="1262"/>
        <v>0</v>
      </c>
      <c r="J874" s="10">
        <f t="shared" ref="J874:J937" si="1263">(E874*G874)-I874</f>
        <v>0</v>
      </c>
      <c r="K874" s="10" t="str">
        <f t="shared" ref="K874:K937" si="1264">IF(E874="","",J874/E874)</f>
        <v/>
      </c>
      <c r="M874" s="21"/>
      <c r="N874" s="21"/>
      <c r="O874" s="21"/>
      <c r="P874" s="21"/>
      <c r="Q874" s="21"/>
    </row>
    <row r="875" spans="2:17" x14ac:dyDescent="0.2">
      <c r="B875" s="8"/>
      <c r="C875" s="9"/>
      <c r="D875" s="10"/>
      <c r="E875" s="11"/>
      <c r="F875" s="11"/>
      <c r="G875" s="10"/>
      <c r="H875" s="10">
        <f t="shared" ref="H875:H938" si="1265">H874+E875</f>
        <v>0</v>
      </c>
      <c r="I875" s="10">
        <f t="shared" si="1262"/>
        <v>0</v>
      </c>
      <c r="J875" s="10">
        <f t="shared" si="1263"/>
        <v>0</v>
      </c>
      <c r="K875" s="10" t="str">
        <f t="shared" si="1264"/>
        <v/>
      </c>
      <c r="M875" s="21"/>
      <c r="N875" s="21"/>
      <c r="O875" s="21"/>
      <c r="P875" s="21"/>
      <c r="Q875" s="21"/>
    </row>
    <row r="876" spans="2:17" x14ac:dyDescent="0.2">
      <c r="B876" s="8"/>
      <c r="C876" s="9"/>
      <c r="D876" s="10"/>
      <c r="E876" s="11"/>
      <c r="F876" s="11"/>
      <c r="G876" s="10"/>
      <c r="H876" s="10">
        <f t="shared" si="1265"/>
        <v>0</v>
      </c>
      <c r="I876" s="10">
        <f t="shared" si="1262"/>
        <v>0</v>
      </c>
      <c r="J876" s="10">
        <f t="shared" si="1263"/>
        <v>0</v>
      </c>
      <c r="K876" s="10" t="str">
        <f t="shared" si="1264"/>
        <v/>
      </c>
      <c r="M876" s="21"/>
      <c r="N876" s="21"/>
      <c r="O876" s="21"/>
      <c r="P876" s="21"/>
      <c r="Q876" s="21"/>
    </row>
    <row r="877" spans="2:17" x14ac:dyDescent="0.2">
      <c r="B877" s="8"/>
      <c r="C877" s="9"/>
      <c r="D877" s="10"/>
      <c r="E877" s="11"/>
      <c r="F877" s="11"/>
      <c r="G877" s="10"/>
      <c r="H877" s="10">
        <f t="shared" si="1265"/>
        <v>0</v>
      </c>
      <c r="I877" s="10">
        <f t="shared" si="1262"/>
        <v>0</v>
      </c>
      <c r="J877" s="10">
        <f t="shared" si="1263"/>
        <v>0</v>
      </c>
      <c r="K877" s="10" t="str">
        <f t="shared" si="1264"/>
        <v/>
      </c>
      <c r="M877" s="21"/>
      <c r="N877" s="21"/>
      <c r="O877" s="21"/>
      <c r="P877" s="21"/>
      <c r="Q877" s="21"/>
    </row>
    <row r="878" spans="2:17" x14ac:dyDescent="0.2">
      <c r="B878" s="8"/>
      <c r="C878" s="9"/>
      <c r="D878" s="10"/>
      <c r="E878" s="11"/>
      <c r="F878" s="11"/>
      <c r="G878" s="10"/>
      <c r="H878" s="10">
        <f t="shared" si="1265"/>
        <v>0</v>
      </c>
      <c r="I878" s="10">
        <f t="shared" si="1262"/>
        <v>0</v>
      </c>
      <c r="J878" s="10">
        <f t="shared" si="1263"/>
        <v>0</v>
      </c>
      <c r="K878" s="10" t="str">
        <f t="shared" si="1264"/>
        <v/>
      </c>
      <c r="M878" s="21"/>
      <c r="N878" s="21"/>
      <c r="O878" s="21"/>
      <c r="P878" s="21"/>
      <c r="Q878" s="21"/>
    </row>
    <row r="879" spans="2:17" x14ac:dyDescent="0.2">
      <c r="B879" s="8"/>
      <c r="C879" s="9"/>
      <c r="D879" s="10"/>
      <c r="E879" s="11"/>
      <c r="F879" s="11"/>
      <c r="G879" s="10"/>
      <c r="H879" s="10">
        <f t="shared" si="1265"/>
        <v>0</v>
      </c>
      <c r="I879" s="10">
        <f t="shared" si="1262"/>
        <v>0</v>
      </c>
      <c r="J879" s="10">
        <f t="shared" si="1263"/>
        <v>0</v>
      </c>
      <c r="K879" s="10" t="str">
        <f t="shared" si="1264"/>
        <v/>
      </c>
      <c r="M879" s="21"/>
      <c r="N879" s="21"/>
      <c r="O879" s="21"/>
      <c r="P879" s="21"/>
      <c r="Q879" s="21"/>
    </row>
    <row r="880" spans="2:17" x14ac:dyDescent="0.2">
      <c r="B880" s="8"/>
      <c r="C880" s="9"/>
      <c r="D880" s="10"/>
      <c r="E880" s="11"/>
      <c r="F880" s="11"/>
      <c r="G880" s="10"/>
      <c r="H880" s="10">
        <f t="shared" si="1265"/>
        <v>0</v>
      </c>
      <c r="I880" s="10">
        <f t="shared" si="1262"/>
        <v>0</v>
      </c>
      <c r="J880" s="10">
        <f t="shared" si="1263"/>
        <v>0</v>
      </c>
      <c r="K880" s="10" t="str">
        <f t="shared" si="1264"/>
        <v/>
      </c>
      <c r="M880" s="21"/>
      <c r="N880" s="21"/>
      <c r="O880" s="21"/>
      <c r="P880" s="21"/>
      <c r="Q880" s="21"/>
    </row>
    <row r="881" spans="2:17" x14ac:dyDescent="0.2">
      <c r="B881" s="8"/>
      <c r="C881" s="9"/>
      <c r="D881" s="10"/>
      <c r="E881" s="11"/>
      <c r="F881" s="11"/>
      <c r="G881" s="10"/>
      <c r="H881" s="10">
        <f t="shared" si="1265"/>
        <v>0</v>
      </c>
      <c r="I881" s="10">
        <f t="shared" si="1262"/>
        <v>0</v>
      </c>
      <c r="J881" s="10">
        <f t="shared" si="1263"/>
        <v>0</v>
      </c>
      <c r="K881" s="10" t="str">
        <f t="shared" si="1264"/>
        <v/>
      </c>
      <c r="M881" s="21"/>
      <c r="N881" s="21"/>
      <c r="O881" s="21"/>
      <c r="P881" s="21"/>
      <c r="Q881" s="21"/>
    </row>
    <row r="882" spans="2:17" x14ac:dyDescent="0.2">
      <c r="B882" s="8"/>
      <c r="C882" s="9"/>
      <c r="D882" s="10"/>
      <c r="E882" s="11"/>
      <c r="F882" s="11"/>
      <c r="G882" s="10"/>
      <c r="H882" s="10">
        <f t="shared" si="1265"/>
        <v>0</v>
      </c>
      <c r="I882" s="10">
        <f t="shared" si="1262"/>
        <v>0</v>
      </c>
      <c r="J882" s="10">
        <f t="shared" si="1263"/>
        <v>0</v>
      </c>
      <c r="K882" s="10" t="str">
        <f t="shared" si="1264"/>
        <v/>
      </c>
      <c r="M882" s="21"/>
      <c r="N882" s="21"/>
      <c r="O882" s="21"/>
      <c r="P882" s="21"/>
      <c r="Q882" s="21"/>
    </row>
    <row r="883" spans="2:17" x14ac:dyDescent="0.2">
      <c r="B883" s="8"/>
      <c r="C883" s="9"/>
      <c r="D883" s="10"/>
      <c r="E883" s="11"/>
      <c r="F883" s="11"/>
      <c r="G883" s="10"/>
      <c r="H883" s="10">
        <f t="shared" si="1265"/>
        <v>0</v>
      </c>
      <c r="I883" s="10">
        <f t="shared" si="1262"/>
        <v>0</v>
      </c>
      <c r="J883" s="10">
        <f t="shared" si="1263"/>
        <v>0</v>
      </c>
      <c r="K883" s="10" t="str">
        <f t="shared" si="1264"/>
        <v/>
      </c>
      <c r="M883" s="21"/>
      <c r="N883" s="21"/>
      <c r="O883" s="21"/>
      <c r="P883" s="21"/>
      <c r="Q883" s="21"/>
    </row>
    <row r="884" spans="2:17" x14ac:dyDescent="0.2">
      <c r="B884" s="8"/>
      <c r="C884" s="9"/>
      <c r="D884" s="10"/>
      <c r="E884" s="11"/>
      <c r="F884" s="11"/>
      <c r="G884" s="10"/>
      <c r="H884" s="10">
        <f t="shared" si="1265"/>
        <v>0</v>
      </c>
      <c r="I884" s="10">
        <f t="shared" si="1262"/>
        <v>0</v>
      </c>
      <c r="J884" s="10">
        <f t="shared" si="1263"/>
        <v>0</v>
      </c>
      <c r="K884" s="10" t="str">
        <f t="shared" si="1264"/>
        <v/>
      </c>
      <c r="M884" s="21"/>
      <c r="N884" s="21"/>
      <c r="O884" s="21"/>
      <c r="P884" s="21"/>
      <c r="Q884" s="21"/>
    </row>
    <row r="885" spans="2:17" x14ac:dyDescent="0.2">
      <c r="B885" s="8"/>
      <c r="C885" s="9"/>
      <c r="D885" s="10"/>
      <c r="E885" s="11"/>
      <c r="F885" s="11"/>
      <c r="G885" s="10"/>
      <c r="H885" s="10">
        <f t="shared" si="1265"/>
        <v>0</v>
      </c>
      <c r="I885" s="10">
        <f t="shared" si="1262"/>
        <v>0</v>
      </c>
      <c r="J885" s="10">
        <f t="shared" si="1263"/>
        <v>0</v>
      </c>
      <c r="K885" s="10" t="str">
        <f t="shared" si="1264"/>
        <v/>
      </c>
      <c r="M885" s="21"/>
      <c r="N885" s="21"/>
      <c r="O885" s="21"/>
      <c r="P885" s="21"/>
      <c r="Q885" s="21"/>
    </row>
    <row r="886" spans="2:17" x14ac:dyDescent="0.2">
      <c r="B886" s="8"/>
      <c r="C886" s="9"/>
      <c r="D886" s="10"/>
      <c r="E886" s="11"/>
      <c r="F886" s="11"/>
      <c r="G886" s="10"/>
      <c r="H886" s="10">
        <f t="shared" si="1265"/>
        <v>0</v>
      </c>
      <c r="I886" s="10">
        <f t="shared" si="1262"/>
        <v>0</v>
      </c>
      <c r="J886" s="10">
        <f t="shared" si="1263"/>
        <v>0</v>
      </c>
      <c r="K886" s="10" t="str">
        <f t="shared" si="1264"/>
        <v/>
      </c>
      <c r="M886" s="21"/>
      <c r="N886" s="21"/>
      <c r="O886" s="21"/>
      <c r="P886" s="21"/>
      <c r="Q886" s="21"/>
    </row>
    <row r="887" spans="2:17" x14ac:dyDescent="0.2">
      <c r="B887" s="8"/>
      <c r="C887" s="9"/>
      <c r="D887" s="10"/>
      <c r="E887" s="11"/>
      <c r="F887" s="11"/>
      <c r="G887" s="10"/>
      <c r="H887" s="10">
        <f t="shared" si="1265"/>
        <v>0</v>
      </c>
      <c r="I887" s="10">
        <f t="shared" si="1262"/>
        <v>0</v>
      </c>
      <c r="J887" s="10">
        <f t="shared" si="1263"/>
        <v>0</v>
      </c>
      <c r="K887" s="10" t="str">
        <f t="shared" si="1264"/>
        <v/>
      </c>
      <c r="M887" s="21"/>
      <c r="N887" s="21"/>
      <c r="O887" s="21"/>
      <c r="P887" s="21"/>
      <c r="Q887" s="21"/>
    </row>
    <row r="888" spans="2:17" x14ac:dyDescent="0.2">
      <c r="B888" s="8"/>
      <c r="C888" s="9"/>
      <c r="D888" s="10"/>
      <c r="E888" s="11"/>
      <c r="F888" s="11"/>
      <c r="G888" s="10"/>
      <c r="H888" s="10">
        <f t="shared" si="1265"/>
        <v>0</v>
      </c>
      <c r="I888" s="10">
        <f t="shared" si="1262"/>
        <v>0</v>
      </c>
      <c r="J888" s="10">
        <f t="shared" si="1263"/>
        <v>0</v>
      </c>
      <c r="K888" s="10" t="str">
        <f t="shared" si="1264"/>
        <v/>
      </c>
      <c r="M888" s="21"/>
      <c r="N888" s="21"/>
      <c r="O888" s="21"/>
      <c r="P888" s="21"/>
      <c r="Q888" s="21"/>
    </row>
    <row r="889" spans="2:17" x14ac:dyDescent="0.2">
      <c r="B889" s="8"/>
      <c r="C889" s="9"/>
      <c r="D889" s="10"/>
      <c r="E889" s="11"/>
      <c r="F889" s="11"/>
      <c r="G889" s="10"/>
      <c r="H889" s="10">
        <f t="shared" si="1265"/>
        <v>0</v>
      </c>
      <c r="I889" s="10">
        <f t="shared" si="1262"/>
        <v>0</v>
      </c>
      <c r="J889" s="10">
        <f t="shared" si="1263"/>
        <v>0</v>
      </c>
      <c r="K889" s="10" t="str">
        <f t="shared" si="1264"/>
        <v/>
      </c>
      <c r="M889" s="21"/>
      <c r="N889" s="21"/>
      <c r="O889" s="21"/>
      <c r="P889" s="21"/>
      <c r="Q889" s="21"/>
    </row>
    <row r="890" spans="2:17" x14ac:dyDescent="0.2">
      <c r="B890" s="8"/>
      <c r="C890" s="9"/>
      <c r="D890" s="10"/>
      <c r="E890" s="11"/>
      <c r="F890" s="11"/>
      <c r="G890" s="10"/>
      <c r="H890" s="10">
        <f t="shared" si="1265"/>
        <v>0</v>
      </c>
      <c r="I890" s="10">
        <f t="shared" si="1262"/>
        <v>0</v>
      </c>
      <c r="J890" s="10">
        <f t="shared" si="1263"/>
        <v>0</v>
      </c>
      <c r="K890" s="10" t="str">
        <f t="shared" si="1264"/>
        <v/>
      </c>
      <c r="M890" s="21"/>
      <c r="N890" s="21"/>
      <c r="O890" s="21"/>
      <c r="P890" s="21"/>
      <c r="Q890" s="21"/>
    </row>
    <row r="891" spans="2:17" x14ac:dyDescent="0.2">
      <c r="B891" s="8"/>
      <c r="C891" s="9"/>
      <c r="D891" s="10"/>
      <c r="E891" s="11"/>
      <c r="F891" s="11"/>
      <c r="G891" s="10"/>
      <c r="H891" s="10">
        <f t="shared" si="1265"/>
        <v>0</v>
      </c>
      <c r="I891" s="10">
        <f t="shared" si="1262"/>
        <v>0</v>
      </c>
      <c r="J891" s="10">
        <f t="shared" si="1263"/>
        <v>0</v>
      </c>
      <c r="K891" s="10" t="str">
        <f t="shared" si="1264"/>
        <v/>
      </c>
      <c r="M891" s="21"/>
      <c r="N891" s="21"/>
      <c r="O891" s="21"/>
      <c r="P891" s="21"/>
      <c r="Q891" s="21"/>
    </row>
    <row r="892" spans="2:17" x14ac:dyDescent="0.2">
      <c r="B892" s="8"/>
      <c r="C892" s="9"/>
      <c r="D892" s="10"/>
      <c r="E892" s="11"/>
      <c r="F892" s="11"/>
      <c r="G892" s="10"/>
      <c r="H892" s="10">
        <f t="shared" si="1265"/>
        <v>0</v>
      </c>
      <c r="I892" s="10">
        <f t="shared" si="1262"/>
        <v>0</v>
      </c>
      <c r="J892" s="10">
        <f t="shared" si="1263"/>
        <v>0</v>
      </c>
      <c r="K892" s="10" t="str">
        <f t="shared" si="1264"/>
        <v/>
      </c>
      <c r="M892" s="21"/>
      <c r="N892" s="21"/>
      <c r="O892" s="21"/>
      <c r="P892" s="21"/>
      <c r="Q892" s="21"/>
    </row>
    <row r="893" spans="2:17" x14ac:dyDescent="0.2">
      <c r="B893" s="8"/>
      <c r="C893" s="9"/>
      <c r="D893" s="10"/>
      <c r="E893" s="11"/>
      <c r="F893" s="11"/>
      <c r="G893" s="10"/>
      <c r="H893" s="10">
        <f t="shared" si="1265"/>
        <v>0</v>
      </c>
      <c r="I893" s="10">
        <f t="shared" si="1262"/>
        <v>0</v>
      </c>
      <c r="J893" s="10">
        <f t="shared" si="1263"/>
        <v>0</v>
      </c>
      <c r="K893" s="10" t="str">
        <f t="shared" si="1264"/>
        <v/>
      </c>
      <c r="M893" s="21"/>
      <c r="N893" s="21"/>
      <c r="O893" s="21"/>
      <c r="P893" s="21"/>
      <c r="Q893" s="21"/>
    </row>
    <row r="894" spans="2:17" x14ac:dyDescent="0.2">
      <c r="B894" s="8"/>
      <c r="C894" s="9"/>
      <c r="D894" s="10"/>
      <c r="E894" s="11"/>
      <c r="F894" s="11"/>
      <c r="G894" s="10"/>
      <c r="H894" s="10">
        <f t="shared" si="1265"/>
        <v>0</v>
      </c>
      <c r="I894" s="10">
        <f t="shared" si="1262"/>
        <v>0</v>
      </c>
      <c r="J894" s="10">
        <f t="shared" si="1263"/>
        <v>0</v>
      </c>
      <c r="K894" s="10" t="str">
        <f t="shared" si="1264"/>
        <v/>
      </c>
      <c r="M894" s="21"/>
      <c r="N894" s="21"/>
      <c r="O894" s="21"/>
      <c r="P894" s="21"/>
      <c r="Q894" s="21"/>
    </row>
    <row r="895" spans="2:17" x14ac:dyDescent="0.2">
      <c r="B895" s="8"/>
      <c r="C895" s="9"/>
      <c r="D895" s="10"/>
      <c r="E895" s="11"/>
      <c r="F895" s="11"/>
      <c r="G895" s="10"/>
      <c r="H895" s="10">
        <f t="shared" si="1265"/>
        <v>0</v>
      </c>
      <c r="I895" s="10">
        <f t="shared" si="1262"/>
        <v>0</v>
      </c>
      <c r="J895" s="10">
        <f t="shared" si="1263"/>
        <v>0</v>
      </c>
      <c r="K895" s="10" t="str">
        <f t="shared" si="1264"/>
        <v/>
      </c>
      <c r="M895" s="21"/>
      <c r="N895" s="21"/>
      <c r="O895" s="21"/>
      <c r="P895" s="21"/>
      <c r="Q895" s="21"/>
    </row>
    <row r="896" spans="2:17" x14ac:dyDescent="0.2">
      <c r="B896" s="8"/>
      <c r="C896" s="9"/>
      <c r="D896" s="10"/>
      <c r="E896" s="11"/>
      <c r="F896" s="11"/>
      <c r="G896" s="10"/>
      <c r="H896" s="10">
        <f t="shared" si="1265"/>
        <v>0</v>
      </c>
      <c r="I896" s="10">
        <f t="shared" si="1262"/>
        <v>0</v>
      </c>
      <c r="J896" s="10">
        <f t="shared" si="1263"/>
        <v>0</v>
      </c>
      <c r="K896" s="10" t="str">
        <f t="shared" si="1264"/>
        <v/>
      </c>
      <c r="M896" s="21"/>
      <c r="N896" s="21"/>
      <c r="O896" s="21"/>
      <c r="P896" s="21"/>
      <c r="Q896" s="21"/>
    </row>
    <row r="897" spans="2:17" x14ac:dyDescent="0.2">
      <c r="B897" s="8"/>
      <c r="C897" s="9"/>
      <c r="D897" s="10"/>
      <c r="E897" s="11"/>
      <c r="F897" s="11"/>
      <c r="G897" s="10"/>
      <c r="H897" s="10">
        <f t="shared" si="1265"/>
        <v>0</v>
      </c>
      <c r="I897" s="10">
        <f t="shared" si="1262"/>
        <v>0</v>
      </c>
      <c r="J897" s="10">
        <f t="shared" si="1263"/>
        <v>0</v>
      </c>
      <c r="K897" s="10" t="str">
        <f t="shared" si="1264"/>
        <v/>
      </c>
      <c r="M897" s="21"/>
      <c r="N897" s="21"/>
      <c r="O897" s="21"/>
      <c r="P897" s="21"/>
      <c r="Q897" s="21"/>
    </row>
    <row r="898" spans="2:17" x14ac:dyDescent="0.2">
      <c r="B898" s="8"/>
      <c r="C898" s="9"/>
      <c r="D898" s="10"/>
      <c r="E898" s="11"/>
      <c r="F898" s="11"/>
      <c r="G898" s="10"/>
      <c r="H898" s="10">
        <f t="shared" si="1265"/>
        <v>0</v>
      </c>
      <c r="I898" s="10">
        <f t="shared" si="1262"/>
        <v>0</v>
      </c>
      <c r="J898" s="10">
        <f t="shared" si="1263"/>
        <v>0</v>
      </c>
      <c r="K898" s="10" t="str">
        <f t="shared" si="1264"/>
        <v/>
      </c>
      <c r="M898" s="21"/>
      <c r="N898" s="21"/>
      <c r="O898" s="21"/>
      <c r="P898" s="21"/>
      <c r="Q898" s="21"/>
    </row>
    <row r="899" spans="2:17" x14ac:dyDescent="0.2">
      <c r="B899" s="8"/>
      <c r="C899" s="9"/>
      <c r="D899" s="10"/>
      <c r="E899" s="11"/>
      <c r="F899" s="11"/>
      <c r="G899" s="10"/>
      <c r="H899" s="10">
        <f t="shared" si="1265"/>
        <v>0</v>
      </c>
      <c r="I899" s="10">
        <f t="shared" si="1262"/>
        <v>0</v>
      </c>
      <c r="J899" s="10">
        <f t="shared" si="1263"/>
        <v>0</v>
      </c>
      <c r="K899" s="10" t="str">
        <f t="shared" si="1264"/>
        <v/>
      </c>
      <c r="M899" s="21"/>
      <c r="N899" s="21"/>
      <c r="O899" s="21"/>
      <c r="P899" s="21"/>
      <c r="Q899" s="21"/>
    </row>
    <row r="900" spans="2:17" x14ac:dyDescent="0.2">
      <c r="B900" s="8"/>
      <c r="C900" s="9"/>
      <c r="D900" s="10"/>
      <c r="E900" s="11"/>
      <c r="F900" s="11"/>
      <c r="G900" s="10"/>
      <c r="H900" s="10">
        <f t="shared" si="1265"/>
        <v>0</v>
      </c>
      <c r="I900" s="10">
        <f t="shared" si="1262"/>
        <v>0</v>
      </c>
      <c r="J900" s="10">
        <f t="shared" si="1263"/>
        <v>0</v>
      </c>
      <c r="K900" s="10" t="str">
        <f t="shared" si="1264"/>
        <v/>
      </c>
      <c r="M900" s="21"/>
      <c r="N900" s="21"/>
      <c r="O900" s="21"/>
      <c r="P900" s="21"/>
      <c r="Q900" s="21"/>
    </row>
    <row r="901" spans="2:17" x14ac:dyDescent="0.2">
      <c r="B901" s="8"/>
      <c r="C901" s="9"/>
      <c r="D901" s="10"/>
      <c r="E901" s="11"/>
      <c r="F901" s="11"/>
      <c r="G901" s="10"/>
      <c r="H901" s="10">
        <f t="shared" si="1265"/>
        <v>0</v>
      </c>
      <c r="I901" s="10">
        <f t="shared" si="1262"/>
        <v>0</v>
      </c>
      <c r="J901" s="10">
        <f t="shared" si="1263"/>
        <v>0</v>
      </c>
      <c r="K901" s="10" t="str">
        <f t="shared" si="1264"/>
        <v/>
      </c>
      <c r="M901" s="21"/>
      <c r="N901" s="21"/>
      <c r="O901" s="21"/>
      <c r="P901" s="21"/>
      <c r="Q901" s="21"/>
    </row>
    <row r="902" spans="2:17" x14ac:dyDescent="0.2">
      <c r="B902" s="8"/>
      <c r="C902" s="9"/>
      <c r="D902" s="10"/>
      <c r="E902" s="11"/>
      <c r="F902" s="11"/>
      <c r="G902" s="10"/>
      <c r="H902" s="10">
        <f t="shared" si="1265"/>
        <v>0</v>
      </c>
      <c r="I902" s="10">
        <f t="shared" si="1262"/>
        <v>0</v>
      </c>
      <c r="J902" s="10">
        <f t="shared" si="1263"/>
        <v>0</v>
      </c>
      <c r="K902" s="10" t="str">
        <f t="shared" si="1264"/>
        <v/>
      </c>
      <c r="M902" s="21"/>
      <c r="N902" s="21"/>
      <c r="O902" s="21"/>
      <c r="P902" s="21"/>
      <c r="Q902" s="21"/>
    </row>
    <row r="903" spans="2:17" x14ac:dyDescent="0.2">
      <c r="B903" s="8"/>
      <c r="C903" s="9"/>
      <c r="D903" s="10"/>
      <c r="E903" s="11"/>
      <c r="F903" s="11"/>
      <c r="G903" s="10"/>
      <c r="H903" s="10">
        <f t="shared" si="1265"/>
        <v>0</v>
      </c>
      <c r="I903" s="10">
        <f t="shared" si="1262"/>
        <v>0</v>
      </c>
      <c r="J903" s="10">
        <f t="shared" si="1263"/>
        <v>0</v>
      </c>
      <c r="K903" s="10" t="str">
        <f t="shared" si="1264"/>
        <v/>
      </c>
      <c r="M903" s="21"/>
      <c r="N903" s="21"/>
      <c r="O903" s="21"/>
      <c r="P903" s="21"/>
      <c r="Q903" s="21"/>
    </row>
    <row r="904" spans="2:17" x14ac:dyDescent="0.2">
      <c r="B904" s="8"/>
      <c r="C904" s="9"/>
      <c r="D904" s="10"/>
      <c r="E904" s="11"/>
      <c r="F904" s="11"/>
      <c r="G904" s="10"/>
      <c r="H904" s="10">
        <f t="shared" si="1265"/>
        <v>0</v>
      </c>
      <c r="I904" s="10">
        <f t="shared" si="1262"/>
        <v>0</v>
      </c>
      <c r="J904" s="10">
        <f t="shared" si="1263"/>
        <v>0</v>
      </c>
      <c r="K904" s="10" t="str">
        <f t="shared" si="1264"/>
        <v/>
      </c>
      <c r="M904" s="21"/>
      <c r="N904" s="21"/>
      <c r="O904" s="21"/>
      <c r="P904" s="21"/>
      <c r="Q904" s="21"/>
    </row>
    <row r="905" spans="2:17" x14ac:dyDescent="0.2">
      <c r="B905" s="8"/>
      <c r="C905" s="9"/>
      <c r="D905" s="10"/>
      <c r="E905" s="11"/>
      <c r="F905" s="11"/>
      <c r="G905" s="10"/>
      <c r="H905" s="10">
        <f t="shared" si="1265"/>
        <v>0</v>
      </c>
      <c r="I905" s="10">
        <f t="shared" si="1262"/>
        <v>0</v>
      </c>
      <c r="J905" s="10">
        <f t="shared" si="1263"/>
        <v>0</v>
      </c>
      <c r="K905" s="10" t="str">
        <f t="shared" si="1264"/>
        <v/>
      </c>
      <c r="M905" s="21"/>
      <c r="N905" s="21"/>
      <c r="O905" s="21"/>
      <c r="P905" s="21"/>
      <c r="Q905" s="21"/>
    </row>
    <row r="906" spans="2:17" x14ac:dyDescent="0.2">
      <c r="B906" s="8"/>
      <c r="C906" s="9"/>
      <c r="D906" s="10"/>
      <c r="E906" s="11"/>
      <c r="F906" s="11"/>
      <c r="G906" s="10"/>
      <c r="H906" s="10">
        <f t="shared" si="1265"/>
        <v>0</v>
      </c>
      <c r="I906" s="10">
        <f t="shared" si="1262"/>
        <v>0</v>
      </c>
      <c r="J906" s="10">
        <f t="shared" si="1263"/>
        <v>0</v>
      </c>
      <c r="K906" s="10" t="str">
        <f t="shared" si="1264"/>
        <v/>
      </c>
      <c r="M906" s="21"/>
      <c r="N906" s="21"/>
      <c r="O906" s="21"/>
      <c r="P906" s="21"/>
      <c r="Q906" s="21"/>
    </row>
    <row r="907" spans="2:17" x14ac:dyDescent="0.2">
      <c r="B907" s="8"/>
      <c r="C907" s="9"/>
      <c r="D907" s="10"/>
      <c r="E907" s="11"/>
      <c r="F907" s="11"/>
      <c r="G907" s="10"/>
      <c r="H907" s="10">
        <f t="shared" si="1265"/>
        <v>0</v>
      </c>
      <c r="I907" s="10">
        <f t="shared" si="1262"/>
        <v>0</v>
      </c>
      <c r="J907" s="10">
        <f t="shared" si="1263"/>
        <v>0</v>
      </c>
      <c r="K907" s="10" t="str">
        <f t="shared" si="1264"/>
        <v/>
      </c>
      <c r="M907" s="21"/>
      <c r="N907" s="21"/>
      <c r="O907" s="21"/>
      <c r="P907" s="21"/>
      <c r="Q907" s="21"/>
    </row>
    <row r="908" spans="2:17" x14ac:dyDescent="0.2">
      <c r="B908" s="8"/>
      <c r="C908" s="9"/>
      <c r="D908" s="10"/>
      <c r="E908" s="11"/>
      <c r="F908" s="11"/>
      <c r="G908" s="10"/>
      <c r="H908" s="10">
        <f t="shared" si="1265"/>
        <v>0</v>
      </c>
      <c r="I908" s="10">
        <f t="shared" si="1262"/>
        <v>0</v>
      </c>
      <c r="J908" s="10">
        <f t="shared" si="1263"/>
        <v>0</v>
      </c>
      <c r="K908" s="10" t="str">
        <f t="shared" si="1264"/>
        <v/>
      </c>
      <c r="M908" s="21"/>
      <c r="N908" s="21"/>
      <c r="O908" s="21"/>
      <c r="P908" s="21"/>
      <c r="Q908" s="21"/>
    </row>
    <row r="909" spans="2:17" x14ac:dyDescent="0.2">
      <c r="B909" s="8"/>
      <c r="C909" s="9"/>
      <c r="D909" s="10"/>
      <c r="E909" s="11"/>
      <c r="F909" s="11"/>
      <c r="G909" s="10"/>
      <c r="H909" s="10">
        <f t="shared" si="1265"/>
        <v>0</v>
      </c>
      <c r="I909" s="10">
        <f t="shared" si="1262"/>
        <v>0</v>
      </c>
      <c r="J909" s="10">
        <f t="shared" si="1263"/>
        <v>0</v>
      </c>
      <c r="K909" s="10" t="str">
        <f t="shared" si="1264"/>
        <v/>
      </c>
      <c r="M909" s="21"/>
      <c r="N909" s="21"/>
      <c r="O909" s="21"/>
      <c r="P909" s="21"/>
      <c r="Q909" s="21"/>
    </row>
    <row r="910" spans="2:17" x14ac:dyDescent="0.2">
      <c r="B910" s="8"/>
      <c r="C910" s="9"/>
      <c r="D910" s="10"/>
      <c r="E910" s="11"/>
      <c r="F910" s="11"/>
      <c r="G910" s="10"/>
      <c r="H910" s="10">
        <f t="shared" si="1265"/>
        <v>0</v>
      </c>
      <c r="I910" s="10">
        <f t="shared" si="1262"/>
        <v>0</v>
      </c>
      <c r="J910" s="10">
        <f t="shared" si="1263"/>
        <v>0</v>
      </c>
      <c r="K910" s="10" t="str">
        <f t="shared" si="1264"/>
        <v/>
      </c>
      <c r="M910" s="21"/>
      <c r="N910" s="21"/>
      <c r="O910" s="21"/>
      <c r="P910" s="21"/>
      <c r="Q910" s="21"/>
    </row>
    <row r="911" spans="2:17" x14ac:dyDescent="0.2">
      <c r="B911" s="8"/>
      <c r="C911" s="9"/>
      <c r="D911" s="10"/>
      <c r="E911" s="11"/>
      <c r="F911" s="11"/>
      <c r="G911" s="10"/>
      <c r="H911" s="10">
        <f t="shared" si="1265"/>
        <v>0</v>
      </c>
      <c r="I911" s="10">
        <f t="shared" si="1262"/>
        <v>0</v>
      </c>
      <c r="J911" s="10">
        <f t="shared" si="1263"/>
        <v>0</v>
      </c>
      <c r="K911" s="10" t="str">
        <f t="shared" si="1264"/>
        <v/>
      </c>
      <c r="M911" s="21"/>
      <c r="N911" s="21"/>
      <c r="O911" s="21"/>
      <c r="P911" s="21"/>
      <c r="Q911" s="21"/>
    </row>
    <row r="912" spans="2:17" x14ac:dyDescent="0.2">
      <c r="B912" s="8"/>
      <c r="C912" s="9"/>
      <c r="D912" s="10"/>
      <c r="E912" s="11"/>
      <c r="F912" s="11"/>
      <c r="G912" s="10"/>
      <c r="H912" s="10">
        <f t="shared" si="1265"/>
        <v>0</v>
      </c>
      <c r="I912" s="10">
        <f t="shared" si="1262"/>
        <v>0</v>
      </c>
      <c r="J912" s="10">
        <f t="shared" si="1263"/>
        <v>0</v>
      </c>
      <c r="K912" s="10" t="str">
        <f t="shared" si="1264"/>
        <v/>
      </c>
      <c r="M912" s="21"/>
      <c r="N912" s="21"/>
      <c r="O912" s="21"/>
      <c r="P912" s="21"/>
      <c r="Q912" s="21"/>
    </row>
    <row r="913" spans="2:17" x14ac:dyDescent="0.2">
      <c r="B913" s="8"/>
      <c r="C913" s="9"/>
      <c r="D913" s="10"/>
      <c r="E913" s="11"/>
      <c r="F913" s="11"/>
      <c r="G913" s="10"/>
      <c r="H913" s="10">
        <f t="shared" si="1265"/>
        <v>0</v>
      </c>
      <c r="I913" s="10">
        <f t="shared" si="1262"/>
        <v>0</v>
      </c>
      <c r="J913" s="10">
        <f t="shared" si="1263"/>
        <v>0</v>
      </c>
      <c r="K913" s="10" t="str">
        <f t="shared" si="1264"/>
        <v/>
      </c>
      <c r="M913" s="21"/>
      <c r="N913" s="21"/>
      <c r="O913" s="21"/>
      <c r="P913" s="21"/>
      <c r="Q913" s="21"/>
    </row>
    <row r="914" spans="2:17" x14ac:dyDescent="0.2">
      <c r="B914" s="8"/>
      <c r="C914" s="9"/>
      <c r="D914" s="10"/>
      <c r="E914" s="11"/>
      <c r="F914" s="11"/>
      <c r="G914" s="10"/>
      <c r="H914" s="10">
        <f t="shared" si="1265"/>
        <v>0</v>
      </c>
      <c r="I914" s="10">
        <f t="shared" si="1262"/>
        <v>0</v>
      </c>
      <c r="J914" s="10">
        <f t="shared" si="1263"/>
        <v>0</v>
      </c>
      <c r="K914" s="10" t="str">
        <f t="shared" si="1264"/>
        <v/>
      </c>
      <c r="M914" s="21"/>
      <c r="N914" s="21"/>
      <c r="O914" s="21"/>
      <c r="P914" s="21"/>
      <c r="Q914" s="21"/>
    </row>
    <row r="915" spans="2:17" x14ac:dyDescent="0.2">
      <c r="B915" s="8"/>
      <c r="C915" s="9"/>
      <c r="D915" s="10"/>
      <c r="E915" s="11"/>
      <c r="F915" s="11"/>
      <c r="G915" s="10"/>
      <c r="H915" s="10">
        <f t="shared" si="1265"/>
        <v>0</v>
      </c>
      <c r="I915" s="10">
        <f t="shared" si="1262"/>
        <v>0</v>
      </c>
      <c r="J915" s="10">
        <f t="shared" si="1263"/>
        <v>0</v>
      </c>
      <c r="K915" s="10" t="str">
        <f t="shared" si="1264"/>
        <v/>
      </c>
      <c r="M915" s="21"/>
      <c r="N915" s="21"/>
      <c r="O915" s="21"/>
      <c r="P915" s="21"/>
      <c r="Q915" s="21"/>
    </row>
    <row r="916" spans="2:17" x14ac:dyDescent="0.2">
      <c r="B916" s="8"/>
      <c r="C916" s="9"/>
      <c r="D916" s="10"/>
      <c r="E916" s="11"/>
      <c r="F916" s="11"/>
      <c r="G916" s="10"/>
      <c r="H916" s="10">
        <f t="shared" si="1265"/>
        <v>0</v>
      </c>
      <c r="I916" s="10">
        <f t="shared" si="1262"/>
        <v>0</v>
      </c>
      <c r="J916" s="10">
        <f t="shared" si="1263"/>
        <v>0</v>
      </c>
      <c r="K916" s="10" t="str">
        <f t="shared" si="1264"/>
        <v/>
      </c>
      <c r="M916" s="21"/>
      <c r="N916" s="21"/>
      <c r="O916" s="21"/>
      <c r="P916" s="21"/>
      <c r="Q916" s="21"/>
    </row>
    <row r="917" spans="2:17" x14ac:dyDescent="0.2">
      <c r="B917" s="8"/>
      <c r="C917" s="9"/>
      <c r="D917" s="10"/>
      <c r="E917" s="11"/>
      <c r="F917" s="11"/>
      <c r="G917" s="10"/>
      <c r="H917" s="10">
        <f t="shared" si="1265"/>
        <v>0</v>
      </c>
      <c r="I917" s="10">
        <f t="shared" si="1262"/>
        <v>0</v>
      </c>
      <c r="J917" s="10">
        <f t="shared" si="1263"/>
        <v>0</v>
      </c>
      <c r="K917" s="10" t="str">
        <f t="shared" si="1264"/>
        <v/>
      </c>
      <c r="M917" s="21"/>
      <c r="N917" s="21"/>
      <c r="O917" s="21"/>
      <c r="P917" s="21"/>
      <c r="Q917" s="21"/>
    </row>
    <row r="918" spans="2:17" x14ac:dyDescent="0.2">
      <c r="B918" s="8"/>
      <c r="C918" s="9"/>
      <c r="D918" s="10"/>
      <c r="E918" s="11"/>
      <c r="F918" s="11"/>
      <c r="G918" s="10"/>
      <c r="H918" s="10">
        <f t="shared" si="1265"/>
        <v>0</v>
      </c>
      <c r="I918" s="10">
        <f t="shared" si="1262"/>
        <v>0</v>
      </c>
      <c r="J918" s="10">
        <f t="shared" si="1263"/>
        <v>0</v>
      </c>
      <c r="K918" s="10" t="str">
        <f t="shared" si="1264"/>
        <v/>
      </c>
      <c r="M918" s="21"/>
      <c r="N918" s="21"/>
      <c r="O918" s="21"/>
      <c r="P918" s="21"/>
      <c r="Q918" s="21"/>
    </row>
    <row r="919" spans="2:17" x14ac:dyDescent="0.2">
      <c r="B919" s="8"/>
      <c r="C919" s="9"/>
      <c r="D919" s="10"/>
      <c r="E919" s="11"/>
      <c r="F919" s="11"/>
      <c r="G919" s="10"/>
      <c r="H919" s="10">
        <f t="shared" si="1265"/>
        <v>0</v>
      </c>
      <c r="I919" s="10">
        <f t="shared" si="1262"/>
        <v>0</v>
      </c>
      <c r="J919" s="10">
        <f t="shared" si="1263"/>
        <v>0</v>
      </c>
      <c r="K919" s="10" t="str">
        <f t="shared" si="1264"/>
        <v/>
      </c>
      <c r="M919" s="21"/>
      <c r="N919" s="21"/>
      <c r="O919" s="21"/>
      <c r="P919" s="21"/>
      <c r="Q919" s="21"/>
    </row>
    <row r="920" spans="2:17" x14ac:dyDescent="0.2">
      <c r="B920" s="8"/>
      <c r="C920" s="9"/>
      <c r="D920" s="10"/>
      <c r="E920" s="11"/>
      <c r="F920" s="11"/>
      <c r="G920" s="10"/>
      <c r="H920" s="10">
        <f t="shared" si="1265"/>
        <v>0</v>
      </c>
      <c r="I920" s="10">
        <f t="shared" si="1262"/>
        <v>0</v>
      </c>
      <c r="J920" s="10">
        <f t="shared" si="1263"/>
        <v>0</v>
      </c>
      <c r="K920" s="10" t="str">
        <f t="shared" si="1264"/>
        <v/>
      </c>
      <c r="M920" s="21"/>
      <c r="N920" s="21"/>
      <c r="O920" s="21"/>
      <c r="P920" s="21"/>
      <c r="Q920" s="21"/>
    </row>
    <row r="921" spans="2:17" x14ac:dyDescent="0.2">
      <c r="B921" s="8"/>
      <c r="C921" s="9"/>
      <c r="D921" s="10"/>
      <c r="E921" s="11"/>
      <c r="F921" s="11"/>
      <c r="G921" s="10"/>
      <c r="H921" s="10">
        <f t="shared" si="1265"/>
        <v>0</v>
      </c>
      <c r="I921" s="10">
        <f t="shared" si="1262"/>
        <v>0</v>
      </c>
      <c r="J921" s="10">
        <f t="shared" si="1263"/>
        <v>0</v>
      </c>
      <c r="K921" s="10" t="str">
        <f t="shared" si="1264"/>
        <v/>
      </c>
      <c r="M921" s="21"/>
      <c r="N921" s="21"/>
      <c r="O921" s="21"/>
      <c r="P921" s="21"/>
      <c r="Q921" s="21"/>
    </row>
    <row r="922" spans="2:17" x14ac:dyDescent="0.2">
      <c r="B922" s="8"/>
      <c r="C922" s="9"/>
      <c r="D922" s="10"/>
      <c r="E922" s="11"/>
      <c r="F922" s="11"/>
      <c r="G922" s="10"/>
      <c r="H922" s="10">
        <f t="shared" si="1265"/>
        <v>0</v>
      </c>
      <c r="I922" s="10">
        <f t="shared" si="1262"/>
        <v>0</v>
      </c>
      <c r="J922" s="10">
        <f t="shared" si="1263"/>
        <v>0</v>
      </c>
      <c r="K922" s="10" t="str">
        <f t="shared" si="1264"/>
        <v/>
      </c>
      <c r="M922" s="21"/>
      <c r="N922" s="21"/>
      <c r="O922" s="21"/>
      <c r="P922" s="21"/>
      <c r="Q922" s="21"/>
    </row>
    <row r="923" spans="2:17" x14ac:dyDescent="0.2">
      <c r="B923" s="8"/>
      <c r="C923" s="9"/>
      <c r="D923" s="10"/>
      <c r="E923" s="11"/>
      <c r="F923" s="11"/>
      <c r="G923" s="10"/>
      <c r="H923" s="10">
        <f t="shared" si="1265"/>
        <v>0</v>
      </c>
      <c r="I923" s="10">
        <f t="shared" si="1262"/>
        <v>0</v>
      </c>
      <c r="J923" s="10">
        <f t="shared" si="1263"/>
        <v>0</v>
      </c>
      <c r="K923" s="10" t="str">
        <f t="shared" si="1264"/>
        <v/>
      </c>
      <c r="M923" s="21"/>
      <c r="N923" s="21"/>
      <c r="O923" s="21"/>
      <c r="P923" s="21"/>
      <c r="Q923" s="21"/>
    </row>
    <row r="924" spans="2:17" x14ac:dyDescent="0.2">
      <c r="B924" s="8"/>
      <c r="C924" s="9"/>
      <c r="D924" s="10"/>
      <c r="E924" s="11"/>
      <c r="F924" s="11"/>
      <c r="G924" s="10"/>
      <c r="H924" s="10">
        <f t="shared" si="1265"/>
        <v>0</v>
      </c>
      <c r="I924" s="10">
        <f t="shared" si="1262"/>
        <v>0</v>
      </c>
      <c r="J924" s="10">
        <f t="shared" si="1263"/>
        <v>0</v>
      </c>
      <c r="K924" s="10" t="str">
        <f t="shared" si="1264"/>
        <v/>
      </c>
      <c r="M924" s="21"/>
      <c r="N924" s="21"/>
      <c r="O924" s="21"/>
      <c r="P924" s="21"/>
      <c r="Q924" s="21"/>
    </row>
    <row r="925" spans="2:17" x14ac:dyDescent="0.2">
      <c r="B925" s="8"/>
      <c r="C925" s="9"/>
      <c r="D925" s="10"/>
      <c r="E925" s="11"/>
      <c r="F925" s="11"/>
      <c r="G925" s="10"/>
      <c r="H925" s="10">
        <f t="shared" si="1265"/>
        <v>0</v>
      </c>
      <c r="I925" s="10">
        <f t="shared" si="1262"/>
        <v>0</v>
      </c>
      <c r="J925" s="10">
        <f t="shared" si="1263"/>
        <v>0</v>
      </c>
      <c r="K925" s="10" t="str">
        <f t="shared" si="1264"/>
        <v/>
      </c>
      <c r="M925" s="21"/>
      <c r="N925" s="21"/>
      <c r="O925" s="21"/>
      <c r="P925" s="21"/>
      <c r="Q925" s="21"/>
    </row>
    <row r="926" spans="2:17" x14ac:dyDescent="0.2">
      <c r="B926" s="8"/>
      <c r="C926" s="9"/>
      <c r="D926" s="10"/>
      <c r="E926" s="11"/>
      <c r="F926" s="11"/>
      <c r="G926" s="10"/>
      <c r="H926" s="10">
        <f t="shared" si="1265"/>
        <v>0</v>
      </c>
      <c r="I926" s="10">
        <f t="shared" si="1262"/>
        <v>0</v>
      </c>
      <c r="J926" s="10">
        <f t="shared" si="1263"/>
        <v>0</v>
      </c>
      <c r="K926" s="10" t="str">
        <f t="shared" si="1264"/>
        <v/>
      </c>
      <c r="M926" s="21"/>
      <c r="N926" s="21"/>
      <c r="O926" s="21"/>
      <c r="P926" s="21"/>
      <c r="Q926" s="21"/>
    </row>
    <row r="927" spans="2:17" x14ac:dyDescent="0.2">
      <c r="B927" s="8"/>
      <c r="C927" s="9"/>
      <c r="D927" s="10"/>
      <c r="E927" s="11"/>
      <c r="F927" s="11"/>
      <c r="G927" s="10"/>
      <c r="H927" s="10">
        <f t="shared" si="1265"/>
        <v>0</v>
      </c>
      <c r="I927" s="10">
        <f t="shared" si="1262"/>
        <v>0</v>
      </c>
      <c r="J927" s="10">
        <f t="shared" si="1263"/>
        <v>0</v>
      </c>
      <c r="K927" s="10" t="str">
        <f t="shared" si="1264"/>
        <v/>
      </c>
      <c r="M927" s="21"/>
      <c r="N927" s="21"/>
      <c r="O927" s="21"/>
      <c r="P927" s="21"/>
      <c r="Q927" s="21"/>
    </row>
    <row r="928" spans="2:17" x14ac:dyDescent="0.2">
      <c r="B928" s="8"/>
      <c r="C928" s="9"/>
      <c r="D928" s="10"/>
      <c r="E928" s="11"/>
      <c r="F928" s="11"/>
      <c r="G928" s="10"/>
      <c r="H928" s="10">
        <f t="shared" si="1265"/>
        <v>0</v>
      </c>
      <c r="I928" s="10">
        <f t="shared" si="1262"/>
        <v>0</v>
      </c>
      <c r="J928" s="10">
        <f t="shared" si="1263"/>
        <v>0</v>
      </c>
      <c r="K928" s="10" t="str">
        <f t="shared" si="1264"/>
        <v/>
      </c>
      <c r="M928" s="21"/>
      <c r="N928" s="21"/>
      <c r="O928" s="21"/>
      <c r="P928" s="21"/>
      <c r="Q928" s="21"/>
    </row>
    <row r="929" spans="2:17" x14ac:dyDescent="0.2">
      <c r="B929" s="8"/>
      <c r="C929" s="9"/>
      <c r="D929" s="10"/>
      <c r="E929" s="11"/>
      <c r="F929" s="11"/>
      <c r="G929" s="10"/>
      <c r="H929" s="10">
        <f t="shared" si="1265"/>
        <v>0</v>
      </c>
      <c r="I929" s="10">
        <f t="shared" si="1262"/>
        <v>0</v>
      </c>
      <c r="J929" s="10">
        <f t="shared" si="1263"/>
        <v>0</v>
      </c>
      <c r="K929" s="10" t="str">
        <f t="shared" si="1264"/>
        <v/>
      </c>
      <c r="M929" s="21"/>
      <c r="N929" s="21"/>
      <c r="O929" s="21"/>
      <c r="P929" s="21"/>
      <c r="Q929" s="21"/>
    </row>
    <row r="930" spans="2:17" x14ac:dyDescent="0.2">
      <c r="B930" s="8"/>
      <c r="C930" s="9"/>
      <c r="D930" s="10"/>
      <c r="E930" s="11"/>
      <c r="F930" s="11"/>
      <c r="G930" s="10"/>
      <c r="H930" s="10">
        <f t="shared" si="1265"/>
        <v>0</v>
      </c>
      <c r="I930" s="10">
        <f t="shared" si="1262"/>
        <v>0</v>
      </c>
      <c r="J930" s="10">
        <f t="shared" si="1263"/>
        <v>0</v>
      </c>
      <c r="K930" s="10" t="str">
        <f t="shared" si="1264"/>
        <v/>
      </c>
      <c r="M930" s="21"/>
      <c r="N930" s="21"/>
      <c r="O930" s="21"/>
      <c r="P930" s="21"/>
      <c r="Q930" s="21"/>
    </row>
    <row r="931" spans="2:17" x14ac:dyDescent="0.2">
      <c r="B931" s="8"/>
      <c r="C931" s="9"/>
      <c r="D931" s="10"/>
      <c r="E931" s="11"/>
      <c r="F931" s="11"/>
      <c r="G931" s="10"/>
      <c r="H931" s="10">
        <f t="shared" si="1265"/>
        <v>0</v>
      </c>
      <c r="I931" s="10">
        <f t="shared" si="1262"/>
        <v>0</v>
      </c>
      <c r="J931" s="10">
        <f t="shared" si="1263"/>
        <v>0</v>
      </c>
      <c r="K931" s="10" t="str">
        <f t="shared" si="1264"/>
        <v/>
      </c>
      <c r="M931" s="21"/>
      <c r="N931" s="21"/>
      <c r="O931" s="21"/>
      <c r="P931" s="21"/>
      <c r="Q931" s="21"/>
    </row>
    <row r="932" spans="2:17" x14ac:dyDescent="0.2">
      <c r="B932" s="8"/>
      <c r="C932" s="9"/>
      <c r="D932" s="10"/>
      <c r="E932" s="11"/>
      <c r="F932" s="11"/>
      <c r="G932" s="10"/>
      <c r="H932" s="10">
        <f t="shared" si="1265"/>
        <v>0</v>
      </c>
      <c r="I932" s="10">
        <f t="shared" si="1262"/>
        <v>0</v>
      </c>
      <c r="J932" s="10">
        <f t="shared" si="1263"/>
        <v>0</v>
      </c>
      <c r="K932" s="10" t="str">
        <f t="shared" si="1264"/>
        <v/>
      </c>
      <c r="M932" s="21"/>
      <c r="N932" s="21"/>
      <c r="O932" s="21"/>
      <c r="P932" s="21"/>
      <c r="Q932" s="21"/>
    </row>
    <row r="933" spans="2:17" x14ac:dyDescent="0.2">
      <c r="B933" s="8"/>
      <c r="C933" s="9"/>
      <c r="D933" s="10"/>
      <c r="E933" s="11"/>
      <c r="F933" s="11"/>
      <c r="G933" s="10"/>
      <c r="H933" s="10">
        <f t="shared" si="1265"/>
        <v>0</v>
      </c>
      <c r="I933" s="10">
        <f t="shared" si="1262"/>
        <v>0</v>
      </c>
      <c r="J933" s="10">
        <f t="shared" si="1263"/>
        <v>0</v>
      </c>
      <c r="K933" s="10" t="str">
        <f t="shared" si="1264"/>
        <v/>
      </c>
      <c r="M933" s="21"/>
      <c r="N933" s="21"/>
      <c r="O933" s="21"/>
      <c r="P933" s="21"/>
      <c r="Q933" s="21"/>
    </row>
    <row r="934" spans="2:17" x14ac:dyDescent="0.2">
      <c r="B934" s="8"/>
      <c r="C934" s="9"/>
      <c r="D934" s="10"/>
      <c r="E934" s="11"/>
      <c r="F934" s="11"/>
      <c r="G934" s="10"/>
      <c r="H934" s="10">
        <f t="shared" si="1265"/>
        <v>0</v>
      </c>
      <c r="I934" s="10">
        <f t="shared" si="1262"/>
        <v>0</v>
      </c>
      <c r="J934" s="10">
        <f t="shared" si="1263"/>
        <v>0</v>
      </c>
      <c r="K934" s="10" t="str">
        <f t="shared" si="1264"/>
        <v/>
      </c>
      <c r="M934" s="21"/>
      <c r="N934" s="21"/>
      <c r="O934" s="21"/>
      <c r="P934" s="21"/>
      <c r="Q934" s="21"/>
    </row>
    <row r="935" spans="2:17" x14ac:dyDescent="0.2">
      <c r="B935" s="8"/>
      <c r="C935" s="9"/>
      <c r="D935" s="10"/>
      <c r="E935" s="11"/>
      <c r="F935" s="11"/>
      <c r="G935" s="10"/>
      <c r="H935" s="10">
        <f t="shared" si="1265"/>
        <v>0</v>
      </c>
      <c r="I935" s="10">
        <f t="shared" si="1262"/>
        <v>0</v>
      </c>
      <c r="J935" s="10">
        <f t="shared" si="1263"/>
        <v>0</v>
      </c>
      <c r="K935" s="10" t="str">
        <f t="shared" si="1264"/>
        <v/>
      </c>
      <c r="M935" s="21"/>
      <c r="N935" s="21"/>
      <c r="O935" s="21"/>
      <c r="P935" s="21"/>
      <c r="Q935" s="21"/>
    </row>
    <row r="936" spans="2:17" x14ac:dyDescent="0.2">
      <c r="B936" s="8"/>
      <c r="C936" s="9"/>
      <c r="D936" s="10"/>
      <c r="E936" s="11"/>
      <c r="F936" s="11"/>
      <c r="G936" s="10"/>
      <c r="H936" s="10">
        <f t="shared" si="1265"/>
        <v>0</v>
      </c>
      <c r="I936" s="10">
        <f t="shared" si="1262"/>
        <v>0</v>
      </c>
      <c r="J936" s="10">
        <f t="shared" si="1263"/>
        <v>0</v>
      </c>
      <c r="K936" s="10" t="str">
        <f t="shared" si="1264"/>
        <v/>
      </c>
      <c r="M936" s="21"/>
      <c r="N936" s="21"/>
      <c r="O936" s="21"/>
      <c r="P936" s="21"/>
      <c r="Q936" s="21"/>
    </row>
    <row r="937" spans="2:17" x14ac:dyDescent="0.2">
      <c r="B937" s="8"/>
      <c r="C937" s="9"/>
      <c r="D937" s="10"/>
      <c r="E937" s="11"/>
      <c r="F937" s="11"/>
      <c r="G937" s="10"/>
      <c r="H937" s="10">
        <f t="shared" si="1265"/>
        <v>0</v>
      </c>
      <c r="I937" s="10">
        <f t="shared" ref="I937:I1000" si="1266">IF(E937=$K$2,($Q$2*E937)+((E937*G937)*$R$2)-($S$2*E937),IF(E937=$K$4,($Q$3*E937)+((E937*G937)*$R$3)-($S$3*E937),IF(E937=$K$7,($Q$4*E937)+((E937*G937)*$R$4)-($S$4*E937),IF(E937=$K$8,($Q$5*E937)+((E937*G937)*$R$5)-($S$5*E937),IF(E937=$K$9,($Q$6*E937)+((E937*G937)*$R$6)-($S$6*E937),IF(E937=$K$10,($Q$7*E937)+((E937*G937)*$R$7)-($S$7*E937),IF(E937=$K$11,($Q$8*E937)+((E937*G937)*$R$8)-($S$8*E937),IF(E937=$K$14,($Q$9*E937)+((E937*G937)*$R$9)-($S$9*E937),IF(E937=$K$15,($Q$10*E937)+((E937*G937)*$R$10)-($S$10*E937),IF(E937=$K$16,($Q$11*E937)+((E937*G937)*$R$11)-($S$11*E937),IF(E937=$K$17,($Q$12*E937)+((E937*G937)*$R$12)-($S$12*E937),IF(E937=$K$18,($Q$13*E937)+((E937*G937)*$R$13)-($S$13*E937),IF(E937=$K$19,($Q$14*E937)+((E937*G937)*$R$14)-($S$14*E937),IF(E937=$K$20,($Q$15*E937)+((E937*G937)*$R$15)-($S$15*E937),IF(E937=$K$21,($Q$16*E937)+((E937*G937)*$R$16)-($S$16*E937),IF(E937=E937,($Q$17*E937)+((E937*G937)*$R$17)-($S$17*E937),"Erreur"))))))))))))))))</f>
        <v>0</v>
      </c>
      <c r="J937" s="10">
        <f t="shared" si="1263"/>
        <v>0</v>
      </c>
      <c r="K937" s="10" t="str">
        <f t="shared" si="1264"/>
        <v/>
      </c>
      <c r="M937" s="21"/>
      <c r="N937" s="21"/>
      <c r="O937" s="21"/>
      <c r="P937" s="21"/>
      <c r="Q937" s="21"/>
    </row>
    <row r="938" spans="2:17" x14ac:dyDescent="0.2">
      <c r="B938" s="8"/>
      <c r="C938" s="9"/>
      <c r="D938" s="10"/>
      <c r="E938" s="11"/>
      <c r="F938" s="11"/>
      <c r="G938" s="10"/>
      <c r="H938" s="10">
        <f t="shared" si="1265"/>
        <v>0</v>
      </c>
      <c r="I938" s="10">
        <f t="shared" si="1266"/>
        <v>0</v>
      </c>
      <c r="J938" s="10">
        <f t="shared" ref="J938:J1001" si="1267">(E938*G938)-I938</f>
        <v>0</v>
      </c>
      <c r="K938" s="10" t="str">
        <f t="shared" ref="K938:K1001" si="1268">IF(E938="","",J938/E938)</f>
        <v/>
      </c>
      <c r="M938" s="21"/>
      <c r="N938" s="21"/>
      <c r="O938" s="21"/>
      <c r="P938" s="21"/>
      <c r="Q938" s="21"/>
    </row>
    <row r="939" spans="2:17" x14ac:dyDescent="0.2">
      <c r="B939" s="8"/>
      <c r="C939" s="9"/>
      <c r="D939" s="10"/>
      <c r="E939" s="11"/>
      <c r="F939" s="11"/>
      <c r="G939" s="10"/>
      <c r="H939" s="10">
        <f t="shared" ref="H939:H1002" si="1269">H938+E939</f>
        <v>0</v>
      </c>
      <c r="I939" s="10">
        <f t="shared" si="1266"/>
        <v>0</v>
      </c>
      <c r="J939" s="10">
        <f t="shared" si="1267"/>
        <v>0</v>
      </c>
      <c r="K939" s="10" t="str">
        <f t="shared" si="1268"/>
        <v/>
      </c>
      <c r="M939" s="21"/>
      <c r="N939" s="21"/>
      <c r="O939" s="21"/>
      <c r="P939" s="21"/>
      <c r="Q939" s="21"/>
    </row>
    <row r="940" spans="2:17" x14ac:dyDescent="0.2">
      <c r="B940" s="8"/>
      <c r="C940" s="9"/>
      <c r="D940" s="10"/>
      <c r="E940" s="11"/>
      <c r="F940" s="11"/>
      <c r="G940" s="10"/>
      <c r="H940" s="10">
        <f t="shared" si="1269"/>
        <v>0</v>
      </c>
      <c r="I940" s="10">
        <f t="shared" si="1266"/>
        <v>0</v>
      </c>
      <c r="J940" s="10">
        <f t="shared" si="1267"/>
        <v>0</v>
      </c>
      <c r="K940" s="10" t="str">
        <f t="shared" si="1268"/>
        <v/>
      </c>
      <c r="M940" s="21"/>
      <c r="N940" s="21"/>
      <c r="O940" s="21"/>
      <c r="P940" s="21"/>
      <c r="Q940" s="21"/>
    </row>
    <row r="941" spans="2:17" x14ac:dyDescent="0.2">
      <c r="B941" s="8"/>
      <c r="C941" s="9"/>
      <c r="D941" s="10"/>
      <c r="E941" s="11"/>
      <c r="F941" s="11"/>
      <c r="G941" s="10"/>
      <c r="H941" s="10">
        <f t="shared" si="1269"/>
        <v>0</v>
      </c>
      <c r="I941" s="10">
        <f t="shared" si="1266"/>
        <v>0</v>
      </c>
      <c r="J941" s="10">
        <f t="shared" si="1267"/>
        <v>0</v>
      </c>
      <c r="K941" s="10" t="str">
        <f t="shared" si="1268"/>
        <v/>
      </c>
      <c r="M941" s="21"/>
      <c r="N941" s="21"/>
      <c r="O941" s="21"/>
      <c r="P941" s="21"/>
      <c r="Q941" s="21"/>
    </row>
    <row r="942" spans="2:17" x14ac:dyDescent="0.2">
      <c r="B942" s="8"/>
      <c r="C942" s="9"/>
      <c r="D942" s="10"/>
      <c r="E942" s="11"/>
      <c r="F942" s="11"/>
      <c r="G942" s="10"/>
      <c r="H942" s="10">
        <f t="shared" si="1269"/>
        <v>0</v>
      </c>
      <c r="I942" s="10">
        <f t="shared" si="1266"/>
        <v>0</v>
      </c>
      <c r="J942" s="10">
        <f t="shared" si="1267"/>
        <v>0</v>
      </c>
      <c r="K942" s="10" t="str">
        <f t="shared" si="1268"/>
        <v/>
      </c>
      <c r="M942" s="21"/>
      <c r="N942" s="21"/>
      <c r="O942" s="21"/>
      <c r="P942" s="21"/>
      <c r="Q942" s="21"/>
    </row>
    <row r="943" spans="2:17" x14ac:dyDescent="0.2">
      <c r="B943" s="8"/>
      <c r="C943" s="9"/>
      <c r="D943" s="10"/>
      <c r="E943" s="11"/>
      <c r="F943" s="11"/>
      <c r="G943" s="10"/>
      <c r="H943" s="10">
        <f t="shared" si="1269"/>
        <v>0</v>
      </c>
      <c r="I943" s="10">
        <f t="shared" si="1266"/>
        <v>0</v>
      </c>
      <c r="J943" s="10">
        <f t="shared" si="1267"/>
        <v>0</v>
      </c>
      <c r="K943" s="10" t="str">
        <f t="shared" si="1268"/>
        <v/>
      </c>
      <c r="M943" s="21"/>
      <c r="N943" s="21"/>
      <c r="O943" s="21"/>
      <c r="P943" s="21"/>
      <c r="Q943" s="21"/>
    </row>
    <row r="944" spans="2:17" x14ac:dyDescent="0.2">
      <c r="B944" s="8"/>
      <c r="C944" s="9"/>
      <c r="D944" s="10"/>
      <c r="E944" s="11"/>
      <c r="F944" s="11"/>
      <c r="G944" s="10"/>
      <c r="H944" s="10">
        <f t="shared" si="1269"/>
        <v>0</v>
      </c>
      <c r="I944" s="10">
        <f t="shared" si="1266"/>
        <v>0</v>
      </c>
      <c r="J944" s="10">
        <f t="shared" si="1267"/>
        <v>0</v>
      </c>
      <c r="K944" s="10" t="str">
        <f t="shared" si="1268"/>
        <v/>
      </c>
      <c r="M944" s="21"/>
      <c r="N944" s="21"/>
      <c r="O944" s="21"/>
      <c r="P944" s="21"/>
      <c r="Q944" s="21"/>
    </row>
    <row r="945" spans="2:17" x14ac:dyDescent="0.2">
      <c r="B945" s="8"/>
      <c r="C945" s="9"/>
      <c r="D945" s="10"/>
      <c r="E945" s="11"/>
      <c r="F945" s="11"/>
      <c r="G945" s="10"/>
      <c r="H945" s="10">
        <f t="shared" si="1269"/>
        <v>0</v>
      </c>
      <c r="I945" s="10">
        <f t="shared" si="1266"/>
        <v>0</v>
      </c>
      <c r="J945" s="10">
        <f t="shared" si="1267"/>
        <v>0</v>
      </c>
      <c r="K945" s="10" t="str">
        <f t="shared" si="1268"/>
        <v/>
      </c>
      <c r="M945" s="21"/>
      <c r="N945" s="21"/>
      <c r="O945" s="21"/>
      <c r="P945" s="21"/>
      <c r="Q945" s="21"/>
    </row>
    <row r="946" spans="2:17" x14ac:dyDescent="0.2">
      <c r="B946" s="8"/>
      <c r="C946" s="9"/>
      <c r="D946" s="10"/>
      <c r="E946" s="11"/>
      <c r="F946" s="11"/>
      <c r="G946" s="10"/>
      <c r="H946" s="10">
        <f t="shared" si="1269"/>
        <v>0</v>
      </c>
      <c r="I946" s="10">
        <f t="shared" si="1266"/>
        <v>0</v>
      </c>
      <c r="J946" s="10">
        <f t="shared" si="1267"/>
        <v>0</v>
      </c>
      <c r="K946" s="10" t="str">
        <f t="shared" si="1268"/>
        <v/>
      </c>
      <c r="M946" s="21"/>
      <c r="N946" s="21"/>
      <c r="O946" s="21"/>
      <c r="P946" s="21"/>
      <c r="Q946" s="21"/>
    </row>
    <row r="947" spans="2:17" x14ac:dyDescent="0.2">
      <c r="B947" s="8"/>
      <c r="C947" s="9"/>
      <c r="D947" s="10"/>
      <c r="E947" s="11"/>
      <c r="F947" s="11"/>
      <c r="G947" s="10"/>
      <c r="H947" s="10">
        <f t="shared" si="1269"/>
        <v>0</v>
      </c>
      <c r="I947" s="10">
        <f t="shared" si="1266"/>
        <v>0</v>
      </c>
      <c r="J947" s="10">
        <f t="shared" si="1267"/>
        <v>0</v>
      </c>
      <c r="K947" s="10" t="str">
        <f t="shared" si="1268"/>
        <v/>
      </c>
      <c r="M947" s="21"/>
      <c r="N947" s="21"/>
      <c r="O947" s="21"/>
      <c r="P947" s="21"/>
      <c r="Q947" s="21"/>
    </row>
    <row r="948" spans="2:17" x14ac:dyDescent="0.2">
      <c r="B948" s="8"/>
      <c r="C948" s="9"/>
      <c r="D948" s="10"/>
      <c r="E948" s="11"/>
      <c r="F948" s="11"/>
      <c r="G948" s="10"/>
      <c r="H948" s="10">
        <f t="shared" si="1269"/>
        <v>0</v>
      </c>
      <c r="I948" s="10">
        <f t="shared" si="1266"/>
        <v>0</v>
      </c>
      <c r="J948" s="10">
        <f t="shared" si="1267"/>
        <v>0</v>
      </c>
      <c r="K948" s="10" t="str">
        <f t="shared" si="1268"/>
        <v/>
      </c>
      <c r="M948" s="21"/>
      <c r="N948" s="21"/>
      <c r="O948" s="21"/>
      <c r="P948" s="21"/>
      <c r="Q948" s="21"/>
    </row>
    <row r="949" spans="2:17" x14ac:dyDescent="0.2">
      <c r="B949" s="8"/>
      <c r="C949" s="9"/>
      <c r="D949" s="10"/>
      <c r="E949" s="11"/>
      <c r="F949" s="11"/>
      <c r="G949" s="10"/>
      <c r="H949" s="10">
        <f t="shared" si="1269"/>
        <v>0</v>
      </c>
      <c r="I949" s="10">
        <f t="shared" si="1266"/>
        <v>0</v>
      </c>
      <c r="J949" s="10">
        <f t="shared" si="1267"/>
        <v>0</v>
      </c>
      <c r="K949" s="10" t="str">
        <f t="shared" si="1268"/>
        <v/>
      </c>
      <c r="M949" s="21"/>
      <c r="N949" s="21"/>
      <c r="O949" s="21"/>
      <c r="P949" s="21"/>
      <c r="Q949" s="21"/>
    </row>
    <row r="950" spans="2:17" x14ac:dyDescent="0.2">
      <c r="B950" s="8"/>
      <c r="C950" s="9"/>
      <c r="D950" s="10"/>
      <c r="E950" s="11"/>
      <c r="F950" s="11"/>
      <c r="G950" s="10"/>
      <c r="H950" s="10">
        <f t="shared" si="1269"/>
        <v>0</v>
      </c>
      <c r="I950" s="10">
        <f t="shared" si="1266"/>
        <v>0</v>
      </c>
      <c r="J950" s="10">
        <f t="shared" si="1267"/>
        <v>0</v>
      </c>
      <c r="K950" s="10" t="str">
        <f t="shared" si="1268"/>
        <v/>
      </c>
      <c r="M950" s="21"/>
      <c r="N950" s="21"/>
      <c r="O950" s="21"/>
      <c r="P950" s="21"/>
      <c r="Q950" s="21"/>
    </row>
    <row r="951" spans="2:17" x14ac:dyDescent="0.2">
      <c r="B951" s="8"/>
      <c r="C951" s="9"/>
      <c r="D951" s="10"/>
      <c r="E951" s="11"/>
      <c r="F951" s="11"/>
      <c r="G951" s="10"/>
      <c r="H951" s="10">
        <f t="shared" si="1269"/>
        <v>0</v>
      </c>
      <c r="I951" s="10">
        <f t="shared" si="1266"/>
        <v>0</v>
      </c>
      <c r="J951" s="10">
        <f t="shared" si="1267"/>
        <v>0</v>
      </c>
      <c r="K951" s="10" t="str">
        <f t="shared" si="1268"/>
        <v/>
      </c>
      <c r="M951" s="21"/>
      <c r="N951" s="21"/>
      <c r="O951" s="21"/>
      <c r="P951" s="21"/>
      <c r="Q951" s="21"/>
    </row>
    <row r="952" spans="2:17" x14ac:dyDescent="0.2">
      <c r="B952" s="8"/>
      <c r="C952" s="9"/>
      <c r="D952" s="10"/>
      <c r="E952" s="11"/>
      <c r="F952" s="11"/>
      <c r="G952" s="10"/>
      <c r="H952" s="10">
        <f t="shared" si="1269"/>
        <v>0</v>
      </c>
      <c r="I952" s="10">
        <f t="shared" si="1266"/>
        <v>0</v>
      </c>
      <c r="J952" s="10">
        <f t="shared" si="1267"/>
        <v>0</v>
      </c>
      <c r="K952" s="10" t="str">
        <f t="shared" si="1268"/>
        <v/>
      </c>
      <c r="M952" s="21"/>
      <c r="N952" s="21"/>
      <c r="O952" s="21"/>
      <c r="P952" s="21"/>
      <c r="Q952" s="21"/>
    </row>
    <row r="953" spans="2:17" x14ac:dyDescent="0.2">
      <c r="B953" s="8"/>
      <c r="C953" s="9"/>
      <c r="D953" s="10"/>
      <c r="E953" s="11"/>
      <c r="F953" s="11"/>
      <c r="G953" s="10"/>
      <c r="H953" s="10">
        <f t="shared" si="1269"/>
        <v>0</v>
      </c>
      <c r="I953" s="10">
        <f t="shared" si="1266"/>
        <v>0</v>
      </c>
      <c r="J953" s="10">
        <f t="shared" si="1267"/>
        <v>0</v>
      </c>
      <c r="K953" s="10" t="str">
        <f t="shared" si="1268"/>
        <v/>
      </c>
      <c r="M953" s="21"/>
      <c r="N953" s="21"/>
      <c r="O953" s="21"/>
      <c r="P953" s="21"/>
      <c r="Q953" s="21"/>
    </row>
    <row r="954" spans="2:17" x14ac:dyDescent="0.2">
      <c r="B954" s="8"/>
      <c r="C954" s="9"/>
      <c r="D954" s="10"/>
      <c r="E954" s="11"/>
      <c r="F954" s="11"/>
      <c r="G954" s="10"/>
      <c r="H954" s="10">
        <f t="shared" si="1269"/>
        <v>0</v>
      </c>
      <c r="I954" s="10">
        <f t="shared" si="1266"/>
        <v>0</v>
      </c>
      <c r="J954" s="10">
        <f t="shared" si="1267"/>
        <v>0</v>
      </c>
      <c r="K954" s="10" t="str">
        <f t="shared" si="1268"/>
        <v/>
      </c>
      <c r="M954" s="21"/>
      <c r="N954" s="21"/>
      <c r="O954" s="21"/>
      <c r="P954" s="21"/>
      <c r="Q954" s="21"/>
    </row>
    <row r="955" spans="2:17" x14ac:dyDescent="0.2">
      <c r="B955" s="8"/>
      <c r="C955" s="9"/>
      <c r="D955" s="10"/>
      <c r="E955" s="11"/>
      <c r="F955" s="11"/>
      <c r="G955" s="10"/>
      <c r="H955" s="10">
        <f t="shared" si="1269"/>
        <v>0</v>
      </c>
      <c r="I955" s="10">
        <f t="shared" si="1266"/>
        <v>0</v>
      </c>
      <c r="J955" s="10">
        <f t="shared" si="1267"/>
        <v>0</v>
      </c>
      <c r="K955" s="10" t="str">
        <f t="shared" si="1268"/>
        <v/>
      </c>
      <c r="M955" s="21"/>
      <c r="N955" s="21"/>
      <c r="O955" s="21"/>
      <c r="P955" s="21"/>
      <c r="Q955" s="21"/>
    </row>
    <row r="956" spans="2:17" x14ac:dyDescent="0.2">
      <c r="B956" s="8"/>
      <c r="C956" s="9"/>
      <c r="D956" s="10"/>
      <c r="E956" s="11"/>
      <c r="F956" s="11"/>
      <c r="G956" s="10"/>
      <c r="H956" s="10">
        <f t="shared" si="1269"/>
        <v>0</v>
      </c>
      <c r="I956" s="10">
        <f t="shared" si="1266"/>
        <v>0</v>
      </c>
      <c r="J956" s="10">
        <f t="shared" si="1267"/>
        <v>0</v>
      </c>
      <c r="K956" s="10" t="str">
        <f t="shared" si="1268"/>
        <v/>
      </c>
      <c r="M956" s="21"/>
      <c r="N956" s="21"/>
      <c r="O956" s="21"/>
      <c r="P956" s="21"/>
      <c r="Q956" s="21"/>
    </row>
    <row r="957" spans="2:17" x14ac:dyDescent="0.2">
      <c r="B957" s="8"/>
      <c r="C957" s="9"/>
      <c r="D957" s="10"/>
      <c r="E957" s="11"/>
      <c r="F957" s="11"/>
      <c r="G957" s="10"/>
      <c r="H957" s="10">
        <f t="shared" si="1269"/>
        <v>0</v>
      </c>
      <c r="I957" s="10">
        <f t="shared" si="1266"/>
        <v>0</v>
      </c>
      <c r="J957" s="10">
        <f t="shared" si="1267"/>
        <v>0</v>
      </c>
      <c r="K957" s="10" t="str">
        <f t="shared" si="1268"/>
        <v/>
      </c>
      <c r="M957" s="21"/>
      <c r="N957" s="21"/>
      <c r="O957" s="21"/>
      <c r="P957" s="21"/>
      <c r="Q957" s="21"/>
    </row>
    <row r="958" spans="2:17" x14ac:dyDescent="0.2">
      <c r="B958" s="8"/>
      <c r="C958" s="9"/>
      <c r="D958" s="10"/>
      <c r="E958" s="11"/>
      <c r="F958" s="11"/>
      <c r="G958" s="10"/>
      <c r="H958" s="10">
        <f t="shared" si="1269"/>
        <v>0</v>
      </c>
      <c r="I958" s="10">
        <f t="shared" si="1266"/>
        <v>0</v>
      </c>
      <c r="J958" s="10">
        <f t="shared" si="1267"/>
        <v>0</v>
      </c>
      <c r="K958" s="10" t="str">
        <f t="shared" si="1268"/>
        <v/>
      </c>
      <c r="M958" s="21"/>
      <c r="N958" s="21"/>
      <c r="O958" s="21"/>
      <c r="P958" s="21"/>
      <c r="Q958" s="21"/>
    </row>
    <row r="959" spans="2:17" x14ac:dyDescent="0.2">
      <c r="B959" s="8"/>
      <c r="C959" s="9"/>
      <c r="D959" s="10"/>
      <c r="E959" s="11"/>
      <c r="F959" s="11"/>
      <c r="G959" s="10"/>
      <c r="H959" s="10">
        <f t="shared" si="1269"/>
        <v>0</v>
      </c>
      <c r="I959" s="10">
        <f t="shared" si="1266"/>
        <v>0</v>
      </c>
      <c r="J959" s="10">
        <f t="shared" si="1267"/>
        <v>0</v>
      </c>
      <c r="K959" s="10" t="str">
        <f t="shared" si="1268"/>
        <v/>
      </c>
      <c r="M959" s="21"/>
      <c r="N959" s="21"/>
      <c r="O959" s="21"/>
      <c r="P959" s="21"/>
      <c r="Q959" s="21"/>
    </row>
    <row r="960" spans="2:17" x14ac:dyDescent="0.2">
      <c r="B960" s="8"/>
      <c r="C960" s="9"/>
      <c r="D960" s="10"/>
      <c r="E960" s="11"/>
      <c r="F960" s="11"/>
      <c r="G960" s="10"/>
      <c r="H960" s="10">
        <f t="shared" si="1269"/>
        <v>0</v>
      </c>
      <c r="I960" s="10">
        <f t="shared" si="1266"/>
        <v>0</v>
      </c>
      <c r="J960" s="10">
        <f t="shared" si="1267"/>
        <v>0</v>
      </c>
      <c r="K960" s="10" t="str">
        <f t="shared" si="1268"/>
        <v/>
      </c>
      <c r="M960" s="21"/>
      <c r="N960" s="21"/>
      <c r="O960" s="21"/>
      <c r="P960" s="21"/>
      <c r="Q960" s="21"/>
    </row>
    <row r="961" spans="2:17" x14ac:dyDescent="0.2">
      <c r="B961" s="8"/>
      <c r="C961" s="9"/>
      <c r="D961" s="10"/>
      <c r="E961" s="11"/>
      <c r="F961" s="11"/>
      <c r="G961" s="10"/>
      <c r="H961" s="10">
        <f t="shared" si="1269"/>
        <v>0</v>
      </c>
      <c r="I961" s="10">
        <f t="shared" si="1266"/>
        <v>0</v>
      </c>
      <c r="J961" s="10">
        <f t="shared" si="1267"/>
        <v>0</v>
      </c>
      <c r="K961" s="10" t="str">
        <f t="shared" si="1268"/>
        <v/>
      </c>
      <c r="M961" s="21"/>
      <c r="N961" s="21"/>
      <c r="O961" s="21"/>
      <c r="P961" s="21"/>
      <c r="Q961" s="21"/>
    </row>
    <row r="962" spans="2:17" x14ac:dyDescent="0.2">
      <c r="B962" s="8"/>
      <c r="C962" s="9"/>
      <c r="D962" s="10"/>
      <c r="E962" s="11"/>
      <c r="F962" s="11"/>
      <c r="G962" s="10"/>
      <c r="H962" s="10">
        <f t="shared" si="1269"/>
        <v>0</v>
      </c>
      <c r="I962" s="10">
        <f t="shared" si="1266"/>
        <v>0</v>
      </c>
      <c r="J962" s="10">
        <f t="shared" si="1267"/>
        <v>0</v>
      </c>
      <c r="K962" s="10" t="str">
        <f t="shared" si="1268"/>
        <v/>
      </c>
      <c r="M962" s="21"/>
      <c r="N962" s="21"/>
      <c r="O962" s="21"/>
      <c r="P962" s="21"/>
      <c r="Q962" s="21"/>
    </row>
    <row r="963" spans="2:17" x14ac:dyDescent="0.2">
      <c r="B963" s="8"/>
      <c r="C963" s="9"/>
      <c r="D963" s="10"/>
      <c r="E963" s="11"/>
      <c r="F963" s="11"/>
      <c r="G963" s="10"/>
      <c r="H963" s="10">
        <f t="shared" si="1269"/>
        <v>0</v>
      </c>
      <c r="I963" s="10">
        <f t="shared" si="1266"/>
        <v>0</v>
      </c>
      <c r="J963" s="10">
        <f t="shared" si="1267"/>
        <v>0</v>
      </c>
      <c r="K963" s="10" t="str">
        <f t="shared" si="1268"/>
        <v/>
      </c>
      <c r="M963" s="21"/>
      <c r="N963" s="21"/>
      <c r="O963" s="21"/>
      <c r="P963" s="21"/>
      <c r="Q963" s="21"/>
    </row>
    <row r="964" spans="2:17" x14ac:dyDescent="0.2">
      <c r="B964" s="8"/>
      <c r="C964" s="9"/>
      <c r="D964" s="10"/>
      <c r="E964" s="11"/>
      <c r="F964" s="11"/>
      <c r="G964" s="10"/>
      <c r="H964" s="10">
        <f t="shared" si="1269"/>
        <v>0</v>
      </c>
      <c r="I964" s="10">
        <f t="shared" si="1266"/>
        <v>0</v>
      </c>
      <c r="J964" s="10">
        <f t="shared" si="1267"/>
        <v>0</v>
      </c>
      <c r="K964" s="10" t="str">
        <f t="shared" si="1268"/>
        <v/>
      </c>
      <c r="M964" s="21"/>
      <c r="N964" s="21"/>
      <c r="O964" s="21"/>
      <c r="P964" s="21"/>
      <c r="Q964" s="21"/>
    </row>
    <row r="965" spans="2:17" x14ac:dyDescent="0.2">
      <c r="B965" s="8"/>
      <c r="C965" s="9"/>
      <c r="D965" s="10"/>
      <c r="E965" s="11"/>
      <c r="F965" s="11"/>
      <c r="G965" s="10"/>
      <c r="H965" s="10">
        <f t="shared" si="1269"/>
        <v>0</v>
      </c>
      <c r="I965" s="10">
        <f t="shared" si="1266"/>
        <v>0</v>
      </c>
      <c r="J965" s="10">
        <f t="shared" si="1267"/>
        <v>0</v>
      </c>
      <c r="K965" s="10" t="str">
        <f t="shared" si="1268"/>
        <v/>
      </c>
      <c r="M965" s="21"/>
      <c r="N965" s="21"/>
      <c r="O965" s="21"/>
      <c r="P965" s="21"/>
      <c r="Q965" s="21"/>
    </row>
    <row r="966" spans="2:17" x14ac:dyDescent="0.2">
      <c r="B966" s="8"/>
      <c r="C966" s="9"/>
      <c r="D966" s="10"/>
      <c r="E966" s="11"/>
      <c r="F966" s="11"/>
      <c r="G966" s="10"/>
      <c r="H966" s="10">
        <f t="shared" si="1269"/>
        <v>0</v>
      </c>
      <c r="I966" s="10">
        <f t="shared" si="1266"/>
        <v>0</v>
      </c>
      <c r="J966" s="10">
        <f t="shared" si="1267"/>
        <v>0</v>
      </c>
      <c r="K966" s="10" t="str">
        <f t="shared" si="1268"/>
        <v/>
      </c>
      <c r="M966" s="21"/>
      <c r="N966" s="21"/>
      <c r="O966" s="21"/>
      <c r="P966" s="21"/>
      <c r="Q966" s="21"/>
    </row>
    <row r="967" spans="2:17" x14ac:dyDescent="0.2">
      <c r="B967" s="8"/>
      <c r="C967" s="9"/>
      <c r="D967" s="10"/>
      <c r="E967" s="11"/>
      <c r="F967" s="11"/>
      <c r="G967" s="10"/>
      <c r="H967" s="10">
        <f t="shared" si="1269"/>
        <v>0</v>
      </c>
      <c r="I967" s="10">
        <f t="shared" si="1266"/>
        <v>0</v>
      </c>
      <c r="J967" s="10">
        <f t="shared" si="1267"/>
        <v>0</v>
      </c>
      <c r="K967" s="10" t="str">
        <f t="shared" si="1268"/>
        <v/>
      </c>
      <c r="M967" s="21"/>
      <c r="N967" s="21"/>
      <c r="O967" s="21"/>
      <c r="P967" s="21"/>
      <c r="Q967" s="21"/>
    </row>
    <row r="968" spans="2:17" x14ac:dyDescent="0.2">
      <c r="B968" s="8"/>
      <c r="C968" s="9"/>
      <c r="D968" s="10"/>
      <c r="E968" s="11"/>
      <c r="F968" s="11"/>
      <c r="G968" s="10"/>
      <c r="H968" s="10">
        <f t="shared" si="1269"/>
        <v>0</v>
      </c>
      <c r="I968" s="10">
        <f t="shared" si="1266"/>
        <v>0</v>
      </c>
      <c r="J968" s="10">
        <f t="shared" si="1267"/>
        <v>0</v>
      </c>
      <c r="K968" s="10" t="str">
        <f t="shared" si="1268"/>
        <v/>
      </c>
      <c r="M968" s="21"/>
      <c r="N968" s="21"/>
      <c r="O968" s="21"/>
      <c r="P968" s="21"/>
      <c r="Q968" s="21"/>
    </row>
    <row r="969" spans="2:17" x14ac:dyDescent="0.2">
      <c r="B969" s="8"/>
      <c r="C969" s="9"/>
      <c r="D969" s="10"/>
      <c r="E969" s="11"/>
      <c r="F969" s="11"/>
      <c r="G969" s="10"/>
      <c r="H969" s="10">
        <f t="shared" si="1269"/>
        <v>0</v>
      </c>
      <c r="I969" s="10">
        <f t="shared" si="1266"/>
        <v>0</v>
      </c>
      <c r="J969" s="10">
        <f t="shared" si="1267"/>
        <v>0</v>
      </c>
      <c r="K969" s="10" t="str">
        <f t="shared" si="1268"/>
        <v/>
      </c>
      <c r="M969" s="21"/>
      <c r="N969" s="21"/>
      <c r="O969" s="21"/>
      <c r="P969" s="21"/>
      <c r="Q969" s="21"/>
    </row>
    <row r="970" spans="2:17" x14ac:dyDescent="0.2">
      <c r="B970" s="8"/>
      <c r="C970" s="9"/>
      <c r="D970" s="10"/>
      <c r="E970" s="11"/>
      <c r="F970" s="11"/>
      <c r="G970" s="10"/>
      <c r="H970" s="10">
        <f t="shared" si="1269"/>
        <v>0</v>
      </c>
      <c r="I970" s="10">
        <f t="shared" si="1266"/>
        <v>0</v>
      </c>
      <c r="J970" s="10">
        <f t="shared" si="1267"/>
        <v>0</v>
      </c>
      <c r="K970" s="10" t="str">
        <f t="shared" si="1268"/>
        <v/>
      </c>
      <c r="M970" s="21"/>
      <c r="N970" s="21"/>
      <c r="O970" s="21"/>
      <c r="P970" s="21"/>
      <c r="Q970" s="21"/>
    </row>
    <row r="971" spans="2:17" x14ac:dyDescent="0.2">
      <c r="B971" s="8"/>
      <c r="C971" s="9"/>
      <c r="D971" s="10"/>
      <c r="E971" s="11"/>
      <c r="F971" s="11"/>
      <c r="G971" s="10"/>
      <c r="H971" s="10">
        <f t="shared" si="1269"/>
        <v>0</v>
      </c>
      <c r="I971" s="10">
        <f t="shared" si="1266"/>
        <v>0</v>
      </c>
      <c r="J971" s="10">
        <f t="shared" si="1267"/>
        <v>0</v>
      </c>
      <c r="K971" s="10" t="str">
        <f t="shared" si="1268"/>
        <v/>
      </c>
      <c r="M971" s="21"/>
      <c r="N971" s="21"/>
      <c r="O971" s="21"/>
      <c r="P971" s="21"/>
      <c r="Q971" s="21"/>
    </row>
    <row r="972" spans="2:17" x14ac:dyDescent="0.2">
      <c r="B972" s="8"/>
      <c r="C972" s="9"/>
      <c r="D972" s="10"/>
      <c r="E972" s="11"/>
      <c r="F972" s="11"/>
      <c r="G972" s="10"/>
      <c r="H972" s="10">
        <f t="shared" si="1269"/>
        <v>0</v>
      </c>
      <c r="I972" s="10">
        <f t="shared" si="1266"/>
        <v>0</v>
      </c>
      <c r="J972" s="10">
        <f t="shared" si="1267"/>
        <v>0</v>
      </c>
      <c r="K972" s="10" t="str">
        <f t="shared" si="1268"/>
        <v/>
      </c>
      <c r="M972" s="21"/>
      <c r="N972" s="21"/>
      <c r="O972" s="21"/>
      <c r="P972" s="21"/>
      <c r="Q972" s="21"/>
    </row>
    <row r="973" spans="2:17" x14ac:dyDescent="0.2">
      <c r="B973" s="8"/>
      <c r="C973" s="9"/>
      <c r="D973" s="10"/>
      <c r="E973" s="11"/>
      <c r="F973" s="11"/>
      <c r="G973" s="10"/>
      <c r="H973" s="10">
        <f t="shared" si="1269"/>
        <v>0</v>
      </c>
      <c r="I973" s="10">
        <f t="shared" si="1266"/>
        <v>0</v>
      </c>
      <c r="J973" s="10">
        <f t="shared" si="1267"/>
        <v>0</v>
      </c>
      <c r="K973" s="10" t="str">
        <f t="shared" si="1268"/>
        <v/>
      </c>
      <c r="M973" s="21"/>
      <c r="N973" s="21"/>
      <c r="O973" s="21"/>
      <c r="P973" s="21"/>
      <c r="Q973" s="21"/>
    </row>
    <row r="974" spans="2:17" x14ac:dyDescent="0.2">
      <c r="B974" s="8"/>
      <c r="C974" s="9"/>
      <c r="D974" s="10"/>
      <c r="E974" s="11"/>
      <c r="F974" s="11"/>
      <c r="G974" s="10"/>
      <c r="H974" s="10">
        <f t="shared" si="1269"/>
        <v>0</v>
      </c>
      <c r="I974" s="10">
        <f t="shared" si="1266"/>
        <v>0</v>
      </c>
      <c r="J974" s="10">
        <f t="shared" si="1267"/>
        <v>0</v>
      </c>
      <c r="K974" s="10" t="str">
        <f t="shared" si="1268"/>
        <v/>
      </c>
      <c r="M974" s="21"/>
      <c r="N974" s="21"/>
      <c r="O974" s="21"/>
      <c r="P974" s="21"/>
      <c r="Q974" s="21"/>
    </row>
    <row r="975" spans="2:17" x14ac:dyDescent="0.2">
      <c r="B975" s="8"/>
      <c r="C975" s="9"/>
      <c r="D975" s="10"/>
      <c r="E975" s="11"/>
      <c r="F975" s="11"/>
      <c r="G975" s="10"/>
      <c r="H975" s="10">
        <f t="shared" si="1269"/>
        <v>0</v>
      </c>
      <c r="I975" s="10">
        <f t="shared" si="1266"/>
        <v>0</v>
      </c>
      <c r="J975" s="10">
        <f t="shared" si="1267"/>
        <v>0</v>
      </c>
      <c r="K975" s="10" t="str">
        <f t="shared" si="1268"/>
        <v/>
      </c>
      <c r="M975" s="21"/>
      <c r="N975" s="21"/>
      <c r="O975" s="21"/>
      <c r="P975" s="21"/>
      <c r="Q975" s="21"/>
    </row>
    <row r="976" spans="2:17" x14ac:dyDescent="0.2">
      <c r="B976" s="8"/>
      <c r="C976" s="9"/>
      <c r="D976" s="10"/>
      <c r="E976" s="11"/>
      <c r="F976" s="11"/>
      <c r="G976" s="10"/>
      <c r="H976" s="10">
        <f t="shared" si="1269"/>
        <v>0</v>
      </c>
      <c r="I976" s="10">
        <f t="shared" si="1266"/>
        <v>0</v>
      </c>
      <c r="J976" s="10">
        <f t="shared" si="1267"/>
        <v>0</v>
      </c>
      <c r="K976" s="10" t="str">
        <f t="shared" si="1268"/>
        <v/>
      </c>
      <c r="M976" s="21"/>
      <c r="N976" s="21"/>
      <c r="O976" s="21"/>
      <c r="P976" s="21"/>
      <c r="Q976" s="21"/>
    </row>
    <row r="977" spans="2:17" x14ac:dyDescent="0.2">
      <c r="B977" s="8"/>
      <c r="C977" s="9"/>
      <c r="D977" s="10"/>
      <c r="E977" s="11"/>
      <c r="F977" s="11"/>
      <c r="G977" s="10"/>
      <c r="H977" s="10">
        <f t="shared" si="1269"/>
        <v>0</v>
      </c>
      <c r="I977" s="10">
        <f t="shared" si="1266"/>
        <v>0</v>
      </c>
      <c r="J977" s="10">
        <f t="shared" si="1267"/>
        <v>0</v>
      </c>
      <c r="K977" s="10" t="str">
        <f t="shared" si="1268"/>
        <v/>
      </c>
      <c r="M977" s="21"/>
      <c r="N977" s="21"/>
      <c r="O977" s="21"/>
      <c r="P977" s="21"/>
      <c r="Q977" s="21"/>
    </row>
    <row r="978" spans="2:17" x14ac:dyDescent="0.2">
      <c r="B978" s="8"/>
      <c r="C978" s="9"/>
      <c r="D978" s="10"/>
      <c r="E978" s="11"/>
      <c r="F978" s="11"/>
      <c r="G978" s="10"/>
      <c r="H978" s="10">
        <f t="shared" si="1269"/>
        <v>0</v>
      </c>
      <c r="I978" s="10">
        <f t="shared" si="1266"/>
        <v>0</v>
      </c>
      <c r="J978" s="10">
        <f t="shared" si="1267"/>
        <v>0</v>
      </c>
      <c r="K978" s="10" t="str">
        <f t="shared" si="1268"/>
        <v/>
      </c>
      <c r="M978" s="21"/>
      <c r="N978" s="21"/>
      <c r="O978" s="21"/>
      <c r="P978" s="21"/>
      <c r="Q978" s="21"/>
    </row>
    <row r="979" spans="2:17" x14ac:dyDescent="0.2">
      <c r="B979" s="8"/>
      <c r="C979" s="9"/>
      <c r="D979" s="10"/>
      <c r="E979" s="11"/>
      <c r="F979" s="11"/>
      <c r="G979" s="10"/>
      <c r="H979" s="10">
        <f t="shared" si="1269"/>
        <v>0</v>
      </c>
      <c r="I979" s="10">
        <f t="shared" si="1266"/>
        <v>0</v>
      </c>
      <c r="J979" s="10">
        <f t="shared" si="1267"/>
        <v>0</v>
      </c>
      <c r="K979" s="10" t="str">
        <f t="shared" si="1268"/>
        <v/>
      </c>
      <c r="M979" s="21"/>
      <c r="N979" s="21"/>
      <c r="O979" s="21"/>
      <c r="P979" s="21"/>
      <c r="Q979" s="21"/>
    </row>
    <row r="980" spans="2:17" x14ac:dyDescent="0.2">
      <c r="B980" s="8"/>
      <c r="C980" s="9"/>
      <c r="D980" s="10"/>
      <c r="E980" s="11"/>
      <c r="F980" s="11"/>
      <c r="G980" s="10"/>
      <c r="H980" s="10">
        <f t="shared" si="1269"/>
        <v>0</v>
      </c>
      <c r="I980" s="10">
        <f t="shared" si="1266"/>
        <v>0</v>
      </c>
      <c r="J980" s="10">
        <f t="shared" si="1267"/>
        <v>0</v>
      </c>
      <c r="K980" s="10" t="str">
        <f t="shared" si="1268"/>
        <v/>
      </c>
      <c r="M980" s="21"/>
      <c r="N980" s="21"/>
      <c r="O980" s="21"/>
      <c r="P980" s="21"/>
      <c r="Q980" s="21"/>
    </row>
    <row r="981" spans="2:17" x14ac:dyDescent="0.2">
      <c r="B981" s="8"/>
      <c r="C981" s="9"/>
      <c r="D981" s="10"/>
      <c r="E981" s="11"/>
      <c r="F981" s="11"/>
      <c r="G981" s="10"/>
      <c r="H981" s="10">
        <f t="shared" si="1269"/>
        <v>0</v>
      </c>
      <c r="I981" s="10">
        <f t="shared" si="1266"/>
        <v>0</v>
      </c>
      <c r="J981" s="10">
        <f t="shared" si="1267"/>
        <v>0</v>
      </c>
      <c r="K981" s="10" t="str">
        <f t="shared" si="1268"/>
        <v/>
      </c>
      <c r="M981" s="21"/>
      <c r="N981" s="21"/>
      <c r="O981" s="21"/>
      <c r="P981" s="21"/>
      <c r="Q981" s="21"/>
    </row>
    <row r="982" spans="2:17" x14ac:dyDescent="0.2">
      <c r="B982" s="8"/>
      <c r="C982" s="9"/>
      <c r="D982" s="10"/>
      <c r="E982" s="11"/>
      <c r="F982" s="11"/>
      <c r="G982" s="10"/>
      <c r="H982" s="10">
        <f t="shared" si="1269"/>
        <v>0</v>
      </c>
      <c r="I982" s="10">
        <f t="shared" si="1266"/>
        <v>0</v>
      </c>
      <c r="J982" s="10">
        <f t="shared" si="1267"/>
        <v>0</v>
      </c>
      <c r="K982" s="10" t="str">
        <f t="shared" si="1268"/>
        <v/>
      </c>
      <c r="M982" s="21"/>
      <c r="N982" s="21"/>
      <c r="O982" s="21"/>
      <c r="P982" s="21"/>
      <c r="Q982" s="21"/>
    </row>
    <row r="983" spans="2:17" x14ac:dyDescent="0.2">
      <c r="B983" s="8"/>
      <c r="C983" s="9"/>
      <c r="D983" s="10"/>
      <c r="E983" s="11"/>
      <c r="F983" s="11"/>
      <c r="G983" s="10"/>
      <c r="H983" s="10">
        <f t="shared" si="1269"/>
        <v>0</v>
      </c>
      <c r="I983" s="10">
        <f t="shared" si="1266"/>
        <v>0</v>
      </c>
      <c r="J983" s="10">
        <f t="shared" si="1267"/>
        <v>0</v>
      </c>
      <c r="K983" s="10" t="str">
        <f t="shared" si="1268"/>
        <v/>
      </c>
      <c r="M983" s="21"/>
      <c r="N983" s="21"/>
      <c r="O983" s="21"/>
      <c r="P983" s="21"/>
      <c r="Q983" s="21"/>
    </row>
    <row r="984" spans="2:17" x14ac:dyDescent="0.2">
      <c r="B984" s="8"/>
      <c r="C984" s="9"/>
      <c r="D984" s="10"/>
      <c r="E984" s="11"/>
      <c r="F984" s="11"/>
      <c r="G984" s="10"/>
      <c r="H984" s="10">
        <f t="shared" si="1269"/>
        <v>0</v>
      </c>
      <c r="I984" s="10">
        <f t="shared" si="1266"/>
        <v>0</v>
      </c>
      <c r="J984" s="10">
        <f t="shared" si="1267"/>
        <v>0</v>
      </c>
      <c r="K984" s="10" t="str">
        <f t="shared" si="1268"/>
        <v/>
      </c>
      <c r="M984" s="21"/>
      <c r="N984" s="21"/>
      <c r="O984" s="21"/>
      <c r="P984" s="21"/>
      <c r="Q984" s="21"/>
    </row>
    <row r="985" spans="2:17" x14ac:dyDescent="0.2">
      <c r="B985" s="8"/>
      <c r="C985" s="9"/>
      <c r="D985" s="10"/>
      <c r="E985" s="11"/>
      <c r="F985" s="11"/>
      <c r="G985" s="10"/>
      <c r="H985" s="10">
        <f t="shared" si="1269"/>
        <v>0</v>
      </c>
      <c r="I985" s="10">
        <f t="shared" si="1266"/>
        <v>0</v>
      </c>
      <c r="J985" s="10">
        <f t="shared" si="1267"/>
        <v>0</v>
      </c>
      <c r="K985" s="10" t="str">
        <f t="shared" si="1268"/>
        <v/>
      </c>
      <c r="M985" s="21"/>
      <c r="N985" s="21"/>
      <c r="O985" s="21"/>
      <c r="P985" s="21"/>
      <c r="Q985" s="21"/>
    </row>
    <row r="986" spans="2:17" x14ac:dyDescent="0.2">
      <c r="B986" s="8"/>
      <c r="C986" s="9"/>
      <c r="D986" s="10"/>
      <c r="E986" s="11"/>
      <c r="F986" s="11"/>
      <c r="G986" s="10"/>
      <c r="H986" s="10">
        <f t="shared" si="1269"/>
        <v>0</v>
      </c>
      <c r="I986" s="10">
        <f t="shared" si="1266"/>
        <v>0</v>
      </c>
      <c r="J986" s="10">
        <f t="shared" si="1267"/>
        <v>0</v>
      </c>
      <c r="K986" s="10" t="str">
        <f t="shared" si="1268"/>
        <v/>
      </c>
      <c r="M986" s="21"/>
      <c r="N986" s="21"/>
      <c r="O986" s="21"/>
      <c r="P986" s="21"/>
      <c r="Q986" s="21"/>
    </row>
    <row r="987" spans="2:17" x14ac:dyDescent="0.2">
      <c r="B987" s="8"/>
      <c r="C987" s="9"/>
      <c r="D987" s="10"/>
      <c r="E987" s="11"/>
      <c r="F987" s="11"/>
      <c r="G987" s="10"/>
      <c r="H987" s="10">
        <f t="shared" si="1269"/>
        <v>0</v>
      </c>
      <c r="I987" s="10">
        <f t="shared" si="1266"/>
        <v>0</v>
      </c>
      <c r="J987" s="10">
        <f t="shared" si="1267"/>
        <v>0</v>
      </c>
      <c r="K987" s="10" t="str">
        <f t="shared" si="1268"/>
        <v/>
      </c>
      <c r="M987" s="21"/>
      <c r="N987" s="21"/>
      <c r="O987" s="21"/>
      <c r="P987" s="21"/>
      <c r="Q987" s="21"/>
    </row>
    <row r="988" spans="2:17" x14ac:dyDescent="0.2">
      <c r="B988" s="8"/>
      <c r="C988" s="9"/>
      <c r="D988" s="10"/>
      <c r="E988" s="11"/>
      <c r="F988" s="11"/>
      <c r="G988" s="10"/>
      <c r="H988" s="10">
        <f t="shared" si="1269"/>
        <v>0</v>
      </c>
      <c r="I988" s="10">
        <f t="shared" si="1266"/>
        <v>0</v>
      </c>
      <c r="J988" s="10">
        <f t="shared" si="1267"/>
        <v>0</v>
      </c>
      <c r="K988" s="10" t="str">
        <f t="shared" si="1268"/>
        <v/>
      </c>
      <c r="M988" s="21"/>
      <c r="N988" s="21"/>
      <c r="O988" s="21"/>
      <c r="P988" s="21"/>
      <c r="Q988" s="21"/>
    </row>
    <row r="989" spans="2:17" x14ac:dyDescent="0.2">
      <c r="B989" s="8"/>
      <c r="C989" s="9"/>
      <c r="D989" s="10"/>
      <c r="E989" s="11"/>
      <c r="F989" s="11"/>
      <c r="G989" s="10"/>
      <c r="H989" s="10">
        <f t="shared" si="1269"/>
        <v>0</v>
      </c>
      <c r="I989" s="10">
        <f t="shared" si="1266"/>
        <v>0</v>
      </c>
      <c r="J989" s="10">
        <f t="shared" si="1267"/>
        <v>0</v>
      </c>
      <c r="K989" s="10" t="str">
        <f t="shared" si="1268"/>
        <v/>
      </c>
      <c r="M989" s="21"/>
      <c r="N989" s="21"/>
      <c r="O989" s="21"/>
      <c r="P989" s="21"/>
      <c r="Q989" s="21"/>
    </row>
    <row r="990" spans="2:17" x14ac:dyDescent="0.2">
      <c r="B990" s="8"/>
      <c r="C990" s="9"/>
      <c r="D990" s="10"/>
      <c r="E990" s="11"/>
      <c r="F990" s="11"/>
      <c r="G990" s="10"/>
      <c r="H990" s="10">
        <f t="shared" si="1269"/>
        <v>0</v>
      </c>
      <c r="I990" s="10">
        <f t="shared" si="1266"/>
        <v>0</v>
      </c>
      <c r="J990" s="10">
        <f t="shared" si="1267"/>
        <v>0</v>
      </c>
      <c r="K990" s="10" t="str">
        <f t="shared" si="1268"/>
        <v/>
      </c>
      <c r="M990" s="21"/>
      <c r="N990" s="21"/>
      <c r="O990" s="21"/>
      <c r="P990" s="21"/>
      <c r="Q990" s="21"/>
    </row>
    <row r="991" spans="2:17" x14ac:dyDescent="0.2">
      <c r="B991" s="8"/>
      <c r="C991" s="9"/>
      <c r="D991" s="10"/>
      <c r="E991" s="11"/>
      <c r="F991" s="11"/>
      <c r="G991" s="10"/>
      <c r="H991" s="10">
        <f t="shared" si="1269"/>
        <v>0</v>
      </c>
      <c r="I991" s="10">
        <f t="shared" si="1266"/>
        <v>0</v>
      </c>
      <c r="J991" s="10">
        <f t="shared" si="1267"/>
        <v>0</v>
      </c>
      <c r="K991" s="10" t="str">
        <f t="shared" si="1268"/>
        <v/>
      </c>
      <c r="M991" s="21"/>
      <c r="N991" s="21"/>
      <c r="O991" s="21"/>
      <c r="P991" s="21"/>
      <c r="Q991" s="21"/>
    </row>
    <row r="992" spans="2:17" x14ac:dyDescent="0.2">
      <c r="B992" s="8"/>
      <c r="C992" s="9"/>
      <c r="D992" s="10"/>
      <c r="E992" s="11"/>
      <c r="F992" s="11"/>
      <c r="G992" s="10"/>
      <c r="H992" s="10">
        <f t="shared" si="1269"/>
        <v>0</v>
      </c>
      <c r="I992" s="10">
        <f t="shared" si="1266"/>
        <v>0</v>
      </c>
      <c r="J992" s="10">
        <f t="shared" si="1267"/>
        <v>0</v>
      </c>
      <c r="K992" s="10" t="str">
        <f t="shared" si="1268"/>
        <v/>
      </c>
      <c r="M992" s="21"/>
      <c r="N992" s="21"/>
      <c r="O992" s="21"/>
      <c r="P992" s="21"/>
      <c r="Q992" s="21"/>
    </row>
    <row r="993" spans="2:17" x14ac:dyDescent="0.2">
      <c r="B993" s="8"/>
      <c r="C993" s="9"/>
      <c r="D993" s="10"/>
      <c r="E993" s="11"/>
      <c r="F993" s="11"/>
      <c r="G993" s="10"/>
      <c r="H993" s="10">
        <f t="shared" si="1269"/>
        <v>0</v>
      </c>
      <c r="I993" s="10">
        <f t="shared" si="1266"/>
        <v>0</v>
      </c>
      <c r="J993" s="10">
        <f t="shared" si="1267"/>
        <v>0</v>
      </c>
      <c r="K993" s="10" t="str">
        <f t="shared" si="1268"/>
        <v/>
      </c>
      <c r="M993" s="21"/>
      <c r="N993" s="21"/>
      <c r="O993" s="21"/>
      <c r="P993" s="21"/>
      <c r="Q993" s="21"/>
    </row>
    <row r="994" spans="2:17" x14ac:dyDescent="0.2">
      <c r="B994" s="8"/>
      <c r="C994" s="9"/>
      <c r="D994" s="10"/>
      <c r="E994" s="11"/>
      <c r="F994" s="11"/>
      <c r="G994" s="10"/>
      <c r="H994" s="10">
        <f t="shared" si="1269"/>
        <v>0</v>
      </c>
      <c r="I994" s="10">
        <f t="shared" si="1266"/>
        <v>0</v>
      </c>
      <c r="J994" s="10">
        <f t="shared" si="1267"/>
        <v>0</v>
      </c>
      <c r="K994" s="10" t="str">
        <f t="shared" si="1268"/>
        <v/>
      </c>
      <c r="M994" s="21"/>
      <c r="N994" s="21"/>
      <c r="O994" s="21"/>
      <c r="P994" s="21"/>
      <c r="Q994" s="21"/>
    </row>
    <row r="995" spans="2:17" x14ac:dyDescent="0.2">
      <c r="B995" s="8"/>
      <c r="C995" s="9"/>
      <c r="D995" s="10"/>
      <c r="E995" s="11"/>
      <c r="F995" s="11"/>
      <c r="G995" s="10"/>
      <c r="H995" s="10">
        <f t="shared" si="1269"/>
        <v>0</v>
      </c>
      <c r="I995" s="10">
        <f t="shared" si="1266"/>
        <v>0</v>
      </c>
      <c r="J995" s="10">
        <f t="shared" si="1267"/>
        <v>0</v>
      </c>
      <c r="K995" s="10" t="str">
        <f t="shared" si="1268"/>
        <v/>
      </c>
      <c r="M995" s="21"/>
      <c r="N995" s="21"/>
      <c r="O995" s="21"/>
      <c r="P995" s="21"/>
      <c r="Q995" s="21"/>
    </row>
    <row r="996" spans="2:17" x14ac:dyDescent="0.2">
      <c r="B996" s="8"/>
      <c r="C996" s="9"/>
      <c r="D996" s="10"/>
      <c r="E996" s="11"/>
      <c r="F996" s="11"/>
      <c r="G996" s="10"/>
      <c r="H996" s="10">
        <f t="shared" si="1269"/>
        <v>0</v>
      </c>
      <c r="I996" s="10">
        <f t="shared" si="1266"/>
        <v>0</v>
      </c>
      <c r="J996" s="10">
        <f t="shared" si="1267"/>
        <v>0</v>
      </c>
      <c r="K996" s="10" t="str">
        <f t="shared" si="1268"/>
        <v/>
      </c>
      <c r="M996" s="21"/>
      <c r="N996" s="21"/>
      <c r="O996" s="21"/>
      <c r="P996" s="21"/>
      <c r="Q996" s="21"/>
    </row>
    <row r="997" spans="2:17" x14ac:dyDescent="0.2">
      <c r="B997" s="8"/>
      <c r="C997" s="9"/>
      <c r="D997" s="10"/>
      <c r="E997" s="11"/>
      <c r="F997" s="11"/>
      <c r="G997" s="10"/>
      <c r="H997" s="10">
        <f t="shared" si="1269"/>
        <v>0</v>
      </c>
      <c r="I997" s="10">
        <f t="shared" si="1266"/>
        <v>0</v>
      </c>
      <c r="J997" s="10">
        <f t="shared" si="1267"/>
        <v>0</v>
      </c>
      <c r="K997" s="10" t="str">
        <f t="shared" si="1268"/>
        <v/>
      </c>
      <c r="M997" s="21"/>
      <c r="N997" s="21"/>
      <c r="O997" s="21"/>
      <c r="P997" s="21"/>
      <c r="Q997" s="21"/>
    </row>
    <row r="998" spans="2:17" x14ac:dyDescent="0.2">
      <c r="B998" s="8"/>
      <c r="C998" s="9"/>
      <c r="D998" s="10"/>
      <c r="E998" s="11"/>
      <c r="F998" s="11"/>
      <c r="G998" s="10"/>
      <c r="H998" s="10">
        <f t="shared" si="1269"/>
        <v>0</v>
      </c>
      <c r="I998" s="10">
        <f t="shared" si="1266"/>
        <v>0</v>
      </c>
      <c r="J998" s="10">
        <f t="shared" si="1267"/>
        <v>0</v>
      </c>
      <c r="K998" s="10" t="str">
        <f t="shared" si="1268"/>
        <v/>
      </c>
      <c r="M998" s="21"/>
      <c r="N998" s="21"/>
      <c r="O998" s="21"/>
      <c r="P998" s="21"/>
      <c r="Q998" s="21"/>
    </row>
    <row r="999" spans="2:17" x14ac:dyDescent="0.2">
      <c r="B999" s="8"/>
      <c r="C999" s="9"/>
      <c r="D999" s="10"/>
      <c r="E999" s="11"/>
      <c r="F999" s="11"/>
      <c r="G999" s="10"/>
      <c r="H999" s="10">
        <f t="shared" si="1269"/>
        <v>0</v>
      </c>
      <c r="I999" s="10">
        <f t="shared" si="1266"/>
        <v>0</v>
      </c>
      <c r="J999" s="10">
        <f t="shared" si="1267"/>
        <v>0</v>
      </c>
      <c r="K999" s="10" t="str">
        <f t="shared" si="1268"/>
        <v/>
      </c>
      <c r="M999" s="21"/>
      <c r="N999" s="21"/>
      <c r="O999" s="21"/>
      <c r="P999" s="21"/>
      <c r="Q999" s="21"/>
    </row>
    <row r="1000" spans="2:17" x14ac:dyDescent="0.2">
      <c r="B1000" s="8"/>
      <c r="C1000" s="9"/>
      <c r="D1000" s="10"/>
      <c r="E1000" s="11"/>
      <c r="F1000" s="11"/>
      <c r="G1000" s="10"/>
      <c r="H1000" s="10">
        <f t="shared" si="1269"/>
        <v>0</v>
      </c>
      <c r="I1000" s="10">
        <f t="shared" si="1266"/>
        <v>0</v>
      </c>
      <c r="J1000" s="10">
        <f t="shared" si="1267"/>
        <v>0</v>
      </c>
      <c r="K1000" s="10" t="str">
        <f t="shared" si="1268"/>
        <v/>
      </c>
      <c r="M1000" s="21"/>
      <c r="N1000" s="21"/>
      <c r="O1000" s="21"/>
      <c r="P1000" s="21"/>
      <c r="Q1000" s="21"/>
    </row>
    <row r="1001" spans="2:17" x14ac:dyDescent="0.2">
      <c r="B1001" s="8"/>
      <c r="C1001" s="9"/>
      <c r="D1001" s="10"/>
      <c r="E1001" s="11"/>
      <c r="F1001" s="11"/>
      <c r="G1001" s="10"/>
      <c r="H1001" s="10">
        <f t="shared" si="1269"/>
        <v>0</v>
      </c>
      <c r="I1001" s="10">
        <f t="shared" ref="I1001:I1064" si="1270">IF(E1001=$K$2,($Q$2*E1001)+((E1001*G1001)*$R$2)-($S$2*E1001),IF(E1001=$K$4,($Q$3*E1001)+((E1001*G1001)*$R$3)-($S$3*E1001),IF(E1001=$K$7,($Q$4*E1001)+((E1001*G1001)*$R$4)-($S$4*E1001),IF(E1001=$K$8,($Q$5*E1001)+((E1001*G1001)*$R$5)-($S$5*E1001),IF(E1001=$K$9,($Q$6*E1001)+((E1001*G1001)*$R$6)-($S$6*E1001),IF(E1001=$K$10,($Q$7*E1001)+((E1001*G1001)*$R$7)-($S$7*E1001),IF(E1001=$K$11,($Q$8*E1001)+((E1001*G1001)*$R$8)-($S$8*E1001),IF(E1001=$K$14,($Q$9*E1001)+((E1001*G1001)*$R$9)-($S$9*E1001),IF(E1001=$K$15,($Q$10*E1001)+((E1001*G1001)*$R$10)-($S$10*E1001),IF(E1001=$K$16,($Q$11*E1001)+((E1001*G1001)*$R$11)-($S$11*E1001),IF(E1001=$K$17,($Q$12*E1001)+((E1001*G1001)*$R$12)-($S$12*E1001),IF(E1001=$K$18,($Q$13*E1001)+((E1001*G1001)*$R$13)-($S$13*E1001),IF(E1001=$K$19,($Q$14*E1001)+((E1001*G1001)*$R$14)-($S$14*E1001),IF(E1001=$K$20,($Q$15*E1001)+((E1001*G1001)*$R$15)-($S$15*E1001),IF(E1001=$K$21,($Q$16*E1001)+((E1001*G1001)*$R$16)-($S$16*E1001),IF(E1001=E1001,($Q$17*E1001)+((E1001*G1001)*$R$17)-($S$17*E1001),"Erreur"))))))))))))))))</f>
        <v>0</v>
      </c>
      <c r="J1001" s="10">
        <f t="shared" si="1267"/>
        <v>0</v>
      </c>
      <c r="K1001" s="10" t="str">
        <f t="shared" si="1268"/>
        <v/>
      </c>
      <c r="M1001" s="21"/>
      <c r="N1001" s="21"/>
      <c r="O1001" s="21"/>
      <c r="P1001" s="21"/>
      <c r="Q1001" s="21"/>
    </row>
    <row r="1002" spans="2:17" x14ac:dyDescent="0.2">
      <c r="B1002" s="8"/>
      <c r="C1002" s="9"/>
      <c r="D1002" s="10"/>
      <c r="E1002" s="11"/>
      <c r="F1002" s="11"/>
      <c r="G1002" s="10"/>
      <c r="H1002" s="10">
        <f t="shared" si="1269"/>
        <v>0</v>
      </c>
      <c r="I1002" s="10">
        <f t="shared" si="1270"/>
        <v>0</v>
      </c>
      <c r="J1002" s="10">
        <f t="shared" ref="J1002:J1065" si="1271">(E1002*G1002)-I1002</f>
        <v>0</v>
      </c>
      <c r="K1002" s="10" t="str">
        <f t="shared" ref="K1002:K1065" si="1272">IF(E1002="","",J1002/E1002)</f>
        <v/>
      </c>
      <c r="M1002" s="21"/>
      <c r="N1002" s="21"/>
      <c r="O1002" s="21"/>
      <c r="P1002" s="21"/>
      <c r="Q1002" s="21"/>
    </row>
    <row r="1003" spans="2:17" x14ac:dyDescent="0.2">
      <c r="B1003" s="8"/>
      <c r="C1003" s="9"/>
      <c r="D1003" s="10"/>
      <c r="E1003" s="11"/>
      <c r="F1003" s="11"/>
      <c r="G1003" s="10"/>
      <c r="H1003" s="10">
        <f t="shared" ref="H1003:H1066" si="1273">H1002+E1003</f>
        <v>0</v>
      </c>
      <c r="I1003" s="10">
        <f t="shared" si="1270"/>
        <v>0</v>
      </c>
      <c r="J1003" s="10">
        <f t="shared" si="1271"/>
        <v>0</v>
      </c>
      <c r="K1003" s="10" t="str">
        <f t="shared" si="1272"/>
        <v/>
      </c>
      <c r="M1003" s="21"/>
      <c r="N1003" s="21"/>
      <c r="O1003" s="21"/>
      <c r="P1003" s="21"/>
      <c r="Q1003" s="21"/>
    </row>
    <row r="1004" spans="2:17" x14ac:dyDescent="0.2">
      <c r="B1004" s="8"/>
      <c r="C1004" s="9"/>
      <c r="D1004" s="10"/>
      <c r="E1004" s="11"/>
      <c r="F1004" s="11"/>
      <c r="G1004" s="10"/>
      <c r="H1004" s="10">
        <f t="shared" si="1273"/>
        <v>0</v>
      </c>
      <c r="I1004" s="10">
        <f t="shared" si="1270"/>
        <v>0</v>
      </c>
      <c r="J1004" s="10">
        <f t="shared" si="1271"/>
        <v>0</v>
      </c>
      <c r="K1004" s="10" t="str">
        <f t="shared" si="1272"/>
        <v/>
      </c>
      <c r="M1004" s="21"/>
      <c r="N1004" s="21"/>
      <c r="O1004" s="21"/>
      <c r="P1004" s="21"/>
      <c r="Q1004" s="21"/>
    </row>
    <row r="1005" spans="2:17" x14ac:dyDescent="0.2">
      <c r="B1005" s="8"/>
      <c r="C1005" s="9"/>
      <c r="D1005" s="10"/>
      <c r="E1005" s="11"/>
      <c r="F1005" s="11"/>
      <c r="G1005" s="10"/>
      <c r="H1005" s="10">
        <f t="shared" si="1273"/>
        <v>0</v>
      </c>
      <c r="I1005" s="10">
        <f t="shared" si="1270"/>
        <v>0</v>
      </c>
      <c r="J1005" s="10">
        <f t="shared" si="1271"/>
        <v>0</v>
      </c>
      <c r="K1005" s="10" t="str">
        <f t="shared" si="1272"/>
        <v/>
      </c>
      <c r="M1005" s="21"/>
      <c r="N1005" s="21"/>
      <c r="O1005" s="21"/>
      <c r="P1005" s="21"/>
      <c r="Q1005" s="21"/>
    </row>
    <row r="1006" spans="2:17" x14ac:dyDescent="0.2">
      <c r="B1006" s="8"/>
      <c r="C1006" s="9"/>
      <c r="D1006" s="10"/>
      <c r="E1006" s="11"/>
      <c r="F1006" s="11"/>
      <c r="G1006" s="10"/>
      <c r="H1006" s="10">
        <f t="shared" si="1273"/>
        <v>0</v>
      </c>
      <c r="I1006" s="10">
        <f t="shared" si="1270"/>
        <v>0</v>
      </c>
      <c r="J1006" s="10">
        <f t="shared" si="1271"/>
        <v>0</v>
      </c>
      <c r="K1006" s="10" t="str">
        <f t="shared" si="1272"/>
        <v/>
      </c>
      <c r="M1006" s="21"/>
      <c r="N1006" s="21"/>
      <c r="O1006" s="21"/>
      <c r="P1006" s="21"/>
      <c r="Q1006" s="21"/>
    </row>
    <row r="1007" spans="2:17" x14ac:dyDescent="0.2">
      <c r="B1007" s="8"/>
      <c r="C1007" s="9"/>
      <c r="D1007" s="10"/>
      <c r="E1007" s="11"/>
      <c r="F1007" s="11"/>
      <c r="G1007" s="10"/>
      <c r="H1007" s="10">
        <f t="shared" si="1273"/>
        <v>0</v>
      </c>
      <c r="I1007" s="10">
        <f t="shared" si="1270"/>
        <v>0</v>
      </c>
      <c r="J1007" s="10">
        <f t="shared" si="1271"/>
        <v>0</v>
      </c>
      <c r="K1007" s="10" t="str">
        <f t="shared" si="1272"/>
        <v/>
      </c>
      <c r="M1007" s="21"/>
      <c r="N1007" s="21"/>
      <c r="O1007" s="21"/>
      <c r="P1007" s="21"/>
      <c r="Q1007" s="21"/>
    </row>
    <row r="1008" spans="2:17" x14ac:dyDescent="0.2">
      <c r="B1008" s="8"/>
      <c r="C1008" s="9"/>
      <c r="D1008" s="10"/>
      <c r="E1008" s="11"/>
      <c r="F1008" s="11"/>
      <c r="G1008" s="10"/>
      <c r="H1008" s="10">
        <f t="shared" si="1273"/>
        <v>0</v>
      </c>
      <c r="I1008" s="10">
        <f t="shared" si="1270"/>
        <v>0</v>
      </c>
      <c r="J1008" s="10">
        <f t="shared" si="1271"/>
        <v>0</v>
      </c>
      <c r="K1008" s="10" t="str">
        <f t="shared" si="1272"/>
        <v/>
      </c>
      <c r="M1008" s="21"/>
      <c r="N1008" s="21"/>
      <c r="O1008" s="21"/>
      <c r="P1008" s="21"/>
      <c r="Q1008" s="21"/>
    </row>
    <row r="1009" spans="2:17" x14ac:dyDescent="0.2">
      <c r="B1009" s="8"/>
      <c r="C1009" s="9"/>
      <c r="D1009" s="10"/>
      <c r="E1009" s="11"/>
      <c r="F1009" s="11"/>
      <c r="G1009" s="10"/>
      <c r="H1009" s="10">
        <f t="shared" si="1273"/>
        <v>0</v>
      </c>
      <c r="I1009" s="10">
        <f t="shared" si="1270"/>
        <v>0</v>
      </c>
      <c r="J1009" s="10">
        <f t="shared" si="1271"/>
        <v>0</v>
      </c>
      <c r="K1009" s="10" t="str">
        <f t="shared" si="1272"/>
        <v/>
      </c>
      <c r="M1009" s="21"/>
      <c r="N1009" s="21"/>
      <c r="O1009" s="21"/>
      <c r="P1009" s="21"/>
      <c r="Q1009" s="21"/>
    </row>
    <row r="1010" spans="2:17" x14ac:dyDescent="0.2">
      <c r="B1010" s="8"/>
      <c r="C1010" s="9"/>
      <c r="D1010" s="10"/>
      <c r="E1010" s="11"/>
      <c r="F1010" s="11"/>
      <c r="G1010" s="10"/>
      <c r="H1010" s="10">
        <f t="shared" si="1273"/>
        <v>0</v>
      </c>
      <c r="I1010" s="10">
        <f t="shared" si="1270"/>
        <v>0</v>
      </c>
      <c r="J1010" s="10">
        <f t="shared" si="1271"/>
        <v>0</v>
      </c>
      <c r="K1010" s="10" t="str">
        <f t="shared" si="1272"/>
        <v/>
      </c>
      <c r="M1010" s="21"/>
      <c r="N1010" s="21"/>
      <c r="O1010" s="21"/>
      <c r="P1010" s="21"/>
      <c r="Q1010" s="21"/>
    </row>
    <row r="1011" spans="2:17" x14ac:dyDescent="0.2">
      <c r="B1011" s="8"/>
      <c r="C1011" s="9"/>
      <c r="D1011" s="10"/>
      <c r="E1011" s="11"/>
      <c r="F1011" s="11"/>
      <c r="G1011" s="10"/>
      <c r="H1011" s="10">
        <f t="shared" si="1273"/>
        <v>0</v>
      </c>
      <c r="I1011" s="10">
        <f t="shared" si="1270"/>
        <v>0</v>
      </c>
      <c r="J1011" s="10">
        <f t="shared" si="1271"/>
        <v>0</v>
      </c>
      <c r="K1011" s="10" t="str">
        <f t="shared" si="1272"/>
        <v/>
      </c>
      <c r="M1011" s="21"/>
      <c r="N1011" s="21"/>
      <c r="O1011" s="21"/>
      <c r="P1011" s="21"/>
      <c r="Q1011" s="21"/>
    </row>
    <row r="1012" spans="2:17" x14ac:dyDescent="0.2">
      <c r="B1012" s="8"/>
      <c r="C1012" s="9"/>
      <c r="D1012" s="10"/>
      <c r="E1012" s="11"/>
      <c r="F1012" s="11"/>
      <c r="G1012" s="10"/>
      <c r="H1012" s="10">
        <f t="shared" si="1273"/>
        <v>0</v>
      </c>
      <c r="I1012" s="10">
        <f t="shared" si="1270"/>
        <v>0</v>
      </c>
      <c r="J1012" s="10">
        <f t="shared" si="1271"/>
        <v>0</v>
      </c>
      <c r="K1012" s="10" t="str">
        <f t="shared" si="1272"/>
        <v/>
      </c>
      <c r="M1012" s="21"/>
      <c r="N1012" s="21"/>
      <c r="O1012" s="21"/>
      <c r="P1012" s="21"/>
      <c r="Q1012" s="21"/>
    </row>
    <row r="1013" spans="2:17" x14ac:dyDescent="0.2">
      <c r="B1013" s="8"/>
      <c r="C1013" s="9"/>
      <c r="D1013" s="10"/>
      <c r="E1013" s="11"/>
      <c r="F1013" s="11"/>
      <c r="G1013" s="10"/>
      <c r="H1013" s="10">
        <f t="shared" si="1273"/>
        <v>0</v>
      </c>
      <c r="I1013" s="10">
        <f t="shared" si="1270"/>
        <v>0</v>
      </c>
      <c r="J1013" s="10">
        <f t="shared" si="1271"/>
        <v>0</v>
      </c>
      <c r="K1013" s="10" t="str">
        <f t="shared" si="1272"/>
        <v/>
      </c>
      <c r="M1013" s="21"/>
      <c r="N1013" s="21"/>
      <c r="O1013" s="21"/>
      <c r="P1013" s="21"/>
      <c r="Q1013" s="21"/>
    </row>
    <row r="1014" spans="2:17" x14ac:dyDescent="0.2">
      <c r="B1014" s="8"/>
      <c r="C1014" s="9"/>
      <c r="D1014" s="10"/>
      <c r="E1014" s="11"/>
      <c r="F1014" s="11"/>
      <c r="G1014" s="10"/>
      <c r="H1014" s="10">
        <f t="shared" si="1273"/>
        <v>0</v>
      </c>
      <c r="I1014" s="10">
        <f t="shared" si="1270"/>
        <v>0</v>
      </c>
      <c r="J1014" s="10">
        <f t="shared" si="1271"/>
        <v>0</v>
      </c>
      <c r="K1014" s="10" t="str">
        <f t="shared" si="1272"/>
        <v/>
      </c>
      <c r="M1014" s="21"/>
      <c r="N1014" s="21"/>
      <c r="O1014" s="21"/>
      <c r="P1014" s="21"/>
      <c r="Q1014" s="21"/>
    </row>
    <row r="1015" spans="2:17" x14ac:dyDescent="0.2">
      <c r="B1015" s="8"/>
      <c r="C1015" s="9"/>
      <c r="D1015" s="10"/>
      <c r="E1015" s="11"/>
      <c r="F1015" s="11"/>
      <c r="G1015" s="10"/>
      <c r="H1015" s="10">
        <f t="shared" si="1273"/>
        <v>0</v>
      </c>
      <c r="I1015" s="10">
        <f t="shared" si="1270"/>
        <v>0</v>
      </c>
      <c r="J1015" s="10">
        <f t="shared" si="1271"/>
        <v>0</v>
      </c>
      <c r="K1015" s="10" t="str">
        <f t="shared" si="1272"/>
        <v/>
      </c>
      <c r="M1015" s="21"/>
      <c r="N1015" s="21"/>
      <c r="O1015" s="21"/>
      <c r="P1015" s="21"/>
      <c r="Q1015" s="21"/>
    </row>
    <row r="1016" spans="2:17" x14ac:dyDescent="0.2">
      <c r="B1016" s="8"/>
      <c r="C1016" s="9"/>
      <c r="D1016" s="10"/>
      <c r="E1016" s="11"/>
      <c r="F1016" s="11"/>
      <c r="G1016" s="10"/>
      <c r="H1016" s="10">
        <f t="shared" si="1273"/>
        <v>0</v>
      </c>
      <c r="I1016" s="10">
        <f t="shared" si="1270"/>
        <v>0</v>
      </c>
      <c r="J1016" s="10">
        <f t="shared" si="1271"/>
        <v>0</v>
      </c>
      <c r="K1016" s="10" t="str">
        <f t="shared" si="1272"/>
        <v/>
      </c>
      <c r="M1016" s="21"/>
      <c r="N1016" s="21"/>
      <c r="O1016" s="21"/>
      <c r="P1016" s="21"/>
      <c r="Q1016" s="21"/>
    </row>
    <row r="1017" spans="2:17" x14ac:dyDescent="0.2">
      <c r="B1017" s="8"/>
      <c r="C1017" s="9"/>
      <c r="D1017" s="10"/>
      <c r="E1017" s="11"/>
      <c r="F1017" s="11"/>
      <c r="G1017" s="10"/>
      <c r="H1017" s="10">
        <f t="shared" si="1273"/>
        <v>0</v>
      </c>
      <c r="I1017" s="10">
        <f t="shared" si="1270"/>
        <v>0</v>
      </c>
      <c r="J1017" s="10">
        <f t="shared" si="1271"/>
        <v>0</v>
      </c>
      <c r="K1017" s="10" t="str">
        <f t="shared" si="1272"/>
        <v/>
      </c>
      <c r="M1017" s="21"/>
      <c r="N1017" s="21"/>
      <c r="O1017" s="21"/>
      <c r="P1017" s="21"/>
      <c r="Q1017" s="21"/>
    </row>
    <row r="1018" spans="2:17" x14ac:dyDescent="0.2">
      <c r="B1018" s="8"/>
      <c r="C1018" s="9"/>
      <c r="D1018" s="10"/>
      <c r="E1018" s="11"/>
      <c r="F1018" s="11"/>
      <c r="G1018" s="10"/>
      <c r="H1018" s="10">
        <f t="shared" si="1273"/>
        <v>0</v>
      </c>
      <c r="I1018" s="10">
        <f t="shared" si="1270"/>
        <v>0</v>
      </c>
      <c r="J1018" s="10">
        <f t="shared" si="1271"/>
        <v>0</v>
      </c>
      <c r="K1018" s="10" t="str">
        <f t="shared" si="1272"/>
        <v/>
      </c>
      <c r="M1018" s="21"/>
      <c r="N1018" s="21"/>
      <c r="O1018" s="21"/>
      <c r="P1018" s="21"/>
      <c r="Q1018" s="21"/>
    </row>
    <row r="1019" spans="2:17" x14ac:dyDescent="0.2">
      <c r="B1019" s="8"/>
      <c r="C1019" s="9"/>
      <c r="D1019" s="10"/>
      <c r="E1019" s="11"/>
      <c r="F1019" s="11"/>
      <c r="G1019" s="10"/>
      <c r="H1019" s="10">
        <f t="shared" si="1273"/>
        <v>0</v>
      </c>
      <c r="I1019" s="10">
        <f t="shared" si="1270"/>
        <v>0</v>
      </c>
      <c r="J1019" s="10">
        <f t="shared" si="1271"/>
        <v>0</v>
      </c>
      <c r="K1019" s="10" t="str">
        <f t="shared" si="1272"/>
        <v/>
      </c>
      <c r="M1019" s="21"/>
      <c r="N1019" s="21"/>
      <c r="O1019" s="21"/>
      <c r="P1019" s="21"/>
      <c r="Q1019" s="21"/>
    </row>
    <row r="1020" spans="2:17" x14ac:dyDescent="0.2">
      <c r="B1020" s="8"/>
      <c r="C1020" s="9"/>
      <c r="D1020" s="10"/>
      <c r="E1020" s="11"/>
      <c r="F1020" s="11"/>
      <c r="G1020" s="10"/>
      <c r="H1020" s="10">
        <f t="shared" si="1273"/>
        <v>0</v>
      </c>
      <c r="I1020" s="10">
        <f t="shared" si="1270"/>
        <v>0</v>
      </c>
      <c r="J1020" s="10">
        <f t="shared" si="1271"/>
        <v>0</v>
      </c>
      <c r="K1020" s="10" t="str">
        <f t="shared" si="1272"/>
        <v/>
      </c>
      <c r="M1020" s="21"/>
      <c r="N1020" s="21"/>
      <c r="O1020" s="21"/>
      <c r="P1020" s="21"/>
      <c r="Q1020" s="21"/>
    </row>
    <row r="1021" spans="2:17" x14ac:dyDescent="0.2">
      <c r="B1021" s="8"/>
      <c r="C1021" s="9"/>
      <c r="D1021" s="10"/>
      <c r="E1021" s="11"/>
      <c r="F1021" s="11"/>
      <c r="G1021" s="10"/>
      <c r="H1021" s="10">
        <f t="shared" si="1273"/>
        <v>0</v>
      </c>
      <c r="I1021" s="10">
        <f t="shared" si="1270"/>
        <v>0</v>
      </c>
      <c r="J1021" s="10">
        <f t="shared" si="1271"/>
        <v>0</v>
      </c>
      <c r="K1021" s="10" t="str">
        <f t="shared" si="1272"/>
        <v/>
      </c>
      <c r="M1021" s="21"/>
      <c r="N1021" s="21"/>
      <c r="O1021" s="21"/>
      <c r="P1021" s="21"/>
      <c r="Q1021" s="21"/>
    </row>
    <row r="1022" spans="2:17" x14ac:dyDescent="0.2">
      <c r="B1022" s="8"/>
      <c r="C1022" s="9"/>
      <c r="D1022" s="10"/>
      <c r="E1022" s="11"/>
      <c r="F1022" s="11"/>
      <c r="G1022" s="10"/>
      <c r="H1022" s="10">
        <f t="shared" si="1273"/>
        <v>0</v>
      </c>
      <c r="I1022" s="10">
        <f t="shared" si="1270"/>
        <v>0</v>
      </c>
      <c r="J1022" s="10">
        <f t="shared" si="1271"/>
        <v>0</v>
      </c>
      <c r="K1022" s="10" t="str">
        <f t="shared" si="1272"/>
        <v/>
      </c>
      <c r="M1022" s="21"/>
      <c r="N1022" s="21"/>
      <c r="O1022" s="21"/>
      <c r="P1022" s="21"/>
      <c r="Q1022" s="21"/>
    </row>
    <row r="1023" spans="2:17" x14ac:dyDescent="0.2">
      <c r="B1023" s="8"/>
      <c r="C1023" s="9"/>
      <c r="D1023" s="10"/>
      <c r="E1023" s="11"/>
      <c r="F1023" s="11"/>
      <c r="G1023" s="10"/>
      <c r="H1023" s="10">
        <f t="shared" si="1273"/>
        <v>0</v>
      </c>
      <c r="I1023" s="10">
        <f t="shared" si="1270"/>
        <v>0</v>
      </c>
      <c r="J1023" s="10">
        <f t="shared" si="1271"/>
        <v>0</v>
      </c>
      <c r="K1023" s="10" t="str">
        <f t="shared" si="1272"/>
        <v/>
      </c>
      <c r="M1023" s="21"/>
      <c r="N1023" s="21"/>
      <c r="O1023" s="21"/>
      <c r="P1023" s="21"/>
      <c r="Q1023" s="21"/>
    </row>
    <row r="1024" spans="2:17" x14ac:dyDescent="0.2">
      <c r="B1024" s="8"/>
      <c r="C1024" s="9"/>
      <c r="D1024" s="10"/>
      <c r="E1024" s="11"/>
      <c r="F1024" s="11"/>
      <c r="G1024" s="10"/>
      <c r="H1024" s="10">
        <f t="shared" si="1273"/>
        <v>0</v>
      </c>
      <c r="I1024" s="10">
        <f t="shared" si="1270"/>
        <v>0</v>
      </c>
      <c r="J1024" s="10">
        <f t="shared" si="1271"/>
        <v>0</v>
      </c>
      <c r="K1024" s="10" t="str">
        <f t="shared" si="1272"/>
        <v/>
      </c>
      <c r="M1024" s="21"/>
      <c r="N1024" s="21"/>
      <c r="O1024" s="21"/>
      <c r="P1024" s="21"/>
      <c r="Q1024" s="21"/>
    </row>
    <row r="1025" spans="2:17" x14ac:dyDescent="0.2">
      <c r="B1025" s="8"/>
      <c r="C1025" s="9"/>
      <c r="D1025" s="10"/>
      <c r="E1025" s="11"/>
      <c r="F1025" s="11"/>
      <c r="G1025" s="10"/>
      <c r="H1025" s="10">
        <f t="shared" si="1273"/>
        <v>0</v>
      </c>
      <c r="I1025" s="10">
        <f t="shared" si="1270"/>
        <v>0</v>
      </c>
      <c r="J1025" s="10">
        <f t="shared" si="1271"/>
        <v>0</v>
      </c>
      <c r="K1025" s="10" t="str">
        <f t="shared" si="1272"/>
        <v/>
      </c>
      <c r="M1025" s="21"/>
      <c r="N1025" s="21"/>
      <c r="O1025" s="21"/>
      <c r="P1025" s="21"/>
      <c r="Q1025" s="21"/>
    </row>
    <row r="1026" spans="2:17" x14ac:dyDescent="0.2">
      <c r="B1026" s="8"/>
      <c r="C1026" s="9"/>
      <c r="D1026" s="10"/>
      <c r="E1026" s="11"/>
      <c r="F1026" s="11"/>
      <c r="G1026" s="10"/>
      <c r="H1026" s="10">
        <f t="shared" si="1273"/>
        <v>0</v>
      </c>
      <c r="I1026" s="10">
        <f t="shared" si="1270"/>
        <v>0</v>
      </c>
      <c r="J1026" s="10">
        <f t="shared" si="1271"/>
        <v>0</v>
      </c>
      <c r="K1026" s="10" t="str">
        <f t="shared" si="1272"/>
        <v/>
      </c>
      <c r="M1026" s="21"/>
      <c r="N1026" s="21"/>
      <c r="O1026" s="21"/>
      <c r="P1026" s="21"/>
      <c r="Q1026" s="21"/>
    </row>
    <row r="1027" spans="2:17" x14ac:dyDescent="0.2">
      <c r="B1027" s="8"/>
      <c r="C1027" s="9"/>
      <c r="D1027" s="10"/>
      <c r="E1027" s="11"/>
      <c r="F1027" s="11"/>
      <c r="G1027" s="10"/>
      <c r="H1027" s="10">
        <f t="shared" si="1273"/>
        <v>0</v>
      </c>
      <c r="I1027" s="10">
        <f t="shared" si="1270"/>
        <v>0</v>
      </c>
      <c r="J1027" s="10">
        <f t="shared" si="1271"/>
        <v>0</v>
      </c>
      <c r="K1027" s="10" t="str">
        <f t="shared" si="1272"/>
        <v/>
      </c>
      <c r="M1027" s="21"/>
      <c r="N1027" s="21"/>
      <c r="O1027" s="21"/>
      <c r="P1027" s="21"/>
      <c r="Q1027" s="21"/>
    </row>
    <row r="1028" spans="2:17" x14ac:dyDescent="0.2">
      <c r="B1028" s="8"/>
      <c r="C1028" s="9"/>
      <c r="D1028" s="10"/>
      <c r="E1028" s="11"/>
      <c r="F1028" s="11"/>
      <c r="G1028" s="10"/>
      <c r="H1028" s="10">
        <f t="shared" si="1273"/>
        <v>0</v>
      </c>
      <c r="I1028" s="10">
        <f t="shared" si="1270"/>
        <v>0</v>
      </c>
      <c r="J1028" s="10">
        <f t="shared" si="1271"/>
        <v>0</v>
      </c>
      <c r="K1028" s="10" t="str">
        <f t="shared" si="1272"/>
        <v/>
      </c>
      <c r="M1028" s="21"/>
      <c r="N1028" s="21"/>
      <c r="O1028" s="21"/>
      <c r="P1028" s="21"/>
      <c r="Q1028" s="21"/>
    </row>
    <row r="1029" spans="2:17" x14ac:dyDescent="0.2">
      <c r="B1029" s="8"/>
      <c r="C1029" s="9"/>
      <c r="D1029" s="10"/>
      <c r="E1029" s="11"/>
      <c r="F1029" s="11"/>
      <c r="G1029" s="10"/>
      <c r="H1029" s="10">
        <f t="shared" si="1273"/>
        <v>0</v>
      </c>
      <c r="I1029" s="10">
        <f t="shared" si="1270"/>
        <v>0</v>
      </c>
      <c r="J1029" s="10">
        <f t="shared" si="1271"/>
        <v>0</v>
      </c>
      <c r="K1029" s="10" t="str">
        <f t="shared" si="1272"/>
        <v/>
      </c>
      <c r="M1029" s="21"/>
      <c r="N1029" s="21"/>
      <c r="O1029" s="21"/>
      <c r="P1029" s="21"/>
      <c r="Q1029" s="21"/>
    </row>
    <row r="1030" spans="2:17" x14ac:dyDescent="0.2">
      <c r="B1030" s="8"/>
      <c r="C1030" s="9"/>
      <c r="D1030" s="10"/>
      <c r="E1030" s="11"/>
      <c r="F1030" s="11"/>
      <c r="G1030" s="10"/>
      <c r="H1030" s="10">
        <f t="shared" si="1273"/>
        <v>0</v>
      </c>
      <c r="I1030" s="10">
        <f t="shared" si="1270"/>
        <v>0</v>
      </c>
      <c r="J1030" s="10">
        <f t="shared" si="1271"/>
        <v>0</v>
      </c>
      <c r="K1030" s="10" t="str">
        <f t="shared" si="1272"/>
        <v/>
      </c>
      <c r="M1030" s="21"/>
      <c r="N1030" s="21"/>
      <c r="O1030" s="21"/>
      <c r="P1030" s="21"/>
      <c r="Q1030" s="21"/>
    </row>
    <row r="1031" spans="2:17" x14ac:dyDescent="0.2">
      <c r="B1031" s="8"/>
      <c r="C1031" s="9"/>
      <c r="D1031" s="10"/>
      <c r="E1031" s="11"/>
      <c r="F1031" s="11"/>
      <c r="G1031" s="10"/>
      <c r="H1031" s="10">
        <f t="shared" si="1273"/>
        <v>0</v>
      </c>
      <c r="I1031" s="10">
        <f t="shared" si="1270"/>
        <v>0</v>
      </c>
      <c r="J1031" s="10">
        <f t="shared" si="1271"/>
        <v>0</v>
      </c>
      <c r="K1031" s="10" t="str">
        <f t="shared" si="1272"/>
        <v/>
      </c>
      <c r="M1031" s="21"/>
      <c r="N1031" s="21"/>
      <c r="O1031" s="21"/>
      <c r="P1031" s="21"/>
      <c r="Q1031" s="21"/>
    </row>
    <row r="1032" spans="2:17" x14ac:dyDescent="0.2">
      <c r="B1032" s="8"/>
      <c r="C1032" s="9"/>
      <c r="D1032" s="10"/>
      <c r="E1032" s="11"/>
      <c r="F1032" s="11"/>
      <c r="G1032" s="10"/>
      <c r="H1032" s="10">
        <f t="shared" si="1273"/>
        <v>0</v>
      </c>
      <c r="I1032" s="10">
        <f t="shared" si="1270"/>
        <v>0</v>
      </c>
      <c r="J1032" s="10">
        <f t="shared" si="1271"/>
        <v>0</v>
      </c>
      <c r="K1032" s="10" t="str">
        <f t="shared" si="1272"/>
        <v/>
      </c>
      <c r="M1032" s="21"/>
      <c r="N1032" s="21"/>
      <c r="O1032" s="21"/>
      <c r="P1032" s="21"/>
      <c r="Q1032" s="21"/>
    </row>
    <row r="1033" spans="2:17" x14ac:dyDescent="0.2">
      <c r="B1033" s="8"/>
      <c r="C1033" s="9"/>
      <c r="D1033" s="10"/>
      <c r="E1033" s="11"/>
      <c r="F1033" s="11"/>
      <c r="G1033" s="10"/>
      <c r="H1033" s="10">
        <f t="shared" si="1273"/>
        <v>0</v>
      </c>
      <c r="I1033" s="10">
        <f t="shared" si="1270"/>
        <v>0</v>
      </c>
      <c r="J1033" s="10">
        <f t="shared" si="1271"/>
        <v>0</v>
      </c>
      <c r="K1033" s="10" t="str">
        <f t="shared" si="1272"/>
        <v/>
      </c>
      <c r="M1033" s="21"/>
      <c r="N1033" s="21"/>
      <c r="O1033" s="21"/>
      <c r="P1033" s="21"/>
      <c r="Q1033" s="21"/>
    </row>
    <row r="1034" spans="2:17" x14ac:dyDescent="0.2">
      <c r="B1034" s="8"/>
      <c r="C1034" s="9"/>
      <c r="D1034" s="10"/>
      <c r="E1034" s="11"/>
      <c r="F1034" s="11"/>
      <c r="G1034" s="10"/>
      <c r="H1034" s="10">
        <f t="shared" si="1273"/>
        <v>0</v>
      </c>
      <c r="I1034" s="10">
        <f t="shared" si="1270"/>
        <v>0</v>
      </c>
      <c r="J1034" s="10">
        <f t="shared" si="1271"/>
        <v>0</v>
      </c>
      <c r="K1034" s="10" t="str">
        <f t="shared" si="1272"/>
        <v/>
      </c>
      <c r="M1034" s="21"/>
      <c r="N1034" s="21"/>
      <c r="O1034" s="21"/>
      <c r="P1034" s="21"/>
      <c r="Q1034" s="21"/>
    </row>
    <row r="1035" spans="2:17" x14ac:dyDescent="0.2">
      <c r="B1035" s="8"/>
      <c r="C1035" s="9"/>
      <c r="D1035" s="10"/>
      <c r="E1035" s="11"/>
      <c r="F1035" s="11"/>
      <c r="G1035" s="10"/>
      <c r="H1035" s="10">
        <f t="shared" si="1273"/>
        <v>0</v>
      </c>
      <c r="I1035" s="10">
        <f t="shared" si="1270"/>
        <v>0</v>
      </c>
      <c r="J1035" s="10">
        <f t="shared" si="1271"/>
        <v>0</v>
      </c>
      <c r="K1035" s="10" t="str">
        <f t="shared" si="1272"/>
        <v/>
      </c>
      <c r="M1035" s="21"/>
      <c r="N1035" s="21"/>
      <c r="O1035" s="21"/>
      <c r="P1035" s="21"/>
      <c r="Q1035" s="21"/>
    </row>
    <row r="1036" spans="2:17" x14ac:dyDescent="0.2">
      <c r="B1036" s="8"/>
      <c r="C1036" s="9"/>
      <c r="D1036" s="10"/>
      <c r="E1036" s="11"/>
      <c r="F1036" s="11"/>
      <c r="G1036" s="10"/>
      <c r="H1036" s="10">
        <f t="shared" si="1273"/>
        <v>0</v>
      </c>
      <c r="I1036" s="10">
        <f t="shared" si="1270"/>
        <v>0</v>
      </c>
      <c r="J1036" s="10">
        <f t="shared" si="1271"/>
        <v>0</v>
      </c>
      <c r="K1036" s="10" t="str">
        <f t="shared" si="1272"/>
        <v/>
      </c>
      <c r="M1036" s="21"/>
      <c r="N1036" s="21"/>
      <c r="O1036" s="21"/>
      <c r="P1036" s="21"/>
      <c r="Q1036" s="21"/>
    </row>
    <row r="1037" spans="2:17" x14ac:dyDescent="0.2">
      <c r="B1037" s="8"/>
      <c r="C1037" s="9"/>
      <c r="D1037" s="10"/>
      <c r="E1037" s="11"/>
      <c r="F1037" s="11"/>
      <c r="G1037" s="10"/>
      <c r="H1037" s="10">
        <f t="shared" si="1273"/>
        <v>0</v>
      </c>
      <c r="I1037" s="10">
        <f t="shared" si="1270"/>
        <v>0</v>
      </c>
      <c r="J1037" s="10">
        <f t="shared" si="1271"/>
        <v>0</v>
      </c>
      <c r="K1037" s="10" t="str">
        <f t="shared" si="1272"/>
        <v/>
      </c>
      <c r="M1037" s="21"/>
      <c r="N1037" s="21"/>
      <c r="O1037" s="21"/>
      <c r="P1037" s="21"/>
      <c r="Q1037" s="21"/>
    </row>
    <row r="1038" spans="2:17" x14ac:dyDescent="0.2">
      <c r="B1038" s="8"/>
      <c r="C1038" s="9"/>
      <c r="D1038" s="10"/>
      <c r="E1038" s="11"/>
      <c r="F1038" s="11"/>
      <c r="G1038" s="10"/>
      <c r="H1038" s="10">
        <f t="shared" si="1273"/>
        <v>0</v>
      </c>
      <c r="I1038" s="10">
        <f t="shared" si="1270"/>
        <v>0</v>
      </c>
      <c r="J1038" s="10">
        <f t="shared" si="1271"/>
        <v>0</v>
      </c>
      <c r="K1038" s="10" t="str">
        <f t="shared" si="1272"/>
        <v/>
      </c>
      <c r="M1038" s="21"/>
      <c r="N1038" s="21"/>
      <c r="O1038" s="21"/>
      <c r="P1038" s="21"/>
      <c r="Q1038" s="21"/>
    </row>
    <row r="1039" spans="2:17" x14ac:dyDescent="0.2">
      <c r="B1039" s="8"/>
      <c r="C1039" s="9"/>
      <c r="D1039" s="10"/>
      <c r="E1039" s="11"/>
      <c r="F1039" s="11"/>
      <c r="G1039" s="10"/>
      <c r="H1039" s="10">
        <f t="shared" si="1273"/>
        <v>0</v>
      </c>
      <c r="I1039" s="10">
        <f t="shared" si="1270"/>
        <v>0</v>
      </c>
      <c r="J1039" s="10">
        <f t="shared" si="1271"/>
        <v>0</v>
      </c>
      <c r="K1039" s="10" t="str">
        <f t="shared" si="1272"/>
        <v/>
      </c>
      <c r="M1039" s="21"/>
      <c r="N1039" s="21"/>
      <c r="O1039" s="21"/>
      <c r="P1039" s="21"/>
      <c r="Q1039" s="21"/>
    </row>
    <row r="1040" spans="2:17" x14ac:dyDescent="0.2">
      <c r="B1040" s="8"/>
      <c r="C1040" s="9"/>
      <c r="D1040" s="10"/>
      <c r="E1040" s="11"/>
      <c r="F1040" s="11"/>
      <c r="G1040" s="10"/>
      <c r="H1040" s="10">
        <f t="shared" si="1273"/>
        <v>0</v>
      </c>
      <c r="I1040" s="10">
        <f t="shared" si="1270"/>
        <v>0</v>
      </c>
      <c r="J1040" s="10">
        <f t="shared" si="1271"/>
        <v>0</v>
      </c>
      <c r="K1040" s="10" t="str">
        <f t="shared" si="1272"/>
        <v/>
      </c>
      <c r="M1040" s="21"/>
      <c r="N1040" s="21"/>
      <c r="O1040" s="21"/>
      <c r="P1040" s="21"/>
      <c r="Q1040" s="21"/>
    </row>
    <row r="1041" spans="2:17" x14ac:dyDescent="0.2">
      <c r="B1041" s="8"/>
      <c r="C1041" s="9"/>
      <c r="D1041" s="10"/>
      <c r="E1041" s="11"/>
      <c r="F1041" s="11"/>
      <c r="G1041" s="10"/>
      <c r="H1041" s="10">
        <f t="shared" si="1273"/>
        <v>0</v>
      </c>
      <c r="I1041" s="10">
        <f t="shared" si="1270"/>
        <v>0</v>
      </c>
      <c r="J1041" s="10">
        <f t="shared" si="1271"/>
        <v>0</v>
      </c>
      <c r="K1041" s="10" t="str">
        <f t="shared" si="1272"/>
        <v/>
      </c>
      <c r="M1041" s="21"/>
      <c r="N1041" s="21"/>
      <c r="O1041" s="21"/>
      <c r="P1041" s="21"/>
      <c r="Q1041" s="21"/>
    </row>
    <row r="1042" spans="2:17" x14ac:dyDescent="0.2">
      <c r="B1042" s="8"/>
      <c r="C1042" s="9"/>
      <c r="D1042" s="10"/>
      <c r="E1042" s="11"/>
      <c r="F1042" s="11"/>
      <c r="G1042" s="10"/>
      <c r="H1042" s="10">
        <f t="shared" si="1273"/>
        <v>0</v>
      </c>
      <c r="I1042" s="10">
        <f t="shared" si="1270"/>
        <v>0</v>
      </c>
      <c r="J1042" s="10">
        <f t="shared" si="1271"/>
        <v>0</v>
      </c>
      <c r="K1042" s="10" t="str">
        <f t="shared" si="1272"/>
        <v/>
      </c>
      <c r="M1042" s="21"/>
      <c r="N1042" s="21"/>
      <c r="O1042" s="21"/>
      <c r="P1042" s="21"/>
      <c r="Q1042" s="21"/>
    </row>
    <row r="1043" spans="2:17" x14ac:dyDescent="0.2">
      <c r="B1043" s="8"/>
      <c r="C1043" s="9"/>
      <c r="D1043" s="10"/>
      <c r="E1043" s="11"/>
      <c r="F1043" s="11"/>
      <c r="G1043" s="10"/>
      <c r="H1043" s="10">
        <f t="shared" si="1273"/>
        <v>0</v>
      </c>
      <c r="I1043" s="10">
        <f t="shared" si="1270"/>
        <v>0</v>
      </c>
      <c r="J1043" s="10">
        <f t="shared" si="1271"/>
        <v>0</v>
      </c>
      <c r="K1043" s="10" t="str">
        <f t="shared" si="1272"/>
        <v/>
      </c>
      <c r="M1043" s="21"/>
      <c r="N1043" s="21"/>
      <c r="O1043" s="21"/>
      <c r="P1043" s="21"/>
      <c r="Q1043" s="21"/>
    </row>
    <row r="1044" spans="2:17" x14ac:dyDescent="0.2">
      <c r="B1044" s="8"/>
      <c r="C1044" s="9"/>
      <c r="D1044" s="10"/>
      <c r="E1044" s="11"/>
      <c r="F1044" s="11"/>
      <c r="G1044" s="10"/>
      <c r="H1044" s="10">
        <f t="shared" si="1273"/>
        <v>0</v>
      </c>
      <c r="I1044" s="10">
        <f t="shared" si="1270"/>
        <v>0</v>
      </c>
      <c r="J1044" s="10">
        <f t="shared" si="1271"/>
        <v>0</v>
      </c>
      <c r="K1044" s="10" t="str">
        <f t="shared" si="1272"/>
        <v/>
      </c>
      <c r="M1044" s="21"/>
      <c r="N1044" s="21"/>
      <c r="O1044" s="21"/>
      <c r="P1044" s="21"/>
      <c r="Q1044" s="21"/>
    </row>
    <row r="1045" spans="2:17" x14ac:dyDescent="0.2">
      <c r="B1045" s="8"/>
      <c r="C1045" s="9"/>
      <c r="D1045" s="10"/>
      <c r="E1045" s="11"/>
      <c r="F1045" s="11"/>
      <c r="G1045" s="10"/>
      <c r="H1045" s="10">
        <f t="shared" si="1273"/>
        <v>0</v>
      </c>
      <c r="I1045" s="10">
        <f t="shared" si="1270"/>
        <v>0</v>
      </c>
      <c r="J1045" s="10">
        <f t="shared" si="1271"/>
        <v>0</v>
      </c>
      <c r="K1045" s="10" t="str">
        <f t="shared" si="1272"/>
        <v/>
      </c>
      <c r="M1045" s="21"/>
      <c r="N1045" s="21"/>
      <c r="O1045" s="21"/>
      <c r="P1045" s="21"/>
      <c r="Q1045" s="21"/>
    </row>
    <row r="1046" spans="2:17" x14ac:dyDescent="0.2">
      <c r="B1046" s="8"/>
      <c r="C1046" s="9"/>
      <c r="D1046" s="10"/>
      <c r="E1046" s="11"/>
      <c r="F1046" s="11"/>
      <c r="G1046" s="10"/>
      <c r="H1046" s="10">
        <f t="shared" si="1273"/>
        <v>0</v>
      </c>
      <c r="I1046" s="10">
        <f t="shared" si="1270"/>
        <v>0</v>
      </c>
      <c r="J1046" s="10">
        <f t="shared" si="1271"/>
        <v>0</v>
      </c>
      <c r="K1046" s="10" t="str">
        <f t="shared" si="1272"/>
        <v/>
      </c>
      <c r="M1046" s="21"/>
      <c r="N1046" s="21"/>
      <c r="O1046" s="21"/>
      <c r="P1046" s="21"/>
      <c r="Q1046" s="21"/>
    </row>
    <row r="1047" spans="2:17" x14ac:dyDescent="0.2">
      <c r="B1047" s="8"/>
      <c r="C1047" s="9"/>
      <c r="D1047" s="10"/>
      <c r="E1047" s="11"/>
      <c r="F1047" s="11"/>
      <c r="G1047" s="10"/>
      <c r="H1047" s="10">
        <f t="shared" si="1273"/>
        <v>0</v>
      </c>
      <c r="I1047" s="10">
        <f t="shared" si="1270"/>
        <v>0</v>
      </c>
      <c r="J1047" s="10">
        <f t="shared" si="1271"/>
        <v>0</v>
      </c>
      <c r="K1047" s="10" t="str">
        <f t="shared" si="1272"/>
        <v/>
      </c>
      <c r="M1047" s="21"/>
      <c r="N1047" s="21"/>
      <c r="O1047" s="21"/>
      <c r="P1047" s="21"/>
      <c r="Q1047" s="21"/>
    </row>
    <row r="1048" spans="2:17" x14ac:dyDescent="0.2">
      <c r="B1048" s="8"/>
      <c r="C1048" s="9"/>
      <c r="D1048" s="10"/>
      <c r="E1048" s="11"/>
      <c r="F1048" s="11"/>
      <c r="G1048" s="10"/>
      <c r="H1048" s="10">
        <f t="shared" si="1273"/>
        <v>0</v>
      </c>
      <c r="I1048" s="10">
        <f t="shared" si="1270"/>
        <v>0</v>
      </c>
      <c r="J1048" s="10">
        <f t="shared" si="1271"/>
        <v>0</v>
      </c>
      <c r="K1048" s="10" t="str">
        <f t="shared" si="1272"/>
        <v/>
      </c>
      <c r="M1048" s="21"/>
      <c r="N1048" s="21"/>
      <c r="O1048" s="21"/>
      <c r="P1048" s="21"/>
      <c r="Q1048" s="21"/>
    </row>
    <row r="1049" spans="2:17" x14ac:dyDescent="0.2">
      <c r="B1049" s="8"/>
      <c r="C1049" s="9"/>
      <c r="D1049" s="10"/>
      <c r="E1049" s="11"/>
      <c r="F1049" s="11"/>
      <c r="G1049" s="10"/>
      <c r="H1049" s="10">
        <f t="shared" si="1273"/>
        <v>0</v>
      </c>
      <c r="I1049" s="10">
        <f t="shared" si="1270"/>
        <v>0</v>
      </c>
      <c r="J1049" s="10">
        <f t="shared" si="1271"/>
        <v>0</v>
      </c>
      <c r="K1049" s="10" t="str">
        <f t="shared" si="1272"/>
        <v/>
      </c>
      <c r="M1049" s="21"/>
      <c r="N1049" s="21"/>
      <c r="O1049" s="21"/>
      <c r="P1049" s="21"/>
      <c r="Q1049" s="21"/>
    </row>
    <row r="1050" spans="2:17" x14ac:dyDescent="0.2">
      <c r="B1050" s="8"/>
      <c r="C1050" s="9"/>
      <c r="D1050" s="10"/>
      <c r="E1050" s="11"/>
      <c r="F1050" s="11"/>
      <c r="G1050" s="10"/>
      <c r="H1050" s="10">
        <f t="shared" si="1273"/>
        <v>0</v>
      </c>
      <c r="I1050" s="10">
        <f t="shared" si="1270"/>
        <v>0</v>
      </c>
      <c r="J1050" s="10">
        <f t="shared" si="1271"/>
        <v>0</v>
      </c>
      <c r="K1050" s="10" t="str">
        <f t="shared" si="1272"/>
        <v/>
      </c>
      <c r="M1050" s="21"/>
      <c r="N1050" s="21"/>
      <c r="O1050" s="21"/>
      <c r="P1050" s="21"/>
      <c r="Q1050" s="21"/>
    </row>
    <row r="1051" spans="2:17" x14ac:dyDescent="0.2">
      <c r="B1051" s="8"/>
      <c r="C1051" s="9"/>
      <c r="D1051" s="10"/>
      <c r="E1051" s="11"/>
      <c r="F1051" s="11"/>
      <c r="G1051" s="10"/>
      <c r="H1051" s="10">
        <f t="shared" si="1273"/>
        <v>0</v>
      </c>
      <c r="I1051" s="10">
        <f t="shared" si="1270"/>
        <v>0</v>
      </c>
      <c r="J1051" s="10">
        <f t="shared" si="1271"/>
        <v>0</v>
      </c>
      <c r="K1051" s="10" t="str">
        <f t="shared" si="1272"/>
        <v/>
      </c>
      <c r="M1051" s="21"/>
      <c r="N1051" s="21"/>
      <c r="O1051" s="21"/>
      <c r="P1051" s="21"/>
      <c r="Q1051" s="21"/>
    </row>
    <row r="1052" spans="2:17" x14ac:dyDescent="0.2">
      <c r="B1052" s="8"/>
      <c r="C1052" s="9"/>
      <c r="D1052" s="10"/>
      <c r="E1052" s="11"/>
      <c r="F1052" s="11"/>
      <c r="G1052" s="10"/>
      <c r="H1052" s="10">
        <f t="shared" si="1273"/>
        <v>0</v>
      </c>
      <c r="I1052" s="10">
        <f t="shared" si="1270"/>
        <v>0</v>
      </c>
      <c r="J1052" s="10">
        <f t="shared" si="1271"/>
        <v>0</v>
      </c>
      <c r="K1052" s="10" t="str">
        <f t="shared" si="1272"/>
        <v/>
      </c>
      <c r="M1052" s="21"/>
      <c r="N1052" s="21"/>
      <c r="O1052" s="21"/>
      <c r="P1052" s="21"/>
      <c r="Q1052" s="21"/>
    </row>
    <row r="1053" spans="2:17" x14ac:dyDescent="0.2">
      <c r="B1053" s="8"/>
      <c r="C1053" s="9"/>
      <c r="D1053" s="10"/>
      <c r="E1053" s="11"/>
      <c r="F1053" s="11"/>
      <c r="G1053" s="10"/>
      <c r="H1053" s="10">
        <f t="shared" si="1273"/>
        <v>0</v>
      </c>
      <c r="I1053" s="10">
        <f t="shared" si="1270"/>
        <v>0</v>
      </c>
      <c r="J1053" s="10">
        <f t="shared" si="1271"/>
        <v>0</v>
      </c>
      <c r="K1053" s="10" t="str">
        <f t="shared" si="1272"/>
        <v/>
      </c>
      <c r="M1053" s="21"/>
      <c r="N1053" s="21"/>
      <c r="O1053" s="21"/>
      <c r="P1053" s="21"/>
      <c r="Q1053" s="21"/>
    </row>
    <row r="1054" spans="2:17" x14ac:dyDescent="0.2">
      <c r="B1054" s="8"/>
      <c r="C1054" s="9"/>
      <c r="D1054" s="10"/>
      <c r="E1054" s="11"/>
      <c r="F1054" s="11"/>
      <c r="G1054" s="10"/>
      <c r="H1054" s="10">
        <f t="shared" si="1273"/>
        <v>0</v>
      </c>
      <c r="I1054" s="10">
        <f t="shared" si="1270"/>
        <v>0</v>
      </c>
      <c r="J1054" s="10">
        <f t="shared" si="1271"/>
        <v>0</v>
      </c>
      <c r="K1054" s="10" t="str">
        <f t="shared" si="1272"/>
        <v/>
      </c>
      <c r="M1054" s="21"/>
      <c r="N1054" s="21"/>
      <c r="O1054" s="21"/>
      <c r="P1054" s="21"/>
      <c r="Q1054" s="21"/>
    </row>
    <row r="1055" spans="2:17" x14ac:dyDescent="0.2">
      <c r="B1055" s="8"/>
      <c r="C1055" s="9"/>
      <c r="D1055" s="10"/>
      <c r="E1055" s="11"/>
      <c r="F1055" s="11"/>
      <c r="G1055" s="10"/>
      <c r="H1055" s="10">
        <f t="shared" si="1273"/>
        <v>0</v>
      </c>
      <c r="I1055" s="10">
        <f t="shared" si="1270"/>
        <v>0</v>
      </c>
      <c r="J1055" s="10">
        <f t="shared" si="1271"/>
        <v>0</v>
      </c>
      <c r="K1055" s="10" t="str">
        <f t="shared" si="1272"/>
        <v/>
      </c>
      <c r="M1055" s="21"/>
      <c r="N1055" s="21"/>
      <c r="O1055" s="21"/>
      <c r="P1055" s="21"/>
      <c r="Q1055" s="21"/>
    </row>
    <row r="1056" spans="2:17" x14ac:dyDescent="0.2">
      <c r="B1056" s="8"/>
      <c r="C1056" s="9"/>
      <c r="D1056" s="10"/>
      <c r="E1056" s="11"/>
      <c r="F1056" s="11"/>
      <c r="G1056" s="10"/>
      <c r="H1056" s="10">
        <f t="shared" si="1273"/>
        <v>0</v>
      </c>
      <c r="I1056" s="10">
        <f t="shared" si="1270"/>
        <v>0</v>
      </c>
      <c r="J1056" s="10">
        <f t="shared" si="1271"/>
        <v>0</v>
      </c>
      <c r="K1056" s="10" t="str">
        <f t="shared" si="1272"/>
        <v/>
      </c>
      <c r="M1056" s="21"/>
      <c r="N1056" s="21"/>
      <c r="O1056" s="21"/>
      <c r="P1056" s="21"/>
      <c r="Q1056" s="21"/>
    </row>
    <row r="1057" spans="2:17" x14ac:dyDescent="0.2">
      <c r="B1057" s="8"/>
      <c r="C1057" s="9"/>
      <c r="D1057" s="10"/>
      <c r="E1057" s="11"/>
      <c r="F1057" s="11"/>
      <c r="G1057" s="10"/>
      <c r="H1057" s="10">
        <f t="shared" si="1273"/>
        <v>0</v>
      </c>
      <c r="I1057" s="10">
        <f t="shared" si="1270"/>
        <v>0</v>
      </c>
      <c r="J1057" s="10">
        <f t="shared" si="1271"/>
        <v>0</v>
      </c>
      <c r="K1057" s="10" t="str">
        <f t="shared" si="1272"/>
        <v/>
      </c>
      <c r="M1057" s="21"/>
      <c r="N1057" s="21"/>
      <c r="O1057" s="21"/>
      <c r="P1057" s="21"/>
      <c r="Q1057" s="21"/>
    </row>
    <row r="1058" spans="2:17" x14ac:dyDescent="0.2">
      <c r="B1058" s="8"/>
      <c r="C1058" s="9"/>
      <c r="D1058" s="10"/>
      <c r="E1058" s="11"/>
      <c r="F1058" s="11"/>
      <c r="G1058" s="10"/>
      <c r="H1058" s="10">
        <f t="shared" si="1273"/>
        <v>0</v>
      </c>
      <c r="I1058" s="10">
        <f t="shared" si="1270"/>
        <v>0</v>
      </c>
      <c r="J1058" s="10">
        <f t="shared" si="1271"/>
        <v>0</v>
      </c>
      <c r="K1058" s="10" t="str">
        <f t="shared" si="1272"/>
        <v/>
      </c>
      <c r="M1058" s="21"/>
      <c r="N1058" s="21"/>
      <c r="O1058" s="21"/>
      <c r="P1058" s="21"/>
      <c r="Q1058" s="21"/>
    </row>
    <row r="1059" spans="2:17" x14ac:dyDescent="0.2">
      <c r="B1059" s="8"/>
      <c r="C1059" s="9"/>
      <c r="D1059" s="10"/>
      <c r="E1059" s="11"/>
      <c r="F1059" s="11"/>
      <c r="G1059" s="10"/>
      <c r="H1059" s="10">
        <f t="shared" si="1273"/>
        <v>0</v>
      </c>
      <c r="I1059" s="10">
        <f t="shared" si="1270"/>
        <v>0</v>
      </c>
      <c r="J1059" s="10">
        <f t="shared" si="1271"/>
        <v>0</v>
      </c>
      <c r="K1059" s="10" t="str">
        <f t="shared" si="1272"/>
        <v/>
      </c>
      <c r="M1059" s="21"/>
      <c r="N1059" s="21"/>
      <c r="O1059" s="21"/>
      <c r="P1059" s="21"/>
      <c r="Q1059" s="21"/>
    </row>
    <row r="1060" spans="2:17" x14ac:dyDescent="0.2">
      <c r="B1060" s="8"/>
      <c r="C1060" s="9"/>
      <c r="D1060" s="10"/>
      <c r="E1060" s="11"/>
      <c r="F1060" s="11"/>
      <c r="G1060" s="10"/>
      <c r="H1060" s="10">
        <f t="shared" si="1273"/>
        <v>0</v>
      </c>
      <c r="I1060" s="10">
        <f t="shared" si="1270"/>
        <v>0</v>
      </c>
      <c r="J1060" s="10">
        <f t="shared" si="1271"/>
        <v>0</v>
      </c>
      <c r="K1060" s="10" t="str">
        <f t="shared" si="1272"/>
        <v/>
      </c>
      <c r="M1060" s="21"/>
      <c r="N1060" s="21"/>
      <c r="O1060" s="21"/>
      <c r="P1060" s="21"/>
      <c r="Q1060" s="21"/>
    </row>
    <row r="1061" spans="2:17" x14ac:dyDescent="0.2">
      <c r="B1061" s="8"/>
      <c r="C1061" s="9"/>
      <c r="D1061" s="10"/>
      <c r="E1061" s="11"/>
      <c r="F1061" s="11"/>
      <c r="G1061" s="10"/>
      <c r="H1061" s="10">
        <f t="shared" si="1273"/>
        <v>0</v>
      </c>
      <c r="I1061" s="10">
        <f t="shared" si="1270"/>
        <v>0</v>
      </c>
      <c r="J1061" s="10">
        <f t="shared" si="1271"/>
        <v>0</v>
      </c>
      <c r="K1061" s="10" t="str">
        <f t="shared" si="1272"/>
        <v/>
      </c>
      <c r="M1061" s="21"/>
      <c r="N1061" s="21"/>
      <c r="O1061" s="21"/>
      <c r="P1061" s="21"/>
      <c r="Q1061" s="21"/>
    </row>
    <row r="1062" spans="2:17" x14ac:dyDescent="0.2">
      <c r="B1062" s="8"/>
      <c r="C1062" s="9"/>
      <c r="D1062" s="10"/>
      <c r="E1062" s="11"/>
      <c r="F1062" s="11"/>
      <c r="G1062" s="10"/>
      <c r="H1062" s="10">
        <f t="shared" si="1273"/>
        <v>0</v>
      </c>
      <c r="I1062" s="10">
        <f t="shared" si="1270"/>
        <v>0</v>
      </c>
      <c r="J1062" s="10">
        <f t="shared" si="1271"/>
        <v>0</v>
      </c>
      <c r="K1062" s="10" t="str">
        <f t="shared" si="1272"/>
        <v/>
      </c>
      <c r="M1062" s="21"/>
      <c r="N1062" s="21"/>
      <c r="O1062" s="21"/>
      <c r="P1062" s="21"/>
      <c r="Q1062" s="21"/>
    </row>
    <row r="1063" spans="2:17" x14ac:dyDescent="0.2">
      <c r="B1063" s="8"/>
      <c r="C1063" s="9"/>
      <c r="D1063" s="10"/>
      <c r="E1063" s="11"/>
      <c r="F1063" s="11"/>
      <c r="G1063" s="10"/>
      <c r="H1063" s="10">
        <f t="shared" si="1273"/>
        <v>0</v>
      </c>
      <c r="I1063" s="10">
        <f t="shared" si="1270"/>
        <v>0</v>
      </c>
      <c r="J1063" s="10">
        <f t="shared" si="1271"/>
        <v>0</v>
      </c>
      <c r="K1063" s="10" t="str">
        <f t="shared" si="1272"/>
        <v/>
      </c>
      <c r="M1063" s="21"/>
      <c r="N1063" s="21"/>
      <c r="O1063" s="21"/>
      <c r="P1063" s="21"/>
      <c r="Q1063" s="21"/>
    </row>
    <row r="1064" spans="2:17" x14ac:dyDescent="0.2">
      <c r="B1064" s="8"/>
      <c r="C1064" s="9"/>
      <c r="D1064" s="10"/>
      <c r="E1064" s="11"/>
      <c r="F1064" s="11"/>
      <c r="G1064" s="10"/>
      <c r="H1064" s="10">
        <f t="shared" si="1273"/>
        <v>0</v>
      </c>
      <c r="I1064" s="10">
        <f t="shared" si="1270"/>
        <v>0</v>
      </c>
      <c r="J1064" s="10">
        <f t="shared" si="1271"/>
        <v>0</v>
      </c>
      <c r="K1064" s="10" t="str">
        <f t="shared" si="1272"/>
        <v/>
      </c>
      <c r="M1064" s="21"/>
      <c r="N1064" s="21"/>
      <c r="O1064" s="21"/>
      <c r="P1064" s="21"/>
      <c r="Q1064" s="21"/>
    </row>
    <row r="1065" spans="2:17" x14ac:dyDescent="0.2">
      <c r="B1065" s="8"/>
      <c r="C1065" s="9"/>
      <c r="D1065" s="10"/>
      <c r="E1065" s="11"/>
      <c r="F1065" s="11"/>
      <c r="G1065" s="10"/>
      <c r="H1065" s="10">
        <f t="shared" si="1273"/>
        <v>0</v>
      </c>
      <c r="I1065" s="10">
        <f t="shared" ref="I1065:I1128" si="1274">IF(E1065=$K$2,($Q$2*E1065)+((E1065*G1065)*$R$2)-($S$2*E1065),IF(E1065=$K$4,($Q$3*E1065)+((E1065*G1065)*$R$3)-($S$3*E1065),IF(E1065=$K$7,($Q$4*E1065)+((E1065*G1065)*$R$4)-($S$4*E1065),IF(E1065=$K$8,($Q$5*E1065)+((E1065*G1065)*$R$5)-($S$5*E1065),IF(E1065=$K$9,($Q$6*E1065)+((E1065*G1065)*$R$6)-($S$6*E1065),IF(E1065=$K$10,($Q$7*E1065)+((E1065*G1065)*$R$7)-($S$7*E1065),IF(E1065=$K$11,($Q$8*E1065)+((E1065*G1065)*$R$8)-($S$8*E1065),IF(E1065=$K$14,($Q$9*E1065)+((E1065*G1065)*$R$9)-($S$9*E1065),IF(E1065=$K$15,($Q$10*E1065)+((E1065*G1065)*$R$10)-($S$10*E1065),IF(E1065=$K$16,($Q$11*E1065)+((E1065*G1065)*$R$11)-($S$11*E1065),IF(E1065=$K$17,($Q$12*E1065)+((E1065*G1065)*$R$12)-($S$12*E1065),IF(E1065=$K$18,($Q$13*E1065)+((E1065*G1065)*$R$13)-($S$13*E1065),IF(E1065=$K$19,($Q$14*E1065)+((E1065*G1065)*$R$14)-($S$14*E1065),IF(E1065=$K$20,($Q$15*E1065)+((E1065*G1065)*$R$15)-($S$15*E1065),IF(E1065=$K$21,($Q$16*E1065)+((E1065*G1065)*$R$16)-($S$16*E1065),IF(E1065=E1065,($Q$17*E1065)+((E1065*G1065)*$R$17)-($S$17*E1065),"Erreur"))))))))))))))))</f>
        <v>0</v>
      </c>
      <c r="J1065" s="10">
        <f t="shared" si="1271"/>
        <v>0</v>
      </c>
      <c r="K1065" s="10" t="str">
        <f t="shared" si="1272"/>
        <v/>
      </c>
      <c r="M1065" s="21"/>
      <c r="N1065" s="21"/>
      <c r="O1065" s="21"/>
      <c r="P1065" s="21"/>
      <c r="Q1065" s="21"/>
    </row>
    <row r="1066" spans="2:17" x14ac:dyDescent="0.2">
      <c r="B1066" s="8"/>
      <c r="C1066" s="9"/>
      <c r="D1066" s="10"/>
      <c r="E1066" s="11"/>
      <c r="F1066" s="11"/>
      <c r="G1066" s="10"/>
      <c r="H1066" s="10">
        <f t="shared" si="1273"/>
        <v>0</v>
      </c>
      <c r="I1066" s="10">
        <f t="shared" si="1274"/>
        <v>0</v>
      </c>
      <c r="J1066" s="10">
        <f t="shared" ref="J1066:J1129" si="1275">(E1066*G1066)-I1066</f>
        <v>0</v>
      </c>
      <c r="K1066" s="10" t="str">
        <f t="shared" ref="K1066:K1129" si="1276">IF(E1066="","",J1066/E1066)</f>
        <v/>
      </c>
      <c r="M1066" s="21"/>
      <c r="N1066" s="21"/>
      <c r="O1066" s="21"/>
      <c r="P1066" s="21"/>
      <c r="Q1066" s="21"/>
    </row>
    <row r="1067" spans="2:17" x14ac:dyDescent="0.2">
      <c r="B1067" s="8"/>
      <c r="C1067" s="9"/>
      <c r="D1067" s="10"/>
      <c r="E1067" s="11"/>
      <c r="F1067" s="11"/>
      <c r="G1067" s="10"/>
      <c r="H1067" s="10">
        <f t="shared" ref="H1067:H1130" si="1277">H1066+E1067</f>
        <v>0</v>
      </c>
      <c r="I1067" s="10">
        <f t="shared" si="1274"/>
        <v>0</v>
      </c>
      <c r="J1067" s="10">
        <f t="shared" si="1275"/>
        <v>0</v>
      </c>
      <c r="K1067" s="10" t="str">
        <f t="shared" si="1276"/>
        <v/>
      </c>
      <c r="M1067" s="21"/>
      <c r="N1067" s="21"/>
      <c r="O1067" s="21"/>
      <c r="P1067" s="21"/>
      <c r="Q1067" s="21"/>
    </row>
    <row r="1068" spans="2:17" x14ac:dyDescent="0.2">
      <c r="B1068" s="8"/>
      <c r="C1068" s="9"/>
      <c r="D1068" s="10"/>
      <c r="E1068" s="11"/>
      <c r="F1068" s="11"/>
      <c r="G1068" s="10"/>
      <c r="H1068" s="10">
        <f t="shared" si="1277"/>
        <v>0</v>
      </c>
      <c r="I1068" s="10">
        <f t="shared" si="1274"/>
        <v>0</v>
      </c>
      <c r="J1068" s="10">
        <f t="shared" si="1275"/>
        <v>0</v>
      </c>
      <c r="K1068" s="10" t="str">
        <f t="shared" si="1276"/>
        <v/>
      </c>
      <c r="M1068" s="21"/>
      <c r="N1068" s="21"/>
      <c r="O1068" s="21"/>
      <c r="P1068" s="21"/>
      <c r="Q1068" s="21"/>
    </row>
    <row r="1069" spans="2:17" x14ac:dyDescent="0.2">
      <c r="B1069" s="8"/>
      <c r="C1069" s="9"/>
      <c r="D1069" s="10"/>
      <c r="E1069" s="11"/>
      <c r="F1069" s="11"/>
      <c r="G1069" s="10"/>
      <c r="H1069" s="10">
        <f t="shared" si="1277"/>
        <v>0</v>
      </c>
      <c r="I1069" s="10">
        <f t="shared" si="1274"/>
        <v>0</v>
      </c>
      <c r="J1069" s="10">
        <f t="shared" si="1275"/>
        <v>0</v>
      </c>
      <c r="K1069" s="10" t="str">
        <f t="shared" si="1276"/>
        <v/>
      </c>
      <c r="M1069" s="21"/>
      <c r="N1069" s="21"/>
      <c r="O1069" s="21"/>
      <c r="P1069" s="21"/>
      <c r="Q1069" s="21"/>
    </row>
    <row r="1070" spans="2:17" x14ac:dyDescent="0.2">
      <c r="B1070" s="8"/>
      <c r="C1070" s="9"/>
      <c r="D1070" s="10"/>
      <c r="E1070" s="11"/>
      <c r="F1070" s="11"/>
      <c r="G1070" s="10"/>
      <c r="H1070" s="10">
        <f t="shared" si="1277"/>
        <v>0</v>
      </c>
      <c r="I1070" s="10">
        <f t="shared" si="1274"/>
        <v>0</v>
      </c>
      <c r="J1070" s="10">
        <f t="shared" si="1275"/>
        <v>0</v>
      </c>
      <c r="K1070" s="10" t="str">
        <f t="shared" si="1276"/>
        <v/>
      </c>
      <c r="M1070" s="21"/>
      <c r="N1070" s="21"/>
      <c r="O1070" s="21"/>
      <c r="P1070" s="21"/>
      <c r="Q1070" s="21"/>
    </row>
    <row r="1071" spans="2:17" x14ac:dyDescent="0.2">
      <c r="B1071" s="8"/>
      <c r="C1071" s="9"/>
      <c r="D1071" s="10"/>
      <c r="E1071" s="11"/>
      <c r="F1071" s="11"/>
      <c r="G1071" s="10"/>
      <c r="H1071" s="10">
        <f t="shared" si="1277"/>
        <v>0</v>
      </c>
      <c r="I1071" s="10">
        <f t="shared" si="1274"/>
        <v>0</v>
      </c>
      <c r="J1071" s="10">
        <f t="shared" si="1275"/>
        <v>0</v>
      </c>
      <c r="K1071" s="10" t="str">
        <f t="shared" si="1276"/>
        <v/>
      </c>
      <c r="M1071" s="21"/>
      <c r="N1071" s="21"/>
      <c r="O1071" s="21"/>
      <c r="P1071" s="21"/>
      <c r="Q1071" s="21"/>
    </row>
    <row r="1072" spans="2:17" x14ac:dyDescent="0.2">
      <c r="B1072" s="8"/>
      <c r="C1072" s="9"/>
      <c r="D1072" s="10"/>
      <c r="E1072" s="11"/>
      <c r="F1072" s="11"/>
      <c r="G1072" s="10"/>
      <c r="H1072" s="10">
        <f t="shared" si="1277"/>
        <v>0</v>
      </c>
      <c r="I1072" s="10">
        <f t="shared" si="1274"/>
        <v>0</v>
      </c>
      <c r="J1072" s="10">
        <f t="shared" si="1275"/>
        <v>0</v>
      </c>
      <c r="K1072" s="10" t="str">
        <f t="shared" si="1276"/>
        <v/>
      </c>
      <c r="M1072" s="21"/>
      <c r="N1072" s="21"/>
      <c r="O1072" s="21"/>
      <c r="P1072" s="21"/>
      <c r="Q1072" s="21"/>
    </row>
    <row r="1073" spans="2:17" x14ac:dyDescent="0.2">
      <c r="B1073" s="8"/>
      <c r="C1073" s="9"/>
      <c r="D1073" s="10"/>
      <c r="E1073" s="11"/>
      <c r="F1073" s="11"/>
      <c r="G1073" s="10"/>
      <c r="H1073" s="10">
        <f t="shared" si="1277"/>
        <v>0</v>
      </c>
      <c r="I1073" s="10">
        <f t="shared" si="1274"/>
        <v>0</v>
      </c>
      <c r="J1073" s="10">
        <f t="shared" si="1275"/>
        <v>0</v>
      </c>
      <c r="K1073" s="10" t="str">
        <f t="shared" si="1276"/>
        <v/>
      </c>
      <c r="M1073" s="21"/>
      <c r="N1073" s="21"/>
      <c r="O1073" s="21"/>
      <c r="P1073" s="21"/>
      <c r="Q1073" s="21"/>
    </row>
    <row r="1074" spans="2:17" x14ac:dyDescent="0.2">
      <c r="B1074" s="8"/>
      <c r="C1074" s="9"/>
      <c r="D1074" s="10"/>
      <c r="E1074" s="11"/>
      <c r="F1074" s="11"/>
      <c r="G1074" s="10"/>
      <c r="H1074" s="10">
        <f t="shared" si="1277"/>
        <v>0</v>
      </c>
      <c r="I1074" s="10">
        <f t="shared" si="1274"/>
        <v>0</v>
      </c>
      <c r="J1074" s="10">
        <f t="shared" si="1275"/>
        <v>0</v>
      </c>
      <c r="K1074" s="10" t="str">
        <f t="shared" si="1276"/>
        <v/>
      </c>
      <c r="M1074" s="21"/>
      <c r="N1074" s="21"/>
      <c r="O1074" s="21"/>
      <c r="P1074" s="21"/>
      <c r="Q1074" s="21"/>
    </row>
    <row r="1075" spans="2:17" x14ac:dyDescent="0.2">
      <c r="B1075" s="8"/>
      <c r="C1075" s="9"/>
      <c r="D1075" s="10"/>
      <c r="E1075" s="11"/>
      <c r="F1075" s="11"/>
      <c r="G1075" s="10"/>
      <c r="H1075" s="10">
        <f t="shared" si="1277"/>
        <v>0</v>
      </c>
      <c r="I1075" s="10">
        <f t="shared" si="1274"/>
        <v>0</v>
      </c>
      <c r="J1075" s="10">
        <f t="shared" si="1275"/>
        <v>0</v>
      </c>
      <c r="K1075" s="10" t="str">
        <f t="shared" si="1276"/>
        <v/>
      </c>
      <c r="M1075" s="21"/>
      <c r="N1075" s="21"/>
      <c r="O1075" s="21"/>
      <c r="P1075" s="21"/>
      <c r="Q1075" s="21"/>
    </row>
    <row r="1076" spans="2:17" x14ac:dyDescent="0.2">
      <c r="B1076" s="8"/>
      <c r="C1076" s="9"/>
      <c r="D1076" s="10"/>
      <c r="E1076" s="11"/>
      <c r="F1076" s="11"/>
      <c r="G1076" s="10"/>
      <c r="H1076" s="10">
        <f t="shared" si="1277"/>
        <v>0</v>
      </c>
      <c r="I1076" s="10">
        <f t="shared" si="1274"/>
        <v>0</v>
      </c>
      <c r="J1076" s="10">
        <f t="shared" si="1275"/>
        <v>0</v>
      </c>
      <c r="K1076" s="10" t="str">
        <f t="shared" si="1276"/>
        <v/>
      </c>
      <c r="M1076" s="21"/>
      <c r="N1076" s="21"/>
      <c r="O1076" s="21"/>
      <c r="P1076" s="21"/>
      <c r="Q1076" s="21"/>
    </row>
    <row r="1077" spans="2:17" x14ac:dyDescent="0.2">
      <c r="B1077" s="8"/>
      <c r="C1077" s="9"/>
      <c r="D1077" s="10"/>
      <c r="E1077" s="11"/>
      <c r="F1077" s="11"/>
      <c r="G1077" s="10"/>
      <c r="H1077" s="10">
        <f t="shared" si="1277"/>
        <v>0</v>
      </c>
      <c r="I1077" s="10">
        <f t="shared" si="1274"/>
        <v>0</v>
      </c>
      <c r="J1077" s="10">
        <f t="shared" si="1275"/>
        <v>0</v>
      </c>
      <c r="K1077" s="10" t="str">
        <f t="shared" si="1276"/>
        <v/>
      </c>
      <c r="M1077" s="21"/>
      <c r="N1077" s="21"/>
      <c r="O1077" s="21"/>
      <c r="P1077" s="21"/>
      <c r="Q1077" s="21"/>
    </row>
    <row r="1078" spans="2:17" x14ac:dyDescent="0.2">
      <c r="B1078" s="8"/>
      <c r="C1078" s="9"/>
      <c r="D1078" s="10"/>
      <c r="E1078" s="11"/>
      <c r="F1078" s="11"/>
      <c r="G1078" s="10"/>
      <c r="H1078" s="10">
        <f t="shared" si="1277"/>
        <v>0</v>
      </c>
      <c r="I1078" s="10">
        <f t="shared" si="1274"/>
        <v>0</v>
      </c>
      <c r="J1078" s="10">
        <f t="shared" si="1275"/>
        <v>0</v>
      </c>
      <c r="K1078" s="10" t="str">
        <f t="shared" si="1276"/>
        <v/>
      </c>
      <c r="M1078" s="21"/>
      <c r="N1078" s="21"/>
      <c r="O1078" s="21"/>
      <c r="P1078" s="21"/>
      <c r="Q1078" s="21"/>
    </row>
    <row r="1079" spans="2:17" x14ac:dyDescent="0.2">
      <c r="B1079" s="8"/>
      <c r="C1079" s="9"/>
      <c r="D1079" s="10"/>
      <c r="E1079" s="11"/>
      <c r="F1079" s="11"/>
      <c r="G1079" s="10"/>
      <c r="H1079" s="10">
        <f t="shared" si="1277"/>
        <v>0</v>
      </c>
      <c r="I1079" s="10">
        <f t="shared" si="1274"/>
        <v>0</v>
      </c>
      <c r="J1079" s="10">
        <f t="shared" si="1275"/>
        <v>0</v>
      </c>
      <c r="K1079" s="10" t="str">
        <f t="shared" si="1276"/>
        <v/>
      </c>
      <c r="M1079" s="21"/>
      <c r="N1079" s="21"/>
      <c r="O1079" s="21"/>
      <c r="P1079" s="21"/>
      <c r="Q1079" s="21"/>
    </row>
    <row r="1080" spans="2:17" x14ac:dyDescent="0.2">
      <c r="B1080" s="8"/>
      <c r="C1080" s="9"/>
      <c r="D1080" s="10"/>
      <c r="E1080" s="11"/>
      <c r="F1080" s="11"/>
      <c r="G1080" s="10"/>
      <c r="H1080" s="10">
        <f t="shared" si="1277"/>
        <v>0</v>
      </c>
      <c r="I1080" s="10">
        <f t="shared" si="1274"/>
        <v>0</v>
      </c>
      <c r="J1080" s="10">
        <f t="shared" si="1275"/>
        <v>0</v>
      </c>
      <c r="K1080" s="10" t="str">
        <f t="shared" si="1276"/>
        <v/>
      </c>
      <c r="M1080" s="21"/>
      <c r="N1080" s="21"/>
      <c r="O1080" s="21"/>
      <c r="P1080" s="21"/>
      <c r="Q1080" s="21"/>
    </row>
    <row r="1081" spans="2:17" x14ac:dyDescent="0.2">
      <c r="B1081" s="8"/>
      <c r="C1081" s="9"/>
      <c r="D1081" s="10"/>
      <c r="E1081" s="11"/>
      <c r="F1081" s="11"/>
      <c r="G1081" s="10"/>
      <c r="H1081" s="10">
        <f t="shared" si="1277"/>
        <v>0</v>
      </c>
      <c r="I1081" s="10">
        <f t="shared" si="1274"/>
        <v>0</v>
      </c>
      <c r="J1081" s="10">
        <f t="shared" si="1275"/>
        <v>0</v>
      </c>
      <c r="K1081" s="10" t="str">
        <f t="shared" si="1276"/>
        <v/>
      </c>
      <c r="M1081" s="21"/>
      <c r="N1081" s="21"/>
      <c r="O1081" s="21"/>
      <c r="P1081" s="21"/>
      <c r="Q1081" s="21"/>
    </row>
    <row r="1082" spans="2:17" x14ac:dyDescent="0.2">
      <c r="B1082" s="8"/>
      <c r="C1082" s="9"/>
      <c r="D1082" s="10"/>
      <c r="E1082" s="11"/>
      <c r="F1082" s="11"/>
      <c r="G1082" s="10"/>
      <c r="H1082" s="10">
        <f t="shared" si="1277"/>
        <v>0</v>
      </c>
      <c r="I1082" s="10">
        <f t="shared" si="1274"/>
        <v>0</v>
      </c>
      <c r="J1082" s="10">
        <f t="shared" si="1275"/>
        <v>0</v>
      </c>
      <c r="K1082" s="10" t="str">
        <f t="shared" si="1276"/>
        <v/>
      </c>
      <c r="M1082" s="21"/>
      <c r="N1082" s="21"/>
      <c r="O1082" s="21"/>
      <c r="P1082" s="21"/>
      <c r="Q1082" s="21"/>
    </row>
    <row r="1083" spans="2:17" x14ac:dyDescent="0.2">
      <c r="B1083" s="8"/>
      <c r="C1083" s="9"/>
      <c r="D1083" s="10"/>
      <c r="E1083" s="11"/>
      <c r="F1083" s="11"/>
      <c r="G1083" s="10"/>
      <c r="H1083" s="10">
        <f t="shared" si="1277"/>
        <v>0</v>
      </c>
      <c r="I1083" s="10">
        <f t="shared" si="1274"/>
        <v>0</v>
      </c>
      <c r="J1083" s="10">
        <f t="shared" si="1275"/>
        <v>0</v>
      </c>
      <c r="K1083" s="10" t="str">
        <f t="shared" si="1276"/>
        <v/>
      </c>
      <c r="M1083" s="21"/>
      <c r="N1083" s="21"/>
      <c r="O1083" s="21"/>
      <c r="P1083" s="21"/>
      <c r="Q1083" s="21"/>
    </row>
    <row r="1084" spans="2:17" x14ac:dyDescent="0.2">
      <c r="B1084" s="8"/>
      <c r="C1084" s="9"/>
      <c r="D1084" s="10"/>
      <c r="E1084" s="11"/>
      <c r="F1084" s="11"/>
      <c r="G1084" s="10"/>
      <c r="H1084" s="10">
        <f t="shared" si="1277"/>
        <v>0</v>
      </c>
      <c r="I1084" s="10">
        <f t="shared" si="1274"/>
        <v>0</v>
      </c>
      <c r="J1084" s="10">
        <f t="shared" si="1275"/>
        <v>0</v>
      </c>
      <c r="K1084" s="10" t="str">
        <f t="shared" si="1276"/>
        <v/>
      </c>
      <c r="M1084" s="21"/>
      <c r="N1084" s="21"/>
      <c r="O1084" s="21"/>
      <c r="P1084" s="21"/>
      <c r="Q1084" s="21"/>
    </row>
    <row r="1085" spans="2:17" x14ac:dyDescent="0.2">
      <c r="B1085" s="8"/>
      <c r="C1085" s="9"/>
      <c r="D1085" s="10"/>
      <c r="E1085" s="11"/>
      <c r="F1085" s="11"/>
      <c r="G1085" s="10"/>
      <c r="H1085" s="10">
        <f t="shared" si="1277"/>
        <v>0</v>
      </c>
      <c r="I1085" s="10">
        <f t="shared" si="1274"/>
        <v>0</v>
      </c>
      <c r="J1085" s="10">
        <f t="shared" si="1275"/>
        <v>0</v>
      </c>
      <c r="K1085" s="10" t="str">
        <f t="shared" si="1276"/>
        <v/>
      </c>
      <c r="M1085" s="21"/>
      <c r="N1085" s="21"/>
      <c r="O1085" s="21"/>
      <c r="P1085" s="21"/>
      <c r="Q1085" s="21"/>
    </row>
    <row r="1086" spans="2:17" x14ac:dyDescent="0.2">
      <c r="B1086" s="8"/>
      <c r="C1086" s="9"/>
      <c r="D1086" s="10"/>
      <c r="E1086" s="11"/>
      <c r="F1086" s="11"/>
      <c r="G1086" s="10"/>
      <c r="H1086" s="10">
        <f t="shared" si="1277"/>
        <v>0</v>
      </c>
      <c r="I1086" s="10">
        <f t="shared" si="1274"/>
        <v>0</v>
      </c>
      <c r="J1086" s="10">
        <f t="shared" si="1275"/>
        <v>0</v>
      </c>
      <c r="K1086" s="10" t="str">
        <f t="shared" si="1276"/>
        <v/>
      </c>
      <c r="M1086" s="21"/>
      <c r="N1086" s="21"/>
      <c r="O1086" s="21"/>
      <c r="P1086" s="21"/>
      <c r="Q1086" s="21"/>
    </row>
    <row r="1087" spans="2:17" x14ac:dyDescent="0.2">
      <c r="B1087" s="8"/>
      <c r="C1087" s="9"/>
      <c r="D1087" s="10"/>
      <c r="E1087" s="11"/>
      <c r="F1087" s="11"/>
      <c r="G1087" s="10"/>
      <c r="H1087" s="10">
        <f t="shared" si="1277"/>
        <v>0</v>
      </c>
      <c r="I1087" s="10">
        <f t="shared" si="1274"/>
        <v>0</v>
      </c>
      <c r="J1087" s="10">
        <f t="shared" si="1275"/>
        <v>0</v>
      </c>
      <c r="K1087" s="10" t="str">
        <f t="shared" si="1276"/>
        <v/>
      </c>
      <c r="M1087" s="21"/>
      <c r="N1087" s="21"/>
      <c r="O1087" s="21"/>
      <c r="P1087" s="21"/>
      <c r="Q1087" s="21"/>
    </row>
    <row r="1088" spans="2:17" x14ac:dyDescent="0.2">
      <c r="B1088" s="8"/>
      <c r="C1088" s="9"/>
      <c r="D1088" s="10"/>
      <c r="E1088" s="11"/>
      <c r="F1088" s="11"/>
      <c r="G1088" s="10"/>
      <c r="H1088" s="10">
        <f t="shared" si="1277"/>
        <v>0</v>
      </c>
      <c r="I1088" s="10">
        <f t="shared" si="1274"/>
        <v>0</v>
      </c>
      <c r="J1088" s="10">
        <f t="shared" si="1275"/>
        <v>0</v>
      </c>
      <c r="K1088" s="10" t="str">
        <f t="shared" si="1276"/>
        <v/>
      </c>
      <c r="M1088" s="21"/>
      <c r="N1088" s="21"/>
      <c r="O1088" s="21"/>
      <c r="P1088" s="21"/>
      <c r="Q1088" s="21"/>
    </row>
    <row r="1089" spans="2:17" x14ac:dyDescent="0.2">
      <c r="B1089" s="8"/>
      <c r="C1089" s="9"/>
      <c r="D1089" s="10"/>
      <c r="E1089" s="11"/>
      <c r="F1089" s="11"/>
      <c r="G1089" s="10"/>
      <c r="H1089" s="10">
        <f t="shared" si="1277"/>
        <v>0</v>
      </c>
      <c r="I1089" s="10">
        <f t="shared" si="1274"/>
        <v>0</v>
      </c>
      <c r="J1089" s="10">
        <f t="shared" si="1275"/>
        <v>0</v>
      </c>
      <c r="K1089" s="10" t="str">
        <f t="shared" si="1276"/>
        <v/>
      </c>
      <c r="M1089" s="21"/>
      <c r="N1089" s="21"/>
      <c r="O1089" s="21"/>
      <c r="P1089" s="21"/>
      <c r="Q1089" s="21"/>
    </row>
    <row r="1090" spans="2:17" x14ac:dyDescent="0.2">
      <c r="B1090" s="8"/>
      <c r="C1090" s="9"/>
      <c r="D1090" s="10"/>
      <c r="E1090" s="11"/>
      <c r="F1090" s="11"/>
      <c r="G1090" s="10"/>
      <c r="H1090" s="10">
        <f t="shared" si="1277"/>
        <v>0</v>
      </c>
      <c r="I1090" s="10">
        <f t="shared" si="1274"/>
        <v>0</v>
      </c>
      <c r="J1090" s="10">
        <f t="shared" si="1275"/>
        <v>0</v>
      </c>
      <c r="K1090" s="10" t="str">
        <f t="shared" si="1276"/>
        <v/>
      </c>
      <c r="M1090" s="21"/>
      <c r="N1090" s="21"/>
      <c r="O1090" s="21"/>
      <c r="P1090" s="21"/>
      <c r="Q1090" s="21"/>
    </row>
    <row r="1091" spans="2:17" x14ac:dyDescent="0.2">
      <c r="B1091" s="8"/>
      <c r="C1091" s="9"/>
      <c r="D1091" s="10"/>
      <c r="E1091" s="11"/>
      <c r="F1091" s="11"/>
      <c r="G1091" s="10"/>
      <c r="H1091" s="10">
        <f t="shared" si="1277"/>
        <v>0</v>
      </c>
      <c r="I1091" s="10">
        <f t="shared" si="1274"/>
        <v>0</v>
      </c>
      <c r="J1091" s="10">
        <f t="shared" si="1275"/>
        <v>0</v>
      </c>
      <c r="K1091" s="10" t="str">
        <f t="shared" si="1276"/>
        <v/>
      </c>
      <c r="M1091" s="21"/>
      <c r="N1091" s="21"/>
      <c r="O1091" s="21"/>
      <c r="P1091" s="21"/>
      <c r="Q1091" s="21"/>
    </row>
    <row r="1092" spans="2:17" x14ac:dyDescent="0.2">
      <c r="B1092" s="8"/>
      <c r="C1092" s="9"/>
      <c r="D1092" s="10"/>
      <c r="E1092" s="11"/>
      <c r="F1092" s="11"/>
      <c r="G1092" s="10"/>
      <c r="H1092" s="10">
        <f t="shared" si="1277"/>
        <v>0</v>
      </c>
      <c r="I1092" s="10">
        <f t="shared" si="1274"/>
        <v>0</v>
      </c>
      <c r="J1092" s="10">
        <f t="shared" si="1275"/>
        <v>0</v>
      </c>
      <c r="K1092" s="10" t="str">
        <f t="shared" si="1276"/>
        <v/>
      </c>
      <c r="M1092" s="21"/>
      <c r="N1092" s="21"/>
      <c r="O1092" s="21"/>
      <c r="P1092" s="21"/>
      <c r="Q1092" s="21"/>
    </row>
    <row r="1093" spans="2:17" x14ac:dyDescent="0.2">
      <c r="B1093" s="8"/>
      <c r="C1093" s="9"/>
      <c r="D1093" s="10"/>
      <c r="E1093" s="11"/>
      <c r="F1093" s="11"/>
      <c r="G1093" s="10"/>
      <c r="H1093" s="10">
        <f t="shared" si="1277"/>
        <v>0</v>
      </c>
      <c r="I1093" s="10">
        <f t="shared" si="1274"/>
        <v>0</v>
      </c>
      <c r="J1093" s="10">
        <f t="shared" si="1275"/>
        <v>0</v>
      </c>
      <c r="K1093" s="10" t="str">
        <f t="shared" si="1276"/>
        <v/>
      </c>
      <c r="M1093" s="21"/>
      <c r="N1093" s="21"/>
      <c r="O1093" s="21"/>
      <c r="P1093" s="21"/>
      <c r="Q1093" s="21"/>
    </row>
    <row r="1094" spans="2:17" x14ac:dyDescent="0.2">
      <c r="B1094" s="8"/>
      <c r="C1094" s="9"/>
      <c r="D1094" s="10"/>
      <c r="E1094" s="11"/>
      <c r="F1094" s="11"/>
      <c r="G1094" s="10"/>
      <c r="H1094" s="10">
        <f t="shared" si="1277"/>
        <v>0</v>
      </c>
      <c r="I1094" s="10">
        <f t="shared" si="1274"/>
        <v>0</v>
      </c>
      <c r="J1094" s="10">
        <f t="shared" si="1275"/>
        <v>0</v>
      </c>
      <c r="K1094" s="10" t="str">
        <f t="shared" si="1276"/>
        <v/>
      </c>
      <c r="M1094" s="21"/>
      <c r="N1094" s="21"/>
      <c r="O1094" s="21"/>
      <c r="P1094" s="21"/>
      <c r="Q1094" s="21"/>
    </row>
    <row r="1095" spans="2:17" x14ac:dyDescent="0.2">
      <c r="B1095" s="8"/>
      <c r="C1095" s="9"/>
      <c r="D1095" s="10"/>
      <c r="E1095" s="11"/>
      <c r="F1095" s="11"/>
      <c r="G1095" s="10"/>
      <c r="H1095" s="10">
        <f t="shared" si="1277"/>
        <v>0</v>
      </c>
      <c r="I1095" s="10">
        <f t="shared" si="1274"/>
        <v>0</v>
      </c>
      <c r="J1095" s="10">
        <f t="shared" si="1275"/>
        <v>0</v>
      </c>
      <c r="K1095" s="10" t="str">
        <f t="shared" si="1276"/>
        <v/>
      </c>
      <c r="M1095" s="21"/>
      <c r="N1095" s="21"/>
      <c r="O1095" s="21"/>
      <c r="P1095" s="21"/>
      <c r="Q1095" s="21"/>
    </row>
    <row r="1096" spans="2:17" x14ac:dyDescent="0.2">
      <c r="B1096" s="8"/>
      <c r="C1096" s="9"/>
      <c r="D1096" s="10"/>
      <c r="E1096" s="11"/>
      <c r="F1096" s="11"/>
      <c r="G1096" s="10"/>
      <c r="H1096" s="10">
        <f t="shared" si="1277"/>
        <v>0</v>
      </c>
      <c r="I1096" s="10">
        <f t="shared" si="1274"/>
        <v>0</v>
      </c>
      <c r="J1096" s="10">
        <f t="shared" si="1275"/>
        <v>0</v>
      </c>
      <c r="K1096" s="10" t="str">
        <f t="shared" si="1276"/>
        <v/>
      </c>
      <c r="M1096" s="21"/>
      <c r="N1096" s="21"/>
      <c r="O1096" s="21"/>
      <c r="P1096" s="21"/>
      <c r="Q1096" s="21"/>
    </row>
    <row r="1097" spans="2:17" x14ac:dyDescent="0.2">
      <c r="B1097" s="8"/>
      <c r="C1097" s="9"/>
      <c r="D1097" s="10"/>
      <c r="E1097" s="11"/>
      <c r="F1097" s="11"/>
      <c r="G1097" s="10"/>
      <c r="H1097" s="10">
        <f t="shared" si="1277"/>
        <v>0</v>
      </c>
      <c r="I1097" s="10">
        <f t="shared" si="1274"/>
        <v>0</v>
      </c>
      <c r="J1097" s="10">
        <f t="shared" si="1275"/>
        <v>0</v>
      </c>
      <c r="K1097" s="10" t="str">
        <f t="shared" si="1276"/>
        <v/>
      </c>
      <c r="M1097" s="21"/>
      <c r="N1097" s="21"/>
      <c r="O1097" s="21"/>
      <c r="P1097" s="21"/>
      <c r="Q1097" s="21"/>
    </row>
    <row r="1098" spans="2:17" x14ac:dyDescent="0.2">
      <c r="B1098" s="8"/>
      <c r="C1098" s="9"/>
      <c r="D1098" s="10"/>
      <c r="E1098" s="11"/>
      <c r="F1098" s="11"/>
      <c r="G1098" s="10"/>
      <c r="H1098" s="10">
        <f t="shared" si="1277"/>
        <v>0</v>
      </c>
      <c r="I1098" s="10">
        <f t="shared" si="1274"/>
        <v>0</v>
      </c>
      <c r="J1098" s="10">
        <f t="shared" si="1275"/>
        <v>0</v>
      </c>
      <c r="K1098" s="10" t="str">
        <f t="shared" si="1276"/>
        <v/>
      </c>
      <c r="M1098" s="21"/>
      <c r="N1098" s="21"/>
      <c r="O1098" s="21"/>
      <c r="P1098" s="21"/>
      <c r="Q1098" s="21"/>
    </row>
    <row r="1099" spans="2:17" x14ac:dyDescent="0.2">
      <c r="B1099" s="8"/>
      <c r="C1099" s="9"/>
      <c r="D1099" s="10"/>
      <c r="E1099" s="11"/>
      <c r="F1099" s="11"/>
      <c r="G1099" s="10"/>
      <c r="H1099" s="10">
        <f t="shared" si="1277"/>
        <v>0</v>
      </c>
      <c r="I1099" s="10">
        <f t="shared" si="1274"/>
        <v>0</v>
      </c>
      <c r="J1099" s="10">
        <f t="shared" si="1275"/>
        <v>0</v>
      </c>
      <c r="K1099" s="10" t="str">
        <f t="shared" si="1276"/>
        <v/>
      </c>
      <c r="M1099" s="21"/>
      <c r="N1099" s="21"/>
      <c r="O1099" s="21"/>
      <c r="P1099" s="21"/>
      <c r="Q1099" s="21"/>
    </row>
    <row r="1100" spans="2:17" x14ac:dyDescent="0.2">
      <c r="B1100" s="8"/>
      <c r="C1100" s="9"/>
      <c r="D1100" s="10"/>
      <c r="E1100" s="11"/>
      <c r="F1100" s="11"/>
      <c r="G1100" s="10"/>
      <c r="H1100" s="10">
        <f t="shared" si="1277"/>
        <v>0</v>
      </c>
      <c r="I1100" s="10">
        <f t="shared" si="1274"/>
        <v>0</v>
      </c>
      <c r="J1100" s="10">
        <f t="shared" si="1275"/>
        <v>0</v>
      </c>
      <c r="K1100" s="10" t="str">
        <f t="shared" si="1276"/>
        <v/>
      </c>
      <c r="M1100" s="21"/>
      <c r="N1100" s="21"/>
      <c r="O1100" s="21"/>
      <c r="P1100" s="21"/>
      <c r="Q1100" s="21"/>
    </row>
    <row r="1101" spans="2:17" x14ac:dyDescent="0.2">
      <c r="B1101" s="8"/>
      <c r="C1101" s="9"/>
      <c r="D1101" s="10"/>
      <c r="E1101" s="11"/>
      <c r="F1101" s="11"/>
      <c r="G1101" s="10"/>
      <c r="H1101" s="10">
        <f t="shared" si="1277"/>
        <v>0</v>
      </c>
      <c r="I1101" s="10">
        <f t="shared" si="1274"/>
        <v>0</v>
      </c>
      <c r="J1101" s="10">
        <f t="shared" si="1275"/>
        <v>0</v>
      </c>
      <c r="K1101" s="10" t="str">
        <f t="shared" si="1276"/>
        <v/>
      </c>
      <c r="M1101" s="21"/>
      <c r="N1101" s="21"/>
      <c r="O1101" s="21"/>
      <c r="P1101" s="21"/>
      <c r="Q1101" s="21"/>
    </row>
    <row r="1102" spans="2:17" x14ac:dyDescent="0.2">
      <c r="B1102" s="8"/>
      <c r="C1102" s="9"/>
      <c r="D1102" s="10"/>
      <c r="E1102" s="11"/>
      <c r="F1102" s="11"/>
      <c r="G1102" s="10"/>
      <c r="H1102" s="10">
        <f t="shared" si="1277"/>
        <v>0</v>
      </c>
      <c r="I1102" s="10">
        <f t="shared" si="1274"/>
        <v>0</v>
      </c>
      <c r="J1102" s="10">
        <f t="shared" si="1275"/>
        <v>0</v>
      </c>
      <c r="K1102" s="10" t="str">
        <f t="shared" si="1276"/>
        <v/>
      </c>
      <c r="M1102" s="21"/>
      <c r="N1102" s="21"/>
      <c r="O1102" s="21"/>
      <c r="P1102" s="21"/>
      <c r="Q1102" s="21"/>
    </row>
    <row r="1103" spans="2:17" x14ac:dyDescent="0.2">
      <c r="B1103" s="8"/>
      <c r="C1103" s="9"/>
      <c r="D1103" s="10"/>
      <c r="E1103" s="11"/>
      <c r="F1103" s="11"/>
      <c r="G1103" s="10"/>
      <c r="H1103" s="10">
        <f t="shared" si="1277"/>
        <v>0</v>
      </c>
      <c r="I1103" s="10">
        <f t="shared" si="1274"/>
        <v>0</v>
      </c>
      <c r="J1103" s="10">
        <f t="shared" si="1275"/>
        <v>0</v>
      </c>
      <c r="K1103" s="10" t="str">
        <f t="shared" si="1276"/>
        <v/>
      </c>
      <c r="M1103" s="21"/>
      <c r="N1103" s="21"/>
      <c r="O1103" s="21"/>
      <c r="P1103" s="21"/>
      <c r="Q1103" s="21"/>
    </row>
    <row r="1104" spans="2:17" x14ac:dyDescent="0.2">
      <c r="B1104" s="8"/>
      <c r="C1104" s="9"/>
      <c r="D1104" s="10"/>
      <c r="E1104" s="11"/>
      <c r="F1104" s="11"/>
      <c r="G1104" s="10"/>
      <c r="H1104" s="10">
        <f t="shared" si="1277"/>
        <v>0</v>
      </c>
      <c r="I1104" s="10">
        <f t="shared" si="1274"/>
        <v>0</v>
      </c>
      <c r="J1104" s="10">
        <f t="shared" si="1275"/>
        <v>0</v>
      </c>
      <c r="K1104" s="10" t="str">
        <f t="shared" si="1276"/>
        <v/>
      </c>
      <c r="M1104" s="21"/>
      <c r="N1104" s="21"/>
      <c r="O1104" s="21"/>
      <c r="P1104" s="21"/>
      <c r="Q1104" s="21"/>
    </row>
    <row r="1105" spans="2:17" x14ac:dyDescent="0.2">
      <c r="B1105" s="8"/>
      <c r="C1105" s="9"/>
      <c r="D1105" s="10"/>
      <c r="E1105" s="11"/>
      <c r="F1105" s="11"/>
      <c r="G1105" s="10"/>
      <c r="H1105" s="10">
        <f t="shared" si="1277"/>
        <v>0</v>
      </c>
      <c r="I1105" s="10">
        <f t="shared" si="1274"/>
        <v>0</v>
      </c>
      <c r="J1105" s="10">
        <f t="shared" si="1275"/>
        <v>0</v>
      </c>
      <c r="K1105" s="10" t="str">
        <f t="shared" si="1276"/>
        <v/>
      </c>
      <c r="M1105" s="21"/>
      <c r="N1105" s="21"/>
      <c r="O1105" s="21"/>
      <c r="P1105" s="21"/>
      <c r="Q1105" s="21"/>
    </row>
    <row r="1106" spans="2:17" x14ac:dyDescent="0.2">
      <c r="B1106" s="8"/>
      <c r="C1106" s="9"/>
      <c r="D1106" s="10"/>
      <c r="E1106" s="11"/>
      <c r="F1106" s="11"/>
      <c r="G1106" s="10"/>
      <c r="H1106" s="10">
        <f t="shared" si="1277"/>
        <v>0</v>
      </c>
      <c r="I1106" s="10">
        <f t="shared" si="1274"/>
        <v>0</v>
      </c>
      <c r="J1106" s="10">
        <f t="shared" si="1275"/>
        <v>0</v>
      </c>
      <c r="K1106" s="10" t="str">
        <f t="shared" si="1276"/>
        <v/>
      </c>
      <c r="M1106" s="21"/>
      <c r="N1106" s="21"/>
      <c r="O1106" s="21"/>
      <c r="P1106" s="21"/>
      <c r="Q1106" s="21"/>
    </row>
    <row r="1107" spans="2:17" x14ac:dyDescent="0.2">
      <c r="B1107" s="8"/>
      <c r="C1107" s="9"/>
      <c r="D1107" s="10"/>
      <c r="E1107" s="11"/>
      <c r="F1107" s="11"/>
      <c r="G1107" s="10"/>
      <c r="H1107" s="10">
        <f t="shared" si="1277"/>
        <v>0</v>
      </c>
      <c r="I1107" s="10">
        <f t="shared" si="1274"/>
        <v>0</v>
      </c>
      <c r="J1107" s="10">
        <f t="shared" si="1275"/>
        <v>0</v>
      </c>
      <c r="K1107" s="10" t="str">
        <f t="shared" si="1276"/>
        <v/>
      </c>
      <c r="M1107" s="21"/>
      <c r="N1107" s="21"/>
      <c r="O1107" s="21"/>
      <c r="P1107" s="21"/>
      <c r="Q1107" s="21"/>
    </row>
    <row r="1108" spans="2:17" x14ac:dyDescent="0.2">
      <c r="B1108" s="8"/>
      <c r="C1108" s="9"/>
      <c r="D1108" s="10"/>
      <c r="E1108" s="11"/>
      <c r="F1108" s="11"/>
      <c r="G1108" s="10"/>
      <c r="H1108" s="10">
        <f t="shared" si="1277"/>
        <v>0</v>
      </c>
      <c r="I1108" s="10">
        <f t="shared" si="1274"/>
        <v>0</v>
      </c>
      <c r="J1108" s="10">
        <f t="shared" si="1275"/>
        <v>0</v>
      </c>
      <c r="K1108" s="10" t="str">
        <f t="shared" si="1276"/>
        <v/>
      </c>
      <c r="M1108" s="21"/>
      <c r="N1108" s="21"/>
      <c r="O1108" s="21"/>
      <c r="P1108" s="21"/>
      <c r="Q1108" s="21"/>
    </row>
    <row r="1109" spans="2:17" x14ac:dyDescent="0.2">
      <c r="B1109" s="8"/>
      <c r="C1109" s="9"/>
      <c r="D1109" s="10"/>
      <c r="E1109" s="11"/>
      <c r="F1109" s="11"/>
      <c r="G1109" s="10"/>
      <c r="H1109" s="10">
        <f t="shared" si="1277"/>
        <v>0</v>
      </c>
      <c r="I1109" s="10">
        <f t="shared" si="1274"/>
        <v>0</v>
      </c>
      <c r="J1109" s="10">
        <f t="shared" si="1275"/>
        <v>0</v>
      </c>
      <c r="K1109" s="10" t="str">
        <f t="shared" si="1276"/>
        <v/>
      </c>
      <c r="M1109" s="21"/>
      <c r="N1109" s="21"/>
      <c r="O1109" s="21"/>
      <c r="P1109" s="21"/>
      <c r="Q1109" s="21"/>
    </row>
    <row r="1110" spans="2:17" x14ac:dyDescent="0.2">
      <c r="B1110" s="8"/>
      <c r="C1110" s="9"/>
      <c r="D1110" s="10"/>
      <c r="E1110" s="11"/>
      <c r="F1110" s="11"/>
      <c r="G1110" s="10"/>
      <c r="H1110" s="10">
        <f t="shared" si="1277"/>
        <v>0</v>
      </c>
      <c r="I1110" s="10">
        <f t="shared" si="1274"/>
        <v>0</v>
      </c>
      <c r="J1110" s="10">
        <f t="shared" si="1275"/>
        <v>0</v>
      </c>
      <c r="K1110" s="10" t="str">
        <f t="shared" si="1276"/>
        <v/>
      </c>
      <c r="M1110" s="21"/>
      <c r="N1110" s="21"/>
      <c r="O1110" s="21"/>
      <c r="P1110" s="21"/>
      <c r="Q1110" s="21"/>
    </row>
    <row r="1111" spans="2:17" x14ac:dyDescent="0.2">
      <c r="B1111" s="8"/>
      <c r="C1111" s="9"/>
      <c r="D1111" s="10"/>
      <c r="E1111" s="11"/>
      <c r="F1111" s="11"/>
      <c r="G1111" s="10"/>
      <c r="H1111" s="10">
        <f t="shared" si="1277"/>
        <v>0</v>
      </c>
      <c r="I1111" s="10">
        <f t="shared" si="1274"/>
        <v>0</v>
      </c>
      <c r="J1111" s="10">
        <f t="shared" si="1275"/>
        <v>0</v>
      </c>
      <c r="K1111" s="10" t="str">
        <f t="shared" si="1276"/>
        <v/>
      </c>
      <c r="M1111" s="21"/>
      <c r="N1111" s="21"/>
      <c r="O1111" s="21"/>
      <c r="P1111" s="21"/>
      <c r="Q1111" s="21"/>
    </row>
    <row r="1112" spans="2:17" x14ac:dyDescent="0.2">
      <c r="B1112" s="8"/>
      <c r="C1112" s="9"/>
      <c r="D1112" s="10"/>
      <c r="E1112" s="11"/>
      <c r="F1112" s="11"/>
      <c r="G1112" s="10"/>
      <c r="H1112" s="10">
        <f t="shared" si="1277"/>
        <v>0</v>
      </c>
      <c r="I1112" s="10">
        <f t="shared" si="1274"/>
        <v>0</v>
      </c>
      <c r="J1112" s="10">
        <f t="shared" si="1275"/>
        <v>0</v>
      </c>
      <c r="K1112" s="10" t="str">
        <f t="shared" si="1276"/>
        <v/>
      </c>
      <c r="M1112" s="21"/>
      <c r="N1112" s="21"/>
      <c r="O1112" s="21"/>
      <c r="P1112" s="21"/>
      <c r="Q1112" s="21"/>
    </row>
    <row r="1113" spans="2:17" x14ac:dyDescent="0.2">
      <c r="B1113" s="8"/>
      <c r="C1113" s="9"/>
      <c r="D1113" s="10"/>
      <c r="E1113" s="11"/>
      <c r="F1113" s="11"/>
      <c r="G1113" s="10"/>
      <c r="H1113" s="10">
        <f t="shared" si="1277"/>
        <v>0</v>
      </c>
      <c r="I1113" s="10">
        <f t="shared" si="1274"/>
        <v>0</v>
      </c>
      <c r="J1113" s="10">
        <f t="shared" si="1275"/>
        <v>0</v>
      </c>
      <c r="K1113" s="10" t="str">
        <f t="shared" si="1276"/>
        <v/>
      </c>
      <c r="M1113" s="21"/>
      <c r="N1113" s="21"/>
      <c r="O1113" s="21"/>
      <c r="P1113" s="21"/>
      <c r="Q1113" s="21"/>
    </row>
    <row r="1114" spans="2:17" x14ac:dyDescent="0.2">
      <c r="B1114" s="8"/>
      <c r="C1114" s="9"/>
      <c r="D1114" s="10"/>
      <c r="E1114" s="11"/>
      <c r="F1114" s="11"/>
      <c r="G1114" s="10"/>
      <c r="H1114" s="10">
        <f t="shared" si="1277"/>
        <v>0</v>
      </c>
      <c r="I1114" s="10">
        <f t="shared" si="1274"/>
        <v>0</v>
      </c>
      <c r="J1114" s="10">
        <f t="shared" si="1275"/>
        <v>0</v>
      </c>
      <c r="K1114" s="10" t="str">
        <f t="shared" si="1276"/>
        <v/>
      </c>
      <c r="M1114" s="21"/>
      <c r="N1114" s="21"/>
      <c r="O1114" s="21"/>
      <c r="P1114" s="21"/>
      <c r="Q1114" s="21"/>
    </row>
    <row r="1115" spans="2:17" x14ac:dyDescent="0.2">
      <c r="B1115" s="8"/>
      <c r="C1115" s="9"/>
      <c r="D1115" s="10"/>
      <c r="E1115" s="11"/>
      <c r="F1115" s="11"/>
      <c r="G1115" s="10"/>
      <c r="H1115" s="10">
        <f t="shared" si="1277"/>
        <v>0</v>
      </c>
      <c r="I1115" s="10">
        <f t="shared" si="1274"/>
        <v>0</v>
      </c>
      <c r="J1115" s="10">
        <f t="shared" si="1275"/>
        <v>0</v>
      </c>
      <c r="K1115" s="10" t="str">
        <f t="shared" si="1276"/>
        <v/>
      </c>
      <c r="M1115" s="21"/>
      <c r="N1115" s="21"/>
      <c r="O1115" s="21"/>
      <c r="P1115" s="21"/>
      <c r="Q1115" s="21"/>
    </row>
    <row r="1116" spans="2:17" x14ac:dyDescent="0.2">
      <c r="B1116" s="8"/>
      <c r="C1116" s="9"/>
      <c r="D1116" s="10"/>
      <c r="E1116" s="11"/>
      <c r="F1116" s="11"/>
      <c r="G1116" s="10"/>
      <c r="H1116" s="10">
        <f t="shared" si="1277"/>
        <v>0</v>
      </c>
      <c r="I1116" s="10">
        <f t="shared" si="1274"/>
        <v>0</v>
      </c>
      <c r="J1116" s="10">
        <f t="shared" si="1275"/>
        <v>0</v>
      </c>
      <c r="K1116" s="10" t="str">
        <f t="shared" si="1276"/>
        <v/>
      </c>
      <c r="M1116" s="21"/>
      <c r="N1116" s="21"/>
      <c r="O1116" s="21"/>
      <c r="P1116" s="21"/>
      <c r="Q1116" s="21"/>
    </row>
    <row r="1117" spans="2:17" x14ac:dyDescent="0.2">
      <c r="B1117" s="8"/>
      <c r="C1117" s="9"/>
      <c r="D1117" s="10"/>
      <c r="E1117" s="11"/>
      <c r="F1117" s="11"/>
      <c r="G1117" s="10"/>
      <c r="H1117" s="10">
        <f t="shared" si="1277"/>
        <v>0</v>
      </c>
      <c r="I1117" s="10">
        <f t="shared" si="1274"/>
        <v>0</v>
      </c>
      <c r="J1117" s="10">
        <f t="shared" si="1275"/>
        <v>0</v>
      </c>
      <c r="K1117" s="10" t="str">
        <f t="shared" si="1276"/>
        <v/>
      </c>
      <c r="M1117" s="21"/>
      <c r="N1117" s="21"/>
      <c r="O1117" s="21"/>
      <c r="P1117" s="21"/>
      <c r="Q1117" s="21"/>
    </row>
    <row r="1118" spans="2:17" x14ac:dyDescent="0.2">
      <c r="B1118" s="8"/>
      <c r="C1118" s="9"/>
      <c r="D1118" s="10"/>
      <c r="E1118" s="11"/>
      <c r="F1118" s="11"/>
      <c r="G1118" s="10"/>
      <c r="H1118" s="10">
        <f t="shared" si="1277"/>
        <v>0</v>
      </c>
      <c r="I1118" s="10">
        <f t="shared" si="1274"/>
        <v>0</v>
      </c>
      <c r="J1118" s="10">
        <f t="shared" si="1275"/>
        <v>0</v>
      </c>
      <c r="K1118" s="10" t="str">
        <f t="shared" si="1276"/>
        <v/>
      </c>
      <c r="M1118" s="21"/>
      <c r="N1118" s="21"/>
      <c r="O1118" s="21"/>
      <c r="P1118" s="21"/>
      <c r="Q1118" s="21"/>
    </row>
    <row r="1119" spans="2:17" x14ac:dyDescent="0.2">
      <c r="B1119" s="8"/>
      <c r="C1119" s="9"/>
      <c r="D1119" s="10"/>
      <c r="E1119" s="11"/>
      <c r="F1119" s="11"/>
      <c r="G1119" s="10"/>
      <c r="H1119" s="10">
        <f t="shared" si="1277"/>
        <v>0</v>
      </c>
      <c r="I1119" s="10">
        <f t="shared" si="1274"/>
        <v>0</v>
      </c>
      <c r="J1119" s="10">
        <f t="shared" si="1275"/>
        <v>0</v>
      </c>
      <c r="K1119" s="10" t="str">
        <f t="shared" si="1276"/>
        <v/>
      </c>
      <c r="M1119" s="21"/>
      <c r="N1119" s="21"/>
      <c r="O1119" s="21"/>
      <c r="P1119" s="21"/>
      <c r="Q1119" s="21"/>
    </row>
    <row r="1120" spans="2:17" x14ac:dyDescent="0.2">
      <c r="B1120" s="8"/>
      <c r="C1120" s="9"/>
      <c r="D1120" s="10"/>
      <c r="E1120" s="11"/>
      <c r="F1120" s="11"/>
      <c r="G1120" s="10"/>
      <c r="H1120" s="10">
        <f t="shared" si="1277"/>
        <v>0</v>
      </c>
      <c r="I1120" s="10">
        <f t="shared" si="1274"/>
        <v>0</v>
      </c>
      <c r="J1120" s="10">
        <f t="shared" si="1275"/>
        <v>0</v>
      </c>
      <c r="K1120" s="10" t="str">
        <f t="shared" si="1276"/>
        <v/>
      </c>
      <c r="M1120" s="21"/>
      <c r="N1120" s="21"/>
      <c r="O1120" s="21"/>
      <c r="P1120" s="21"/>
      <c r="Q1120" s="21"/>
    </row>
    <row r="1121" spans="2:17" x14ac:dyDescent="0.2">
      <c r="B1121" s="8"/>
      <c r="C1121" s="9"/>
      <c r="D1121" s="10"/>
      <c r="E1121" s="11"/>
      <c r="F1121" s="11"/>
      <c r="G1121" s="10"/>
      <c r="H1121" s="10">
        <f t="shared" si="1277"/>
        <v>0</v>
      </c>
      <c r="I1121" s="10">
        <f t="shared" si="1274"/>
        <v>0</v>
      </c>
      <c r="J1121" s="10">
        <f t="shared" si="1275"/>
        <v>0</v>
      </c>
      <c r="K1121" s="10" t="str">
        <f t="shared" si="1276"/>
        <v/>
      </c>
      <c r="M1121" s="21"/>
      <c r="N1121" s="21"/>
      <c r="O1121" s="21"/>
      <c r="P1121" s="21"/>
      <c r="Q1121" s="21"/>
    </row>
    <row r="1122" spans="2:17" x14ac:dyDescent="0.2">
      <c r="B1122" s="8"/>
      <c r="C1122" s="9"/>
      <c r="D1122" s="10"/>
      <c r="E1122" s="11"/>
      <c r="F1122" s="11"/>
      <c r="G1122" s="10"/>
      <c r="H1122" s="10">
        <f t="shared" si="1277"/>
        <v>0</v>
      </c>
      <c r="I1122" s="10">
        <f t="shared" si="1274"/>
        <v>0</v>
      </c>
      <c r="J1122" s="10">
        <f t="shared" si="1275"/>
        <v>0</v>
      </c>
      <c r="K1122" s="10" t="str">
        <f t="shared" si="1276"/>
        <v/>
      </c>
      <c r="M1122" s="21"/>
      <c r="N1122" s="21"/>
      <c r="O1122" s="21"/>
      <c r="P1122" s="21"/>
      <c r="Q1122" s="21"/>
    </row>
    <row r="1123" spans="2:17" x14ac:dyDescent="0.2">
      <c r="B1123" s="8"/>
      <c r="C1123" s="9"/>
      <c r="D1123" s="10"/>
      <c r="E1123" s="11"/>
      <c r="F1123" s="11"/>
      <c r="G1123" s="10"/>
      <c r="H1123" s="10">
        <f t="shared" si="1277"/>
        <v>0</v>
      </c>
      <c r="I1123" s="10">
        <f t="shared" si="1274"/>
        <v>0</v>
      </c>
      <c r="J1123" s="10">
        <f t="shared" si="1275"/>
        <v>0</v>
      </c>
      <c r="K1123" s="10" t="str">
        <f t="shared" si="1276"/>
        <v/>
      </c>
      <c r="M1123" s="21"/>
      <c r="N1123" s="21"/>
      <c r="O1123" s="21"/>
      <c r="P1123" s="21"/>
      <c r="Q1123" s="21"/>
    </row>
    <row r="1124" spans="2:17" x14ac:dyDescent="0.2">
      <c r="B1124" s="8"/>
      <c r="C1124" s="9"/>
      <c r="D1124" s="10"/>
      <c r="E1124" s="11"/>
      <c r="F1124" s="11"/>
      <c r="G1124" s="10"/>
      <c r="H1124" s="10">
        <f t="shared" si="1277"/>
        <v>0</v>
      </c>
      <c r="I1124" s="10">
        <f t="shared" si="1274"/>
        <v>0</v>
      </c>
      <c r="J1124" s="10">
        <f t="shared" si="1275"/>
        <v>0</v>
      </c>
      <c r="K1124" s="10" t="str">
        <f t="shared" si="1276"/>
        <v/>
      </c>
      <c r="M1124" s="21"/>
      <c r="N1124" s="21"/>
      <c r="O1124" s="21"/>
      <c r="P1124" s="21"/>
      <c r="Q1124" s="21"/>
    </row>
    <row r="1125" spans="2:17" x14ac:dyDescent="0.2">
      <c r="B1125" s="8"/>
      <c r="C1125" s="9"/>
      <c r="D1125" s="10"/>
      <c r="E1125" s="11"/>
      <c r="F1125" s="11"/>
      <c r="G1125" s="10"/>
      <c r="H1125" s="10">
        <f t="shared" si="1277"/>
        <v>0</v>
      </c>
      <c r="I1125" s="10">
        <f t="shared" si="1274"/>
        <v>0</v>
      </c>
      <c r="J1125" s="10">
        <f t="shared" si="1275"/>
        <v>0</v>
      </c>
      <c r="K1125" s="10" t="str">
        <f t="shared" si="1276"/>
        <v/>
      </c>
      <c r="M1125" s="21"/>
      <c r="N1125" s="21"/>
      <c r="O1125" s="21"/>
      <c r="P1125" s="21"/>
      <c r="Q1125" s="21"/>
    </row>
    <row r="1126" spans="2:17" x14ac:dyDescent="0.2">
      <c r="B1126" s="8"/>
      <c r="C1126" s="9"/>
      <c r="D1126" s="10"/>
      <c r="E1126" s="11"/>
      <c r="F1126" s="11"/>
      <c r="G1126" s="10"/>
      <c r="H1126" s="10">
        <f t="shared" si="1277"/>
        <v>0</v>
      </c>
      <c r="I1126" s="10">
        <f t="shared" si="1274"/>
        <v>0</v>
      </c>
      <c r="J1126" s="10">
        <f t="shared" si="1275"/>
        <v>0</v>
      </c>
      <c r="K1126" s="10" t="str">
        <f t="shared" si="1276"/>
        <v/>
      </c>
      <c r="M1126" s="21"/>
      <c r="N1126" s="21"/>
      <c r="O1126" s="21"/>
      <c r="P1126" s="21"/>
      <c r="Q1126" s="21"/>
    </row>
    <row r="1127" spans="2:17" x14ac:dyDescent="0.2">
      <c r="B1127" s="8"/>
      <c r="C1127" s="9"/>
      <c r="D1127" s="10"/>
      <c r="E1127" s="11"/>
      <c r="F1127" s="11"/>
      <c r="G1127" s="10"/>
      <c r="H1127" s="10">
        <f t="shared" si="1277"/>
        <v>0</v>
      </c>
      <c r="I1127" s="10">
        <f t="shared" si="1274"/>
        <v>0</v>
      </c>
      <c r="J1127" s="10">
        <f t="shared" si="1275"/>
        <v>0</v>
      </c>
      <c r="K1127" s="10" t="str">
        <f t="shared" si="1276"/>
        <v/>
      </c>
      <c r="M1127" s="21"/>
      <c r="N1127" s="21"/>
      <c r="O1127" s="21"/>
      <c r="P1127" s="21"/>
      <c r="Q1127" s="21"/>
    </row>
    <row r="1128" spans="2:17" x14ac:dyDescent="0.2">
      <c r="B1128" s="8"/>
      <c r="C1128" s="9"/>
      <c r="D1128" s="10"/>
      <c r="E1128" s="11"/>
      <c r="F1128" s="11"/>
      <c r="G1128" s="10"/>
      <c r="H1128" s="10">
        <f t="shared" si="1277"/>
        <v>0</v>
      </c>
      <c r="I1128" s="10">
        <f t="shared" si="1274"/>
        <v>0</v>
      </c>
      <c r="J1128" s="10">
        <f t="shared" si="1275"/>
        <v>0</v>
      </c>
      <c r="K1128" s="10" t="str">
        <f t="shared" si="1276"/>
        <v/>
      </c>
      <c r="M1128" s="21"/>
      <c r="N1128" s="21"/>
      <c r="O1128" s="21"/>
      <c r="P1128" s="21"/>
      <c r="Q1128" s="21"/>
    </row>
    <row r="1129" spans="2:17" x14ac:dyDescent="0.2">
      <c r="B1129" s="8"/>
      <c r="C1129" s="9"/>
      <c r="D1129" s="10"/>
      <c r="E1129" s="11"/>
      <c r="F1129" s="11"/>
      <c r="G1129" s="10"/>
      <c r="H1129" s="10">
        <f t="shared" si="1277"/>
        <v>0</v>
      </c>
      <c r="I1129" s="10">
        <f t="shared" ref="I1129:I1192" si="1278">IF(E1129=$K$2,($Q$2*E1129)+((E1129*G1129)*$R$2)-($S$2*E1129),IF(E1129=$K$4,($Q$3*E1129)+((E1129*G1129)*$R$3)-($S$3*E1129),IF(E1129=$K$7,($Q$4*E1129)+((E1129*G1129)*$R$4)-($S$4*E1129),IF(E1129=$K$8,($Q$5*E1129)+((E1129*G1129)*$R$5)-($S$5*E1129),IF(E1129=$K$9,($Q$6*E1129)+((E1129*G1129)*$R$6)-($S$6*E1129),IF(E1129=$K$10,($Q$7*E1129)+((E1129*G1129)*$R$7)-($S$7*E1129),IF(E1129=$K$11,($Q$8*E1129)+((E1129*G1129)*$R$8)-($S$8*E1129),IF(E1129=$K$14,($Q$9*E1129)+((E1129*G1129)*$R$9)-($S$9*E1129),IF(E1129=$K$15,($Q$10*E1129)+((E1129*G1129)*$R$10)-($S$10*E1129),IF(E1129=$K$16,($Q$11*E1129)+((E1129*G1129)*$R$11)-($S$11*E1129),IF(E1129=$K$17,($Q$12*E1129)+((E1129*G1129)*$R$12)-($S$12*E1129),IF(E1129=$K$18,($Q$13*E1129)+((E1129*G1129)*$R$13)-($S$13*E1129),IF(E1129=$K$19,($Q$14*E1129)+((E1129*G1129)*$R$14)-($S$14*E1129),IF(E1129=$K$20,($Q$15*E1129)+((E1129*G1129)*$R$15)-($S$15*E1129),IF(E1129=$K$21,($Q$16*E1129)+((E1129*G1129)*$R$16)-($S$16*E1129),IF(E1129=E1129,($Q$17*E1129)+((E1129*G1129)*$R$17)-($S$17*E1129),"Erreur"))))))))))))))))</f>
        <v>0</v>
      </c>
      <c r="J1129" s="10">
        <f t="shared" si="1275"/>
        <v>0</v>
      </c>
      <c r="K1129" s="10" t="str">
        <f t="shared" si="1276"/>
        <v/>
      </c>
      <c r="M1129" s="21"/>
      <c r="N1129" s="21"/>
      <c r="O1129" s="21"/>
      <c r="P1129" s="21"/>
      <c r="Q1129" s="21"/>
    </row>
    <row r="1130" spans="2:17" x14ac:dyDescent="0.2">
      <c r="B1130" s="8"/>
      <c r="C1130" s="9"/>
      <c r="D1130" s="10"/>
      <c r="E1130" s="11"/>
      <c r="F1130" s="11"/>
      <c r="G1130" s="10"/>
      <c r="H1130" s="10">
        <f t="shared" si="1277"/>
        <v>0</v>
      </c>
      <c r="I1130" s="10">
        <f t="shared" si="1278"/>
        <v>0</v>
      </c>
      <c r="J1130" s="10">
        <f t="shared" ref="J1130:J1193" si="1279">(E1130*G1130)-I1130</f>
        <v>0</v>
      </c>
      <c r="K1130" s="10" t="str">
        <f t="shared" ref="K1130:K1193" si="1280">IF(E1130="","",J1130/E1130)</f>
        <v/>
      </c>
      <c r="M1130" s="21"/>
      <c r="N1130" s="21"/>
      <c r="O1130" s="21"/>
      <c r="P1130" s="21"/>
      <c r="Q1130" s="21"/>
    </row>
    <row r="1131" spans="2:17" x14ac:dyDescent="0.2">
      <c r="B1131" s="8"/>
      <c r="C1131" s="9"/>
      <c r="D1131" s="10"/>
      <c r="E1131" s="11"/>
      <c r="F1131" s="11"/>
      <c r="G1131" s="10"/>
      <c r="H1131" s="10">
        <f t="shared" ref="H1131:H1194" si="1281">H1130+E1131</f>
        <v>0</v>
      </c>
      <c r="I1131" s="10">
        <f t="shared" si="1278"/>
        <v>0</v>
      </c>
      <c r="J1131" s="10">
        <f t="shared" si="1279"/>
        <v>0</v>
      </c>
      <c r="K1131" s="10" t="str">
        <f t="shared" si="1280"/>
        <v/>
      </c>
      <c r="M1131" s="21"/>
      <c r="N1131" s="21"/>
      <c r="O1131" s="21"/>
      <c r="P1131" s="21"/>
      <c r="Q1131" s="21"/>
    </row>
    <row r="1132" spans="2:17" x14ac:dyDescent="0.2">
      <c r="B1132" s="8"/>
      <c r="C1132" s="9"/>
      <c r="D1132" s="10"/>
      <c r="E1132" s="11"/>
      <c r="F1132" s="11"/>
      <c r="G1132" s="10"/>
      <c r="H1132" s="10">
        <f t="shared" si="1281"/>
        <v>0</v>
      </c>
      <c r="I1132" s="10">
        <f t="shared" si="1278"/>
        <v>0</v>
      </c>
      <c r="J1132" s="10">
        <f t="shared" si="1279"/>
        <v>0</v>
      </c>
      <c r="K1132" s="10" t="str">
        <f t="shared" si="1280"/>
        <v/>
      </c>
      <c r="M1132" s="21"/>
      <c r="N1132" s="21"/>
      <c r="O1132" s="21"/>
      <c r="P1132" s="21"/>
      <c r="Q1132" s="21"/>
    </row>
    <row r="1133" spans="2:17" x14ac:dyDescent="0.2">
      <c r="B1133" s="8"/>
      <c r="C1133" s="9"/>
      <c r="D1133" s="10"/>
      <c r="E1133" s="11"/>
      <c r="F1133" s="11"/>
      <c r="G1133" s="10"/>
      <c r="H1133" s="10">
        <f t="shared" si="1281"/>
        <v>0</v>
      </c>
      <c r="I1133" s="10">
        <f t="shared" si="1278"/>
        <v>0</v>
      </c>
      <c r="J1133" s="10">
        <f t="shared" si="1279"/>
        <v>0</v>
      </c>
      <c r="K1133" s="10" t="str">
        <f t="shared" si="1280"/>
        <v/>
      </c>
      <c r="M1133" s="21"/>
      <c r="N1133" s="21"/>
      <c r="O1133" s="21"/>
      <c r="P1133" s="21"/>
      <c r="Q1133" s="21"/>
    </row>
    <row r="1134" spans="2:17" x14ac:dyDescent="0.2">
      <c r="B1134" s="8"/>
      <c r="C1134" s="9"/>
      <c r="D1134" s="10"/>
      <c r="E1134" s="11"/>
      <c r="F1134" s="11"/>
      <c r="G1134" s="10"/>
      <c r="H1134" s="10">
        <f t="shared" si="1281"/>
        <v>0</v>
      </c>
      <c r="I1134" s="10">
        <f t="shared" si="1278"/>
        <v>0</v>
      </c>
      <c r="J1134" s="10">
        <f t="shared" si="1279"/>
        <v>0</v>
      </c>
      <c r="K1134" s="10" t="str">
        <f t="shared" si="1280"/>
        <v/>
      </c>
      <c r="M1134" s="21"/>
      <c r="N1134" s="21"/>
      <c r="O1134" s="21"/>
      <c r="P1134" s="21"/>
      <c r="Q1134" s="21"/>
    </row>
    <row r="1135" spans="2:17" x14ac:dyDescent="0.2">
      <c r="B1135" s="8"/>
      <c r="C1135" s="9"/>
      <c r="D1135" s="10"/>
      <c r="E1135" s="11"/>
      <c r="F1135" s="11"/>
      <c r="G1135" s="10"/>
      <c r="H1135" s="10">
        <f t="shared" si="1281"/>
        <v>0</v>
      </c>
      <c r="I1135" s="10">
        <f t="shared" si="1278"/>
        <v>0</v>
      </c>
      <c r="J1135" s="10">
        <f t="shared" si="1279"/>
        <v>0</v>
      </c>
      <c r="K1135" s="10" t="str">
        <f t="shared" si="1280"/>
        <v/>
      </c>
      <c r="M1135" s="21"/>
      <c r="N1135" s="21"/>
      <c r="O1135" s="21"/>
      <c r="P1135" s="21"/>
      <c r="Q1135" s="21"/>
    </row>
    <row r="1136" spans="2:17" x14ac:dyDescent="0.2">
      <c r="B1136" s="8"/>
      <c r="C1136" s="9"/>
      <c r="D1136" s="10"/>
      <c r="E1136" s="11"/>
      <c r="F1136" s="11"/>
      <c r="G1136" s="10"/>
      <c r="H1136" s="10">
        <f t="shared" si="1281"/>
        <v>0</v>
      </c>
      <c r="I1136" s="10">
        <f t="shared" si="1278"/>
        <v>0</v>
      </c>
      <c r="J1136" s="10">
        <f t="shared" si="1279"/>
        <v>0</v>
      </c>
      <c r="K1136" s="10" t="str">
        <f t="shared" si="1280"/>
        <v/>
      </c>
      <c r="M1136" s="21"/>
      <c r="N1136" s="21"/>
      <c r="O1136" s="21"/>
      <c r="P1136" s="21"/>
      <c r="Q1136" s="21"/>
    </row>
    <row r="1137" spans="2:17" x14ac:dyDescent="0.2">
      <c r="B1137" s="8"/>
      <c r="C1137" s="9"/>
      <c r="D1137" s="10"/>
      <c r="E1137" s="11"/>
      <c r="F1137" s="11"/>
      <c r="G1137" s="10"/>
      <c r="H1137" s="10">
        <f t="shared" si="1281"/>
        <v>0</v>
      </c>
      <c r="I1137" s="10">
        <f t="shared" si="1278"/>
        <v>0</v>
      </c>
      <c r="J1137" s="10">
        <f t="shared" si="1279"/>
        <v>0</v>
      </c>
      <c r="K1137" s="10" t="str">
        <f t="shared" si="1280"/>
        <v/>
      </c>
      <c r="M1137" s="21"/>
      <c r="N1137" s="21"/>
      <c r="O1137" s="21"/>
      <c r="P1137" s="21"/>
      <c r="Q1137" s="21"/>
    </row>
    <row r="1138" spans="2:17" x14ac:dyDescent="0.2">
      <c r="B1138" s="8"/>
      <c r="C1138" s="9"/>
      <c r="D1138" s="10"/>
      <c r="E1138" s="11"/>
      <c r="F1138" s="11"/>
      <c r="G1138" s="10"/>
      <c r="H1138" s="10">
        <f t="shared" si="1281"/>
        <v>0</v>
      </c>
      <c r="I1138" s="10">
        <f t="shared" si="1278"/>
        <v>0</v>
      </c>
      <c r="J1138" s="10">
        <f t="shared" si="1279"/>
        <v>0</v>
      </c>
      <c r="K1138" s="10" t="str">
        <f t="shared" si="1280"/>
        <v/>
      </c>
      <c r="M1138" s="21"/>
      <c r="N1138" s="21"/>
      <c r="O1138" s="21"/>
      <c r="P1138" s="21"/>
      <c r="Q1138" s="21"/>
    </row>
    <row r="1139" spans="2:17" x14ac:dyDescent="0.2">
      <c r="B1139" s="8"/>
      <c r="C1139" s="9"/>
      <c r="D1139" s="10"/>
      <c r="E1139" s="11"/>
      <c r="F1139" s="11"/>
      <c r="G1139" s="10"/>
      <c r="H1139" s="10">
        <f t="shared" si="1281"/>
        <v>0</v>
      </c>
      <c r="I1139" s="10">
        <f t="shared" si="1278"/>
        <v>0</v>
      </c>
      <c r="J1139" s="10">
        <f t="shared" si="1279"/>
        <v>0</v>
      </c>
      <c r="K1139" s="10" t="str">
        <f t="shared" si="1280"/>
        <v/>
      </c>
      <c r="M1139" s="21"/>
      <c r="N1139" s="21"/>
      <c r="O1139" s="21"/>
      <c r="P1139" s="21"/>
      <c r="Q1139" s="21"/>
    </row>
    <row r="1140" spans="2:17" x14ac:dyDescent="0.2">
      <c r="B1140" s="8"/>
      <c r="C1140" s="9"/>
      <c r="D1140" s="10"/>
      <c r="E1140" s="11"/>
      <c r="F1140" s="11"/>
      <c r="G1140" s="10"/>
      <c r="H1140" s="10">
        <f t="shared" si="1281"/>
        <v>0</v>
      </c>
      <c r="I1140" s="10">
        <f t="shared" si="1278"/>
        <v>0</v>
      </c>
      <c r="J1140" s="10">
        <f t="shared" si="1279"/>
        <v>0</v>
      </c>
      <c r="K1140" s="10" t="str">
        <f t="shared" si="1280"/>
        <v/>
      </c>
      <c r="M1140" s="21"/>
      <c r="N1140" s="21"/>
      <c r="O1140" s="21"/>
      <c r="P1140" s="21"/>
      <c r="Q1140" s="21"/>
    </row>
    <row r="1141" spans="2:17" x14ac:dyDescent="0.2">
      <c r="B1141" s="8"/>
      <c r="C1141" s="9"/>
      <c r="D1141" s="10"/>
      <c r="E1141" s="11"/>
      <c r="F1141" s="11"/>
      <c r="G1141" s="10"/>
      <c r="H1141" s="10">
        <f t="shared" si="1281"/>
        <v>0</v>
      </c>
      <c r="I1141" s="10">
        <f t="shared" si="1278"/>
        <v>0</v>
      </c>
      <c r="J1141" s="10">
        <f t="shared" si="1279"/>
        <v>0</v>
      </c>
      <c r="K1141" s="10" t="str">
        <f t="shared" si="1280"/>
        <v/>
      </c>
      <c r="M1141" s="21"/>
      <c r="N1141" s="21"/>
      <c r="O1141" s="21"/>
      <c r="P1141" s="21"/>
      <c r="Q1141" s="21"/>
    </row>
    <row r="1142" spans="2:17" x14ac:dyDescent="0.2">
      <c r="B1142" s="8"/>
      <c r="C1142" s="9"/>
      <c r="D1142" s="10"/>
      <c r="E1142" s="11"/>
      <c r="F1142" s="11"/>
      <c r="G1142" s="10"/>
      <c r="H1142" s="10">
        <f t="shared" si="1281"/>
        <v>0</v>
      </c>
      <c r="I1142" s="10">
        <f t="shared" si="1278"/>
        <v>0</v>
      </c>
      <c r="J1142" s="10">
        <f t="shared" si="1279"/>
        <v>0</v>
      </c>
      <c r="K1142" s="10" t="str">
        <f t="shared" si="1280"/>
        <v/>
      </c>
      <c r="M1142" s="21"/>
      <c r="N1142" s="21"/>
      <c r="O1142" s="21"/>
      <c r="P1142" s="21"/>
      <c r="Q1142" s="21"/>
    </row>
    <row r="1143" spans="2:17" x14ac:dyDescent="0.2">
      <c r="B1143" s="8"/>
      <c r="C1143" s="9"/>
      <c r="D1143" s="10"/>
      <c r="E1143" s="11"/>
      <c r="F1143" s="11"/>
      <c r="G1143" s="10"/>
      <c r="H1143" s="10">
        <f t="shared" si="1281"/>
        <v>0</v>
      </c>
      <c r="I1143" s="10">
        <f t="shared" si="1278"/>
        <v>0</v>
      </c>
      <c r="J1143" s="10">
        <f t="shared" si="1279"/>
        <v>0</v>
      </c>
      <c r="K1143" s="10" t="str">
        <f t="shared" si="1280"/>
        <v/>
      </c>
      <c r="M1143" s="21"/>
      <c r="N1143" s="21"/>
      <c r="O1143" s="21"/>
      <c r="P1143" s="21"/>
      <c r="Q1143" s="21"/>
    </row>
    <row r="1144" spans="2:17" x14ac:dyDescent="0.2">
      <c r="B1144" s="8"/>
      <c r="C1144" s="9"/>
      <c r="D1144" s="10"/>
      <c r="E1144" s="11"/>
      <c r="F1144" s="11"/>
      <c r="G1144" s="10"/>
      <c r="H1144" s="10">
        <f t="shared" si="1281"/>
        <v>0</v>
      </c>
      <c r="I1144" s="10">
        <f t="shared" si="1278"/>
        <v>0</v>
      </c>
      <c r="J1144" s="10">
        <f t="shared" si="1279"/>
        <v>0</v>
      </c>
      <c r="K1144" s="10" t="str">
        <f t="shared" si="1280"/>
        <v/>
      </c>
      <c r="M1144" s="21"/>
      <c r="N1144" s="21"/>
      <c r="O1144" s="21"/>
      <c r="P1144" s="21"/>
      <c r="Q1144" s="21"/>
    </row>
    <row r="1145" spans="2:17" x14ac:dyDescent="0.2">
      <c r="B1145" s="8"/>
      <c r="C1145" s="9"/>
      <c r="D1145" s="10"/>
      <c r="E1145" s="11"/>
      <c r="F1145" s="11"/>
      <c r="G1145" s="10"/>
      <c r="H1145" s="10">
        <f t="shared" si="1281"/>
        <v>0</v>
      </c>
      <c r="I1145" s="10">
        <f t="shared" si="1278"/>
        <v>0</v>
      </c>
      <c r="J1145" s="10">
        <f t="shared" si="1279"/>
        <v>0</v>
      </c>
      <c r="K1145" s="10" t="str">
        <f t="shared" si="1280"/>
        <v/>
      </c>
      <c r="M1145" s="21"/>
      <c r="N1145" s="21"/>
      <c r="O1145" s="21"/>
      <c r="P1145" s="21"/>
      <c r="Q1145" s="21"/>
    </row>
    <row r="1146" spans="2:17" x14ac:dyDescent="0.2">
      <c r="B1146" s="8"/>
      <c r="C1146" s="9"/>
      <c r="D1146" s="10"/>
      <c r="E1146" s="11"/>
      <c r="F1146" s="11"/>
      <c r="G1146" s="10"/>
      <c r="H1146" s="10">
        <f t="shared" si="1281"/>
        <v>0</v>
      </c>
      <c r="I1146" s="10">
        <f t="shared" si="1278"/>
        <v>0</v>
      </c>
      <c r="J1146" s="10">
        <f t="shared" si="1279"/>
        <v>0</v>
      </c>
      <c r="K1146" s="10" t="str">
        <f t="shared" si="1280"/>
        <v/>
      </c>
      <c r="M1146" s="21"/>
      <c r="N1146" s="21"/>
      <c r="O1146" s="21"/>
      <c r="P1146" s="21"/>
      <c r="Q1146" s="21"/>
    </row>
    <row r="1147" spans="2:17" x14ac:dyDescent="0.2">
      <c r="B1147" s="8"/>
      <c r="C1147" s="9"/>
      <c r="D1147" s="10"/>
      <c r="E1147" s="11"/>
      <c r="F1147" s="11"/>
      <c r="G1147" s="10"/>
      <c r="H1147" s="10">
        <f t="shared" si="1281"/>
        <v>0</v>
      </c>
      <c r="I1147" s="10">
        <f t="shared" si="1278"/>
        <v>0</v>
      </c>
      <c r="J1147" s="10">
        <f t="shared" si="1279"/>
        <v>0</v>
      </c>
      <c r="K1147" s="10" t="str">
        <f t="shared" si="1280"/>
        <v/>
      </c>
      <c r="M1147" s="21"/>
      <c r="N1147" s="21"/>
      <c r="O1147" s="21"/>
      <c r="P1147" s="21"/>
      <c r="Q1147" s="21"/>
    </row>
    <row r="1148" spans="2:17" x14ac:dyDescent="0.2">
      <c r="B1148" s="8"/>
      <c r="C1148" s="9"/>
      <c r="D1148" s="10"/>
      <c r="E1148" s="11"/>
      <c r="F1148" s="11"/>
      <c r="G1148" s="10"/>
      <c r="H1148" s="10">
        <f t="shared" si="1281"/>
        <v>0</v>
      </c>
      <c r="I1148" s="10">
        <f t="shared" si="1278"/>
        <v>0</v>
      </c>
      <c r="J1148" s="10">
        <f t="shared" si="1279"/>
        <v>0</v>
      </c>
      <c r="K1148" s="10" t="str">
        <f t="shared" si="1280"/>
        <v/>
      </c>
      <c r="M1148" s="21"/>
      <c r="N1148" s="21"/>
      <c r="O1148" s="21"/>
      <c r="P1148" s="21"/>
      <c r="Q1148" s="21"/>
    </row>
    <row r="1149" spans="2:17" x14ac:dyDescent="0.2">
      <c r="B1149" s="8"/>
      <c r="C1149" s="9"/>
      <c r="D1149" s="10"/>
      <c r="E1149" s="11"/>
      <c r="F1149" s="11"/>
      <c r="G1149" s="10"/>
      <c r="H1149" s="10">
        <f t="shared" si="1281"/>
        <v>0</v>
      </c>
      <c r="I1149" s="10">
        <f t="shared" si="1278"/>
        <v>0</v>
      </c>
      <c r="J1149" s="10">
        <f t="shared" si="1279"/>
        <v>0</v>
      </c>
      <c r="K1149" s="10" t="str">
        <f t="shared" si="1280"/>
        <v/>
      </c>
      <c r="M1149" s="21"/>
      <c r="N1149" s="21"/>
      <c r="O1149" s="21"/>
      <c r="P1149" s="21"/>
      <c r="Q1149" s="21"/>
    </row>
    <row r="1150" spans="2:17" x14ac:dyDescent="0.2">
      <c r="B1150" s="8"/>
      <c r="C1150" s="9"/>
      <c r="D1150" s="10"/>
      <c r="E1150" s="11"/>
      <c r="F1150" s="11"/>
      <c r="G1150" s="10"/>
      <c r="H1150" s="10">
        <f t="shared" si="1281"/>
        <v>0</v>
      </c>
      <c r="I1150" s="10">
        <f t="shared" si="1278"/>
        <v>0</v>
      </c>
      <c r="J1150" s="10">
        <f t="shared" si="1279"/>
        <v>0</v>
      </c>
      <c r="K1150" s="10" t="str">
        <f t="shared" si="1280"/>
        <v/>
      </c>
      <c r="M1150" s="21"/>
      <c r="N1150" s="21"/>
      <c r="O1150" s="21"/>
      <c r="P1150" s="21"/>
      <c r="Q1150" s="21"/>
    </row>
    <row r="1151" spans="2:17" x14ac:dyDescent="0.2">
      <c r="B1151" s="8"/>
      <c r="C1151" s="9"/>
      <c r="D1151" s="10"/>
      <c r="E1151" s="11"/>
      <c r="F1151" s="11"/>
      <c r="G1151" s="10"/>
      <c r="H1151" s="10">
        <f t="shared" si="1281"/>
        <v>0</v>
      </c>
      <c r="I1151" s="10">
        <f t="shared" si="1278"/>
        <v>0</v>
      </c>
      <c r="J1151" s="10">
        <f t="shared" si="1279"/>
        <v>0</v>
      </c>
      <c r="K1151" s="10" t="str">
        <f t="shared" si="1280"/>
        <v/>
      </c>
      <c r="M1151" s="21"/>
      <c r="N1151" s="21"/>
      <c r="O1151" s="21"/>
      <c r="P1151" s="21"/>
      <c r="Q1151" s="21"/>
    </row>
    <row r="1152" spans="2:17" x14ac:dyDescent="0.2">
      <c r="B1152" s="8"/>
      <c r="C1152" s="9"/>
      <c r="D1152" s="10"/>
      <c r="E1152" s="11"/>
      <c r="F1152" s="11"/>
      <c r="G1152" s="10"/>
      <c r="H1152" s="10">
        <f t="shared" si="1281"/>
        <v>0</v>
      </c>
      <c r="I1152" s="10">
        <f t="shared" si="1278"/>
        <v>0</v>
      </c>
      <c r="J1152" s="10">
        <f t="shared" si="1279"/>
        <v>0</v>
      </c>
      <c r="K1152" s="10" t="str">
        <f t="shared" si="1280"/>
        <v/>
      </c>
      <c r="M1152" s="21"/>
      <c r="N1152" s="21"/>
      <c r="O1152" s="21"/>
      <c r="P1152" s="21"/>
      <c r="Q1152" s="21"/>
    </row>
    <row r="1153" spans="2:17" x14ac:dyDescent="0.2">
      <c r="B1153" s="8"/>
      <c r="C1153" s="9"/>
      <c r="D1153" s="10"/>
      <c r="E1153" s="11"/>
      <c r="F1153" s="11"/>
      <c r="G1153" s="10"/>
      <c r="H1153" s="10">
        <f t="shared" si="1281"/>
        <v>0</v>
      </c>
      <c r="I1153" s="10">
        <f t="shared" si="1278"/>
        <v>0</v>
      </c>
      <c r="J1153" s="10">
        <f t="shared" si="1279"/>
        <v>0</v>
      </c>
      <c r="K1153" s="10" t="str">
        <f t="shared" si="1280"/>
        <v/>
      </c>
      <c r="M1153" s="21"/>
      <c r="N1153" s="21"/>
      <c r="O1153" s="21"/>
      <c r="P1153" s="21"/>
      <c r="Q1153" s="21"/>
    </row>
    <row r="1154" spans="2:17" x14ac:dyDescent="0.2">
      <c r="B1154" s="8"/>
      <c r="C1154" s="9"/>
      <c r="D1154" s="10"/>
      <c r="E1154" s="11"/>
      <c r="F1154" s="11"/>
      <c r="G1154" s="10"/>
      <c r="H1154" s="10">
        <f t="shared" si="1281"/>
        <v>0</v>
      </c>
      <c r="I1154" s="10">
        <f t="shared" si="1278"/>
        <v>0</v>
      </c>
      <c r="J1154" s="10">
        <f t="shared" si="1279"/>
        <v>0</v>
      </c>
      <c r="K1154" s="10" t="str">
        <f t="shared" si="1280"/>
        <v/>
      </c>
      <c r="M1154" s="21"/>
      <c r="N1154" s="21"/>
      <c r="O1154" s="21"/>
      <c r="P1154" s="21"/>
      <c r="Q1154" s="21"/>
    </row>
    <row r="1155" spans="2:17" x14ac:dyDescent="0.2">
      <c r="B1155" s="8"/>
      <c r="C1155" s="9"/>
      <c r="D1155" s="10"/>
      <c r="E1155" s="11"/>
      <c r="F1155" s="11"/>
      <c r="G1155" s="10"/>
      <c r="H1155" s="10">
        <f t="shared" si="1281"/>
        <v>0</v>
      </c>
      <c r="I1155" s="10">
        <f t="shared" si="1278"/>
        <v>0</v>
      </c>
      <c r="J1155" s="10">
        <f t="shared" si="1279"/>
        <v>0</v>
      </c>
      <c r="K1155" s="10" t="str">
        <f t="shared" si="1280"/>
        <v/>
      </c>
      <c r="M1155" s="21"/>
      <c r="N1155" s="21"/>
      <c r="O1155" s="21"/>
      <c r="P1155" s="21"/>
      <c r="Q1155" s="21"/>
    </row>
    <row r="1156" spans="2:17" x14ac:dyDescent="0.2">
      <c r="B1156" s="8"/>
      <c r="C1156" s="9"/>
      <c r="D1156" s="10"/>
      <c r="E1156" s="11"/>
      <c r="F1156" s="11"/>
      <c r="G1156" s="10"/>
      <c r="H1156" s="10">
        <f t="shared" si="1281"/>
        <v>0</v>
      </c>
      <c r="I1156" s="10">
        <f t="shared" si="1278"/>
        <v>0</v>
      </c>
      <c r="J1156" s="10">
        <f t="shared" si="1279"/>
        <v>0</v>
      </c>
      <c r="K1156" s="10" t="str">
        <f t="shared" si="1280"/>
        <v/>
      </c>
      <c r="M1156" s="21"/>
      <c r="N1156" s="21"/>
      <c r="O1156" s="21"/>
      <c r="P1156" s="21"/>
      <c r="Q1156" s="21"/>
    </row>
    <row r="1157" spans="2:17" x14ac:dyDescent="0.2">
      <c r="B1157" s="8"/>
      <c r="C1157" s="9"/>
      <c r="D1157" s="10"/>
      <c r="E1157" s="11"/>
      <c r="F1157" s="11"/>
      <c r="G1157" s="10"/>
      <c r="H1157" s="10">
        <f t="shared" si="1281"/>
        <v>0</v>
      </c>
      <c r="I1157" s="10">
        <f t="shared" si="1278"/>
        <v>0</v>
      </c>
      <c r="J1157" s="10">
        <f t="shared" si="1279"/>
        <v>0</v>
      </c>
      <c r="K1157" s="10" t="str">
        <f t="shared" si="1280"/>
        <v/>
      </c>
      <c r="M1157" s="21"/>
      <c r="N1157" s="21"/>
      <c r="O1157" s="21"/>
      <c r="P1157" s="21"/>
      <c r="Q1157" s="21"/>
    </row>
    <row r="1158" spans="2:17" x14ac:dyDescent="0.2">
      <c r="B1158" s="8"/>
      <c r="C1158" s="9"/>
      <c r="D1158" s="10"/>
      <c r="E1158" s="11"/>
      <c r="F1158" s="11"/>
      <c r="G1158" s="10"/>
      <c r="H1158" s="10">
        <f t="shared" si="1281"/>
        <v>0</v>
      </c>
      <c r="I1158" s="10">
        <f t="shared" si="1278"/>
        <v>0</v>
      </c>
      <c r="J1158" s="10">
        <f t="shared" si="1279"/>
        <v>0</v>
      </c>
      <c r="K1158" s="10" t="str">
        <f t="shared" si="1280"/>
        <v/>
      </c>
      <c r="M1158" s="21"/>
      <c r="N1158" s="21"/>
      <c r="O1158" s="21"/>
      <c r="P1158" s="21"/>
      <c r="Q1158" s="21"/>
    </row>
    <row r="1159" spans="2:17" x14ac:dyDescent="0.2">
      <c r="B1159" s="8"/>
      <c r="C1159" s="9"/>
      <c r="D1159" s="10"/>
      <c r="E1159" s="11"/>
      <c r="F1159" s="11"/>
      <c r="G1159" s="10"/>
      <c r="H1159" s="10">
        <f t="shared" si="1281"/>
        <v>0</v>
      </c>
      <c r="I1159" s="10">
        <f t="shared" si="1278"/>
        <v>0</v>
      </c>
      <c r="J1159" s="10">
        <f t="shared" si="1279"/>
        <v>0</v>
      </c>
      <c r="K1159" s="10" t="str">
        <f t="shared" si="1280"/>
        <v/>
      </c>
      <c r="M1159" s="21"/>
      <c r="N1159" s="21"/>
      <c r="O1159" s="21"/>
      <c r="P1159" s="21"/>
      <c r="Q1159" s="21"/>
    </row>
    <row r="1160" spans="2:17" x14ac:dyDescent="0.2">
      <c r="B1160" s="8"/>
      <c r="C1160" s="9"/>
      <c r="D1160" s="10"/>
      <c r="E1160" s="11"/>
      <c r="F1160" s="11"/>
      <c r="G1160" s="10"/>
      <c r="H1160" s="10">
        <f t="shared" si="1281"/>
        <v>0</v>
      </c>
      <c r="I1160" s="10">
        <f t="shared" si="1278"/>
        <v>0</v>
      </c>
      <c r="J1160" s="10">
        <f t="shared" si="1279"/>
        <v>0</v>
      </c>
      <c r="K1160" s="10" t="str">
        <f t="shared" si="1280"/>
        <v/>
      </c>
      <c r="M1160" s="21"/>
      <c r="N1160" s="21"/>
      <c r="O1160" s="21"/>
      <c r="P1160" s="21"/>
      <c r="Q1160" s="21"/>
    </row>
    <row r="1161" spans="2:17" x14ac:dyDescent="0.2">
      <c r="B1161" s="8"/>
      <c r="C1161" s="9"/>
      <c r="D1161" s="10"/>
      <c r="E1161" s="11"/>
      <c r="F1161" s="11"/>
      <c r="G1161" s="10"/>
      <c r="H1161" s="10">
        <f t="shared" si="1281"/>
        <v>0</v>
      </c>
      <c r="I1161" s="10">
        <f t="shared" si="1278"/>
        <v>0</v>
      </c>
      <c r="J1161" s="10">
        <f t="shared" si="1279"/>
        <v>0</v>
      </c>
      <c r="K1161" s="10" t="str">
        <f t="shared" si="1280"/>
        <v/>
      </c>
      <c r="M1161" s="21"/>
      <c r="N1161" s="21"/>
      <c r="O1161" s="21"/>
      <c r="P1161" s="21"/>
      <c r="Q1161" s="21"/>
    </row>
    <row r="1162" spans="2:17" x14ac:dyDescent="0.2">
      <c r="B1162" s="8"/>
      <c r="C1162" s="9"/>
      <c r="D1162" s="10"/>
      <c r="E1162" s="11"/>
      <c r="F1162" s="11"/>
      <c r="G1162" s="10"/>
      <c r="H1162" s="10">
        <f t="shared" si="1281"/>
        <v>0</v>
      </c>
      <c r="I1162" s="10">
        <f t="shared" si="1278"/>
        <v>0</v>
      </c>
      <c r="J1162" s="10">
        <f t="shared" si="1279"/>
        <v>0</v>
      </c>
      <c r="K1162" s="10" t="str">
        <f t="shared" si="1280"/>
        <v/>
      </c>
      <c r="M1162" s="21"/>
      <c r="N1162" s="21"/>
      <c r="O1162" s="21"/>
      <c r="P1162" s="21"/>
      <c r="Q1162" s="21"/>
    </row>
    <row r="1163" spans="2:17" x14ac:dyDescent="0.2">
      <c r="B1163" s="8"/>
      <c r="C1163" s="9"/>
      <c r="D1163" s="10"/>
      <c r="E1163" s="11"/>
      <c r="F1163" s="11"/>
      <c r="G1163" s="10"/>
      <c r="H1163" s="10">
        <f t="shared" si="1281"/>
        <v>0</v>
      </c>
      <c r="I1163" s="10">
        <f t="shared" si="1278"/>
        <v>0</v>
      </c>
      <c r="J1163" s="10">
        <f t="shared" si="1279"/>
        <v>0</v>
      </c>
      <c r="K1163" s="10" t="str">
        <f t="shared" si="1280"/>
        <v/>
      </c>
      <c r="M1163" s="21"/>
      <c r="N1163" s="21"/>
      <c r="O1163" s="21"/>
      <c r="P1163" s="21"/>
      <c r="Q1163" s="21"/>
    </row>
    <row r="1164" spans="2:17" x14ac:dyDescent="0.2">
      <c r="B1164" s="8"/>
      <c r="C1164" s="9"/>
      <c r="D1164" s="10"/>
      <c r="E1164" s="11"/>
      <c r="F1164" s="11"/>
      <c r="G1164" s="10"/>
      <c r="H1164" s="10">
        <f t="shared" si="1281"/>
        <v>0</v>
      </c>
      <c r="I1164" s="10">
        <f t="shared" si="1278"/>
        <v>0</v>
      </c>
      <c r="J1164" s="10">
        <f t="shared" si="1279"/>
        <v>0</v>
      </c>
      <c r="K1164" s="10" t="str">
        <f t="shared" si="1280"/>
        <v/>
      </c>
      <c r="M1164" s="21"/>
      <c r="N1164" s="21"/>
      <c r="O1164" s="21"/>
      <c r="P1164" s="21"/>
      <c r="Q1164" s="21"/>
    </row>
    <row r="1165" spans="2:17" x14ac:dyDescent="0.2">
      <c r="B1165" s="8"/>
      <c r="C1165" s="9"/>
      <c r="D1165" s="10"/>
      <c r="E1165" s="11"/>
      <c r="F1165" s="11"/>
      <c r="G1165" s="10"/>
      <c r="H1165" s="10">
        <f t="shared" si="1281"/>
        <v>0</v>
      </c>
      <c r="I1165" s="10">
        <f t="shared" si="1278"/>
        <v>0</v>
      </c>
      <c r="J1165" s="10">
        <f t="shared" si="1279"/>
        <v>0</v>
      </c>
      <c r="K1165" s="10" t="str">
        <f t="shared" si="1280"/>
        <v/>
      </c>
      <c r="M1165" s="21"/>
      <c r="N1165" s="21"/>
      <c r="O1165" s="21"/>
      <c r="P1165" s="21"/>
      <c r="Q1165" s="21"/>
    </row>
    <row r="1166" spans="2:17" x14ac:dyDescent="0.2">
      <c r="B1166" s="8"/>
      <c r="C1166" s="9"/>
      <c r="D1166" s="10"/>
      <c r="E1166" s="11"/>
      <c r="F1166" s="11"/>
      <c r="G1166" s="10"/>
      <c r="H1166" s="10">
        <f t="shared" si="1281"/>
        <v>0</v>
      </c>
      <c r="I1166" s="10">
        <f t="shared" si="1278"/>
        <v>0</v>
      </c>
      <c r="J1166" s="10">
        <f t="shared" si="1279"/>
        <v>0</v>
      </c>
      <c r="K1166" s="10" t="str">
        <f t="shared" si="1280"/>
        <v/>
      </c>
      <c r="M1166" s="21"/>
      <c r="N1166" s="21"/>
      <c r="O1166" s="21"/>
      <c r="P1166" s="21"/>
      <c r="Q1166" s="21"/>
    </row>
    <row r="1167" spans="2:17" x14ac:dyDescent="0.2">
      <c r="B1167" s="8"/>
      <c r="C1167" s="9"/>
      <c r="D1167" s="10"/>
      <c r="E1167" s="11"/>
      <c r="F1167" s="11"/>
      <c r="G1167" s="10"/>
      <c r="H1167" s="10">
        <f t="shared" si="1281"/>
        <v>0</v>
      </c>
      <c r="I1167" s="10">
        <f t="shared" si="1278"/>
        <v>0</v>
      </c>
      <c r="J1167" s="10">
        <f t="shared" si="1279"/>
        <v>0</v>
      </c>
      <c r="K1167" s="10" t="str">
        <f t="shared" si="1280"/>
        <v/>
      </c>
      <c r="M1167" s="21"/>
      <c r="N1167" s="21"/>
      <c r="O1167" s="21"/>
      <c r="P1167" s="21"/>
      <c r="Q1167" s="21"/>
    </row>
    <row r="1168" spans="2:17" x14ac:dyDescent="0.2">
      <c r="B1168" s="8"/>
      <c r="C1168" s="9"/>
      <c r="D1168" s="10"/>
      <c r="E1168" s="11"/>
      <c r="F1168" s="11"/>
      <c r="G1168" s="10"/>
      <c r="H1168" s="10">
        <f t="shared" si="1281"/>
        <v>0</v>
      </c>
      <c r="I1168" s="10">
        <f t="shared" si="1278"/>
        <v>0</v>
      </c>
      <c r="J1168" s="10">
        <f t="shared" si="1279"/>
        <v>0</v>
      </c>
      <c r="K1168" s="10" t="str">
        <f t="shared" si="1280"/>
        <v/>
      </c>
      <c r="M1168" s="21"/>
      <c r="N1168" s="21"/>
      <c r="O1168" s="21"/>
      <c r="P1168" s="21"/>
      <c r="Q1168" s="21"/>
    </row>
    <row r="1169" spans="2:17" x14ac:dyDescent="0.2">
      <c r="B1169" s="8"/>
      <c r="C1169" s="9"/>
      <c r="D1169" s="10"/>
      <c r="E1169" s="11"/>
      <c r="F1169" s="11"/>
      <c r="G1169" s="10"/>
      <c r="H1169" s="10">
        <f t="shared" si="1281"/>
        <v>0</v>
      </c>
      <c r="I1169" s="10">
        <f t="shared" si="1278"/>
        <v>0</v>
      </c>
      <c r="J1169" s="10">
        <f t="shared" si="1279"/>
        <v>0</v>
      </c>
      <c r="K1169" s="10" t="str">
        <f t="shared" si="1280"/>
        <v/>
      </c>
      <c r="M1169" s="21"/>
      <c r="N1169" s="21"/>
      <c r="O1169" s="21"/>
      <c r="P1169" s="21"/>
      <c r="Q1169" s="21"/>
    </row>
    <row r="1170" spans="2:17" x14ac:dyDescent="0.2">
      <c r="B1170" s="8"/>
      <c r="C1170" s="9"/>
      <c r="D1170" s="10"/>
      <c r="E1170" s="11"/>
      <c r="F1170" s="11"/>
      <c r="G1170" s="10"/>
      <c r="H1170" s="10">
        <f t="shared" si="1281"/>
        <v>0</v>
      </c>
      <c r="I1170" s="10">
        <f t="shared" si="1278"/>
        <v>0</v>
      </c>
      <c r="J1170" s="10">
        <f t="shared" si="1279"/>
        <v>0</v>
      </c>
      <c r="K1170" s="10" t="str">
        <f t="shared" si="1280"/>
        <v/>
      </c>
      <c r="M1170" s="21"/>
      <c r="N1170" s="21"/>
      <c r="O1170" s="21"/>
      <c r="P1170" s="21"/>
      <c r="Q1170" s="21"/>
    </row>
    <row r="1171" spans="2:17" x14ac:dyDescent="0.2">
      <c r="B1171" s="8"/>
      <c r="C1171" s="9"/>
      <c r="D1171" s="10"/>
      <c r="E1171" s="11"/>
      <c r="F1171" s="11"/>
      <c r="G1171" s="10"/>
      <c r="H1171" s="10">
        <f t="shared" si="1281"/>
        <v>0</v>
      </c>
      <c r="I1171" s="10">
        <f t="shared" si="1278"/>
        <v>0</v>
      </c>
      <c r="J1171" s="10">
        <f t="shared" si="1279"/>
        <v>0</v>
      </c>
      <c r="K1171" s="10" t="str">
        <f t="shared" si="1280"/>
        <v/>
      </c>
      <c r="M1171" s="21"/>
      <c r="N1171" s="21"/>
      <c r="O1171" s="21"/>
      <c r="P1171" s="21"/>
      <c r="Q1171" s="21"/>
    </row>
    <row r="1172" spans="2:17" x14ac:dyDescent="0.2">
      <c r="B1172" s="8"/>
      <c r="C1172" s="9"/>
      <c r="D1172" s="10"/>
      <c r="E1172" s="11"/>
      <c r="F1172" s="11"/>
      <c r="G1172" s="10"/>
      <c r="H1172" s="10">
        <f t="shared" si="1281"/>
        <v>0</v>
      </c>
      <c r="I1172" s="10">
        <f t="shared" si="1278"/>
        <v>0</v>
      </c>
      <c r="J1172" s="10">
        <f t="shared" si="1279"/>
        <v>0</v>
      </c>
      <c r="K1172" s="10" t="str">
        <f t="shared" si="1280"/>
        <v/>
      </c>
      <c r="M1172" s="21"/>
      <c r="N1172" s="21"/>
      <c r="O1172" s="21"/>
      <c r="P1172" s="21"/>
      <c r="Q1172" s="21"/>
    </row>
    <row r="1173" spans="2:17" x14ac:dyDescent="0.2">
      <c r="B1173" s="8"/>
      <c r="C1173" s="9"/>
      <c r="D1173" s="10"/>
      <c r="E1173" s="11"/>
      <c r="F1173" s="11"/>
      <c r="G1173" s="10"/>
      <c r="H1173" s="10">
        <f t="shared" si="1281"/>
        <v>0</v>
      </c>
      <c r="I1173" s="10">
        <f t="shared" si="1278"/>
        <v>0</v>
      </c>
      <c r="J1173" s="10">
        <f t="shared" si="1279"/>
        <v>0</v>
      </c>
      <c r="K1173" s="10" t="str">
        <f t="shared" si="1280"/>
        <v/>
      </c>
      <c r="M1173" s="21"/>
      <c r="N1173" s="21"/>
      <c r="O1173" s="21"/>
      <c r="P1173" s="21"/>
      <c r="Q1173" s="21"/>
    </row>
    <row r="1174" spans="2:17" x14ac:dyDescent="0.2">
      <c r="B1174" s="8"/>
      <c r="C1174" s="9"/>
      <c r="D1174" s="10"/>
      <c r="E1174" s="11"/>
      <c r="F1174" s="11"/>
      <c r="G1174" s="10"/>
      <c r="H1174" s="10">
        <f t="shared" si="1281"/>
        <v>0</v>
      </c>
      <c r="I1174" s="10">
        <f t="shared" si="1278"/>
        <v>0</v>
      </c>
      <c r="J1174" s="10">
        <f t="shared" si="1279"/>
        <v>0</v>
      </c>
      <c r="K1174" s="10" t="str">
        <f t="shared" si="1280"/>
        <v/>
      </c>
      <c r="M1174" s="21"/>
      <c r="N1174" s="21"/>
      <c r="O1174" s="21"/>
      <c r="P1174" s="21"/>
      <c r="Q1174" s="21"/>
    </row>
    <row r="1175" spans="2:17" x14ac:dyDescent="0.2">
      <c r="B1175" s="8"/>
      <c r="C1175" s="9"/>
      <c r="D1175" s="10"/>
      <c r="E1175" s="11"/>
      <c r="F1175" s="11"/>
      <c r="G1175" s="10"/>
      <c r="H1175" s="10">
        <f t="shared" si="1281"/>
        <v>0</v>
      </c>
      <c r="I1175" s="10">
        <f t="shared" si="1278"/>
        <v>0</v>
      </c>
      <c r="J1175" s="10">
        <f t="shared" si="1279"/>
        <v>0</v>
      </c>
      <c r="K1175" s="10" t="str">
        <f t="shared" si="1280"/>
        <v/>
      </c>
      <c r="M1175" s="21"/>
      <c r="N1175" s="21"/>
      <c r="O1175" s="21"/>
      <c r="P1175" s="21"/>
      <c r="Q1175" s="21"/>
    </row>
    <row r="1176" spans="2:17" x14ac:dyDescent="0.2">
      <c r="B1176" s="8"/>
      <c r="C1176" s="9"/>
      <c r="D1176" s="10"/>
      <c r="E1176" s="11"/>
      <c r="F1176" s="11"/>
      <c r="G1176" s="10"/>
      <c r="H1176" s="10">
        <f t="shared" si="1281"/>
        <v>0</v>
      </c>
      <c r="I1176" s="10">
        <f t="shared" si="1278"/>
        <v>0</v>
      </c>
      <c r="J1176" s="10">
        <f t="shared" si="1279"/>
        <v>0</v>
      </c>
      <c r="K1176" s="10" t="str">
        <f t="shared" si="1280"/>
        <v/>
      </c>
      <c r="M1176" s="21"/>
      <c r="N1176" s="21"/>
      <c r="O1176" s="21"/>
      <c r="P1176" s="21"/>
      <c r="Q1176" s="21"/>
    </row>
    <row r="1177" spans="2:17" x14ac:dyDescent="0.2">
      <c r="B1177" s="8"/>
      <c r="C1177" s="9"/>
      <c r="D1177" s="10"/>
      <c r="E1177" s="11"/>
      <c r="F1177" s="11"/>
      <c r="G1177" s="10"/>
      <c r="H1177" s="10">
        <f t="shared" si="1281"/>
        <v>0</v>
      </c>
      <c r="I1177" s="10">
        <f t="shared" si="1278"/>
        <v>0</v>
      </c>
      <c r="J1177" s="10">
        <f t="shared" si="1279"/>
        <v>0</v>
      </c>
      <c r="K1177" s="10" t="str">
        <f t="shared" si="1280"/>
        <v/>
      </c>
      <c r="M1177" s="21"/>
      <c r="N1177" s="21"/>
      <c r="O1177" s="21"/>
      <c r="P1177" s="21"/>
      <c r="Q1177" s="21"/>
    </row>
    <row r="1178" spans="2:17" x14ac:dyDescent="0.2">
      <c r="B1178" s="8"/>
      <c r="C1178" s="9"/>
      <c r="D1178" s="10"/>
      <c r="E1178" s="11"/>
      <c r="F1178" s="11"/>
      <c r="G1178" s="10"/>
      <c r="H1178" s="10">
        <f t="shared" si="1281"/>
        <v>0</v>
      </c>
      <c r="I1178" s="10">
        <f t="shared" si="1278"/>
        <v>0</v>
      </c>
      <c r="J1178" s="10">
        <f t="shared" si="1279"/>
        <v>0</v>
      </c>
      <c r="K1178" s="10" t="str">
        <f t="shared" si="1280"/>
        <v/>
      </c>
      <c r="M1178" s="21"/>
      <c r="N1178" s="21"/>
      <c r="O1178" s="21"/>
      <c r="P1178" s="21"/>
      <c r="Q1178" s="21"/>
    </row>
    <row r="1179" spans="2:17" x14ac:dyDescent="0.2">
      <c r="B1179" s="8"/>
      <c r="C1179" s="9"/>
      <c r="D1179" s="10"/>
      <c r="E1179" s="11"/>
      <c r="F1179" s="11"/>
      <c r="G1179" s="10"/>
      <c r="H1179" s="10">
        <f t="shared" si="1281"/>
        <v>0</v>
      </c>
      <c r="I1179" s="10">
        <f t="shared" si="1278"/>
        <v>0</v>
      </c>
      <c r="J1179" s="10">
        <f t="shared" si="1279"/>
        <v>0</v>
      </c>
      <c r="K1179" s="10" t="str">
        <f t="shared" si="1280"/>
        <v/>
      </c>
      <c r="M1179" s="21"/>
      <c r="N1179" s="21"/>
      <c r="O1179" s="21"/>
      <c r="P1179" s="21"/>
      <c r="Q1179" s="21"/>
    </row>
    <row r="1180" spans="2:17" x14ac:dyDescent="0.2">
      <c r="B1180" s="8"/>
      <c r="C1180" s="9"/>
      <c r="D1180" s="10"/>
      <c r="E1180" s="11"/>
      <c r="F1180" s="11"/>
      <c r="G1180" s="10"/>
      <c r="H1180" s="10">
        <f t="shared" si="1281"/>
        <v>0</v>
      </c>
      <c r="I1180" s="10">
        <f t="shared" si="1278"/>
        <v>0</v>
      </c>
      <c r="J1180" s="10">
        <f t="shared" si="1279"/>
        <v>0</v>
      </c>
      <c r="K1180" s="10" t="str">
        <f t="shared" si="1280"/>
        <v/>
      </c>
      <c r="M1180" s="21"/>
      <c r="N1180" s="21"/>
      <c r="O1180" s="21"/>
      <c r="P1180" s="21"/>
      <c r="Q1180" s="21"/>
    </row>
    <row r="1181" spans="2:17" x14ac:dyDescent="0.2">
      <c r="B1181" s="8"/>
      <c r="C1181" s="9"/>
      <c r="D1181" s="10"/>
      <c r="E1181" s="11"/>
      <c r="F1181" s="11"/>
      <c r="G1181" s="10"/>
      <c r="H1181" s="10">
        <f t="shared" si="1281"/>
        <v>0</v>
      </c>
      <c r="I1181" s="10">
        <f t="shared" si="1278"/>
        <v>0</v>
      </c>
      <c r="J1181" s="10">
        <f t="shared" si="1279"/>
        <v>0</v>
      </c>
      <c r="K1181" s="10" t="str">
        <f t="shared" si="1280"/>
        <v/>
      </c>
      <c r="M1181" s="21"/>
      <c r="N1181" s="21"/>
      <c r="O1181" s="21"/>
      <c r="P1181" s="21"/>
      <c r="Q1181" s="21"/>
    </row>
    <row r="1182" spans="2:17" x14ac:dyDescent="0.2">
      <c r="B1182" s="8"/>
      <c r="C1182" s="9"/>
      <c r="D1182" s="10"/>
      <c r="E1182" s="11"/>
      <c r="F1182" s="11"/>
      <c r="G1182" s="10"/>
      <c r="H1182" s="10">
        <f t="shared" si="1281"/>
        <v>0</v>
      </c>
      <c r="I1182" s="10">
        <f t="shared" si="1278"/>
        <v>0</v>
      </c>
      <c r="J1182" s="10">
        <f t="shared" si="1279"/>
        <v>0</v>
      </c>
      <c r="K1182" s="10" t="str">
        <f t="shared" si="1280"/>
        <v/>
      </c>
      <c r="M1182" s="21"/>
      <c r="N1182" s="21"/>
      <c r="O1182" s="21"/>
      <c r="P1182" s="21"/>
      <c r="Q1182" s="21"/>
    </row>
    <row r="1183" spans="2:17" x14ac:dyDescent="0.2">
      <c r="B1183" s="8"/>
      <c r="C1183" s="9"/>
      <c r="D1183" s="10"/>
      <c r="E1183" s="11"/>
      <c r="F1183" s="11"/>
      <c r="G1183" s="10"/>
      <c r="H1183" s="10">
        <f t="shared" si="1281"/>
        <v>0</v>
      </c>
      <c r="I1183" s="10">
        <f t="shared" si="1278"/>
        <v>0</v>
      </c>
      <c r="J1183" s="10">
        <f t="shared" si="1279"/>
        <v>0</v>
      </c>
      <c r="K1183" s="10" t="str">
        <f t="shared" si="1280"/>
        <v/>
      </c>
      <c r="M1183" s="21"/>
      <c r="N1183" s="21"/>
      <c r="O1183" s="21"/>
      <c r="P1183" s="21"/>
      <c r="Q1183" s="21"/>
    </row>
    <row r="1184" spans="2:17" x14ac:dyDescent="0.2">
      <c r="B1184" s="8"/>
      <c r="C1184" s="9"/>
      <c r="D1184" s="10"/>
      <c r="E1184" s="11"/>
      <c r="F1184" s="11"/>
      <c r="G1184" s="10"/>
      <c r="H1184" s="10">
        <f t="shared" si="1281"/>
        <v>0</v>
      </c>
      <c r="I1184" s="10">
        <f t="shared" si="1278"/>
        <v>0</v>
      </c>
      <c r="J1184" s="10">
        <f t="shared" si="1279"/>
        <v>0</v>
      </c>
      <c r="K1184" s="10" t="str">
        <f t="shared" si="1280"/>
        <v/>
      </c>
      <c r="M1184" s="21"/>
      <c r="N1184" s="21"/>
      <c r="O1184" s="21"/>
      <c r="P1184" s="21"/>
      <c r="Q1184" s="21"/>
    </row>
    <row r="1185" spans="2:17" x14ac:dyDescent="0.2">
      <c r="B1185" s="8"/>
      <c r="C1185" s="9"/>
      <c r="D1185" s="10"/>
      <c r="E1185" s="11"/>
      <c r="F1185" s="11"/>
      <c r="G1185" s="10"/>
      <c r="H1185" s="10">
        <f t="shared" si="1281"/>
        <v>0</v>
      </c>
      <c r="I1185" s="10">
        <f t="shared" si="1278"/>
        <v>0</v>
      </c>
      <c r="J1185" s="10">
        <f t="shared" si="1279"/>
        <v>0</v>
      </c>
      <c r="K1185" s="10" t="str">
        <f t="shared" si="1280"/>
        <v/>
      </c>
      <c r="M1185" s="21"/>
      <c r="N1185" s="21"/>
      <c r="O1185" s="21"/>
      <c r="P1185" s="21"/>
      <c r="Q1185" s="21"/>
    </row>
    <row r="1186" spans="2:17" x14ac:dyDescent="0.2">
      <c r="B1186" s="8"/>
      <c r="C1186" s="9"/>
      <c r="D1186" s="10"/>
      <c r="E1186" s="11"/>
      <c r="F1186" s="11"/>
      <c r="G1186" s="10"/>
      <c r="H1186" s="10">
        <f t="shared" si="1281"/>
        <v>0</v>
      </c>
      <c r="I1186" s="10">
        <f t="shared" si="1278"/>
        <v>0</v>
      </c>
      <c r="J1186" s="10">
        <f t="shared" si="1279"/>
        <v>0</v>
      </c>
      <c r="K1186" s="10" t="str">
        <f t="shared" si="1280"/>
        <v/>
      </c>
      <c r="M1186" s="21"/>
      <c r="N1186" s="21"/>
      <c r="O1186" s="21"/>
      <c r="P1186" s="21"/>
      <c r="Q1186" s="21"/>
    </row>
    <row r="1187" spans="2:17" x14ac:dyDescent="0.2">
      <c r="B1187" s="8"/>
      <c r="C1187" s="9"/>
      <c r="D1187" s="10"/>
      <c r="E1187" s="11"/>
      <c r="F1187" s="11"/>
      <c r="G1187" s="10"/>
      <c r="H1187" s="10">
        <f t="shared" si="1281"/>
        <v>0</v>
      </c>
      <c r="I1187" s="10">
        <f t="shared" si="1278"/>
        <v>0</v>
      </c>
      <c r="J1187" s="10">
        <f t="shared" si="1279"/>
        <v>0</v>
      </c>
      <c r="K1187" s="10" t="str">
        <f t="shared" si="1280"/>
        <v/>
      </c>
      <c r="M1187" s="21"/>
      <c r="N1187" s="21"/>
      <c r="O1187" s="21"/>
      <c r="P1187" s="21"/>
      <c r="Q1187" s="21"/>
    </row>
    <row r="1188" spans="2:17" x14ac:dyDescent="0.2">
      <c r="B1188" s="8"/>
      <c r="C1188" s="9"/>
      <c r="D1188" s="10"/>
      <c r="E1188" s="11"/>
      <c r="F1188" s="11"/>
      <c r="G1188" s="10"/>
      <c r="H1188" s="10">
        <f t="shared" si="1281"/>
        <v>0</v>
      </c>
      <c r="I1188" s="10">
        <f t="shared" si="1278"/>
        <v>0</v>
      </c>
      <c r="J1188" s="10">
        <f t="shared" si="1279"/>
        <v>0</v>
      </c>
      <c r="K1188" s="10" t="str">
        <f t="shared" si="1280"/>
        <v/>
      </c>
      <c r="M1188" s="21"/>
      <c r="N1188" s="21"/>
      <c r="O1188" s="21"/>
      <c r="P1188" s="21"/>
      <c r="Q1188" s="21"/>
    </row>
    <row r="1189" spans="2:17" x14ac:dyDescent="0.2">
      <c r="B1189" s="8"/>
      <c r="C1189" s="9"/>
      <c r="D1189" s="10"/>
      <c r="E1189" s="11"/>
      <c r="F1189" s="11"/>
      <c r="G1189" s="10"/>
      <c r="H1189" s="10">
        <f t="shared" si="1281"/>
        <v>0</v>
      </c>
      <c r="I1189" s="10">
        <f t="shared" si="1278"/>
        <v>0</v>
      </c>
      <c r="J1189" s="10">
        <f t="shared" si="1279"/>
        <v>0</v>
      </c>
      <c r="K1189" s="10" t="str">
        <f t="shared" si="1280"/>
        <v/>
      </c>
      <c r="M1189" s="21"/>
      <c r="N1189" s="21"/>
      <c r="O1189" s="21"/>
      <c r="P1189" s="21"/>
      <c r="Q1189" s="21"/>
    </row>
    <row r="1190" spans="2:17" x14ac:dyDescent="0.2">
      <c r="B1190" s="8"/>
      <c r="C1190" s="9"/>
      <c r="D1190" s="10"/>
      <c r="E1190" s="11"/>
      <c r="F1190" s="11"/>
      <c r="G1190" s="10"/>
      <c r="H1190" s="10">
        <f t="shared" si="1281"/>
        <v>0</v>
      </c>
      <c r="I1190" s="10">
        <f t="shared" si="1278"/>
        <v>0</v>
      </c>
      <c r="J1190" s="10">
        <f t="shared" si="1279"/>
        <v>0</v>
      </c>
      <c r="K1190" s="10" t="str">
        <f t="shared" si="1280"/>
        <v/>
      </c>
      <c r="M1190" s="21"/>
      <c r="N1190" s="21"/>
      <c r="O1190" s="21"/>
      <c r="P1190" s="21"/>
      <c r="Q1190" s="21"/>
    </row>
    <row r="1191" spans="2:17" x14ac:dyDescent="0.2">
      <c r="B1191" s="8"/>
      <c r="C1191" s="9"/>
      <c r="D1191" s="10"/>
      <c r="E1191" s="11"/>
      <c r="F1191" s="11"/>
      <c r="G1191" s="10"/>
      <c r="H1191" s="10">
        <f t="shared" si="1281"/>
        <v>0</v>
      </c>
      <c r="I1191" s="10">
        <f t="shared" si="1278"/>
        <v>0</v>
      </c>
      <c r="J1191" s="10">
        <f t="shared" si="1279"/>
        <v>0</v>
      </c>
      <c r="K1191" s="10" t="str">
        <f t="shared" si="1280"/>
        <v/>
      </c>
      <c r="M1191" s="21"/>
      <c r="N1191" s="21"/>
      <c r="O1191" s="21"/>
      <c r="P1191" s="21"/>
      <c r="Q1191" s="21"/>
    </row>
    <row r="1192" spans="2:17" x14ac:dyDescent="0.2">
      <c r="B1192" s="8"/>
      <c r="C1192" s="9"/>
      <c r="D1192" s="10"/>
      <c r="E1192" s="11"/>
      <c r="F1192" s="11"/>
      <c r="G1192" s="10"/>
      <c r="H1192" s="10">
        <f t="shared" si="1281"/>
        <v>0</v>
      </c>
      <c r="I1192" s="10">
        <f t="shared" si="1278"/>
        <v>0</v>
      </c>
      <c r="J1192" s="10">
        <f t="shared" si="1279"/>
        <v>0</v>
      </c>
      <c r="K1192" s="10" t="str">
        <f t="shared" si="1280"/>
        <v/>
      </c>
      <c r="M1192" s="21"/>
      <c r="N1192" s="21"/>
      <c r="O1192" s="21"/>
      <c r="P1192" s="21"/>
      <c r="Q1192" s="21"/>
    </row>
    <row r="1193" spans="2:17" x14ac:dyDescent="0.2">
      <c r="B1193" s="8"/>
      <c r="C1193" s="9"/>
      <c r="D1193" s="10"/>
      <c r="E1193" s="11"/>
      <c r="F1193" s="11"/>
      <c r="G1193" s="10"/>
      <c r="H1193" s="10">
        <f t="shared" si="1281"/>
        <v>0</v>
      </c>
      <c r="I1193" s="10">
        <f t="shared" ref="I1193:I1256" si="1282">IF(E1193=$K$2,($Q$2*E1193)+((E1193*G1193)*$R$2)-($S$2*E1193),IF(E1193=$K$4,($Q$3*E1193)+((E1193*G1193)*$R$3)-($S$3*E1193),IF(E1193=$K$7,($Q$4*E1193)+((E1193*G1193)*$R$4)-($S$4*E1193),IF(E1193=$K$8,($Q$5*E1193)+((E1193*G1193)*$R$5)-($S$5*E1193),IF(E1193=$K$9,($Q$6*E1193)+((E1193*G1193)*$R$6)-($S$6*E1193),IF(E1193=$K$10,($Q$7*E1193)+((E1193*G1193)*$R$7)-($S$7*E1193),IF(E1193=$K$11,($Q$8*E1193)+((E1193*G1193)*$R$8)-($S$8*E1193),IF(E1193=$K$14,($Q$9*E1193)+((E1193*G1193)*$R$9)-($S$9*E1193),IF(E1193=$K$15,($Q$10*E1193)+((E1193*G1193)*$R$10)-($S$10*E1193),IF(E1193=$K$16,($Q$11*E1193)+((E1193*G1193)*$R$11)-($S$11*E1193),IF(E1193=$K$17,($Q$12*E1193)+((E1193*G1193)*$R$12)-($S$12*E1193),IF(E1193=$K$18,($Q$13*E1193)+((E1193*G1193)*$R$13)-($S$13*E1193),IF(E1193=$K$19,($Q$14*E1193)+((E1193*G1193)*$R$14)-($S$14*E1193),IF(E1193=$K$20,($Q$15*E1193)+((E1193*G1193)*$R$15)-($S$15*E1193),IF(E1193=$K$21,($Q$16*E1193)+((E1193*G1193)*$R$16)-($S$16*E1193),IF(E1193=E1193,($Q$17*E1193)+((E1193*G1193)*$R$17)-($S$17*E1193),"Erreur"))))))))))))))))</f>
        <v>0</v>
      </c>
      <c r="J1193" s="10">
        <f t="shared" si="1279"/>
        <v>0</v>
      </c>
      <c r="K1193" s="10" t="str">
        <f t="shared" si="1280"/>
        <v/>
      </c>
      <c r="M1193" s="21"/>
      <c r="N1193" s="21"/>
      <c r="O1193" s="21"/>
      <c r="P1193" s="21"/>
      <c r="Q1193" s="21"/>
    </row>
    <row r="1194" spans="2:17" x14ac:dyDescent="0.2">
      <c r="B1194" s="8"/>
      <c r="C1194" s="9"/>
      <c r="D1194" s="10"/>
      <c r="E1194" s="11"/>
      <c r="F1194" s="11"/>
      <c r="G1194" s="10"/>
      <c r="H1194" s="10">
        <f t="shared" si="1281"/>
        <v>0</v>
      </c>
      <c r="I1194" s="10">
        <f t="shared" si="1282"/>
        <v>0</v>
      </c>
      <c r="J1194" s="10">
        <f t="shared" ref="J1194:J1257" si="1283">(E1194*G1194)-I1194</f>
        <v>0</v>
      </c>
      <c r="K1194" s="10" t="str">
        <f t="shared" ref="K1194:K1257" si="1284">IF(E1194="","",J1194/E1194)</f>
        <v/>
      </c>
      <c r="M1194" s="21"/>
      <c r="N1194" s="21"/>
      <c r="O1194" s="21"/>
      <c r="P1194" s="21"/>
      <c r="Q1194" s="21"/>
    </row>
    <row r="1195" spans="2:17" x14ac:dyDescent="0.2">
      <c r="B1195" s="8"/>
      <c r="C1195" s="9"/>
      <c r="D1195" s="10"/>
      <c r="E1195" s="11"/>
      <c r="F1195" s="11"/>
      <c r="G1195" s="10"/>
      <c r="H1195" s="10">
        <f t="shared" ref="H1195:H1258" si="1285">H1194+E1195</f>
        <v>0</v>
      </c>
      <c r="I1195" s="10">
        <f t="shared" si="1282"/>
        <v>0</v>
      </c>
      <c r="J1195" s="10">
        <f t="shared" si="1283"/>
        <v>0</v>
      </c>
      <c r="K1195" s="10" t="str">
        <f t="shared" si="1284"/>
        <v/>
      </c>
      <c r="M1195" s="21"/>
      <c r="N1195" s="21"/>
      <c r="O1195" s="21"/>
      <c r="P1195" s="21"/>
      <c r="Q1195" s="21"/>
    </row>
    <row r="1196" spans="2:17" x14ac:dyDescent="0.2">
      <c r="B1196" s="8"/>
      <c r="C1196" s="9"/>
      <c r="D1196" s="10"/>
      <c r="E1196" s="11"/>
      <c r="F1196" s="11"/>
      <c r="G1196" s="10"/>
      <c r="H1196" s="10">
        <f t="shared" si="1285"/>
        <v>0</v>
      </c>
      <c r="I1196" s="10">
        <f t="shared" si="1282"/>
        <v>0</v>
      </c>
      <c r="J1196" s="10">
        <f t="shared" si="1283"/>
        <v>0</v>
      </c>
      <c r="K1196" s="10" t="str">
        <f t="shared" si="1284"/>
        <v/>
      </c>
      <c r="M1196" s="21"/>
      <c r="N1196" s="21"/>
      <c r="O1196" s="21"/>
      <c r="P1196" s="21"/>
      <c r="Q1196" s="21"/>
    </row>
    <row r="1197" spans="2:17" x14ac:dyDescent="0.2">
      <c r="B1197" s="8"/>
      <c r="C1197" s="9"/>
      <c r="D1197" s="10"/>
      <c r="E1197" s="11"/>
      <c r="F1197" s="11"/>
      <c r="G1197" s="10"/>
      <c r="H1197" s="10">
        <f t="shared" si="1285"/>
        <v>0</v>
      </c>
      <c r="I1197" s="10">
        <f t="shared" si="1282"/>
        <v>0</v>
      </c>
      <c r="J1197" s="10">
        <f t="shared" si="1283"/>
        <v>0</v>
      </c>
      <c r="K1197" s="10" t="str">
        <f t="shared" si="1284"/>
        <v/>
      </c>
      <c r="M1197" s="21"/>
      <c r="N1197" s="21"/>
      <c r="O1197" s="21"/>
      <c r="P1197" s="21"/>
      <c r="Q1197" s="21"/>
    </row>
    <row r="1198" spans="2:17" x14ac:dyDescent="0.2">
      <c r="B1198" s="8"/>
      <c r="C1198" s="9"/>
      <c r="D1198" s="10"/>
      <c r="E1198" s="11"/>
      <c r="F1198" s="11"/>
      <c r="G1198" s="10"/>
      <c r="H1198" s="10">
        <f t="shared" si="1285"/>
        <v>0</v>
      </c>
      <c r="I1198" s="10">
        <f t="shared" si="1282"/>
        <v>0</v>
      </c>
      <c r="J1198" s="10">
        <f t="shared" si="1283"/>
        <v>0</v>
      </c>
      <c r="K1198" s="10" t="str">
        <f t="shared" si="1284"/>
        <v/>
      </c>
      <c r="M1198" s="21"/>
      <c r="N1198" s="21"/>
      <c r="O1198" s="21"/>
      <c r="P1198" s="21"/>
      <c r="Q1198" s="21"/>
    </row>
    <row r="1199" spans="2:17" x14ac:dyDescent="0.2">
      <c r="B1199" s="8"/>
      <c r="C1199" s="9"/>
      <c r="D1199" s="10"/>
      <c r="E1199" s="11"/>
      <c r="F1199" s="11"/>
      <c r="G1199" s="10"/>
      <c r="H1199" s="10">
        <f t="shared" si="1285"/>
        <v>0</v>
      </c>
      <c r="I1199" s="10">
        <f t="shared" si="1282"/>
        <v>0</v>
      </c>
      <c r="J1199" s="10">
        <f t="shared" si="1283"/>
        <v>0</v>
      </c>
      <c r="K1199" s="10" t="str">
        <f t="shared" si="1284"/>
        <v/>
      </c>
      <c r="M1199" s="21"/>
      <c r="N1199" s="21"/>
      <c r="O1199" s="21"/>
      <c r="P1199" s="21"/>
      <c r="Q1199" s="21"/>
    </row>
    <row r="1200" spans="2:17" x14ac:dyDescent="0.2">
      <c r="B1200" s="8"/>
      <c r="C1200" s="9"/>
      <c r="D1200" s="10"/>
      <c r="E1200" s="11"/>
      <c r="F1200" s="11"/>
      <c r="G1200" s="10"/>
      <c r="H1200" s="10">
        <f t="shared" si="1285"/>
        <v>0</v>
      </c>
      <c r="I1200" s="10">
        <f t="shared" si="1282"/>
        <v>0</v>
      </c>
      <c r="J1200" s="10">
        <f t="shared" si="1283"/>
        <v>0</v>
      </c>
      <c r="K1200" s="10" t="str">
        <f t="shared" si="1284"/>
        <v/>
      </c>
      <c r="M1200" s="21"/>
      <c r="N1200" s="21"/>
      <c r="O1200" s="21"/>
      <c r="P1200" s="21"/>
      <c r="Q1200" s="21"/>
    </row>
    <row r="1201" spans="2:17" x14ac:dyDescent="0.2">
      <c r="B1201" s="8"/>
      <c r="C1201" s="9"/>
      <c r="D1201" s="10"/>
      <c r="E1201" s="11"/>
      <c r="F1201" s="11"/>
      <c r="G1201" s="10"/>
      <c r="H1201" s="10">
        <f t="shared" si="1285"/>
        <v>0</v>
      </c>
      <c r="I1201" s="10">
        <f t="shared" si="1282"/>
        <v>0</v>
      </c>
      <c r="J1201" s="10">
        <f t="shared" si="1283"/>
        <v>0</v>
      </c>
      <c r="K1201" s="10" t="str">
        <f t="shared" si="1284"/>
        <v/>
      </c>
      <c r="M1201" s="21"/>
      <c r="N1201" s="21"/>
      <c r="O1201" s="21"/>
      <c r="P1201" s="21"/>
      <c r="Q1201" s="21"/>
    </row>
    <row r="1202" spans="2:17" x14ac:dyDescent="0.2">
      <c r="B1202" s="8"/>
      <c r="C1202" s="9"/>
      <c r="D1202" s="10"/>
      <c r="E1202" s="11"/>
      <c r="F1202" s="11"/>
      <c r="G1202" s="10"/>
      <c r="H1202" s="10">
        <f t="shared" si="1285"/>
        <v>0</v>
      </c>
      <c r="I1202" s="10">
        <f t="shared" si="1282"/>
        <v>0</v>
      </c>
      <c r="J1202" s="10">
        <f t="shared" si="1283"/>
        <v>0</v>
      </c>
      <c r="K1202" s="10" t="str">
        <f t="shared" si="1284"/>
        <v/>
      </c>
      <c r="M1202" s="21"/>
      <c r="N1202" s="21"/>
      <c r="O1202" s="21"/>
      <c r="P1202" s="21"/>
      <c r="Q1202" s="21"/>
    </row>
    <row r="1203" spans="2:17" x14ac:dyDescent="0.2">
      <c r="B1203" s="8"/>
      <c r="C1203" s="9"/>
      <c r="D1203" s="10"/>
      <c r="E1203" s="11"/>
      <c r="F1203" s="11"/>
      <c r="G1203" s="10"/>
      <c r="H1203" s="10">
        <f t="shared" si="1285"/>
        <v>0</v>
      </c>
      <c r="I1203" s="10">
        <f t="shared" si="1282"/>
        <v>0</v>
      </c>
      <c r="J1203" s="10">
        <f t="shared" si="1283"/>
        <v>0</v>
      </c>
      <c r="K1203" s="10" t="str">
        <f t="shared" si="1284"/>
        <v/>
      </c>
      <c r="M1203" s="21"/>
      <c r="N1203" s="21"/>
      <c r="O1203" s="21"/>
      <c r="P1203" s="21"/>
      <c r="Q1203" s="21"/>
    </row>
    <row r="1204" spans="2:17" x14ac:dyDescent="0.2">
      <c r="B1204" s="8"/>
      <c r="C1204" s="9"/>
      <c r="D1204" s="10"/>
      <c r="E1204" s="11"/>
      <c r="F1204" s="11"/>
      <c r="G1204" s="10"/>
      <c r="H1204" s="10">
        <f t="shared" si="1285"/>
        <v>0</v>
      </c>
      <c r="I1204" s="10">
        <f t="shared" si="1282"/>
        <v>0</v>
      </c>
      <c r="J1204" s="10">
        <f t="shared" si="1283"/>
        <v>0</v>
      </c>
      <c r="K1204" s="10" t="str">
        <f t="shared" si="1284"/>
        <v/>
      </c>
      <c r="M1204" s="21"/>
      <c r="N1204" s="21"/>
      <c r="O1204" s="21"/>
      <c r="P1204" s="21"/>
      <c r="Q1204" s="21"/>
    </row>
    <row r="1205" spans="2:17" x14ac:dyDescent="0.2">
      <c r="B1205" s="8"/>
      <c r="C1205" s="9"/>
      <c r="D1205" s="10"/>
      <c r="E1205" s="11"/>
      <c r="F1205" s="11"/>
      <c r="G1205" s="10"/>
      <c r="H1205" s="10">
        <f t="shared" si="1285"/>
        <v>0</v>
      </c>
      <c r="I1205" s="10">
        <f t="shared" si="1282"/>
        <v>0</v>
      </c>
      <c r="J1205" s="10">
        <f t="shared" si="1283"/>
        <v>0</v>
      </c>
      <c r="K1205" s="10" t="str">
        <f t="shared" si="1284"/>
        <v/>
      </c>
      <c r="M1205" s="21"/>
      <c r="N1205" s="21"/>
      <c r="O1205" s="21"/>
      <c r="P1205" s="21"/>
      <c r="Q1205" s="21"/>
    </row>
    <row r="1206" spans="2:17" x14ac:dyDescent="0.2">
      <c r="B1206" s="8"/>
      <c r="C1206" s="9"/>
      <c r="D1206" s="10"/>
      <c r="E1206" s="11"/>
      <c r="F1206" s="11"/>
      <c r="G1206" s="10"/>
      <c r="H1206" s="10">
        <f t="shared" si="1285"/>
        <v>0</v>
      </c>
      <c r="I1206" s="10">
        <f t="shared" si="1282"/>
        <v>0</v>
      </c>
      <c r="J1206" s="10">
        <f t="shared" si="1283"/>
        <v>0</v>
      </c>
      <c r="K1206" s="10" t="str">
        <f t="shared" si="1284"/>
        <v/>
      </c>
      <c r="M1206" s="21"/>
      <c r="N1206" s="21"/>
      <c r="O1206" s="21"/>
      <c r="P1206" s="21"/>
      <c r="Q1206" s="21"/>
    </row>
    <row r="1207" spans="2:17" x14ac:dyDescent="0.2">
      <c r="B1207" s="8"/>
      <c r="C1207" s="9"/>
      <c r="D1207" s="10"/>
      <c r="E1207" s="11"/>
      <c r="F1207" s="11"/>
      <c r="G1207" s="10"/>
      <c r="H1207" s="10">
        <f t="shared" si="1285"/>
        <v>0</v>
      </c>
      <c r="I1207" s="10">
        <f t="shared" si="1282"/>
        <v>0</v>
      </c>
      <c r="J1207" s="10">
        <f t="shared" si="1283"/>
        <v>0</v>
      </c>
      <c r="K1207" s="10" t="str">
        <f t="shared" si="1284"/>
        <v/>
      </c>
      <c r="M1207" s="21"/>
      <c r="N1207" s="21"/>
      <c r="O1207" s="21"/>
      <c r="P1207" s="21"/>
      <c r="Q1207" s="21"/>
    </row>
    <row r="1208" spans="2:17" x14ac:dyDescent="0.2">
      <c r="B1208" s="8"/>
      <c r="C1208" s="9"/>
      <c r="D1208" s="10"/>
      <c r="E1208" s="11"/>
      <c r="F1208" s="11"/>
      <c r="G1208" s="10"/>
      <c r="H1208" s="10">
        <f t="shared" si="1285"/>
        <v>0</v>
      </c>
      <c r="I1208" s="10">
        <f t="shared" si="1282"/>
        <v>0</v>
      </c>
      <c r="J1208" s="10">
        <f t="shared" si="1283"/>
        <v>0</v>
      </c>
      <c r="K1208" s="10" t="str">
        <f t="shared" si="1284"/>
        <v/>
      </c>
      <c r="M1208" s="21"/>
      <c r="N1208" s="21"/>
      <c r="O1208" s="21"/>
      <c r="P1208" s="21"/>
      <c r="Q1208" s="21"/>
    </row>
    <row r="1209" spans="2:17" x14ac:dyDescent="0.2">
      <c r="B1209" s="8"/>
      <c r="C1209" s="9"/>
      <c r="D1209" s="10"/>
      <c r="E1209" s="11"/>
      <c r="F1209" s="11"/>
      <c r="G1209" s="10"/>
      <c r="H1209" s="10">
        <f t="shared" si="1285"/>
        <v>0</v>
      </c>
      <c r="I1209" s="10">
        <f t="shared" si="1282"/>
        <v>0</v>
      </c>
      <c r="J1209" s="10">
        <f t="shared" si="1283"/>
        <v>0</v>
      </c>
      <c r="K1209" s="10" t="str">
        <f t="shared" si="1284"/>
        <v/>
      </c>
      <c r="M1209" s="21"/>
      <c r="N1209" s="21"/>
      <c r="O1209" s="21"/>
      <c r="P1209" s="21"/>
      <c r="Q1209" s="21"/>
    </row>
    <row r="1210" spans="2:17" x14ac:dyDescent="0.2">
      <c r="B1210" s="8"/>
      <c r="C1210" s="9"/>
      <c r="D1210" s="10"/>
      <c r="E1210" s="11"/>
      <c r="F1210" s="11"/>
      <c r="G1210" s="10"/>
      <c r="H1210" s="10">
        <f t="shared" si="1285"/>
        <v>0</v>
      </c>
      <c r="I1210" s="10">
        <f t="shared" si="1282"/>
        <v>0</v>
      </c>
      <c r="J1210" s="10">
        <f t="shared" si="1283"/>
        <v>0</v>
      </c>
      <c r="K1210" s="10" t="str">
        <f t="shared" si="1284"/>
        <v/>
      </c>
      <c r="M1210" s="21"/>
      <c r="N1210" s="21"/>
      <c r="O1210" s="21"/>
      <c r="P1210" s="21"/>
      <c r="Q1210" s="21"/>
    </row>
    <row r="1211" spans="2:17" x14ac:dyDescent="0.2">
      <c r="B1211" s="8"/>
      <c r="C1211" s="9"/>
      <c r="D1211" s="10"/>
      <c r="E1211" s="11"/>
      <c r="F1211" s="11"/>
      <c r="G1211" s="10"/>
      <c r="H1211" s="10">
        <f t="shared" si="1285"/>
        <v>0</v>
      </c>
      <c r="I1211" s="10">
        <f t="shared" si="1282"/>
        <v>0</v>
      </c>
      <c r="J1211" s="10">
        <f t="shared" si="1283"/>
        <v>0</v>
      </c>
      <c r="K1211" s="10" t="str">
        <f t="shared" si="1284"/>
        <v/>
      </c>
      <c r="M1211" s="21"/>
      <c r="N1211" s="21"/>
      <c r="O1211" s="21"/>
      <c r="P1211" s="21"/>
      <c r="Q1211" s="21"/>
    </row>
    <row r="1212" spans="2:17" x14ac:dyDescent="0.2">
      <c r="B1212" s="8"/>
      <c r="C1212" s="9"/>
      <c r="D1212" s="10"/>
      <c r="E1212" s="11"/>
      <c r="F1212" s="11"/>
      <c r="G1212" s="10"/>
      <c r="H1212" s="10">
        <f t="shared" si="1285"/>
        <v>0</v>
      </c>
      <c r="I1212" s="10">
        <f t="shared" si="1282"/>
        <v>0</v>
      </c>
      <c r="J1212" s="10">
        <f t="shared" si="1283"/>
        <v>0</v>
      </c>
      <c r="K1212" s="10" t="str">
        <f t="shared" si="1284"/>
        <v/>
      </c>
      <c r="M1212" s="21"/>
      <c r="N1212" s="21"/>
      <c r="O1212" s="21"/>
      <c r="P1212" s="21"/>
      <c r="Q1212" s="21"/>
    </row>
    <row r="1213" spans="2:17" x14ac:dyDescent="0.2">
      <c r="B1213" s="8"/>
      <c r="C1213" s="9"/>
      <c r="D1213" s="10"/>
      <c r="E1213" s="11"/>
      <c r="F1213" s="11"/>
      <c r="G1213" s="10"/>
      <c r="H1213" s="10">
        <f t="shared" si="1285"/>
        <v>0</v>
      </c>
      <c r="I1213" s="10">
        <f t="shared" si="1282"/>
        <v>0</v>
      </c>
      <c r="J1213" s="10">
        <f t="shared" si="1283"/>
        <v>0</v>
      </c>
      <c r="K1213" s="10" t="str">
        <f t="shared" si="1284"/>
        <v/>
      </c>
      <c r="M1213" s="21"/>
      <c r="N1213" s="21"/>
      <c r="O1213" s="21"/>
      <c r="P1213" s="21"/>
      <c r="Q1213" s="21"/>
    </row>
    <row r="1214" spans="2:17" x14ac:dyDescent="0.2">
      <c r="B1214" s="8"/>
      <c r="C1214" s="9"/>
      <c r="D1214" s="10"/>
      <c r="E1214" s="11"/>
      <c r="F1214" s="11"/>
      <c r="G1214" s="10"/>
      <c r="H1214" s="10">
        <f t="shared" si="1285"/>
        <v>0</v>
      </c>
      <c r="I1214" s="10">
        <f t="shared" si="1282"/>
        <v>0</v>
      </c>
      <c r="J1214" s="10">
        <f t="shared" si="1283"/>
        <v>0</v>
      </c>
      <c r="K1214" s="10" t="str">
        <f t="shared" si="1284"/>
        <v/>
      </c>
      <c r="M1214" s="21"/>
      <c r="N1214" s="21"/>
      <c r="O1214" s="21"/>
      <c r="P1214" s="21"/>
      <c r="Q1214" s="21"/>
    </row>
    <row r="1215" spans="2:17" x14ac:dyDescent="0.2">
      <c r="B1215" s="8"/>
      <c r="C1215" s="9"/>
      <c r="D1215" s="10"/>
      <c r="E1215" s="11"/>
      <c r="F1215" s="11"/>
      <c r="G1215" s="10"/>
      <c r="H1215" s="10">
        <f t="shared" si="1285"/>
        <v>0</v>
      </c>
      <c r="I1215" s="10">
        <f t="shared" si="1282"/>
        <v>0</v>
      </c>
      <c r="J1215" s="10">
        <f t="shared" si="1283"/>
        <v>0</v>
      </c>
      <c r="K1215" s="10" t="str">
        <f t="shared" si="1284"/>
        <v/>
      </c>
      <c r="M1215" s="21"/>
      <c r="N1215" s="21"/>
      <c r="O1215" s="21"/>
      <c r="P1215" s="21"/>
      <c r="Q1215" s="21"/>
    </row>
    <row r="1216" spans="2:17" x14ac:dyDescent="0.2">
      <c r="B1216" s="8"/>
      <c r="C1216" s="9"/>
      <c r="D1216" s="10"/>
      <c r="E1216" s="11"/>
      <c r="F1216" s="11"/>
      <c r="G1216" s="10"/>
      <c r="H1216" s="10">
        <f t="shared" si="1285"/>
        <v>0</v>
      </c>
      <c r="I1216" s="10">
        <f t="shared" si="1282"/>
        <v>0</v>
      </c>
      <c r="J1216" s="10">
        <f t="shared" si="1283"/>
        <v>0</v>
      </c>
      <c r="K1216" s="10" t="str">
        <f t="shared" si="1284"/>
        <v/>
      </c>
      <c r="M1216" s="21"/>
      <c r="N1216" s="21"/>
      <c r="O1216" s="21"/>
      <c r="P1216" s="21"/>
      <c r="Q1216" s="21"/>
    </row>
    <row r="1217" spans="2:17" x14ac:dyDescent="0.2">
      <c r="B1217" s="8"/>
      <c r="C1217" s="9"/>
      <c r="D1217" s="10"/>
      <c r="E1217" s="11"/>
      <c r="F1217" s="11"/>
      <c r="G1217" s="10"/>
      <c r="H1217" s="10">
        <f t="shared" si="1285"/>
        <v>0</v>
      </c>
      <c r="I1217" s="10">
        <f t="shared" si="1282"/>
        <v>0</v>
      </c>
      <c r="J1217" s="10">
        <f t="shared" si="1283"/>
        <v>0</v>
      </c>
      <c r="K1217" s="10" t="str">
        <f t="shared" si="1284"/>
        <v/>
      </c>
      <c r="M1217" s="21"/>
      <c r="N1217" s="21"/>
      <c r="O1217" s="21"/>
      <c r="P1217" s="21"/>
      <c r="Q1217" s="21"/>
    </row>
    <row r="1218" spans="2:17" x14ac:dyDescent="0.2">
      <c r="B1218" s="8"/>
      <c r="C1218" s="9"/>
      <c r="D1218" s="10"/>
      <c r="E1218" s="11"/>
      <c r="F1218" s="11"/>
      <c r="G1218" s="10"/>
      <c r="H1218" s="10">
        <f t="shared" si="1285"/>
        <v>0</v>
      </c>
      <c r="I1218" s="10">
        <f t="shared" si="1282"/>
        <v>0</v>
      </c>
      <c r="J1218" s="10">
        <f t="shared" si="1283"/>
        <v>0</v>
      </c>
      <c r="K1218" s="10" t="str">
        <f t="shared" si="1284"/>
        <v/>
      </c>
      <c r="M1218" s="21"/>
      <c r="N1218" s="21"/>
      <c r="O1218" s="21"/>
      <c r="P1218" s="21"/>
      <c r="Q1218" s="21"/>
    </row>
    <row r="1219" spans="2:17" x14ac:dyDescent="0.2">
      <c r="B1219" s="8"/>
      <c r="C1219" s="9"/>
      <c r="D1219" s="10"/>
      <c r="E1219" s="11"/>
      <c r="F1219" s="11"/>
      <c r="G1219" s="10"/>
      <c r="H1219" s="10">
        <f t="shared" si="1285"/>
        <v>0</v>
      </c>
      <c r="I1219" s="10">
        <f t="shared" si="1282"/>
        <v>0</v>
      </c>
      <c r="J1219" s="10">
        <f t="shared" si="1283"/>
        <v>0</v>
      </c>
      <c r="K1219" s="10" t="str">
        <f t="shared" si="1284"/>
        <v/>
      </c>
      <c r="M1219" s="21"/>
      <c r="N1219" s="21"/>
      <c r="O1219" s="21"/>
      <c r="P1219" s="21"/>
      <c r="Q1219" s="21"/>
    </row>
    <row r="1220" spans="2:17" x14ac:dyDescent="0.2">
      <c r="B1220" s="8"/>
      <c r="C1220" s="9"/>
      <c r="D1220" s="10"/>
      <c r="E1220" s="11"/>
      <c r="F1220" s="11"/>
      <c r="G1220" s="10"/>
      <c r="H1220" s="10">
        <f t="shared" si="1285"/>
        <v>0</v>
      </c>
      <c r="I1220" s="10">
        <f t="shared" si="1282"/>
        <v>0</v>
      </c>
      <c r="J1220" s="10">
        <f t="shared" si="1283"/>
        <v>0</v>
      </c>
      <c r="K1220" s="10" t="str">
        <f t="shared" si="1284"/>
        <v/>
      </c>
      <c r="M1220" s="21"/>
      <c r="N1220" s="21"/>
      <c r="O1220" s="21"/>
      <c r="P1220" s="21"/>
      <c r="Q1220" s="21"/>
    </row>
    <row r="1221" spans="2:17" x14ac:dyDescent="0.2">
      <c r="B1221" s="8"/>
      <c r="C1221" s="9"/>
      <c r="D1221" s="10"/>
      <c r="E1221" s="11"/>
      <c r="F1221" s="11"/>
      <c r="G1221" s="10"/>
      <c r="H1221" s="10">
        <f t="shared" si="1285"/>
        <v>0</v>
      </c>
      <c r="I1221" s="10">
        <f t="shared" si="1282"/>
        <v>0</v>
      </c>
      <c r="J1221" s="10">
        <f t="shared" si="1283"/>
        <v>0</v>
      </c>
      <c r="K1221" s="10" t="str">
        <f t="shared" si="1284"/>
        <v/>
      </c>
      <c r="M1221" s="21"/>
      <c r="N1221" s="21"/>
      <c r="O1221" s="21"/>
      <c r="P1221" s="21"/>
      <c r="Q1221" s="21"/>
    </row>
    <row r="1222" spans="2:17" x14ac:dyDescent="0.2">
      <c r="B1222" s="8"/>
      <c r="C1222" s="9"/>
      <c r="D1222" s="10"/>
      <c r="E1222" s="11"/>
      <c r="F1222" s="11"/>
      <c r="G1222" s="10"/>
      <c r="H1222" s="10">
        <f t="shared" si="1285"/>
        <v>0</v>
      </c>
      <c r="I1222" s="10">
        <f t="shared" si="1282"/>
        <v>0</v>
      </c>
      <c r="J1222" s="10">
        <f t="shared" si="1283"/>
        <v>0</v>
      </c>
      <c r="K1222" s="10" t="str">
        <f t="shared" si="1284"/>
        <v/>
      </c>
      <c r="M1222" s="21"/>
      <c r="N1222" s="21"/>
      <c r="O1222" s="21"/>
      <c r="P1222" s="21"/>
      <c r="Q1222" s="21"/>
    </row>
    <row r="1223" spans="2:17" x14ac:dyDescent="0.2">
      <c r="B1223" s="8"/>
      <c r="C1223" s="9"/>
      <c r="D1223" s="10"/>
      <c r="E1223" s="11"/>
      <c r="F1223" s="11"/>
      <c r="G1223" s="10"/>
      <c r="H1223" s="10">
        <f t="shared" si="1285"/>
        <v>0</v>
      </c>
      <c r="I1223" s="10">
        <f t="shared" si="1282"/>
        <v>0</v>
      </c>
      <c r="J1223" s="10">
        <f t="shared" si="1283"/>
        <v>0</v>
      </c>
      <c r="K1223" s="10" t="str">
        <f t="shared" si="1284"/>
        <v/>
      </c>
      <c r="M1223" s="21"/>
      <c r="N1223" s="21"/>
      <c r="O1223" s="21"/>
      <c r="P1223" s="21"/>
      <c r="Q1223" s="21"/>
    </row>
    <row r="1224" spans="2:17" x14ac:dyDescent="0.2">
      <c r="B1224" s="8"/>
      <c r="C1224" s="9"/>
      <c r="D1224" s="10"/>
      <c r="E1224" s="11"/>
      <c r="F1224" s="11"/>
      <c r="G1224" s="10"/>
      <c r="H1224" s="10">
        <f t="shared" si="1285"/>
        <v>0</v>
      </c>
      <c r="I1224" s="10">
        <f t="shared" si="1282"/>
        <v>0</v>
      </c>
      <c r="J1224" s="10">
        <f t="shared" si="1283"/>
        <v>0</v>
      </c>
      <c r="K1224" s="10" t="str">
        <f t="shared" si="1284"/>
        <v/>
      </c>
      <c r="M1224" s="21"/>
      <c r="N1224" s="21"/>
      <c r="O1224" s="21"/>
      <c r="P1224" s="21"/>
      <c r="Q1224" s="21"/>
    </row>
    <row r="1225" spans="2:17" x14ac:dyDescent="0.2">
      <c r="B1225" s="8"/>
      <c r="C1225" s="9"/>
      <c r="D1225" s="10"/>
      <c r="E1225" s="11"/>
      <c r="F1225" s="11"/>
      <c r="G1225" s="10"/>
      <c r="H1225" s="10">
        <f t="shared" si="1285"/>
        <v>0</v>
      </c>
      <c r="I1225" s="10">
        <f t="shared" si="1282"/>
        <v>0</v>
      </c>
      <c r="J1225" s="10">
        <f t="shared" si="1283"/>
        <v>0</v>
      </c>
      <c r="K1225" s="10" t="str">
        <f t="shared" si="1284"/>
        <v/>
      </c>
      <c r="M1225" s="21"/>
      <c r="N1225" s="21"/>
      <c r="O1225" s="21"/>
      <c r="P1225" s="21"/>
      <c r="Q1225" s="21"/>
    </row>
    <row r="1226" spans="2:17" x14ac:dyDescent="0.2">
      <c r="B1226" s="8"/>
      <c r="C1226" s="9"/>
      <c r="D1226" s="10"/>
      <c r="E1226" s="11"/>
      <c r="F1226" s="11"/>
      <c r="G1226" s="10"/>
      <c r="H1226" s="10">
        <f t="shared" si="1285"/>
        <v>0</v>
      </c>
      <c r="I1226" s="10">
        <f t="shared" si="1282"/>
        <v>0</v>
      </c>
      <c r="J1226" s="10">
        <f t="shared" si="1283"/>
        <v>0</v>
      </c>
      <c r="K1226" s="10" t="str">
        <f t="shared" si="1284"/>
        <v/>
      </c>
      <c r="M1226" s="21"/>
      <c r="N1226" s="21"/>
      <c r="O1226" s="21"/>
      <c r="P1226" s="21"/>
      <c r="Q1226" s="21"/>
    </row>
    <row r="1227" spans="2:17" x14ac:dyDescent="0.2">
      <c r="B1227" s="8"/>
      <c r="C1227" s="9"/>
      <c r="D1227" s="10"/>
      <c r="E1227" s="11"/>
      <c r="F1227" s="11"/>
      <c r="G1227" s="10"/>
      <c r="H1227" s="10">
        <f t="shared" si="1285"/>
        <v>0</v>
      </c>
      <c r="I1227" s="10">
        <f t="shared" si="1282"/>
        <v>0</v>
      </c>
      <c r="J1227" s="10">
        <f t="shared" si="1283"/>
        <v>0</v>
      </c>
      <c r="K1227" s="10" t="str">
        <f t="shared" si="1284"/>
        <v/>
      </c>
      <c r="M1227" s="21"/>
      <c r="N1227" s="21"/>
      <c r="O1227" s="21"/>
      <c r="P1227" s="21"/>
      <c r="Q1227" s="21"/>
    </row>
    <row r="1228" spans="2:17" x14ac:dyDescent="0.2">
      <c r="B1228" s="8"/>
      <c r="C1228" s="9"/>
      <c r="D1228" s="10"/>
      <c r="E1228" s="11"/>
      <c r="F1228" s="11"/>
      <c r="G1228" s="10"/>
      <c r="H1228" s="10">
        <f t="shared" si="1285"/>
        <v>0</v>
      </c>
      <c r="I1228" s="10">
        <f t="shared" si="1282"/>
        <v>0</v>
      </c>
      <c r="J1228" s="10">
        <f t="shared" si="1283"/>
        <v>0</v>
      </c>
      <c r="K1228" s="10" t="str">
        <f t="shared" si="1284"/>
        <v/>
      </c>
      <c r="M1228" s="21"/>
      <c r="N1228" s="21"/>
      <c r="O1228" s="21"/>
      <c r="P1228" s="21"/>
      <c r="Q1228" s="21"/>
    </row>
    <row r="1229" spans="2:17" x14ac:dyDescent="0.2">
      <c r="B1229" s="8"/>
      <c r="C1229" s="9"/>
      <c r="D1229" s="10"/>
      <c r="E1229" s="11"/>
      <c r="F1229" s="11"/>
      <c r="G1229" s="10"/>
      <c r="H1229" s="10">
        <f t="shared" si="1285"/>
        <v>0</v>
      </c>
      <c r="I1229" s="10">
        <f t="shared" si="1282"/>
        <v>0</v>
      </c>
      <c r="J1229" s="10">
        <f t="shared" si="1283"/>
        <v>0</v>
      </c>
      <c r="K1229" s="10" t="str">
        <f t="shared" si="1284"/>
        <v/>
      </c>
      <c r="M1229" s="21"/>
      <c r="N1229" s="21"/>
      <c r="O1229" s="21"/>
      <c r="P1229" s="21"/>
      <c r="Q1229" s="21"/>
    </row>
    <row r="1230" spans="2:17" x14ac:dyDescent="0.2">
      <c r="B1230" s="8"/>
      <c r="C1230" s="9"/>
      <c r="D1230" s="10"/>
      <c r="E1230" s="11"/>
      <c r="F1230" s="11"/>
      <c r="G1230" s="10"/>
      <c r="H1230" s="10">
        <f t="shared" si="1285"/>
        <v>0</v>
      </c>
      <c r="I1230" s="10">
        <f t="shared" si="1282"/>
        <v>0</v>
      </c>
      <c r="J1230" s="10">
        <f t="shared" si="1283"/>
        <v>0</v>
      </c>
      <c r="K1230" s="10" t="str">
        <f t="shared" si="1284"/>
        <v/>
      </c>
      <c r="M1230" s="21"/>
      <c r="N1230" s="21"/>
      <c r="O1230" s="21"/>
      <c r="P1230" s="21"/>
      <c r="Q1230" s="21"/>
    </row>
    <row r="1231" spans="2:17" x14ac:dyDescent="0.2">
      <c r="B1231" s="8"/>
      <c r="C1231" s="9"/>
      <c r="D1231" s="10"/>
      <c r="E1231" s="11"/>
      <c r="F1231" s="11"/>
      <c r="G1231" s="10"/>
      <c r="H1231" s="10">
        <f t="shared" si="1285"/>
        <v>0</v>
      </c>
      <c r="I1231" s="10">
        <f t="shared" si="1282"/>
        <v>0</v>
      </c>
      <c r="J1231" s="10">
        <f t="shared" si="1283"/>
        <v>0</v>
      </c>
      <c r="K1231" s="10" t="str">
        <f t="shared" si="1284"/>
        <v/>
      </c>
      <c r="M1231" s="21"/>
      <c r="N1231" s="21"/>
      <c r="O1231" s="21"/>
      <c r="P1231" s="21"/>
      <c r="Q1231" s="21"/>
    </row>
    <row r="1232" spans="2:17" x14ac:dyDescent="0.2">
      <c r="B1232" s="8"/>
      <c r="C1232" s="9"/>
      <c r="D1232" s="10"/>
      <c r="E1232" s="11"/>
      <c r="F1232" s="11"/>
      <c r="G1232" s="10"/>
      <c r="H1232" s="10">
        <f t="shared" si="1285"/>
        <v>0</v>
      </c>
      <c r="I1232" s="10">
        <f t="shared" si="1282"/>
        <v>0</v>
      </c>
      <c r="J1232" s="10">
        <f t="shared" si="1283"/>
        <v>0</v>
      </c>
      <c r="K1232" s="10" t="str">
        <f t="shared" si="1284"/>
        <v/>
      </c>
      <c r="M1232" s="21"/>
      <c r="N1232" s="21"/>
      <c r="O1232" s="21"/>
      <c r="P1232" s="21"/>
      <c r="Q1232" s="21"/>
    </row>
    <row r="1233" spans="2:17" x14ac:dyDescent="0.2">
      <c r="B1233" s="8"/>
      <c r="C1233" s="9"/>
      <c r="D1233" s="10"/>
      <c r="E1233" s="11"/>
      <c r="F1233" s="11"/>
      <c r="G1233" s="10"/>
      <c r="H1233" s="10">
        <f t="shared" si="1285"/>
        <v>0</v>
      </c>
      <c r="I1233" s="10">
        <f t="shared" si="1282"/>
        <v>0</v>
      </c>
      <c r="J1233" s="10">
        <f t="shared" si="1283"/>
        <v>0</v>
      </c>
      <c r="K1233" s="10" t="str">
        <f t="shared" si="1284"/>
        <v/>
      </c>
      <c r="M1233" s="21"/>
      <c r="N1233" s="21"/>
      <c r="O1233" s="21"/>
      <c r="P1233" s="21"/>
      <c r="Q1233" s="21"/>
    </row>
    <row r="1234" spans="2:17" x14ac:dyDescent="0.2">
      <c r="B1234" s="8"/>
      <c r="C1234" s="9"/>
      <c r="D1234" s="10"/>
      <c r="E1234" s="11"/>
      <c r="F1234" s="11"/>
      <c r="G1234" s="10"/>
      <c r="H1234" s="10">
        <f t="shared" si="1285"/>
        <v>0</v>
      </c>
      <c r="I1234" s="10">
        <f t="shared" si="1282"/>
        <v>0</v>
      </c>
      <c r="J1234" s="10">
        <f t="shared" si="1283"/>
        <v>0</v>
      </c>
      <c r="K1234" s="10" t="str">
        <f t="shared" si="1284"/>
        <v/>
      </c>
      <c r="M1234" s="21"/>
      <c r="N1234" s="21"/>
      <c r="O1234" s="21"/>
      <c r="P1234" s="21"/>
      <c r="Q1234" s="21"/>
    </row>
    <row r="1235" spans="2:17" x14ac:dyDescent="0.2">
      <c r="B1235" s="8"/>
      <c r="C1235" s="9"/>
      <c r="D1235" s="10"/>
      <c r="E1235" s="11"/>
      <c r="F1235" s="11"/>
      <c r="G1235" s="10"/>
      <c r="H1235" s="10">
        <f t="shared" si="1285"/>
        <v>0</v>
      </c>
      <c r="I1235" s="10">
        <f t="shared" si="1282"/>
        <v>0</v>
      </c>
      <c r="J1235" s="10">
        <f t="shared" si="1283"/>
        <v>0</v>
      </c>
      <c r="K1235" s="10" t="str">
        <f t="shared" si="1284"/>
        <v/>
      </c>
      <c r="M1235" s="21"/>
      <c r="N1235" s="21"/>
      <c r="O1235" s="21"/>
      <c r="P1235" s="21"/>
      <c r="Q1235" s="21"/>
    </row>
    <row r="1236" spans="2:17" x14ac:dyDescent="0.2">
      <c r="B1236" s="8"/>
      <c r="C1236" s="9"/>
      <c r="D1236" s="10"/>
      <c r="E1236" s="11"/>
      <c r="F1236" s="11"/>
      <c r="G1236" s="10"/>
      <c r="H1236" s="10">
        <f t="shared" si="1285"/>
        <v>0</v>
      </c>
      <c r="I1236" s="10">
        <f t="shared" si="1282"/>
        <v>0</v>
      </c>
      <c r="J1236" s="10">
        <f t="shared" si="1283"/>
        <v>0</v>
      </c>
      <c r="K1236" s="10" t="str">
        <f t="shared" si="1284"/>
        <v/>
      </c>
      <c r="M1236" s="21"/>
      <c r="N1236" s="21"/>
      <c r="O1236" s="21"/>
      <c r="P1236" s="21"/>
      <c r="Q1236" s="21"/>
    </row>
    <row r="1237" spans="2:17" x14ac:dyDescent="0.2">
      <c r="B1237" s="8"/>
      <c r="C1237" s="9"/>
      <c r="D1237" s="10"/>
      <c r="E1237" s="11"/>
      <c r="F1237" s="11"/>
      <c r="G1237" s="10"/>
      <c r="H1237" s="10">
        <f t="shared" si="1285"/>
        <v>0</v>
      </c>
      <c r="I1237" s="10">
        <f t="shared" si="1282"/>
        <v>0</v>
      </c>
      <c r="J1237" s="10">
        <f t="shared" si="1283"/>
        <v>0</v>
      </c>
      <c r="K1237" s="10" t="str">
        <f t="shared" si="1284"/>
        <v/>
      </c>
      <c r="M1237" s="21"/>
      <c r="N1237" s="21"/>
      <c r="O1237" s="21"/>
      <c r="P1237" s="21"/>
      <c r="Q1237" s="21"/>
    </row>
    <row r="1238" spans="2:17" x14ac:dyDescent="0.2">
      <c r="B1238" s="8"/>
      <c r="C1238" s="9"/>
      <c r="D1238" s="10"/>
      <c r="E1238" s="11"/>
      <c r="F1238" s="11"/>
      <c r="G1238" s="10"/>
      <c r="H1238" s="10">
        <f t="shared" si="1285"/>
        <v>0</v>
      </c>
      <c r="I1238" s="10">
        <f t="shared" si="1282"/>
        <v>0</v>
      </c>
      <c r="J1238" s="10">
        <f t="shared" si="1283"/>
        <v>0</v>
      </c>
      <c r="K1238" s="10" t="str">
        <f t="shared" si="1284"/>
        <v/>
      </c>
      <c r="M1238" s="21"/>
      <c r="N1238" s="21"/>
      <c r="O1238" s="21"/>
      <c r="P1238" s="21"/>
      <c r="Q1238" s="21"/>
    </row>
    <row r="1239" spans="2:17" x14ac:dyDescent="0.2">
      <c r="B1239" s="8"/>
      <c r="C1239" s="9"/>
      <c r="D1239" s="10"/>
      <c r="E1239" s="11"/>
      <c r="F1239" s="11"/>
      <c r="G1239" s="10"/>
      <c r="H1239" s="10">
        <f t="shared" si="1285"/>
        <v>0</v>
      </c>
      <c r="I1239" s="10">
        <f t="shared" si="1282"/>
        <v>0</v>
      </c>
      <c r="J1239" s="10">
        <f t="shared" si="1283"/>
        <v>0</v>
      </c>
      <c r="K1239" s="10" t="str">
        <f t="shared" si="1284"/>
        <v/>
      </c>
      <c r="M1239" s="21"/>
      <c r="N1239" s="21"/>
      <c r="O1239" s="21"/>
      <c r="P1239" s="21"/>
      <c r="Q1239" s="21"/>
    </row>
    <row r="1240" spans="2:17" x14ac:dyDescent="0.2">
      <c r="B1240" s="8"/>
      <c r="C1240" s="9"/>
      <c r="D1240" s="10"/>
      <c r="E1240" s="11"/>
      <c r="F1240" s="11"/>
      <c r="G1240" s="10"/>
      <c r="H1240" s="10">
        <f t="shared" si="1285"/>
        <v>0</v>
      </c>
      <c r="I1240" s="10">
        <f t="shared" si="1282"/>
        <v>0</v>
      </c>
      <c r="J1240" s="10">
        <f t="shared" si="1283"/>
        <v>0</v>
      </c>
      <c r="K1240" s="10" t="str">
        <f t="shared" si="1284"/>
        <v/>
      </c>
      <c r="M1240" s="21"/>
      <c r="N1240" s="21"/>
      <c r="O1240" s="21"/>
      <c r="P1240" s="21"/>
      <c r="Q1240" s="21"/>
    </row>
    <row r="1241" spans="2:17" x14ac:dyDescent="0.2">
      <c r="B1241" s="8"/>
      <c r="C1241" s="9"/>
      <c r="D1241" s="10"/>
      <c r="E1241" s="11"/>
      <c r="F1241" s="11"/>
      <c r="G1241" s="10"/>
      <c r="H1241" s="10">
        <f t="shared" si="1285"/>
        <v>0</v>
      </c>
      <c r="I1241" s="10">
        <f t="shared" si="1282"/>
        <v>0</v>
      </c>
      <c r="J1241" s="10">
        <f t="shared" si="1283"/>
        <v>0</v>
      </c>
      <c r="K1241" s="10" t="str">
        <f t="shared" si="1284"/>
        <v/>
      </c>
      <c r="M1241" s="21"/>
      <c r="N1241" s="21"/>
      <c r="O1241" s="21"/>
      <c r="P1241" s="21"/>
      <c r="Q1241" s="21"/>
    </row>
    <row r="1242" spans="2:17" x14ac:dyDescent="0.2">
      <c r="B1242" s="8"/>
      <c r="C1242" s="9"/>
      <c r="D1242" s="10"/>
      <c r="E1242" s="11"/>
      <c r="F1242" s="11"/>
      <c r="G1242" s="10"/>
      <c r="H1242" s="10">
        <f t="shared" si="1285"/>
        <v>0</v>
      </c>
      <c r="I1242" s="10">
        <f t="shared" si="1282"/>
        <v>0</v>
      </c>
      <c r="J1242" s="10">
        <f t="shared" si="1283"/>
        <v>0</v>
      </c>
      <c r="K1242" s="10" t="str">
        <f t="shared" si="1284"/>
        <v/>
      </c>
      <c r="M1242" s="21"/>
      <c r="N1242" s="21"/>
      <c r="O1242" s="21"/>
      <c r="P1242" s="21"/>
      <c r="Q1242" s="21"/>
    </row>
    <row r="1243" spans="2:17" x14ac:dyDescent="0.2">
      <c r="B1243" s="8"/>
      <c r="C1243" s="9"/>
      <c r="D1243" s="10"/>
      <c r="E1243" s="11"/>
      <c r="F1243" s="11"/>
      <c r="G1243" s="10"/>
      <c r="H1243" s="10">
        <f t="shared" si="1285"/>
        <v>0</v>
      </c>
      <c r="I1243" s="10">
        <f t="shared" si="1282"/>
        <v>0</v>
      </c>
      <c r="J1243" s="10">
        <f t="shared" si="1283"/>
        <v>0</v>
      </c>
      <c r="K1243" s="10" t="str">
        <f t="shared" si="1284"/>
        <v/>
      </c>
      <c r="M1243" s="21"/>
      <c r="N1243" s="21"/>
      <c r="O1243" s="21"/>
      <c r="P1243" s="21"/>
      <c r="Q1243" s="21"/>
    </row>
    <row r="1244" spans="2:17" x14ac:dyDescent="0.2">
      <c r="B1244" s="8"/>
      <c r="C1244" s="9"/>
      <c r="D1244" s="10"/>
      <c r="E1244" s="11"/>
      <c r="F1244" s="11"/>
      <c r="G1244" s="10"/>
      <c r="H1244" s="10">
        <f t="shared" si="1285"/>
        <v>0</v>
      </c>
      <c r="I1244" s="10">
        <f t="shared" si="1282"/>
        <v>0</v>
      </c>
      <c r="J1244" s="10">
        <f t="shared" si="1283"/>
        <v>0</v>
      </c>
      <c r="K1244" s="10" t="str">
        <f t="shared" si="1284"/>
        <v/>
      </c>
      <c r="M1244" s="21"/>
      <c r="N1244" s="21"/>
      <c r="O1244" s="21"/>
      <c r="P1244" s="21"/>
      <c r="Q1244" s="21"/>
    </row>
    <row r="1245" spans="2:17" x14ac:dyDescent="0.2">
      <c r="B1245" s="8"/>
      <c r="C1245" s="9"/>
      <c r="D1245" s="10"/>
      <c r="E1245" s="11"/>
      <c r="F1245" s="11"/>
      <c r="G1245" s="10"/>
      <c r="H1245" s="10">
        <f t="shared" si="1285"/>
        <v>0</v>
      </c>
      <c r="I1245" s="10">
        <f t="shared" si="1282"/>
        <v>0</v>
      </c>
      <c r="J1245" s="10">
        <f t="shared" si="1283"/>
        <v>0</v>
      </c>
      <c r="K1245" s="10" t="str">
        <f t="shared" si="1284"/>
        <v/>
      </c>
      <c r="M1245" s="21"/>
      <c r="N1245" s="21"/>
      <c r="O1245" s="21"/>
      <c r="P1245" s="21"/>
      <c r="Q1245" s="21"/>
    </row>
    <row r="1246" spans="2:17" x14ac:dyDescent="0.2">
      <c r="B1246" s="8"/>
      <c r="C1246" s="9"/>
      <c r="D1246" s="10"/>
      <c r="E1246" s="11"/>
      <c r="F1246" s="11"/>
      <c r="G1246" s="10"/>
      <c r="H1246" s="10">
        <f t="shared" si="1285"/>
        <v>0</v>
      </c>
      <c r="I1246" s="10">
        <f t="shared" si="1282"/>
        <v>0</v>
      </c>
      <c r="J1246" s="10">
        <f t="shared" si="1283"/>
        <v>0</v>
      </c>
      <c r="K1246" s="10" t="str">
        <f t="shared" si="1284"/>
        <v/>
      </c>
      <c r="M1246" s="21"/>
      <c r="N1246" s="21"/>
      <c r="O1246" s="21"/>
      <c r="P1246" s="21"/>
      <c r="Q1246" s="21"/>
    </row>
    <row r="1247" spans="2:17" x14ac:dyDescent="0.2">
      <c r="B1247" s="8"/>
      <c r="C1247" s="9"/>
      <c r="D1247" s="10"/>
      <c r="E1247" s="11"/>
      <c r="F1247" s="11"/>
      <c r="G1247" s="10"/>
      <c r="H1247" s="10">
        <f t="shared" si="1285"/>
        <v>0</v>
      </c>
      <c r="I1247" s="10">
        <f t="shared" si="1282"/>
        <v>0</v>
      </c>
      <c r="J1247" s="10">
        <f t="shared" si="1283"/>
        <v>0</v>
      </c>
      <c r="K1247" s="10" t="str">
        <f t="shared" si="1284"/>
        <v/>
      </c>
      <c r="M1247" s="21"/>
      <c r="N1247" s="21"/>
      <c r="O1247" s="21"/>
      <c r="P1247" s="21"/>
      <c r="Q1247" s="21"/>
    </row>
    <row r="1248" spans="2:17" x14ac:dyDescent="0.2">
      <c r="B1248" s="8"/>
      <c r="C1248" s="9"/>
      <c r="D1248" s="10"/>
      <c r="E1248" s="11"/>
      <c r="F1248" s="11"/>
      <c r="G1248" s="10"/>
      <c r="H1248" s="10">
        <f t="shared" si="1285"/>
        <v>0</v>
      </c>
      <c r="I1248" s="10">
        <f t="shared" si="1282"/>
        <v>0</v>
      </c>
      <c r="J1248" s="10">
        <f t="shared" si="1283"/>
        <v>0</v>
      </c>
      <c r="K1248" s="10" t="str">
        <f t="shared" si="1284"/>
        <v/>
      </c>
      <c r="M1248" s="21"/>
      <c r="N1248" s="21"/>
      <c r="O1248" s="21"/>
      <c r="P1248" s="21"/>
      <c r="Q1248" s="21"/>
    </row>
    <row r="1249" spans="2:17" x14ac:dyDescent="0.2">
      <c r="B1249" s="8"/>
      <c r="C1249" s="9"/>
      <c r="D1249" s="10"/>
      <c r="E1249" s="11"/>
      <c r="F1249" s="11"/>
      <c r="G1249" s="10"/>
      <c r="H1249" s="10">
        <f t="shared" si="1285"/>
        <v>0</v>
      </c>
      <c r="I1249" s="10">
        <f t="shared" si="1282"/>
        <v>0</v>
      </c>
      <c r="J1249" s="10">
        <f t="shared" si="1283"/>
        <v>0</v>
      </c>
      <c r="K1249" s="10" t="str">
        <f t="shared" si="1284"/>
        <v/>
      </c>
      <c r="M1249" s="21"/>
      <c r="N1249" s="21"/>
      <c r="O1249" s="21"/>
      <c r="P1249" s="21"/>
      <c r="Q1249" s="21"/>
    </row>
    <row r="1250" spans="2:17" x14ac:dyDescent="0.2">
      <c r="B1250" s="8"/>
      <c r="C1250" s="9"/>
      <c r="D1250" s="10"/>
      <c r="E1250" s="11"/>
      <c r="F1250" s="11"/>
      <c r="G1250" s="10"/>
      <c r="H1250" s="10">
        <f t="shared" si="1285"/>
        <v>0</v>
      </c>
      <c r="I1250" s="10">
        <f t="shared" si="1282"/>
        <v>0</v>
      </c>
      <c r="J1250" s="10">
        <f t="shared" si="1283"/>
        <v>0</v>
      </c>
      <c r="K1250" s="10" t="str">
        <f t="shared" si="1284"/>
        <v/>
      </c>
      <c r="M1250" s="21"/>
      <c r="N1250" s="21"/>
      <c r="O1250" s="21"/>
      <c r="P1250" s="21"/>
      <c r="Q1250" s="21"/>
    </row>
    <row r="1251" spans="2:17" x14ac:dyDescent="0.2">
      <c r="B1251" s="8"/>
      <c r="C1251" s="9"/>
      <c r="D1251" s="10"/>
      <c r="E1251" s="11"/>
      <c r="F1251" s="11"/>
      <c r="G1251" s="10"/>
      <c r="H1251" s="10">
        <f t="shared" si="1285"/>
        <v>0</v>
      </c>
      <c r="I1251" s="10">
        <f t="shared" si="1282"/>
        <v>0</v>
      </c>
      <c r="J1251" s="10">
        <f t="shared" si="1283"/>
        <v>0</v>
      </c>
      <c r="K1251" s="10" t="str">
        <f t="shared" si="1284"/>
        <v/>
      </c>
      <c r="M1251" s="21"/>
      <c r="N1251" s="21"/>
      <c r="O1251" s="21"/>
      <c r="P1251" s="21"/>
      <c r="Q1251" s="21"/>
    </row>
    <row r="1252" spans="2:17" x14ac:dyDescent="0.2">
      <c r="B1252" s="8"/>
      <c r="C1252" s="9"/>
      <c r="D1252" s="10"/>
      <c r="E1252" s="11"/>
      <c r="F1252" s="11"/>
      <c r="G1252" s="10"/>
      <c r="H1252" s="10">
        <f t="shared" si="1285"/>
        <v>0</v>
      </c>
      <c r="I1252" s="10">
        <f t="shared" si="1282"/>
        <v>0</v>
      </c>
      <c r="J1252" s="10">
        <f t="shared" si="1283"/>
        <v>0</v>
      </c>
      <c r="K1252" s="10" t="str">
        <f t="shared" si="1284"/>
        <v/>
      </c>
      <c r="M1252" s="21"/>
      <c r="N1252" s="21"/>
      <c r="O1252" s="21"/>
      <c r="P1252" s="21"/>
      <c r="Q1252" s="21"/>
    </row>
    <row r="1253" spans="2:17" x14ac:dyDescent="0.2">
      <c r="B1253" s="8"/>
      <c r="C1253" s="9"/>
      <c r="D1253" s="10"/>
      <c r="E1253" s="11"/>
      <c r="F1253" s="11"/>
      <c r="G1253" s="10"/>
      <c r="H1253" s="10">
        <f t="shared" si="1285"/>
        <v>0</v>
      </c>
      <c r="I1253" s="10">
        <f t="shared" si="1282"/>
        <v>0</v>
      </c>
      <c r="J1253" s="10">
        <f t="shared" si="1283"/>
        <v>0</v>
      </c>
      <c r="K1253" s="10" t="str">
        <f t="shared" si="1284"/>
        <v/>
      </c>
      <c r="M1253" s="21"/>
      <c r="N1253" s="21"/>
      <c r="O1253" s="21"/>
      <c r="P1253" s="21"/>
      <c r="Q1253" s="21"/>
    </row>
    <row r="1254" spans="2:17" x14ac:dyDescent="0.2">
      <c r="B1254" s="8"/>
      <c r="C1254" s="9"/>
      <c r="D1254" s="10"/>
      <c r="E1254" s="11"/>
      <c r="F1254" s="11"/>
      <c r="G1254" s="10"/>
      <c r="H1254" s="10">
        <f t="shared" si="1285"/>
        <v>0</v>
      </c>
      <c r="I1254" s="10">
        <f t="shared" si="1282"/>
        <v>0</v>
      </c>
      <c r="J1254" s="10">
        <f t="shared" si="1283"/>
        <v>0</v>
      </c>
      <c r="K1254" s="10" t="str">
        <f t="shared" si="1284"/>
        <v/>
      </c>
      <c r="M1254" s="21"/>
      <c r="N1254" s="21"/>
      <c r="O1254" s="21"/>
      <c r="P1254" s="21"/>
      <c r="Q1254" s="21"/>
    </row>
    <row r="1255" spans="2:17" x14ac:dyDescent="0.2">
      <c r="B1255" s="8"/>
      <c r="C1255" s="9"/>
      <c r="D1255" s="10"/>
      <c r="E1255" s="11"/>
      <c r="F1255" s="11"/>
      <c r="G1255" s="10"/>
      <c r="H1255" s="10">
        <f t="shared" si="1285"/>
        <v>0</v>
      </c>
      <c r="I1255" s="10">
        <f t="shared" si="1282"/>
        <v>0</v>
      </c>
      <c r="J1255" s="10">
        <f t="shared" si="1283"/>
        <v>0</v>
      </c>
      <c r="K1255" s="10" t="str">
        <f t="shared" si="1284"/>
        <v/>
      </c>
      <c r="M1255" s="21"/>
      <c r="N1255" s="21"/>
      <c r="O1255" s="21"/>
      <c r="P1255" s="21"/>
      <c r="Q1255" s="21"/>
    </row>
    <row r="1256" spans="2:17" x14ac:dyDescent="0.2">
      <c r="B1256" s="8"/>
      <c r="C1256" s="9"/>
      <c r="D1256" s="10"/>
      <c r="E1256" s="11"/>
      <c r="F1256" s="11"/>
      <c r="G1256" s="10"/>
      <c r="H1256" s="10">
        <f t="shared" si="1285"/>
        <v>0</v>
      </c>
      <c r="I1256" s="10">
        <f t="shared" si="1282"/>
        <v>0</v>
      </c>
      <c r="J1256" s="10">
        <f t="shared" si="1283"/>
        <v>0</v>
      </c>
      <c r="K1256" s="10" t="str">
        <f t="shared" si="1284"/>
        <v/>
      </c>
      <c r="M1256" s="21"/>
      <c r="N1256" s="21"/>
      <c r="O1256" s="21"/>
      <c r="P1256" s="21"/>
      <c r="Q1256" s="21"/>
    </row>
    <row r="1257" spans="2:17" x14ac:dyDescent="0.2">
      <c r="B1257" s="8"/>
      <c r="C1257" s="9"/>
      <c r="D1257" s="10"/>
      <c r="E1257" s="11"/>
      <c r="F1257" s="11"/>
      <c r="G1257" s="10"/>
      <c r="H1257" s="10">
        <f t="shared" si="1285"/>
        <v>0</v>
      </c>
      <c r="I1257" s="10">
        <f t="shared" ref="I1257:I1320" si="1286">IF(E1257=$K$2,($Q$2*E1257)+((E1257*G1257)*$R$2)-($S$2*E1257),IF(E1257=$K$4,($Q$3*E1257)+((E1257*G1257)*$R$3)-($S$3*E1257),IF(E1257=$K$7,($Q$4*E1257)+((E1257*G1257)*$R$4)-($S$4*E1257),IF(E1257=$K$8,($Q$5*E1257)+((E1257*G1257)*$R$5)-($S$5*E1257),IF(E1257=$K$9,($Q$6*E1257)+((E1257*G1257)*$R$6)-($S$6*E1257),IF(E1257=$K$10,($Q$7*E1257)+((E1257*G1257)*$R$7)-($S$7*E1257),IF(E1257=$K$11,($Q$8*E1257)+((E1257*G1257)*$R$8)-($S$8*E1257),IF(E1257=$K$14,($Q$9*E1257)+((E1257*G1257)*$R$9)-($S$9*E1257),IF(E1257=$K$15,($Q$10*E1257)+((E1257*G1257)*$R$10)-($S$10*E1257),IF(E1257=$K$16,($Q$11*E1257)+((E1257*G1257)*$R$11)-($S$11*E1257),IF(E1257=$K$17,($Q$12*E1257)+((E1257*G1257)*$R$12)-($S$12*E1257),IF(E1257=$K$18,($Q$13*E1257)+((E1257*G1257)*$R$13)-($S$13*E1257),IF(E1257=$K$19,($Q$14*E1257)+((E1257*G1257)*$R$14)-($S$14*E1257),IF(E1257=$K$20,($Q$15*E1257)+((E1257*G1257)*$R$15)-($S$15*E1257),IF(E1257=$K$21,($Q$16*E1257)+((E1257*G1257)*$R$16)-($S$16*E1257),IF(E1257=E1257,($Q$17*E1257)+((E1257*G1257)*$R$17)-($S$17*E1257),"Erreur"))))))))))))))))</f>
        <v>0</v>
      </c>
      <c r="J1257" s="10">
        <f t="shared" si="1283"/>
        <v>0</v>
      </c>
      <c r="K1257" s="10" t="str">
        <f t="shared" si="1284"/>
        <v/>
      </c>
      <c r="M1257" s="21"/>
      <c r="N1257" s="21"/>
      <c r="O1257" s="21"/>
      <c r="P1257" s="21"/>
      <c r="Q1257" s="21"/>
    </row>
    <row r="1258" spans="2:17" x14ac:dyDescent="0.2">
      <c r="B1258" s="8"/>
      <c r="C1258" s="9"/>
      <c r="D1258" s="10"/>
      <c r="E1258" s="11"/>
      <c r="F1258" s="11"/>
      <c r="G1258" s="10"/>
      <c r="H1258" s="10">
        <f t="shared" si="1285"/>
        <v>0</v>
      </c>
      <c r="I1258" s="10">
        <f t="shared" si="1286"/>
        <v>0</v>
      </c>
      <c r="J1258" s="10">
        <f t="shared" ref="J1258:J1321" si="1287">(E1258*G1258)-I1258</f>
        <v>0</v>
      </c>
      <c r="K1258" s="10" t="str">
        <f t="shared" ref="K1258:K1321" si="1288">IF(E1258="","",J1258/E1258)</f>
        <v/>
      </c>
      <c r="M1258" s="21"/>
      <c r="N1258" s="21"/>
      <c r="O1258" s="21"/>
      <c r="P1258" s="21"/>
      <c r="Q1258" s="21"/>
    </row>
    <row r="1259" spans="2:17" x14ac:dyDescent="0.2">
      <c r="B1259" s="8"/>
      <c r="C1259" s="9"/>
      <c r="D1259" s="10"/>
      <c r="E1259" s="11"/>
      <c r="F1259" s="11"/>
      <c r="G1259" s="10"/>
      <c r="H1259" s="10">
        <f t="shared" ref="H1259:H1322" si="1289">H1258+E1259</f>
        <v>0</v>
      </c>
      <c r="I1259" s="10">
        <f t="shared" si="1286"/>
        <v>0</v>
      </c>
      <c r="J1259" s="10">
        <f t="shared" si="1287"/>
        <v>0</v>
      </c>
      <c r="K1259" s="10" t="str">
        <f t="shared" si="1288"/>
        <v/>
      </c>
      <c r="M1259" s="21"/>
      <c r="N1259" s="21"/>
      <c r="O1259" s="21"/>
      <c r="P1259" s="21"/>
      <c r="Q1259" s="21"/>
    </row>
    <row r="1260" spans="2:17" x14ac:dyDescent="0.2">
      <c r="B1260" s="8"/>
      <c r="C1260" s="9"/>
      <c r="D1260" s="10"/>
      <c r="E1260" s="11"/>
      <c r="F1260" s="11"/>
      <c r="G1260" s="10"/>
      <c r="H1260" s="10">
        <f t="shared" si="1289"/>
        <v>0</v>
      </c>
      <c r="I1260" s="10">
        <f t="shared" si="1286"/>
        <v>0</v>
      </c>
      <c r="J1260" s="10">
        <f t="shared" si="1287"/>
        <v>0</v>
      </c>
      <c r="K1260" s="10" t="str">
        <f t="shared" si="1288"/>
        <v/>
      </c>
      <c r="M1260" s="21"/>
      <c r="N1260" s="21"/>
      <c r="O1260" s="21"/>
      <c r="P1260" s="21"/>
      <c r="Q1260" s="21"/>
    </row>
    <row r="1261" spans="2:17" x14ac:dyDescent="0.2">
      <c r="B1261" s="8"/>
      <c r="C1261" s="9"/>
      <c r="D1261" s="10"/>
      <c r="E1261" s="11"/>
      <c r="F1261" s="11"/>
      <c r="G1261" s="10"/>
      <c r="H1261" s="10">
        <f t="shared" si="1289"/>
        <v>0</v>
      </c>
      <c r="I1261" s="10">
        <f t="shared" si="1286"/>
        <v>0</v>
      </c>
      <c r="J1261" s="10">
        <f t="shared" si="1287"/>
        <v>0</v>
      </c>
      <c r="K1261" s="10" t="str">
        <f t="shared" si="1288"/>
        <v/>
      </c>
      <c r="M1261" s="21"/>
      <c r="N1261" s="21"/>
      <c r="O1261" s="21"/>
      <c r="P1261" s="21"/>
      <c r="Q1261" s="21"/>
    </row>
    <row r="1262" spans="2:17" x14ac:dyDescent="0.2">
      <c r="B1262" s="8"/>
      <c r="C1262" s="9"/>
      <c r="D1262" s="10"/>
      <c r="E1262" s="11"/>
      <c r="F1262" s="11"/>
      <c r="G1262" s="10"/>
      <c r="H1262" s="10">
        <f t="shared" si="1289"/>
        <v>0</v>
      </c>
      <c r="I1262" s="10">
        <f t="shared" si="1286"/>
        <v>0</v>
      </c>
      <c r="J1262" s="10">
        <f t="shared" si="1287"/>
        <v>0</v>
      </c>
      <c r="K1262" s="10" t="str">
        <f t="shared" si="1288"/>
        <v/>
      </c>
      <c r="M1262" s="21"/>
      <c r="N1262" s="21"/>
      <c r="O1262" s="21"/>
      <c r="P1262" s="21"/>
      <c r="Q1262" s="21"/>
    </row>
    <row r="1263" spans="2:17" x14ac:dyDescent="0.2">
      <c r="B1263" s="8"/>
      <c r="C1263" s="9"/>
      <c r="D1263" s="10"/>
      <c r="E1263" s="11"/>
      <c r="F1263" s="11"/>
      <c r="G1263" s="10"/>
      <c r="H1263" s="10">
        <f t="shared" si="1289"/>
        <v>0</v>
      </c>
      <c r="I1263" s="10">
        <f t="shared" si="1286"/>
        <v>0</v>
      </c>
      <c r="J1263" s="10">
        <f t="shared" si="1287"/>
        <v>0</v>
      </c>
      <c r="K1263" s="10" t="str">
        <f t="shared" si="1288"/>
        <v/>
      </c>
      <c r="M1263" s="21"/>
      <c r="N1263" s="21"/>
      <c r="O1263" s="21"/>
      <c r="P1263" s="21"/>
      <c r="Q1263" s="21"/>
    </row>
    <row r="1264" spans="2:17" x14ac:dyDescent="0.2">
      <c r="B1264" s="8"/>
      <c r="C1264" s="9"/>
      <c r="D1264" s="10"/>
      <c r="E1264" s="11"/>
      <c r="F1264" s="11"/>
      <c r="G1264" s="10"/>
      <c r="H1264" s="10">
        <f t="shared" si="1289"/>
        <v>0</v>
      </c>
      <c r="I1264" s="10">
        <f t="shared" si="1286"/>
        <v>0</v>
      </c>
      <c r="J1264" s="10">
        <f t="shared" si="1287"/>
        <v>0</v>
      </c>
      <c r="K1264" s="10" t="str">
        <f t="shared" si="1288"/>
        <v/>
      </c>
      <c r="M1264" s="21"/>
      <c r="N1264" s="21"/>
      <c r="O1264" s="21"/>
      <c r="P1264" s="21"/>
      <c r="Q1264" s="21"/>
    </row>
    <row r="1265" spans="2:17" x14ac:dyDescent="0.2">
      <c r="B1265" s="8"/>
      <c r="C1265" s="9"/>
      <c r="D1265" s="10"/>
      <c r="E1265" s="11"/>
      <c r="F1265" s="11"/>
      <c r="G1265" s="10"/>
      <c r="H1265" s="10">
        <f t="shared" si="1289"/>
        <v>0</v>
      </c>
      <c r="I1265" s="10">
        <f t="shared" si="1286"/>
        <v>0</v>
      </c>
      <c r="J1265" s="10">
        <f t="shared" si="1287"/>
        <v>0</v>
      </c>
      <c r="K1265" s="10" t="str">
        <f t="shared" si="1288"/>
        <v/>
      </c>
      <c r="M1265" s="21"/>
      <c r="N1265" s="21"/>
      <c r="O1265" s="21"/>
      <c r="P1265" s="21"/>
      <c r="Q1265" s="21"/>
    </row>
    <row r="1266" spans="2:17" x14ac:dyDescent="0.2">
      <c r="B1266" s="8"/>
      <c r="C1266" s="9"/>
      <c r="D1266" s="10"/>
      <c r="E1266" s="11"/>
      <c r="F1266" s="11"/>
      <c r="G1266" s="10"/>
      <c r="H1266" s="10">
        <f t="shared" si="1289"/>
        <v>0</v>
      </c>
      <c r="I1266" s="10">
        <f t="shared" si="1286"/>
        <v>0</v>
      </c>
      <c r="J1266" s="10">
        <f t="shared" si="1287"/>
        <v>0</v>
      </c>
      <c r="K1266" s="10" t="str">
        <f t="shared" si="1288"/>
        <v/>
      </c>
      <c r="M1266" s="21"/>
      <c r="N1266" s="21"/>
      <c r="O1266" s="21"/>
      <c r="P1266" s="21"/>
      <c r="Q1266" s="21"/>
    </row>
    <row r="1267" spans="2:17" x14ac:dyDescent="0.2">
      <c r="B1267" s="8"/>
      <c r="C1267" s="9"/>
      <c r="D1267" s="10"/>
      <c r="E1267" s="11"/>
      <c r="F1267" s="11"/>
      <c r="G1267" s="10"/>
      <c r="H1267" s="10">
        <f t="shared" si="1289"/>
        <v>0</v>
      </c>
      <c r="I1267" s="10">
        <f t="shared" si="1286"/>
        <v>0</v>
      </c>
      <c r="J1267" s="10">
        <f t="shared" si="1287"/>
        <v>0</v>
      </c>
      <c r="K1267" s="10" t="str">
        <f t="shared" si="1288"/>
        <v/>
      </c>
      <c r="M1267" s="21"/>
      <c r="N1267" s="21"/>
      <c r="O1267" s="21"/>
      <c r="P1267" s="21"/>
      <c r="Q1267" s="21"/>
    </row>
    <row r="1268" spans="2:17" x14ac:dyDescent="0.2">
      <c r="B1268" s="8"/>
      <c r="C1268" s="9"/>
      <c r="D1268" s="10"/>
      <c r="E1268" s="11"/>
      <c r="F1268" s="11"/>
      <c r="G1268" s="10"/>
      <c r="H1268" s="10">
        <f t="shared" si="1289"/>
        <v>0</v>
      </c>
      <c r="I1268" s="10">
        <f t="shared" si="1286"/>
        <v>0</v>
      </c>
      <c r="J1268" s="10">
        <f t="shared" si="1287"/>
        <v>0</v>
      </c>
      <c r="K1268" s="10" t="str">
        <f t="shared" si="1288"/>
        <v/>
      </c>
      <c r="M1268" s="21"/>
      <c r="N1268" s="21"/>
      <c r="O1268" s="21"/>
      <c r="P1268" s="21"/>
      <c r="Q1268" s="21"/>
    </row>
    <row r="1269" spans="2:17" x14ac:dyDescent="0.2">
      <c r="B1269" s="8"/>
      <c r="C1269" s="9"/>
      <c r="D1269" s="10"/>
      <c r="E1269" s="11"/>
      <c r="F1269" s="11"/>
      <c r="G1269" s="10"/>
      <c r="H1269" s="10">
        <f t="shared" si="1289"/>
        <v>0</v>
      </c>
      <c r="I1269" s="10">
        <f t="shared" si="1286"/>
        <v>0</v>
      </c>
      <c r="J1269" s="10">
        <f t="shared" si="1287"/>
        <v>0</v>
      </c>
      <c r="K1269" s="10" t="str">
        <f t="shared" si="1288"/>
        <v/>
      </c>
      <c r="M1269" s="21"/>
      <c r="N1269" s="21"/>
      <c r="O1269" s="21"/>
      <c r="P1269" s="21"/>
      <c r="Q1269" s="21"/>
    </row>
    <row r="1270" spans="2:17" x14ac:dyDescent="0.2">
      <c r="B1270" s="8"/>
      <c r="C1270" s="9"/>
      <c r="D1270" s="10"/>
      <c r="E1270" s="11"/>
      <c r="F1270" s="11"/>
      <c r="G1270" s="10"/>
      <c r="H1270" s="10">
        <f t="shared" si="1289"/>
        <v>0</v>
      </c>
      <c r="I1270" s="10">
        <f t="shared" si="1286"/>
        <v>0</v>
      </c>
      <c r="J1270" s="10">
        <f t="shared" si="1287"/>
        <v>0</v>
      </c>
      <c r="K1270" s="10" t="str">
        <f t="shared" si="1288"/>
        <v/>
      </c>
      <c r="M1270" s="21"/>
      <c r="N1270" s="21"/>
      <c r="O1270" s="21"/>
      <c r="P1270" s="21"/>
      <c r="Q1270" s="21"/>
    </row>
    <row r="1271" spans="2:17" x14ac:dyDescent="0.2">
      <c r="B1271" s="8"/>
      <c r="C1271" s="9"/>
      <c r="D1271" s="10"/>
      <c r="E1271" s="11"/>
      <c r="F1271" s="11"/>
      <c r="G1271" s="10"/>
      <c r="H1271" s="10">
        <f t="shared" si="1289"/>
        <v>0</v>
      </c>
      <c r="I1271" s="10">
        <f t="shared" si="1286"/>
        <v>0</v>
      </c>
      <c r="J1271" s="10">
        <f t="shared" si="1287"/>
        <v>0</v>
      </c>
      <c r="K1271" s="10" t="str">
        <f t="shared" si="1288"/>
        <v/>
      </c>
      <c r="M1271" s="21"/>
      <c r="N1271" s="21"/>
      <c r="O1271" s="21"/>
      <c r="P1271" s="21"/>
      <c r="Q1271" s="21"/>
    </row>
    <row r="1272" spans="2:17" x14ac:dyDescent="0.2">
      <c r="B1272" s="8"/>
      <c r="C1272" s="9"/>
      <c r="D1272" s="10"/>
      <c r="E1272" s="11"/>
      <c r="F1272" s="11"/>
      <c r="G1272" s="10"/>
      <c r="H1272" s="10">
        <f t="shared" si="1289"/>
        <v>0</v>
      </c>
      <c r="I1272" s="10">
        <f t="shared" si="1286"/>
        <v>0</v>
      </c>
      <c r="J1272" s="10">
        <f t="shared" si="1287"/>
        <v>0</v>
      </c>
      <c r="K1272" s="10" t="str">
        <f t="shared" si="1288"/>
        <v/>
      </c>
      <c r="M1272" s="21"/>
      <c r="N1272" s="21"/>
      <c r="O1272" s="21"/>
      <c r="P1272" s="21"/>
      <c r="Q1272" s="21"/>
    </row>
    <row r="1273" spans="2:17" x14ac:dyDescent="0.2">
      <c r="B1273" s="8"/>
      <c r="C1273" s="9"/>
      <c r="D1273" s="10"/>
      <c r="E1273" s="11"/>
      <c r="F1273" s="11"/>
      <c r="G1273" s="10"/>
      <c r="H1273" s="10">
        <f t="shared" si="1289"/>
        <v>0</v>
      </c>
      <c r="I1273" s="10">
        <f t="shared" si="1286"/>
        <v>0</v>
      </c>
      <c r="J1273" s="10">
        <f t="shared" si="1287"/>
        <v>0</v>
      </c>
      <c r="K1273" s="10" t="str">
        <f t="shared" si="1288"/>
        <v/>
      </c>
      <c r="M1273" s="21"/>
      <c r="N1273" s="21"/>
      <c r="O1273" s="21"/>
      <c r="P1273" s="21"/>
      <c r="Q1273" s="21"/>
    </row>
    <row r="1274" spans="2:17" x14ac:dyDescent="0.2">
      <c r="B1274" s="8"/>
      <c r="C1274" s="9"/>
      <c r="D1274" s="10"/>
      <c r="E1274" s="11"/>
      <c r="F1274" s="11"/>
      <c r="G1274" s="10"/>
      <c r="H1274" s="10">
        <f t="shared" si="1289"/>
        <v>0</v>
      </c>
      <c r="I1274" s="10">
        <f t="shared" si="1286"/>
        <v>0</v>
      </c>
      <c r="J1274" s="10">
        <f t="shared" si="1287"/>
        <v>0</v>
      </c>
      <c r="K1274" s="10" t="str">
        <f t="shared" si="1288"/>
        <v/>
      </c>
      <c r="M1274" s="21"/>
      <c r="N1274" s="21"/>
      <c r="O1274" s="21"/>
      <c r="P1274" s="21"/>
      <c r="Q1274" s="21"/>
    </row>
    <row r="1275" spans="2:17" x14ac:dyDescent="0.2">
      <c r="B1275" s="8"/>
      <c r="C1275" s="9"/>
      <c r="D1275" s="10"/>
      <c r="E1275" s="11"/>
      <c r="F1275" s="11"/>
      <c r="G1275" s="10"/>
      <c r="H1275" s="10">
        <f t="shared" si="1289"/>
        <v>0</v>
      </c>
      <c r="I1275" s="10">
        <f t="shared" si="1286"/>
        <v>0</v>
      </c>
      <c r="J1275" s="10">
        <f t="shared" si="1287"/>
        <v>0</v>
      </c>
      <c r="K1275" s="10" t="str">
        <f t="shared" si="1288"/>
        <v/>
      </c>
      <c r="M1275" s="21"/>
      <c r="N1275" s="21"/>
      <c r="O1275" s="21"/>
      <c r="P1275" s="21"/>
      <c r="Q1275" s="21"/>
    </row>
    <row r="1276" spans="2:17" x14ac:dyDescent="0.2">
      <c r="B1276" s="8"/>
      <c r="C1276" s="9"/>
      <c r="D1276" s="10"/>
      <c r="E1276" s="11"/>
      <c r="F1276" s="11"/>
      <c r="G1276" s="10"/>
      <c r="H1276" s="10">
        <f t="shared" si="1289"/>
        <v>0</v>
      </c>
      <c r="I1276" s="10">
        <f t="shared" si="1286"/>
        <v>0</v>
      </c>
      <c r="J1276" s="10">
        <f t="shared" si="1287"/>
        <v>0</v>
      </c>
      <c r="K1276" s="10" t="str">
        <f t="shared" si="1288"/>
        <v/>
      </c>
      <c r="M1276" s="21"/>
      <c r="N1276" s="21"/>
      <c r="O1276" s="21"/>
      <c r="P1276" s="21"/>
      <c r="Q1276" s="21"/>
    </row>
    <row r="1277" spans="2:17" x14ac:dyDescent="0.2">
      <c r="B1277" s="8"/>
      <c r="C1277" s="9"/>
      <c r="D1277" s="10"/>
      <c r="E1277" s="11"/>
      <c r="F1277" s="11"/>
      <c r="G1277" s="10"/>
      <c r="H1277" s="10">
        <f t="shared" si="1289"/>
        <v>0</v>
      </c>
      <c r="I1277" s="10">
        <f t="shared" si="1286"/>
        <v>0</v>
      </c>
      <c r="J1277" s="10">
        <f t="shared" si="1287"/>
        <v>0</v>
      </c>
      <c r="K1277" s="10" t="str">
        <f t="shared" si="1288"/>
        <v/>
      </c>
      <c r="M1277" s="21"/>
      <c r="N1277" s="21"/>
      <c r="O1277" s="21"/>
      <c r="P1277" s="21"/>
      <c r="Q1277" s="21"/>
    </row>
    <row r="1278" spans="2:17" x14ac:dyDescent="0.2">
      <c r="B1278" s="8"/>
      <c r="C1278" s="9"/>
      <c r="D1278" s="10"/>
      <c r="E1278" s="11"/>
      <c r="F1278" s="11"/>
      <c r="G1278" s="10"/>
      <c r="H1278" s="10">
        <f t="shared" si="1289"/>
        <v>0</v>
      </c>
      <c r="I1278" s="10">
        <f t="shared" si="1286"/>
        <v>0</v>
      </c>
      <c r="J1278" s="10">
        <f t="shared" si="1287"/>
        <v>0</v>
      </c>
      <c r="K1278" s="10" t="str">
        <f t="shared" si="1288"/>
        <v/>
      </c>
      <c r="M1278" s="21"/>
      <c r="N1278" s="21"/>
      <c r="O1278" s="21"/>
      <c r="P1278" s="21"/>
      <c r="Q1278" s="21"/>
    </row>
    <row r="1279" spans="2:17" x14ac:dyDescent="0.2">
      <c r="B1279" s="8"/>
      <c r="C1279" s="9"/>
      <c r="D1279" s="10"/>
      <c r="E1279" s="11"/>
      <c r="F1279" s="11"/>
      <c r="G1279" s="10"/>
      <c r="H1279" s="10">
        <f t="shared" si="1289"/>
        <v>0</v>
      </c>
      <c r="I1279" s="10">
        <f t="shared" si="1286"/>
        <v>0</v>
      </c>
      <c r="J1279" s="10">
        <f t="shared" si="1287"/>
        <v>0</v>
      </c>
      <c r="K1279" s="10" t="str">
        <f t="shared" si="1288"/>
        <v/>
      </c>
      <c r="M1279" s="21"/>
      <c r="N1279" s="21"/>
      <c r="O1279" s="21"/>
      <c r="P1279" s="21"/>
      <c r="Q1279" s="21"/>
    </row>
    <row r="1280" spans="2:17" x14ac:dyDescent="0.2">
      <c r="B1280" s="8"/>
      <c r="C1280" s="9"/>
      <c r="D1280" s="10"/>
      <c r="E1280" s="11"/>
      <c r="F1280" s="11"/>
      <c r="G1280" s="10"/>
      <c r="H1280" s="10">
        <f t="shared" si="1289"/>
        <v>0</v>
      </c>
      <c r="I1280" s="10">
        <f t="shared" si="1286"/>
        <v>0</v>
      </c>
      <c r="J1280" s="10">
        <f t="shared" si="1287"/>
        <v>0</v>
      </c>
      <c r="K1280" s="10" t="str">
        <f t="shared" si="1288"/>
        <v/>
      </c>
      <c r="M1280" s="21"/>
      <c r="N1280" s="21"/>
      <c r="O1280" s="21"/>
      <c r="P1280" s="21"/>
      <c r="Q1280" s="21"/>
    </row>
    <row r="1281" spans="2:17" x14ac:dyDescent="0.2">
      <c r="B1281" s="8"/>
      <c r="C1281" s="9"/>
      <c r="D1281" s="10"/>
      <c r="E1281" s="11"/>
      <c r="F1281" s="11"/>
      <c r="G1281" s="10"/>
      <c r="H1281" s="10">
        <f t="shared" si="1289"/>
        <v>0</v>
      </c>
      <c r="I1281" s="10">
        <f t="shared" si="1286"/>
        <v>0</v>
      </c>
      <c r="J1281" s="10">
        <f t="shared" si="1287"/>
        <v>0</v>
      </c>
      <c r="K1281" s="10" t="str">
        <f t="shared" si="1288"/>
        <v/>
      </c>
      <c r="M1281" s="21"/>
      <c r="N1281" s="21"/>
      <c r="O1281" s="21"/>
      <c r="P1281" s="21"/>
      <c r="Q1281" s="21"/>
    </row>
    <row r="1282" spans="2:17" x14ac:dyDescent="0.2">
      <c r="B1282" s="8"/>
      <c r="C1282" s="9"/>
      <c r="D1282" s="10"/>
      <c r="E1282" s="11"/>
      <c r="F1282" s="11"/>
      <c r="G1282" s="10"/>
      <c r="H1282" s="10">
        <f t="shared" si="1289"/>
        <v>0</v>
      </c>
      <c r="I1282" s="10">
        <f t="shared" si="1286"/>
        <v>0</v>
      </c>
      <c r="J1282" s="10">
        <f t="shared" si="1287"/>
        <v>0</v>
      </c>
      <c r="K1282" s="10" t="str">
        <f t="shared" si="1288"/>
        <v/>
      </c>
      <c r="M1282" s="21"/>
      <c r="N1282" s="21"/>
      <c r="O1282" s="21"/>
      <c r="P1282" s="21"/>
      <c r="Q1282" s="21"/>
    </row>
    <row r="1283" spans="2:17" x14ac:dyDescent="0.2">
      <c r="B1283" s="8"/>
      <c r="C1283" s="9"/>
      <c r="D1283" s="10"/>
      <c r="E1283" s="11"/>
      <c r="F1283" s="11"/>
      <c r="G1283" s="10"/>
      <c r="H1283" s="10">
        <f t="shared" si="1289"/>
        <v>0</v>
      </c>
      <c r="I1283" s="10">
        <f t="shared" si="1286"/>
        <v>0</v>
      </c>
      <c r="J1283" s="10">
        <f t="shared" si="1287"/>
        <v>0</v>
      </c>
      <c r="K1283" s="10" t="str">
        <f t="shared" si="1288"/>
        <v/>
      </c>
      <c r="M1283" s="21"/>
      <c r="N1283" s="21"/>
      <c r="O1283" s="21"/>
      <c r="P1283" s="21"/>
      <c r="Q1283" s="21"/>
    </row>
    <row r="1284" spans="2:17" x14ac:dyDescent="0.2">
      <c r="B1284" s="8"/>
      <c r="C1284" s="9"/>
      <c r="D1284" s="10"/>
      <c r="E1284" s="11"/>
      <c r="F1284" s="11"/>
      <c r="G1284" s="10"/>
      <c r="H1284" s="10">
        <f t="shared" si="1289"/>
        <v>0</v>
      </c>
      <c r="I1284" s="10">
        <f t="shared" si="1286"/>
        <v>0</v>
      </c>
      <c r="J1284" s="10">
        <f t="shared" si="1287"/>
        <v>0</v>
      </c>
      <c r="K1284" s="10" t="str">
        <f t="shared" si="1288"/>
        <v/>
      </c>
      <c r="M1284" s="21"/>
      <c r="N1284" s="21"/>
      <c r="O1284" s="21"/>
      <c r="P1284" s="21"/>
      <c r="Q1284" s="21"/>
    </row>
    <row r="1285" spans="2:17" x14ac:dyDescent="0.2">
      <c r="B1285" s="8"/>
      <c r="C1285" s="9"/>
      <c r="D1285" s="10"/>
      <c r="E1285" s="11"/>
      <c r="F1285" s="11"/>
      <c r="G1285" s="10"/>
      <c r="H1285" s="10">
        <f t="shared" si="1289"/>
        <v>0</v>
      </c>
      <c r="I1285" s="10">
        <f t="shared" si="1286"/>
        <v>0</v>
      </c>
      <c r="J1285" s="10">
        <f t="shared" si="1287"/>
        <v>0</v>
      </c>
      <c r="K1285" s="10" t="str">
        <f t="shared" si="1288"/>
        <v/>
      </c>
      <c r="M1285" s="21"/>
      <c r="N1285" s="21"/>
      <c r="O1285" s="21"/>
      <c r="P1285" s="21"/>
      <c r="Q1285" s="21"/>
    </row>
    <row r="1286" spans="2:17" x14ac:dyDescent="0.2">
      <c r="B1286" s="8"/>
      <c r="C1286" s="9"/>
      <c r="D1286" s="10"/>
      <c r="E1286" s="11"/>
      <c r="F1286" s="11"/>
      <c r="G1286" s="10"/>
      <c r="H1286" s="10">
        <f t="shared" si="1289"/>
        <v>0</v>
      </c>
      <c r="I1286" s="10">
        <f t="shared" si="1286"/>
        <v>0</v>
      </c>
      <c r="J1286" s="10">
        <f t="shared" si="1287"/>
        <v>0</v>
      </c>
      <c r="K1286" s="10" t="str">
        <f t="shared" si="1288"/>
        <v/>
      </c>
      <c r="M1286" s="21"/>
      <c r="N1286" s="21"/>
      <c r="O1286" s="21"/>
      <c r="P1286" s="21"/>
      <c r="Q1286" s="21"/>
    </row>
    <row r="1287" spans="2:17" x14ac:dyDescent="0.2">
      <c r="B1287" s="8"/>
      <c r="C1287" s="9"/>
      <c r="D1287" s="10"/>
      <c r="E1287" s="11"/>
      <c r="F1287" s="11"/>
      <c r="G1287" s="10"/>
      <c r="H1287" s="10">
        <f t="shared" si="1289"/>
        <v>0</v>
      </c>
      <c r="I1287" s="10">
        <f t="shared" si="1286"/>
        <v>0</v>
      </c>
      <c r="J1287" s="10">
        <f t="shared" si="1287"/>
        <v>0</v>
      </c>
      <c r="K1287" s="10" t="str">
        <f t="shared" si="1288"/>
        <v/>
      </c>
      <c r="M1287" s="21"/>
      <c r="N1287" s="21"/>
      <c r="O1287" s="21"/>
      <c r="P1287" s="21"/>
      <c r="Q1287" s="21"/>
    </row>
    <row r="1288" spans="2:17" x14ac:dyDescent="0.2">
      <c r="B1288" s="8"/>
      <c r="C1288" s="9"/>
      <c r="D1288" s="10"/>
      <c r="E1288" s="11"/>
      <c r="F1288" s="11"/>
      <c r="G1288" s="10"/>
      <c r="H1288" s="10">
        <f t="shared" si="1289"/>
        <v>0</v>
      </c>
      <c r="I1288" s="10">
        <f t="shared" si="1286"/>
        <v>0</v>
      </c>
      <c r="J1288" s="10">
        <f t="shared" si="1287"/>
        <v>0</v>
      </c>
      <c r="K1288" s="10" t="str">
        <f t="shared" si="1288"/>
        <v/>
      </c>
      <c r="M1288" s="21"/>
      <c r="N1288" s="21"/>
      <c r="O1288" s="21"/>
      <c r="P1288" s="21"/>
      <c r="Q1288" s="21"/>
    </row>
    <row r="1289" spans="2:17" x14ac:dyDescent="0.2">
      <c r="B1289" s="8"/>
      <c r="C1289" s="9"/>
      <c r="D1289" s="10"/>
      <c r="E1289" s="11"/>
      <c r="F1289" s="11"/>
      <c r="G1289" s="10"/>
      <c r="H1289" s="10">
        <f t="shared" si="1289"/>
        <v>0</v>
      </c>
      <c r="I1289" s="10">
        <f t="shared" si="1286"/>
        <v>0</v>
      </c>
      <c r="J1289" s="10">
        <f t="shared" si="1287"/>
        <v>0</v>
      </c>
      <c r="K1289" s="10" t="str">
        <f t="shared" si="1288"/>
        <v/>
      </c>
      <c r="M1289" s="21"/>
      <c r="N1289" s="21"/>
      <c r="O1289" s="21"/>
      <c r="P1289" s="21"/>
      <c r="Q1289" s="21"/>
    </row>
    <row r="1290" spans="2:17" x14ac:dyDescent="0.2">
      <c r="B1290" s="8"/>
      <c r="C1290" s="9"/>
      <c r="D1290" s="10"/>
      <c r="E1290" s="11"/>
      <c r="F1290" s="11"/>
      <c r="G1290" s="10"/>
      <c r="H1290" s="10">
        <f t="shared" si="1289"/>
        <v>0</v>
      </c>
      <c r="I1290" s="10">
        <f t="shared" si="1286"/>
        <v>0</v>
      </c>
      <c r="J1290" s="10">
        <f t="shared" si="1287"/>
        <v>0</v>
      </c>
      <c r="K1290" s="10" t="str">
        <f t="shared" si="1288"/>
        <v/>
      </c>
      <c r="M1290" s="21"/>
      <c r="N1290" s="21"/>
      <c r="O1290" s="21"/>
      <c r="P1290" s="21"/>
      <c r="Q1290" s="21"/>
    </row>
    <row r="1291" spans="2:17" x14ac:dyDescent="0.2">
      <c r="B1291" s="8"/>
      <c r="C1291" s="9"/>
      <c r="D1291" s="10"/>
      <c r="E1291" s="11"/>
      <c r="F1291" s="11"/>
      <c r="G1291" s="10"/>
      <c r="H1291" s="10">
        <f t="shared" si="1289"/>
        <v>0</v>
      </c>
      <c r="I1291" s="10">
        <f t="shared" si="1286"/>
        <v>0</v>
      </c>
      <c r="J1291" s="10">
        <f t="shared" si="1287"/>
        <v>0</v>
      </c>
      <c r="K1291" s="10" t="str">
        <f t="shared" si="1288"/>
        <v/>
      </c>
      <c r="M1291" s="21"/>
      <c r="N1291" s="21"/>
      <c r="O1291" s="21"/>
      <c r="P1291" s="21"/>
      <c r="Q1291" s="21"/>
    </row>
    <row r="1292" spans="2:17" x14ac:dyDescent="0.2">
      <c r="B1292" s="8"/>
      <c r="C1292" s="9"/>
      <c r="D1292" s="10"/>
      <c r="E1292" s="11"/>
      <c r="F1292" s="11"/>
      <c r="G1292" s="10"/>
      <c r="H1292" s="10">
        <f t="shared" si="1289"/>
        <v>0</v>
      </c>
      <c r="I1292" s="10">
        <f t="shared" si="1286"/>
        <v>0</v>
      </c>
      <c r="J1292" s="10">
        <f t="shared" si="1287"/>
        <v>0</v>
      </c>
      <c r="K1292" s="10" t="str">
        <f t="shared" si="1288"/>
        <v/>
      </c>
      <c r="M1292" s="21"/>
      <c r="N1292" s="21"/>
      <c r="O1292" s="21"/>
      <c r="P1292" s="21"/>
      <c r="Q1292" s="21"/>
    </row>
    <row r="1293" spans="2:17" x14ac:dyDescent="0.2">
      <c r="B1293" s="8"/>
      <c r="C1293" s="9"/>
      <c r="D1293" s="10"/>
      <c r="E1293" s="11"/>
      <c r="F1293" s="11"/>
      <c r="G1293" s="10"/>
      <c r="H1293" s="10">
        <f t="shared" si="1289"/>
        <v>0</v>
      </c>
      <c r="I1293" s="10">
        <f t="shared" si="1286"/>
        <v>0</v>
      </c>
      <c r="J1293" s="10">
        <f t="shared" si="1287"/>
        <v>0</v>
      </c>
      <c r="K1293" s="10" t="str">
        <f t="shared" si="1288"/>
        <v/>
      </c>
      <c r="M1293" s="21"/>
      <c r="N1293" s="21"/>
      <c r="O1293" s="21"/>
      <c r="P1293" s="21"/>
      <c r="Q1293" s="21"/>
    </row>
    <row r="1294" spans="2:17" x14ac:dyDescent="0.2">
      <c r="B1294" s="8"/>
      <c r="C1294" s="9"/>
      <c r="D1294" s="10"/>
      <c r="E1294" s="11"/>
      <c r="F1294" s="11"/>
      <c r="G1294" s="10"/>
      <c r="H1294" s="10">
        <f t="shared" si="1289"/>
        <v>0</v>
      </c>
      <c r="I1294" s="10">
        <f t="shared" si="1286"/>
        <v>0</v>
      </c>
      <c r="J1294" s="10">
        <f t="shared" si="1287"/>
        <v>0</v>
      </c>
      <c r="K1294" s="10" t="str">
        <f t="shared" si="1288"/>
        <v/>
      </c>
      <c r="M1294" s="21"/>
      <c r="N1294" s="21"/>
      <c r="O1294" s="21"/>
      <c r="P1294" s="21"/>
      <c r="Q1294" s="21"/>
    </row>
    <row r="1295" spans="2:17" x14ac:dyDescent="0.2">
      <c r="B1295" s="8"/>
      <c r="C1295" s="9"/>
      <c r="D1295" s="10"/>
      <c r="E1295" s="11"/>
      <c r="F1295" s="11"/>
      <c r="G1295" s="10"/>
      <c r="H1295" s="10">
        <f t="shared" si="1289"/>
        <v>0</v>
      </c>
      <c r="I1295" s="10">
        <f t="shared" si="1286"/>
        <v>0</v>
      </c>
      <c r="J1295" s="10">
        <f t="shared" si="1287"/>
        <v>0</v>
      </c>
      <c r="K1295" s="10" t="str">
        <f t="shared" si="1288"/>
        <v/>
      </c>
      <c r="M1295" s="21"/>
      <c r="N1295" s="21"/>
      <c r="O1295" s="21"/>
      <c r="P1295" s="21"/>
      <c r="Q1295" s="21"/>
    </row>
    <row r="1296" spans="2:17" x14ac:dyDescent="0.2">
      <c r="B1296" s="8"/>
      <c r="C1296" s="9"/>
      <c r="D1296" s="10"/>
      <c r="E1296" s="11"/>
      <c r="F1296" s="11"/>
      <c r="G1296" s="10"/>
      <c r="H1296" s="10">
        <f t="shared" si="1289"/>
        <v>0</v>
      </c>
      <c r="I1296" s="10">
        <f t="shared" si="1286"/>
        <v>0</v>
      </c>
      <c r="J1296" s="10">
        <f t="shared" si="1287"/>
        <v>0</v>
      </c>
      <c r="K1296" s="10" t="str">
        <f t="shared" si="1288"/>
        <v/>
      </c>
      <c r="M1296" s="21"/>
      <c r="N1296" s="21"/>
      <c r="O1296" s="21"/>
      <c r="P1296" s="21"/>
      <c r="Q1296" s="21"/>
    </row>
    <row r="1297" spans="2:17" x14ac:dyDescent="0.2">
      <c r="B1297" s="8"/>
      <c r="C1297" s="9"/>
      <c r="D1297" s="10"/>
      <c r="E1297" s="11"/>
      <c r="F1297" s="11"/>
      <c r="G1297" s="10"/>
      <c r="H1297" s="10">
        <f t="shared" si="1289"/>
        <v>0</v>
      </c>
      <c r="I1297" s="10">
        <f t="shared" si="1286"/>
        <v>0</v>
      </c>
      <c r="J1297" s="10">
        <f t="shared" si="1287"/>
        <v>0</v>
      </c>
      <c r="K1297" s="10" t="str">
        <f t="shared" si="1288"/>
        <v/>
      </c>
      <c r="M1297" s="21"/>
      <c r="N1297" s="21"/>
      <c r="O1297" s="21"/>
      <c r="P1297" s="21"/>
      <c r="Q1297" s="21"/>
    </row>
    <row r="1298" spans="2:17" x14ac:dyDescent="0.2">
      <c r="B1298" s="8"/>
      <c r="C1298" s="9"/>
      <c r="D1298" s="10"/>
      <c r="E1298" s="11"/>
      <c r="F1298" s="11"/>
      <c r="G1298" s="10"/>
      <c r="H1298" s="10">
        <f t="shared" si="1289"/>
        <v>0</v>
      </c>
      <c r="I1298" s="10">
        <f t="shared" si="1286"/>
        <v>0</v>
      </c>
      <c r="J1298" s="10">
        <f t="shared" si="1287"/>
        <v>0</v>
      </c>
      <c r="K1298" s="10" t="str">
        <f t="shared" si="1288"/>
        <v/>
      </c>
      <c r="M1298" s="21"/>
      <c r="N1298" s="21"/>
      <c r="O1298" s="21"/>
      <c r="P1298" s="21"/>
      <c r="Q1298" s="21"/>
    </row>
    <row r="1299" spans="2:17" x14ac:dyDescent="0.2">
      <c r="B1299" s="8"/>
      <c r="C1299" s="9"/>
      <c r="D1299" s="10"/>
      <c r="E1299" s="11"/>
      <c r="F1299" s="11"/>
      <c r="G1299" s="10"/>
      <c r="H1299" s="10">
        <f t="shared" si="1289"/>
        <v>0</v>
      </c>
      <c r="I1299" s="10">
        <f t="shared" si="1286"/>
        <v>0</v>
      </c>
      <c r="J1299" s="10">
        <f t="shared" si="1287"/>
        <v>0</v>
      </c>
      <c r="K1299" s="10" t="str">
        <f t="shared" si="1288"/>
        <v/>
      </c>
      <c r="M1299" s="21"/>
      <c r="N1299" s="21"/>
      <c r="O1299" s="21"/>
      <c r="P1299" s="21"/>
      <c r="Q1299" s="21"/>
    </row>
    <row r="1300" spans="2:17" x14ac:dyDescent="0.2">
      <c r="B1300" s="8"/>
      <c r="C1300" s="9"/>
      <c r="D1300" s="10"/>
      <c r="E1300" s="11"/>
      <c r="F1300" s="11"/>
      <c r="G1300" s="10"/>
      <c r="H1300" s="10">
        <f t="shared" si="1289"/>
        <v>0</v>
      </c>
      <c r="I1300" s="10">
        <f t="shared" si="1286"/>
        <v>0</v>
      </c>
      <c r="J1300" s="10">
        <f t="shared" si="1287"/>
        <v>0</v>
      </c>
      <c r="K1300" s="10" t="str">
        <f t="shared" si="1288"/>
        <v/>
      </c>
      <c r="M1300" s="21"/>
      <c r="N1300" s="21"/>
      <c r="O1300" s="21"/>
      <c r="P1300" s="21"/>
      <c r="Q1300" s="21"/>
    </row>
    <row r="1301" spans="2:17" x14ac:dyDescent="0.2">
      <c r="B1301" s="8"/>
      <c r="C1301" s="9"/>
      <c r="D1301" s="10"/>
      <c r="E1301" s="11"/>
      <c r="F1301" s="11"/>
      <c r="G1301" s="10"/>
      <c r="H1301" s="10">
        <f t="shared" si="1289"/>
        <v>0</v>
      </c>
      <c r="I1301" s="10">
        <f t="shared" si="1286"/>
        <v>0</v>
      </c>
      <c r="J1301" s="10">
        <f t="shared" si="1287"/>
        <v>0</v>
      </c>
      <c r="K1301" s="10" t="str">
        <f t="shared" si="1288"/>
        <v/>
      </c>
      <c r="M1301" s="21"/>
      <c r="N1301" s="21"/>
      <c r="O1301" s="21"/>
      <c r="P1301" s="21"/>
      <c r="Q1301" s="21"/>
    </row>
    <row r="1302" spans="2:17" x14ac:dyDescent="0.2">
      <c r="B1302" s="8"/>
      <c r="C1302" s="9"/>
      <c r="D1302" s="10"/>
      <c r="E1302" s="11"/>
      <c r="F1302" s="11"/>
      <c r="G1302" s="10"/>
      <c r="H1302" s="10">
        <f t="shared" si="1289"/>
        <v>0</v>
      </c>
      <c r="I1302" s="10">
        <f t="shared" si="1286"/>
        <v>0</v>
      </c>
      <c r="J1302" s="10">
        <f t="shared" si="1287"/>
        <v>0</v>
      </c>
      <c r="K1302" s="10" t="str">
        <f t="shared" si="1288"/>
        <v/>
      </c>
      <c r="M1302" s="21"/>
      <c r="N1302" s="21"/>
      <c r="O1302" s="21"/>
      <c r="P1302" s="21"/>
      <c r="Q1302" s="21"/>
    </row>
    <row r="1303" spans="2:17" x14ac:dyDescent="0.2">
      <c r="B1303" s="8"/>
      <c r="C1303" s="9"/>
      <c r="D1303" s="10"/>
      <c r="E1303" s="11"/>
      <c r="F1303" s="11"/>
      <c r="G1303" s="10"/>
      <c r="H1303" s="10">
        <f t="shared" si="1289"/>
        <v>0</v>
      </c>
      <c r="I1303" s="10">
        <f t="shared" si="1286"/>
        <v>0</v>
      </c>
      <c r="J1303" s="10">
        <f t="shared" si="1287"/>
        <v>0</v>
      </c>
      <c r="K1303" s="10" t="str">
        <f t="shared" si="1288"/>
        <v/>
      </c>
      <c r="M1303" s="21"/>
      <c r="N1303" s="21"/>
      <c r="O1303" s="21"/>
      <c r="P1303" s="21"/>
      <c r="Q1303" s="21"/>
    </row>
    <row r="1304" spans="2:17" x14ac:dyDescent="0.2">
      <c r="B1304" s="8"/>
      <c r="C1304" s="9"/>
      <c r="D1304" s="10"/>
      <c r="E1304" s="11"/>
      <c r="F1304" s="11"/>
      <c r="G1304" s="10"/>
      <c r="H1304" s="10">
        <f t="shared" si="1289"/>
        <v>0</v>
      </c>
      <c r="I1304" s="10">
        <f t="shared" si="1286"/>
        <v>0</v>
      </c>
      <c r="J1304" s="10">
        <f t="shared" si="1287"/>
        <v>0</v>
      </c>
      <c r="K1304" s="10" t="str">
        <f t="shared" si="1288"/>
        <v/>
      </c>
      <c r="M1304" s="21"/>
      <c r="N1304" s="21"/>
      <c r="O1304" s="21"/>
      <c r="P1304" s="21"/>
      <c r="Q1304" s="21"/>
    </row>
    <row r="1305" spans="2:17" x14ac:dyDescent="0.2">
      <c r="B1305" s="8"/>
      <c r="C1305" s="9"/>
      <c r="D1305" s="10"/>
      <c r="E1305" s="11"/>
      <c r="F1305" s="11"/>
      <c r="G1305" s="10"/>
      <c r="H1305" s="10">
        <f t="shared" si="1289"/>
        <v>0</v>
      </c>
      <c r="I1305" s="10">
        <f t="shared" si="1286"/>
        <v>0</v>
      </c>
      <c r="J1305" s="10">
        <f t="shared" si="1287"/>
        <v>0</v>
      </c>
      <c r="K1305" s="10" t="str">
        <f t="shared" si="1288"/>
        <v/>
      </c>
      <c r="M1305" s="21"/>
      <c r="N1305" s="21"/>
      <c r="O1305" s="21"/>
      <c r="P1305" s="21"/>
      <c r="Q1305" s="21"/>
    </row>
    <row r="1306" spans="2:17" x14ac:dyDescent="0.2">
      <c r="B1306" s="8"/>
      <c r="C1306" s="9"/>
      <c r="D1306" s="10"/>
      <c r="E1306" s="11"/>
      <c r="F1306" s="11"/>
      <c r="G1306" s="10"/>
      <c r="H1306" s="10">
        <f t="shared" si="1289"/>
        <v>0</v>
      </c>
      <c r="I1306" s="10">
        <f t="shared" si="1286"/>
        <v>0</v>
      </c>
      <c r="J1306" s="10">
        <f t="shared" si="1287"/>
        <v>0</v>
      </c>
      <c r="K1306" s="10" t="str">
        <f t="shared" si="1288"/>
        <v/>
      </c>
      <c r="M1306" s="21"/>
      <c r="N1306" s="21"/>
      <c r="O1306" s="21"/>
      <c r="P1306" s="21"/>
      <c r="Q1306" s="21"/>
    </row>
    <row r="1307" spans="2:17" x14ac:dyDescent="0.2">
      <c r="B1307" s="8"/>
      <c r="C1307" s="9"/>
      <c r="D1307" s="10"/>
      <c r="E1307" s="11"/>
      <c r="F1307" s="11"/>
      <c r="G1307" s="10"/>
      <c r="H1307" s="10">
        <f t="shared" si="1289"/>
        <v>0</v>
      </c>
      <c r="I1307" s="10">
        <f t="shared" si="1286"/>
        <v>0</v>
      </c>
      <c r="J1307" s="10">
        <f t="shared" si="1287"/>
        <v>0</v>
      </c>
      <c r="K1307" s="10" t="str">
        <f t="shared" si="1288"/>
        <v/>
      </c>
      <c r="M1307" s="21"/>
      <c r="N1307" s="21"/>
      <c r="O1307" s="21"/>
      <c r="P1307" s="21"/>
      <c r="Q1307" s="21"/>
    </row>
    <row r="1308" spans="2:17" x14ac:dyDescent="0.2">
      <c r="B1308" s="8"/>
      <c r="C1308" s="9"/>
      <c r="D1308" s="10"/>
      <c r="E1308" s="11"/>
      <c r="F1308" s="11"/>
      <c r="G1308" s="10"/>
      <c r="H1308" s="10">
        <f t="shared" si="1289"/>
        <v>0</v>
      </c>
      <c r="I1308" s="10">
        <f t="shared" si="1286"/>
        <v>0</v>
      </c>
      <c r="J1308" s="10">
        <f t="shared" si="1287"/>
        <v>0</v>
      </c>
      <c r="K1308" s="10" t="str">
        <f t="shared" si="1288"/>
        <v/>
      </c>
      <c r="M1308" s="21"/>
      <c r="N1308" s="21"/>
      <c r="O1308" s="21"/>
      <c r="P1308" s="21"/>
      <c r="Q1308" s="21"/>
    </row>
    <row r="1309" spans="2:17" x14ac:dyDescent="0.2">
      <c r="B1309" s="8"/>
      <c r="C1309" s="9"/>
      <c r="D1309" s="10"/>
      <c r="E1309" s="11"/>
      <c r="F1309" s="11"/>
      <c r="G1309" s="10"/>
      <c r="H1309" s="10">
        <f t="shared" si="1289"/>
        <v>0</v>
      </c>
      <c r="I1309" s="10">
        <f t="shared" si="1286"/>
        <v>0</v>
      </c>
      <c r="J1309" s="10">
        <f t="shared" si="1287"/>
        <v>0</v>
      </c>
      <c r="K1309" s="10" t="str">
        <f t="shared" si="1288"/>
        <v/>
      </c>
      <c r="M1309" s="21"/>
      <c r="N1309" s="21"/>
      <c r="O1309" s="21"/>
      <c r="P1309" s="21"/>
      <c r="Q1309" s="21"/>
    </row>
    <row r="1310" spans="2:17" x14ac:dyDescent="0.2">
      <c r="B1310" s="8"/>
      <c r="C1310" s="9"/>
      <c r="D1310" s="10"/>
      <c r="E1310" s="11"/>
      <c r="F1310" s="11"/>
      <c r="G1310" s="10"/>
      <c r="H1310" s="10">
        <f t="shared" si="1289"/>
        <v>0</v>
      </c>
      <c r="I1310" s="10">
        <f t="shared" si="1286"/>
        <v>0</v>
      </c>
      <c r="J1310" s="10">
        <f t="shared" si="1287"/>
        <v>0</v>
      </c>
      <c r="K1310" s="10" t="str">
        <f t="shared" si="1288"/>
        <v/>
      </c>
      <c r="M1310" s="21"/>
      <c r="N1310" s="21"/>
      <c r="O1310" s="21"/>
      <c r="P1310" s="21"/>
      <c r="Q1310" s="21"/>
    </row>
    <row r="1311" spans="2:17" x14ac:dyDescent="0.2">
      <c r="B1311" s="8"/>
      <c r="C1311" s="9"/>
      <c r="D1311" s="10"/>
      <c r="E1311" s="11"/>
      <c r="F1311" s="11"/>
      <c r="G1311" s="10"/>
      <c r="H1311" s="10">
        <f t="shared" si="1289"/>
        <v>0</v>
      </c>
      <c r="I1311" s="10">
        <f t="shared" si="1286"/>
        <v>0</v>
      </c>
      <c r="J1311" s="10">
        <f t="shared" si="1287"/>
        <v>0</v>
      </c>
      <c r="K1311" s="10" t="str">
        <f t="shared" si="1288"/>
        <v/>
      </c>
      <c r="M1311" s="21"/>
      <c r="N1311" s="21"/>
      <c r="O1311" s="21"/>
      <c r="P1311" s="21"/>
      <c r="Q1311" s="21"/>
    </row>
    <row r="1312" spans="2:17" x14ac:dyDescent="0.2">
      <c r="B1312" s="8"/>
      <c r="C1312" s="9"/>
      <c r="D1312" s="10"/>
      <c r="E1312" s="11"/>
      <c r="F1312" s="11"/>
      <c r="G1312" s="10"/>
      <c r="H1312" s="10">
        <f t="shared" si="1289"/>
        <v>0</v>
      </c>
      <c r="I1312" s="10">
        <f t="shared" si="1286"/>
        <v>0</v>
      </c>
      <c r="J1312" s="10">
        <f t="shared" si="1287"/>
        <v>0</v>
      </c>
      <c r="K1312" s="10" t="str">
        <f t="shared" si="1288"/>
        <v/>
      </c>
      <c r="M1312" s="21"/>
      <c r="N1312" s="21"/>
      <c r="O1312" s="21"/>
      <c r="P1312" s="21"/>
      <c r="Q1312" s="21"/>
    </row>
    <row r="1313" spans="2:17" x14ac:dyDescent="0.2">
      <c r="B1313" s="8"/>
      <c r="C1313" s="9"/>
      <c r="D1313" s="10"/>
      <c r="E1313" s="11"/>
      <c r="F1313" s="11"/>
      <c r="G1313" s="10"/>
      <c r="H1313" s="10">
        <f t="shared" si="1289"/>
        <v>0</v>
      </c>
      <c r="I1313" s="10">
        <f t="shared" si="1286"/>
        <v>0</v>
      </c>
      <c r="J1313" s="10">
        <f t="shared" si="1287"/>
        <v>0</v>
      </c>
      <c r="K1313" s="10" t="str">
        <f t="shared" si="1288"/>
        <v/>
      </c>
      <c r="M1313" s="21"/>
      <c r="N1313" s="21"/>
      <c r="O1313" s="21"/>
      <c r="P1313" s="21"/>
      <c r="Q1313" s="21"/>
    </row>
    <row r="1314" spans="2:17" x14ac:dyDescent="0.2">
      <c r="B1314" s="8"/>
      <c r="C1314" s="9"/>
      <c r="D1314" s="10"/>
      <c r="E1314" s="11"/>
      <c r="F1314" s="11"/>
      <c r="G1314" s="10"/>
      <c r="H1314" s="10">
        <f t="shared" si="1289"/>
        <v>0</v>
      </c>
      <c r="I1314" s="10">
        <f t="shared" si="1286"/>
        <v>0</v>
      </c>
      <c r="J1314" s="10">
        <f t="shared" si="1287"/>
        <v>0</v>
      </c>
      <c r="K1314" s="10" t="str">
        <f t="shared" si="1288"/>
        <v/>
      </c>
      <c r="M1314" s="21"/>
      <c r="N1314" s="21"/>
      <c r="O1314" s="21"/>
      <c r="P1314" s="21"/>
      <c r="Q1314" s="21"/>
    </row>
    <row r="1315" spans="2:17" x14ac:dyDescent="0.2">
      <c r="B1315" s="8"/>
      <c r="C1315" s="9"/>
      <c r="D1315" s="10"/>
      <c r="E1315" s="11"/>
      <c r="F1315" s="11"/>
      <c r="G1315" s="10"/>
      <c r="H1315" s="10">
        <f t="shared" si="1289"/>
        <v>0</v>
      </c>
      <c r="I1315" s="10">
        <f t="shared" si="1286"/>
        <v>0</v>
      </c>
      <c r="J1315" s="10">
        <f t="shared" si="1287"/>
        <v>0</v>
      </c>
      <c r="K1315" s="10" t="str">
        <f t="shared" si="1288"/>
        <v/>
      </c>
      <c r="M1315" s="21"/>
      <c r="N1315" s="21"/>
      <c r="O1315" s="21"/>
      <c r="P1315" s="21"/>
      <c r="Q1315" s="21"/>
    </row>
    <row r="1316" spans="2:17" x14ac:dyDescent="0.2">
      <c r="B1316" s="8"/>
      <c r="C1316" s="9"/>
      <c r="D1316" s="10"/>
      <c r="E1316" s="11"/>
      <c r="F1316" s="11"/>
      <c r="G1316" s="10"/>
      <c r="H1316" s="10">
        <f t="shared" si="1289"/>
        <v>0</v>
      </c>
      <c r="I1316" s="10">
        <f t="shared" si="1286"/>
        <v>0</v>
      </c>
      <c r="J1316" s="10">
        <f t="shared" si="1287"/>
        <v>0</v>
      </c>
      <c r="K1316" s="10" t="str">
        <f t="shared" si="1288"/>
        <v/>
      </c>
      <c r="M1316" s="21"/>
      <c r="N1316" s="21"/>
      <c r="O1316" s="21"/>
      <c r="P1316" s="21"/>
      <c r="Q1316" s="21"/>
    </row>
    <row r="1317" spans="2:17" x14ac:dyDescent="0.2">
      <c r="B1317" s="8"/>
      <c r="C1317" s="9"/>
      <c r="D1317" s="10"/>
      <c r="E1317" s="11"/>
      <c r="F1317" s="11"/>
      <c r="G1317" s="10"/>
      <c r="H1317" s="10">
        <f t="shared" si="1289"/>
        <v>0</v>
      </c>
      <c r="I1317" s="10">
        <f t="shared" si="1286"/>
        <v>0</v>
      </c>
      <c r="J1317" s="10">
        <f t="shared" si="1287"/>
        <v>0</v>
      </c>
      <c r="K1317" s="10" t="str">
        <f t="shared" si="1288"/>
        <v/>
      </c>
      <c r="M1317" s="21"/>
      <c r="N1317" s="21"/>
      <c r="O1317" s="21"/>
      <c r="P1317" s="21"/>
      <c r="Q1317" s="21"/>
    </row>
    <row r="1318" spans="2:17" x14ac:dyDescent="0.2">
      <c r="B1318" s="8"/>
      <c r="C1318" s="9"/>
      <c r="D1318" s="10"/>
      <c r="E1318" s="11"/>
      <c r="F1318" s="11"/>
      <c r="G1318" s="10"/>
      <c r="H1318" s="10">
        <f t="shared" si="1289"/>
        <v>0</v>
      </c>
      <c r="I1318" s="10">
        <f t="shared" si="1286"/>
        <v>0</v>
      </c>
      <c r="J1318" s="10">
        <f t="shared" si="1287"/>
        <v>0</v>
      </c>
      <c r="K1318" s="10" t="str">
        <f t="shared" si="1288"/>
        <v/>
      </c>
      <c r="M1318" s="21"/>
      <c r="N1318" s="21"/>
      <c r="O1318" s="21"/>
      <c r="P1318" s="21"/>
      <c r="Q1318" s="21"/>
    </row>
    <row r="1319" spans="2:17" x14ac:dyDescent="0.2">
      <c r="B1319" s="8"/>
      <c r="C1319" s="9"/>
      <c r="D1319" s="10"/>
      <c r="E1319" s="11"/>
      <c r="F1319" s="11"/>
      <c r="G1319" s="10"/>
      <c r="H1319" s="10">
        <f t="shared" si="1289"/>
        <v>0</v>
      </c>
      <c r="I1319" s="10">
        <f t="shared" si="1286"/>
        <v>0</v>
      </c>
      <c r="J1319" s="10">
        <f t="shared" si="1287"/>
        <v>0</v>
      </c>
      <c r="K1319" s="10" t="str">
        <f t="shared" si="1288"/>
        <v/>
      </c>
      <c r="M1319" s="21"/>
      <c r="N1319" s="21"/>
      <c r="O1319" s="21"/>
      <c r="P1319" s="21"/>
      <c r="Q1319" s="21"/>
    </row>
    <row r="1320" spans="2:17" x14ac:dyDescent="0.2">
      <c r="B1320" s="8"/>
      <c r="C1320" s="9"/>
      <c r="D1320" s="10"/>
      <c r="E1320" s="11"/>
      <c r="F1320" s="11"/>
      <c r="G1320" s="10"/>
      <c r="H1320" s="10">
        <f t="shared" si="1289"/>
        <v>0</v>
      </c>
      <c r="I1320" s="10">
        <f t="shared" si="1286"/>
        <v>0</v>
      </c>
      <c r="J1320" s="10">
        <f t="shared" si="1287"/>
        <v>0</v>
      </c>
      <c r="K1320" s="10" t="str">
        <f t="shared" si="1288"/>
        <v/>
      </c>
      <c r="M1320" s="21"/>
      <c r="N1320" s="21"/>
      <c r="O1320" s="21"/>
      <c r="P1320" s="21"/>
      <c r="Q1320" s="21"/>
    </row>
    <row r="1321" spans="2:17" x14ac:dyDescent="0.2">
      <c r="B1321" s="8"/>
      <c r="C1321" s="9"/>
      <c r="D1321" s="10"/>
      <c r="E1321" s="11"/>
      <c r="F1321" s="11"/>
      <c r="G1321" s="10"/>
      <c r="H1321" s="10">
        <f t="shared" si="1289"/>
        <v>0</v>
      </c>
      <c r="I1321" s="10">
        <f t="shared" ref="I1321:I1384" si="1290">IF(E1321=$K$2,($Q$2*E1321)+((E1321*G1321)*$R$2)-($S$2*E1321),IF(E1321=$K$4,($Q$3*E1321)+((E1321*G1321)*$R$3)-($S$3*E1321),IF(E1321=$K$7,($Q$4*E1321)+((E1321*G1321)*$R$4)-($S$4*E1321),IF(E1321=$K$8,($Q$5*E1321)+((E1321*G1321)*$R$5)-($S$5*E1321),IF(E1321=$K$9,($Q$6*E1321)+((E1321*G1321)*$R$6)-($S$6*E1321),IF(E1321=$K$10,($Q$7*E1321)+((E1321*G1321)*$R$7)-($S$7*E1321),IF(E1321=$K$11,($Q$8*E1321)+((E1321*G1321)*$R$8)-($S$8*E1321),IF(E1321=$K$14,($Q$9*E1321)+((E1321*G1321)*$R$9)-($S$9*E1321),IF(E1321=$K$15,($Q$10*E1321)+((E1321*G1321)*$R$10)-($S$10*E1321),IF(E1321=$K$16,($Q$11*E1321)+((E1321*G1321)*$R$11)-($S$11*E1321),IF(E1321=$K$17,($Q$12*E1321)+((E1321*G1321)*$R$12)-($S$12*E1321),IF(E1321=$K$18,($Q$13*E1321)+((E1321*G1321)*$R$13)-($S$13*E1321),IF(E1321=$K$19,($Q$14*E1321)+((E1321*G1321)*$R$14)-($S$14*E1321),IF(E1321=$K$20,($Q$15*E1321)+((E1321*G1321)*$R$15)-($S$15*E1321),IF(E1321=$K$21,($Q$16*E1321)+((E1321*G1321)*$R$16)-($S$16*E1321),IF(E1321=E1321,($Q$17*E1321)+((E1321*G1321)*$R$17)-($S$17*E1321),"Erreur"))))))))))))))))</f>
        <v>0</v>
      </c>
      <c r="J1321" s="10">
        <f t="shared" si="1287"/>
        <v>0</v>
      </c>
      <c r="K1321" s="10" t="str">
        <f t="shared" si="1288"/>
        <v/>
      </c>
      <c r="M1321" s="21"/>
      <c r="N1321" s="21"/>
      <c r="O1321" s="21"/>
      <c r="P1321" s="21"/>
      <c r="Q1321" s="21"/>
    </row>
    <row r="1322" spans="2:17" x14ac:dyDescent="0.2">
      <c r="B1322" s="8"/>
      <c r="C1322" s="9"/>
      <c r="D1322" s="10"/>
      <c r="E1322" s="11"/>
      <c r="F1322" s="11"/>
      <c r="G1322" s="10"/>
      <c r="H1322" s="10">
        <f t="shared" si="1289"/>
        <v>0</v>
      </c>
      <c r="I1322" s="10">
        <f t="shared" si="1290"/>
        <v>0</v>
      </c>
      <c r="J1322" s="10">
        <f t="shared" ref="J1322:J1385" si="1291">(E1322*G1322)-I1322</f>
        <v>0</v>
      </c>
      <c r="K1322" s="10" t="str">
        <f t="shared" ref="K1322:K1385" si="1292">IF(E1322="","",J1322/E1322)</f>
        <v/>
      </c>
      <c r="M1322" s="21"/>
      <c r="N1322" s="21"/>
      <c r="O1322" s="21"/>
      <c r="P1322" s="21"/>
      <c r="Q1322" s="21"/>
    </row>
    <row r="1323" spans="2:17" x14ac:dyDescent="0.2">
      <c r="B1323" s="8"/>
      <c r="C1323" s="9"/>
      <c r="D1323" s="10"/>
      <c r="E1323" s="11"/>
      <c r="F1323" s="11"/>
      <c r="G1323" s="10"/>
      <c r="H1323" s="10">
        <f t="shared" ref="H1323:H1386" si="1293">H1322+E1323</f>
        <v>0</v>
      </c>
      <c r="I1323" s="10">
        <f t="shared" si="1290"/>
        <v>0</v>
      </c>
      <c r="J1323" s="10">
        <f t="shared" si="1291"/>
        <v>0</v>
      </c>
      <c r="K1323" s="10" t="str">
        <f t="shared" si="1292"/>
        <v/>
      </c>
      <c r="M1323" s="21"/>
      <c r="N1323" s="21"/>
      <c r="O1323" s="21"/>
      <c r="P1323" s="21"/>
      <c r="Q1323" s="21"/>
    </row>
    <row r="1324" spans="2:17" x14ac:dyDescent="0.2">
      <c r="B1324" s="8"/>
      <c r="C1324" s="9"/>
      <c r="D1324" s="10"/>
      <c r="E1324" s="11"/>
      <c r="F1324" s="11"/>
      <c r="G1324" s="10"/>
      <c r="H1324" s="10">
        <f t="shared" si="1293"/>
        <v>0</v>
      </c>
      <c r="I1324" s="10">
        <f t="shared" si="1290"/>
        <v>0</v>
      </c>
      <c r="J1324" s="10">
        <f t="shared" si="1291"/>
        <v>0</v>
      </c>
      <c r="K1324" s="10" t="str">
        <f t="shared" si="1292"/>
        <v/>
      </c>
      <c r="M1324" s="21"/>
      <c r="N1324" s="21"/>
      <c r="O1324" s="21"/>
      <c r="P1324" s="21"/>
      <c r="Q1324" s="21"/>
    </row>
    <row r="1325" spans="2:17" x14ac:dyDescent="0.2">
      <c r="B1325" s="8"/>
      <c r="C1325" s="9"/>
      <c r="D1325" s="10"/>
      <c r="E1325" s="11"/>
      <c r="F1325" s="11"/>
      <c r="G1325" s="10"/>
      <c r="H1325" s="10">
        <f t="shared" si="1293"/>
        <v>0</v>
      </c>
      <c r="I1325" s="10">
        <f t="shared" si="1290"/>
        <v>0</v>
      </c>
      <c r="J1325" s="10">
        <f t="shared" si="1291"/>
        <v>0</v>
      </c>
      <c r="K1325" s="10" t="str">
        <f t="shared" si="1292"/>
        <v/>
      </c>
      <c r="M1325" s="21"/>
      <c r="N1325" s="21"/>
      <c r="O1325" s="21"/>
      <c r="P1325" s="21"/>
      <c r="Q1325" s="21"/>
    </row>
    <row r="1326" spans="2:17" x14ac:dyDescent="0.2">
      <c r="B1326" s="8"/>
      <c r="C1326" s="9"/>
      <c r="D1326" s="10"/>
      <c r="E1326" s="11"/>
      <c r="F1326" s="11"/>
      <c r="G1326" s="10"/>
      <c r="H1326" s="10">
        <f t="shared" si="1293"/>
        <v>0</v>
      </c>
      <c r="I1326" s="10">
        <f t="shared" si="1290"/>
        <v>0</v>
      </c>
      <c r="J1326" s="10">
        <f t="shared" si="1291"/>
        <v>0</v>
      </c>
      <c r="K1326" s="10" t="str">
        <f t="shared" si="1292"/>
        <v/>
      </c>
      <c r="M1326" s="21"/>
      <c r="N1326" s="21"/>
      <c r="O1326" s="21"/>
      <c r="P1326" s="21"/>
      <c r="Q1326" s="21"/>
    </row>
    <row r="1327" spans="2:17" x14ac:dyDescent="0.2">
      <c r="B1327" s="8"/>
      <c r="C1327" s="9"/>
      <c r="D1327" s="10"/>
      <c r="E1327" s="11"/>
      <c r="F1327" s="11"/>
      <c r="G1327" s="10"/>
      <c r="H1327" s="10">
        <f t="shared" si="1293"/>
        <v>0</v>
      </c>
      <c r="I1327" s="10">
        <f t="shared" si="1290"/>
        <v>0</v>
      </c>
      <c r="J1327" s="10">
        <f t="shared" si="1291"/>
        <v>0</v>
      </c>
      <c r="K1327" s="10" t="str">
        <f t="shared" si="1292"/>
        <v/>
      </c>
      <c r="M1327" s="21"/>
      <c r="N1327" s="21"/>
      <c r="O1327" s="21"/>
      <c r="P1327" s="21"/>
      <c r="Q1327" s="21"/>
    </row>
    <row r="1328" spans="2:17" x14ac:dyDescent="0.2">
      <c r="B1328" s="8"/>
      <c r="C1328" s="9"/>
      <c r="D1328" s="10"/>
      <c r="E1328" s="11"/>
      <c r="F1328" s="11"/>
      <c r="G1328" s="10"/>
      <c r="H1328" s="10">
        <f t="shared" si="1293"/>
        <v>0</v>
      </c>
      <c r="I1328" s="10">
        <f t="shared" si="1290"/>
        <v>0</v>
      </c>
      <c r="J1328" s="10">
        <f t="shared" si="1291"/>
        <v>0</v>
      </c>
      <c r="K1328" s="10" t="str">
        <f t="shared" si="1292"/>
        <v/>
      </c>
      <c r="M1328" s="21"/>
      <c r="N1328" s="21"/>
      <c r="O1328" s="21"/>
      <c r="P1328" s="21"/>
      <c r="Q1328" s="21"/>
    </row>
    <row r="1329" spans="2:17" x14ac:dyDescent="0.2">
      <c r="B1329" s="8"/>
      <c r="C1329" s="9"/>
      <c r="D1329" s="10"/>
      <c r="E1329" s="11"/>
      <c r="F1329" s="11"/>
      <c r="G1329" s="10"/>
      <c r="H1329" s="10">
        <f t="shared" si="1293"/>
        <v>0</v>
      </c>
      <c r="I1329" s="10">
        <f t="shared" si="1290"/>
        <v>0</v>
      </c>
      <c r="J1329" s="10">
        <f t="shared" si="1291"/>
        <v>0</v>
      </c>
      <c r="K1329" s="10" t="str">
        <f t="shared" si="1292"/>
        <v/>
      </c>
      <c r="M1329" s="21"/>
      <c r="N1329" s="21"/>
      <c r="O1329" s="21"/>
      <c r="P1329" s="21"/>
      <c r="Q1329" s="21"/>
    </row>
    <row r="1330" spans="2:17" x14ac:dyDescent="0.2">
      <c r="B1330" s="8"/>
      <c r="C1330" s="9"/>
      <c r="D1330" s="10"/>
      <c r="E1330" s="11"/>
      <c r="F1330" s="11"/>
      <c r="G1330" s="10"/>
      <c r="H1330" s="10">
        <f t="shared" si="1293"/>
        <v>0</v>
      </c>
      <c r="I1330" s="10">
        <f t="shared" si="1290"/>
        <v>0</v>
      </c>
      <c r="J1330" s="10">
        <f t="shared" si="1291"/>
        <v>0</v>
      </c>
      <c r="K1330" s="10" t="str">
        <f t="shared" si="1292"/>
        <v/>
      </c>
      <c r="M1330" s="21"/>
      <c r="N1330" s="21"/>
      <c r="O1330" s="21"/>
      <c r="P1330" s="21"/>
      <c r="Q1330" s="21"/>
    </row>
    <row r="1331" spans="2:17" x14ac:dyDescent="0.2">
      <c r="B1331" s="8"/>
      <c r="C1331" s="9"/>
      <c r="D1331" s="10"/>
      <c r="E1331" s="11"/>
      <c r="F1331" s="11"/>
      <c r="G1331" s="10"/>
      <c r="H1331" s="10">
        <f t="shared" si="1293"/>
        <v>0</v>
      </c>
      <c r="I1331" s="10">
        <f t="shared" si="1290"/>
        <v>0</v>
      </c>
      <c r="J1331" s="10">
        <f t="shared" si="1291"/>
        <v>0</v>
      </c>
      <c r="K1331" s="10" t="str">
        <f t="shared" si="1292"/>
        <v/>
      </c>
      <c r="M1331" s="21"/>
      <c r="N1331" s="21"/>
      <c r="O1331" s="21"/>
      <c r="P1331" s="21"/>
      <c r="Q1331" s="21"/>
    </row>
    <row r="1332" spans="2:17" x14ac:dyDescent="0.2">
      <c r="B1332" s="8"/>
      <c r="C1332" s="9"/>
      <c r="D1332" s="10"/>
      <c r="E1332" s="11"/>
      <c r="F1332" s="11"/>
      <c r="G1332" s="10"/>
      <c r="H1332" s="10">
        <f t="shared" si="1293"/>
        <v>0</v>
      </c>
      <c r="I1332" s="10">
        <f t="shared" si="1290"/>
        <v>0</v>
      </c>
      <c r="J1332" s="10">
        <f t="shared" si="1291"/>
        <v>0</v>
      </c>
      <c r="K1332" s="10" t="str">
        <f t="shared" si="1292"/>
        <v/>
      </c>
      <c r="M1332" s="21"/>
      <c r="N1332" s="21"/>
      <c r="O1332" s="21"/>
      <c r="P1332" s="21"/>
      <c r="Q1332" s="21"/>
    </row>
    <row r="1333" spans="2:17" x14ac:dyDescent="0.2">
      <c r="B1333" s="8"/>
      <c r="C1333" s="9"/>
      <c r="D1333" s="10"/>
      <c r="E1333" s="11"/>
      <c r="F1333" s="11"/>
      <c r="G1333" s="10"/>
      <c r="H1333" s="10">
        <f t="shared" si="1293"/>
        <v>0</v>
      </c>
      <c r="I1333" s="10">
        <f t="shared" si="1290"/>
        <v>0</v>
      </c>
      <c r="J1333" s="10">
        <f t="shared" si="1291"/>
        <v>0</v>
      </c>
      <c r="K1333" s="10" t="str">
        <f t="shared" si="1292"/>
        <v/>
      </c>
      <c r="M1333" s="21"/>
      <c r="N1333" s="21"/>
      <c r="O1333" s="21"/>
      <c r="P1333" s="21"/>
      <c r="Q1333" s="21"/>
    </row>
    <row r="1334" spans="2:17" x14ac:dyDescent="0.2">
      <c r="B1334" s="8"/>
      <c r="C1334" s="9"/>
      <c r="D1334" s="10"/>
      <c r="E1334" s="11"/>
      <c r="F1334" s="11"/>
      <c r="G1334" s="10"/>
      <c r="H1334" s="10">
        <f t="shared" si="1293"/>
        <v>0</v>
      </c>
      <c r="I1334" s="10">
        <f t="shared" si="1290"/>
        <v>0</v>
      </c>
      <c r="J1334" s="10">
        <f t="shared" si="1291"/>
        <v>0</v>
      </c>
      <c r="K1334" s="10" t="str">
        <f t="shared" si="1292"/>
        <v/>
      </c>
      <c r="M1334" s="21"/>
      <c r="N1334" s="21"/>
      <c r="O1334" s="21"/>
      <c r="P1334" s="21"/>
      <c r="Q1334" s="21"/>
    </row>
    <row r="1335" spans="2:17" x14ac:dyDescent="0.2">
      <c r="B1335" s="8"/>
      <c r="C1335" s="9"/>
      <c r="D1335" s="10"/>
      <c r="E1335" s="11"/>
      <c r="F1335" s="11"/>
      <c r="G1335" s="10"/>
      <c r="H1335" s="10">
        <f t="shared" si="1293"/>
        <v>0</v>
      </c>
      <c r="I1335" s="10">
        <f t="shared" si="1290"/>
        <v>0</v>
      </c>
      <c r="J1335" s="10">
        <f t="shared" si="1291"/>
        <v>0</v>
      </c>
      <c r="K1335" s="10" t="str">
        <f t="shared" si="1292"/>
        <v/>
      </c>
      <c r="M1335" s="21"/>
      <c r="N1335" s="21"/>
      <c r="O1335" s="21"/>
      <c r="P1335" s="21"/>
      <c r="Q1335" s="21"/>
    </row>
    <row r="1336" spans="2:17" x14ac:dyDescent="0.2">
      <c r="B1336" s="8"/>
      <c r="C1336" s="9"/>
      <c r="D1336" s="10"/>
      <c r="E1336" s="11"/>
      <c r="F1336" s="11"/>
      <c r="G1336" s="10"/>
      <c r="H1336" s="10">
        <f t="shared" si="1293"/>
        <v>0</v>
      </c>
      <c r="I1336" s="10">
        <f t="shared" si="1290"/>
        <v>0</v>
      </c>
      <c r="J1336" s="10">
        <f t="shared" si="1291"/>
        <v>0</v>
      </c>
      <c r="K1336" s="10" t="str">
        <f t="shared" si="1292"/>
        <v/>
      </c>
      <c r="M1336" s="21"/>
      <c r="N1336" s="21"/>
      <c r="O1336" s="21"/>
      <c r="P1336" s="21"/>
      <c r="Q1336" s="21"/>
    </row>
    <row r="1337" spans="2:17" x14ac:dyDescent="0.2">
      <c r="B1337" s="8"/>
      <c r="C1337" s="9"/>
      <c r="D1337" s="10"/>
      <c r="E1337" s="11"/>
      <c r="F1337" s="11"/>
      <c r="G1337" s="10"/>
      <c r="H1337" s="10">
        <f t="shared" si="1293"/>
        <v>0</v>
      </c>
      <c r="I1337" s="10">
        <f t="shared" si="1290"/>
        <v>0</v>
      </c>
      <c r="J1337" s="10">
        <f t="shared" si="1291"/>
        <v>0</v>
      </c>
      <c r="K1337" s="10" t="str">
        <f t="shared" si="1292"/>
        <v/>
      </c>
      <c r="M1337" s="21"/>
      <c r="N1337" s="21"/>
      <c r="O1337" s="21"/>
      <c r="P1337" s="21"/>
      <c r="Q1337" s="21"/>
    </row>
    <row r="1338" spans="2:17" x14ac:dyDescent="0.2">
      <c r="B1338" s="8"/>
      <c r="C1338" s="9"/>
      <c r="D1338" s="10"/>
      <c r="E1338" s="11"/>
      <c r="F1338" s="11"/>
      <c r="G1338" s="10"/>
      <c r="H1338" s="10">
        <f t="shared" si="1293"/>
        <v>0</v>
      </c>
      <c r="I1338" s="10">
        <f t="shared" si="1290"/>
        <v>0</v>
      </c>
      <c r="J1338" s="10">
        <f t="shared" si="1291"/>
        <v>0</v>
      </c>
      <c r="K1338" s="10" t="str">
        <f t="shared" si="1292"/>
        <v/>
      </c>
      <c r="M1338" s="21"/>
      <c r="N1338" s="21"/>
      <c r="O1338" s="21"/>
      <c r="P1338" s="21"/>
      <c r="Q1338" s="21"/>
    </row>
    <row r="1339" spans="2:17" x14ac:dyDescent="0.2">
      <c r="B1339" s="8"/>
      <c r="C1339" s="9"/>
      <c r="D1339" s="10"/>
      <c r="E1339" s="11"/>
      <c r="F1339" s="11"/>
      <c r="G1339" s="10"/>
      <c r="H1339" s="10">
        <f t="shared" si="1293"/>
        <v>0</v>
      </c>
      <c r="I1339" s="10">
        <f t="shared" si="1290"/>
        <v>0</v>
      </c>
      <c r="J1339" s="10">
        <f t="shared" si="1291"/>
        <v>0</v>
      </c>
      <c r="K1339" s="10" t="str">
        <f t="shared" si="1292"/>
        <v/>
      </c>
      <c r="M1339" s="21"/>
      <c r="N1339" s="21"/>
      <c r="O1339" s="21"/>
      <c r="P1339" s="21"/>
      <c r="Q1339" s="21"/>
    </row>
    <row r="1340" spans="2:17" x14ac:dyDescent="0.2">
      <c r="B1340" s="8"/>
      <c r="C1340" s="9"/>
      <c r="D1340" s="10"/>
      <c r="E1340" s="11"/>
      <c r="F1340" s="11"/>
      <c r="G1340" s="10"/>
      <c r="H1340" s="10">
        <f t="shared" si="1293"/>
        <v>0</v>
      </c>
      <c r="I1340" s="10">
        <f t="shared" si="1290"/>
        <v>0</v>
      </c>
      <c r="J1340" s="10">
        <f t="shared" si="1291"/>
        <v>0</v>
      </c>
      <c r="K1340" s="10" t="str">
        <f t="shared" si="1292"/>
        <v/>
      </c>
      <c r="M1340" s="21"/>
      <c r="N1340" s="21"/>
      <c r="O1340" s="21"/>
      <c r="P1340" s="21"/>
      <c r="Q1340" s="21"/>
    </row>
    <row r="1341" spans="2:17" x14ac:dyDescent="0.2">
      <c r="B1341" s="8"/>
      <c r="C1341" s="9"/>
      <c r="D1341" s="10"/>
      <c r="E1341" s="11"/>
      <c r="F1341" s="11"/>
      <c r="G1341" s="10"/>
      <c r="H1341" s="10">
        <f t="shared" si="1293"/>
        <v>0</v>
      </c>
      <c r="I1341" s="10">
        <f t="shared" si="1290"/>
        <v>0</v>
      </c>
      <c r="J1341" s="10">
        <f t="shared" si="1291"/>
        <v>0</v>
      </c>
      <c r="K1341" s="10" t="str">
        <f t="shared" si="1292"/>
        <v/>
      </c>
      <c r="M1341" s="21"/>
      <c r="N1341" s="21"/>
      <c r="O1341" s="21"/>
      <c r="P1341" s="21"/>
      <c r="Q1341" s="21"/>
    </row>
    <row r="1342" spans="2:17" x14ac:dyDescent="0.2">
      <c r="B1342" s="8"/>
      <c r="C1342" s="9"/>
      <c r="D1342" s="10"/>
      <c r="E1342" s="11"/>
      <c r="F1342" s="11"/>
      <c r="G1342" s="10"/>
      <c r="H1342" s="10">
        <f t="shared" si="1293"/>
        <v>0</v>
      </c>
      <c r="I1342" s="10">
        <f t="shared" si="1290"/>
        <v>0</v>
      </c>
      <c r="J1342" s="10">
        <f t="shared" si="1291"/>
        <v>0</v>
      </c>
      <c r="K1342" s="10" t="str">
        <f t="shared" si="1292"/>
        <v/>
      </c>
      <c r="M1342" s="21"/>
      <c r="N1342" s="21"/>
      <c r="O1342" s="21"/>
      <c r="P1342" s="21"/>
      <c r="Q1342" s="21"/>
    </row>
    <row r="1343" spans="2:17" x14ac:dyDescent="0.2">
      <c r="B1343" s="8"/>
      <c r="C1343" s="9"/>
      <c r="D1343" s="10"/>
      <c r="E1343" s="11"/>
      <c r="F1343" s="11"/>
      <c r="G1343" s="10"/>
      <c r="H1343" s="10">
        <f t="shared" si="1293"/>
        <v>0</v>
      </c>
      <c r="I1343" s="10">
        <f t="shared" si="1290"/>
        <v>0</v>
      </c>
      <c r="J1343" s="10">
        <f t="shared" si="1291"/>
        <v>0</v>
      </c>
      <c r="K1343" s="10" t="str">
        <f t="shared" si="1292"/>
        <v/>
      </c>
      <c r="M1343" s="21"/>
      <c r="N1343" s="21"/>
      <c r="O1343" s="21"/>
      <c r="P1343" s="21"/>
      <c r="Q1343" s="21"/>
    </row>
    <row r="1344" spans="2:17" x14ac:dyDescent="0.2">
      <c r="B1344" s="8"/>
      <c r="C1344" s="9"/>
      <c r="D1344" s="10"/>
      <c r="E1344" s="11"/>
      <c r="F1344" s="11"/>
      <c r="G1344" s="10"/>
      <c r="H1344" s="10">
        <f t="shared" si="1293"/>
        <v>0</v>
      </c>
      <c r="I1344" s="10">
        <f t="shared" si="1290"/>
        <v>0</v>
      </c>
      <c r="J1344" s="10">
        <f t="shared" si="1291"/>
        <v>0</v>
      </c>
      <c r="K1344" s="10" t="str">
        <f t="shared" si="1292"/>
        <v/>
      </c>
      <c r="M1344" s="21"/>
      <c r="N1344" s="21"/>
      <c r="O1344" s="21"/>
      <c r="P1344" s="21"/>
      <c r="Q1344" s="21"/>
    </row>
    <row r="1345" spans="2:17" x14ac:dyDescent="0.2">
      <c r="B1345" s="8"/>
      <c r="C1345" s="9"/>
      <c r="D1345" s="10"/>
      <c r="E1345" s="11"/>
      <c r="F1345" s="11"/>
      <c r="G1345" s="10"/>
      <c r="H1345" s="10">
        <f t="shared" si="1293"/>
        <v>0</v>
      </c>
      <c r="I1345" s="10">
        <f t="shared" si="1290"/>
        <v>0</v>
      </c>
      <c r="J1345" s="10">
        <f t="shared" si="1291"/>
        <v>0</v>
      </c>
      <c r="K1345" s="10" t="str">
        <f t="shared" si="1292"/>
        <v/>
      </c>
      <c r="M1345" s="21"/>
      <c r="N1345" s="21"/>
      <c r="O1345" s="21"/>
      <c r="P1345" s="21"/>
      <c r="Q1345" s="21"/>
    </row>
    <row r="1346" spans="2:17" x14ac:dyDescent="0.2">
      <c r="B1346" s="8"/>
      <c r="C1346" s="9"/>
      <c r="D1346" s="10"/>
      <c r="E1346" s="11"/>
      <c r="F1346" s="11"/>
      <c r="G1346" s="10"/>
      <c r="H1346" s="10">
        <f t="shared" si="1293"/>
        <v>0</v>
      </c>
      <c r="I1346" s="10">
        <f t="shared" si="1290"/>
        <v>0</v>
      </c>
      <c r="J1346" s="10">
        <f t="shared" si="1291"/>
        <v>0</v>
      </c>
      <c r="K1346" s="10" t="str">
        <f t="shared" si="1292"/>
        <v/>
      </c>
      <c r="M1346" s="21"/>
      <c r="N1346" s="21"/>
      <c r="O1346" s="21"/>
      <c r="P1346" s="21"/>
      <c r="Q1346" s="21"/>
    </row>
    <row r="1347" spans="2:17" x14ac:dyDescent="0.2">
      <c r="B1347" s="8"/>
      <c r="C1347" s="9"/>
      <c r="D1347" s="10"/>
      <c r="E1347" s="11"/>
      <c r="F1347" s="11"/>
      <c r="G1347" s="10"/>
      <c r="H1347" s="10">
        <f t="shared" si="1293"/>
        <v>0</v>
      </c>
      <c r="I1347" s="10">
        <f t="shared" si="1290"/>
        <v>0</v>
      </c>
      <c r="J1347" s="10">
        <f t="shared" si="1291"/>
        <v>0</v>
      </c>
      <c r="K1347" s="10" t="str">
        <f t="shared" si="1292"/>
        <v/>
      </c>
      <c r="M1347" s="21"/>
      <c r="N1347" s="21"/>
      <c r="O1347" s="21"/>
      <c r="P1347" s="21"/>
      <c r="Q1347" s="21"/>
    </row>
    <row r="1348" spans="2:17" x14ac:dyDescent="0.2">
      <c r="B1348" s="8"/>
      <c r="C1348" s="9"/>
      <c r="D1348" s="10"/>
      <c r="E1348" s="11"/>
      <c r="F1348" s="11"/>
      <c r="G1348" s="10"/>
      <c r="H1348" s="10">
        <f t="shared" si="1293"/>
        <v>0</v>
      </c>
      <c r="I1348" s="10">
        <f t="shared" si="1290"/>
        <v>0</v>
      </c>
      <c r="J1348" s="10">
        <f t="shared" si="1291"/>
        <v>0</v>
      </c>
      <c r="K1348" s="10" t="str">
        <f t="shared" si="1292"/>
        <v/>
      </c>
      <c r="M1348" s="21"/>
      <c r="N1348" s="21"/>
      <c r="O1348" s="21"/>
      <c r="P1348" s="21"/>
      <c r="Q1348" s="21"/>
    </row>
    <row r="1349" spans="2:17" x14ac:dyDescent="0.2">
      <c r="B1349" s="8"/>
      <c r="C1349" s="9"/>
      <c r="D1349" s="10"/>
      <c r="E1349" s="11"/>
      <c r="F1349" s="11"/>
      <c r="G1349" s="10"/>
      <c r="H1349" s="10">
        <f t="shared" si="1293"/>
        <v>0</v>
      </c>
      <c r="I1349" s="10">
        <f t="shared" si="1290"/>
        <v>0</v>
      </c>
      <c r="J1349" s="10">
        <f t="shared" si="1291"/>
        <v>0</v>
      </c>
      <c r="K1349" s="10" t="str">
        <f t="shared" si="1292"/>
        <v/>
      </c>
      <c r="M1349" s="21"/>
      <c r="N1349" s="21"/>
      <c r="O1349" s="21"/>
      <c r="P1349" s="21"/>
      <c r="Q1349" s="21"/>
    </row>
    <row r="1350" spans="2:17" x14ac:dyDescent="0.2">
      <c r="B1350" s="8"/>
      <c r="C1350" s="9"/>
      <c r="D1350" s="10"/>
      <c r="E1350" s="11"/>
      <c r="F1350" s="11"/>
      <c r="G1350" s="10"/>
      <c r="H1350" s="10">
        <f t="shared" si="1293"/>
        <v>0</v>
      </c>
      <c r="I1350" s="10">
        <f t="shared" si="1290"/>
        <v>0</v>
      </c>
      <c r="J1350" s="10">
        <f t="shared" si="1291"/>
        <v>0</v>
      </c>
      <c r="K1350" s="10" t="str">
        <f t="shared" si="1292"/>
        <v/>
      </c>
      <c r="M1350" s="21"/>
      <c r="N1350" s="21"/>
      <c r="O1350" s="21"/>
      <c r="P1350" s="21"/>
      <c r="Q1350" s="21"/>
    </row>
    <row r="1351" spans="2:17" x14ac:dyDescent="0.2">
      <c r="B1351" s="8"/>
      <c r="C1351" s="9"/>
      <c r="D1351" s="10"/>
      <c r="E1351" s="11"/>
      <c r="F1351" s="11"/>
      <c r="G1351" s="10"/>
      <c r="H1351" s="10">
        <f t="shared" si="1293"/>
        <v>0</v>
      </c>
      <c r="I1351" s="10">
        <f t="shared" si="1290"/>
        <v>0</v>
      </c>
      <c r="J1351" s="10">
        <f t="shared" si="1291"/>
        <v>0</v>
      </c>
      <c r="K1351" s="10" t="str">
        <f t="shared" si="1292"/>
        <v/>
      </c>
      <c r="M1351" s="21"/>
      <c r="N1351" s="21"/>
      <c r="O1351" s="21"/>
      <c r="P1351" s="21"/>
      <c r="Q1351" s="21"/>
    </row>
    <row r="1352" spans="2:17" x14ac:dyDescent="0.2">
      <c r="B1352" s="8"/>
      <c r="C1352" s="9"/>
      <c r="D1352" s="10"/>
      <c r="E1352" s="11"/>
      <c r="F1352" s="11"/>
      <c r="G1352" s="10"/>
      <c r="H1352" s="10">
        <f t="shared" si="1293"/>
        <v>0</v>
      </c>
      <c r="I1352" s="10">
        <f t="shared" si="1290"/>
        <v>0</v>
      </c>
      <c r="J1352" s="10">
        <f t="shared" si="1291"/>
        <v>0</v>
      </c>
      <c r="K1352" s="10" t="str">
        <f t="shared" si="1292"/>
        <v/>
      </c>
      <c r="M1352" s="21"/>
      <c r="N1352" s="21"/>
      <c r="O1352" s="21"/>
      <c r="P1352" s="21"/>
      <c r="Q1352" s="21"/>
    </row>
    <row r="1353" spans="2:17" x14ac:dyDescent="0.2">
      <c r="B1353" s="8"/>
      <c r="C1353" s="9"/>
      <c r="D1353" s="10"/>
      <c r="E1353" s="11"/>
      <c r="F1353" s="11"/>
      <c r="G1353" s="10"/>
      <c r="H1353" s="10">
        <f t="shared" si="1293"/>
        <v>0</v>
      </c>
      <c r="I1353" s="10">
        <f t="shared" si="1290"/>
        <v>0</v>
      </c>
      <c r="J1353" s="10">
        <f t="shared" si="1291"/>
        <v>0</v>
      </c>
      <c r="K1353" s="10" t="str">
        <f t="shared" si="1292"/>
        <v/>
      </c>
      <c r="M1353" s="21"/>
      <c r="N1353" s="21"/>
      <c r="O1353" s="21"/>
      <c r="P1353" s="21"/>
      <c r="Q1353" s="21"/>
    </row>
    <row r="1354" spans="2:17" x14ac:dyDescent="0.2">
      <c r="B1354" s="8"/>
      <c r="C1354" s="9"/>
      <c r="D1354" s="10"/>
      <c r="E1354" s="11"/>
      <c r="F1354" s="11"/>
      <c r="G1354" s="10"/>
      <c r="H1354" s="10">
        <f t="shared" si="1293"/>
        <v>0</v>
      </c>
      <c r="I1354" s="10">
        <f t="shared" si="1290"/>
        <v>0</v>
      </c>
      <c r="J1354" s="10">
        <f t="shared" si="1291"/>
        <v>0</v>
      </c>
      <c r="K1354" s="10" t="str">
        <f t="shared" si="1292"/>
        <v/>
      </c>
      <c r="M1354" s="21"/>
      <c r="N1354" s="21"/>
      <c r="O1354" s="21"/>
      <c r="P1354" s="21"/>
      <c r="Q1354" s="21"/>
    </row>
    <row r="1355" spans="2:17" x14ac:dyDescent="0.2">
      <c r="B1355" s="8"/>
      <c r="C1355" s="9"/>
      <c r="D1355" s="10"/>
      <c r="E1355" s="11"/>
      <c r="F1355" s="11"/>
      <c r="G1355" s="10"/>
      <c r="H1355" s="10">
        <f t="shared" si="1293"/>
        <v>0</v>
      </c>
      <c r="I1355" s="10">
        <f t="shared" si="1290"/>
        <v>0</v>
      </c>
      <c r="J1355" s="10">
        <f t="shared" si="1291"/>
        <v>0</v>
      </c>
      <c r="K1355" s="10" t="str">
        <f t="shared" si="1292"/>
        <v/>
      </c>
      <c r="M1355" s="21"/>
      <c r="N1355" s="21"/>
      <c r="O1355" s="21"/>
      <c r="P1355" s="21"/>
      <c r="Q1355" s="21"/>
    </row>
    <row r="1356" spans="2:17" x14ac:dyDescent="0.2">
      <c r="B1356" s="8"/>
      <c r="C1356" s="9"/>
      <c r="D1356" s="10"/>
      <c r="E1356" s="11"/>
      <c r="F1356" s="11"/>
      <c r="G1356" s="10"/>
      <c r="H1356" s="10">
        <f t="shared" si="1293"/>
        <v>0</v>
      </c>
      <c r="I1356" s="10">
        <f t="shared" si="1290"/>
        <v>0</v>
      </c>
      <c r="J1356" s="10">
        <f t="shared" si="1291"/>
        <v>0</v>
      </c>
      <c r="K1356" s="10" t="str">
        <f t="shared" si="1292"/>
        <v/>
      </c>
      <c r="M1356" s="21"/>
      <c r="N1356" s="21"/>
      <c r="O1356" s="21"/>
      <c r="P1356" s="21"/>
      <c r="Q1356" s="21"/>
    </row>
    <row r="1357" spans="2:17" x14ac:dyDescent="0.2">
      <c r="B1357" s="8"/>
      <c r="C1357" s="9"/>
      <c r="D1357" s="10"/>
      <c r="E1357" s="11"/>
      <c r="F1357" s="11"/>
      <c r="G1357" s="10"/>
      <c r="H1357" s="10">
        <f t="shared" si="1293"/>
        <v>0</v>
      </c>
      <c r="I1357" s="10">
        <f t="shared" si="1290"/>
        <v>0</v>
      </c>
      <c r="J1357" s="10">
        <f t="shared" si="1291"/>
        <v>0</v>
      </c>
      <c r="K1357" s="10" t="str">
        <f t="shared" si="1292"/>
        <v/>
      </c>
      <c r="M1357" s="21"/>
      <c r="N1357" s="21"/>
      <c r="O1357" s="21"/>
      <c r="P1357" s="21"/>
      <c r="Q1357" s="21"/>
    </row>
    <row r="1358" spans="2:17" x14ac:dyDescent="0.2">
      <c r="B1358" s="8"/>
      <c r="C1358" s="9"/>
      <c r="D1358" s="10"/>
      <c r="E1358" s="11"/>
      <c r="F1358" s="11"/>
      <c r="G1358" s="10"/>
      <c r="H1358" s="10">
        <f t="shared" si="1293"/>
        <v>0</v>
      </c>
      <c r="I1358" s="10">
        <f t="shared" si="1290"/>
        <v>0</v>
      </c>
      <c r="J1358" s="10">
        <f t="shared" si="1291"/>
        <v>0</v>
      </c>
      <c r="K1358" s="10" t="str">
        <f t="shared" si="1292"/>
        <v/>
      </c>
      <c r="M1358" s="21"/>
      <c r="N1358" s="21"/>
      <c r="O1358" s="21"/>
      <c r="P1358" s="21"/>
      <c r="Q1358" s="21"/>
    </row>
    <row r="1359" spans="2:17" x14ac:dyDescent="0.2">
      <c r="B1359" s="8"/>
      <c r="C1359" s="9"/>
      <c r="D1359" s="10"/>
      <c r="E1359" s="11"/>
      <c r="F1359" s="11"/>
      <c r="G1359" s="10"/>
      <c r="H1359" s="10">
        <f t="shared" si="1293"/>
        <v>0</v>
      </c>
      <c r="I1359" s="10">
        <f t="shared" si="1290"/>
        <v>0</v>
      </c>
      <c r="J1359" s="10">
        <f t="shared" si="1291"/>
        <v>0</v>
      </c>
      <c r="K1359" s="10" t="str">
        <f t="shared" si="1292"/>
        <v/>
      </c>
      <c r="M1359" s="21"/>
      <c r="N1359" s="21"/>
      <c r="O1359" s="21"/>
      <c r="P1359" s="21"/>
      <c r="Q1359" s="21"/>
    </row>
    <row r="1360" spans="2:17" x14ac:dyDescent="0.2">
      <c r="B1360" s="8"/>
      <c r="C1360" s="9"/>
      <c r="D1360" s="10"/>
      <c r="E1360" s="11"/>
      <c r="F1360" s="11"/>
      <c r="G1360" s="10"/>
      <c r="H1360" s="10">
        <f t="shared" si="1293"/>
        <v>0</v>
      </c>
      <c r="I1360" s="10">
        <f t="shared" si="1290"/>
        <v>0</v>
      </c>
      <c r="J1360" s="10">
        <f t="shared" si="1291"/>
        <v>0</v>
      </c>
      <c r="K1360" s="10" t="str">
        <f t="shared" si="1292"/>
        <v/>
      </c>
      <c r="M1360" s="21"/>
      <c r="N1360" s="21"/>
      <c r="O1360" s="21"/>
      <c r="P1360" s="21"/>
      <c r="Q1360" s="21"/>
    </row>
    <row r="1361" spans="2:17" x14ac:dyDescent="0.2">
      <c r="B1361" s="8"/>
      <c r="C1361" s="9"/>
      <c r="D1361" s="10"/>
      <c r="E1361" s="11"/>
      <c r="F1361" s="11"/>
      <c r="G1361" s="10"/>
      <c r="H1361" s="10">
        <f t="shared" si="1293"/>
        <v>0</v>
      </c>
      <c r="I1361" s="10">
        <f t="shared" si="1290"/>
        <v>0</v>
      </c>
      <c r="J1361" s="10">
        <f t="shared" si="1291"/>
        <v>0</v>
      </c>
      <c r="K1361" s="10" t="str">
        <f t="shared" si="1292"/>
        <v/>
      </c>
      <c r="M1361" s="21"/>
      <c r="N1361" s="21"/>
      <c r="O1361" s="21"/>
      <c r="P1361" s="21"/>
      <c r="Q1361" s="21"/>
    </row>
    <row r="1362" spans="2:17" x14ac:dyDescent="0.2">
      <c r="B1362" s="8"/>
      <c r="C1362" s="9"/>
      <c r="D1362" s="10"/>
      <c r="E1362" s="11"/>
      <c r="F1362" s="11"/>
      <c r="G1362" s="10"/>
      <c r="H1362" s="10">
        <f t="shared" si="1293"/>
        <v>0</v>
      </c>
      <c r="I1362" s="10">
        <f t="shared" si="1290"/>
        <v>0</v>
      </c>
      <c r="J1362" s="10">
        <f t="shared" si="1291"/>
        <v>0</v>
      </c>
      <c r="K1362" s="10" t="str">
        <f t="shared" si="1292"/>
        <v/>
      </c>
      <c r="M1362" s="21"/>
      <c r="N1362" s="21"/>
      <c r="O1362" s="21"/>
      <c r="P1362" s="21"/>
      <c r="Q1362" s="21"/>
    </row>
    <row r="1363" spans="2:17" x14ac:dyDescent="0.2">
      <c r="B1363" s="8"/>
      <c r="C1363" s="9"/>
      <c r="D1363" s="10"/>
      <c r="E1363" s="11"/>
      <c r="F1363" s="11"/>
      <c r="G1363" s="10"/>
      <c r="H1363" s="10">
        <f t="shared" si="1293"/>
        <v>0</v>
      </c>
      <c r="I1363" s="10">
        <f t="shared" si="1290"/>
        <v>0</v>
      </c>
      <c r="J1363" s="10">
        <f t="shared" si="1291"/>
        <v>0</v>
      </c>
      <c r="K1363" s="10" t="str">
        <f t="shared" si="1292"/>
        <v/>
      </c>
      <c r="M1363" s="21"/>
      <c r="N1363" s="21"/>
      <c r="O1363" s="21"/>
      <c r="P1363" s="21"/>
      <c r="Q1363" s="21"/>
    </row>
    <row r="1364" spans="2:17" x14ac:dyDescent="0.2">
      <c r="B1364" s="8"/>
      <c r="C1364" s="9"/>
      <c r="D1364" s="10"/>
      <c r="E1364" s="11"/>
      <c r="F1364" s="11"/>
      <c r="G1364" s="10"/>
      <c r="H1364" s="10">
        <f t="shared" si="1293"/>
        <v>0</v>
      </c>
      <c r="I1364" s="10">
        <f t="shared" si="1290"/>
        <v>0</v>
      </c>
      <c r="J1364" s="10">
        <f t="shared" si="1291"/>
        <v>0</v>
      </c>
      <c r="K1364" s="10" t="str">
        <f t="shared" si="1292"/>
        <v/>
      </c>
      <c r="M1364" s="21"/>
      <c r="N1364" s="21"/>
      <c r="O1364" s="21"/>
      <c r="P1364" s="21"/>
      <c r="Q1364" s="21"/>
    </row>
    <row r="1365" spans="2:17" x14ac:dyDescent="0.2">
      <c r="B1365" s="8"/>
      <c r="C1365" s="9"/>
      <c r="D1365" s="10"/>
      <c r="E1365" s="11"/>
      <c r="F1365" s="11"/>
      <c r="G1365" s="10"/>
      <c r="H1365" s="10">
        <f t="shared" si="1293"/>
        <v>0</v>
      </c>
      <c r="I1365" s="10">
        <f t="shared" si="1290"/>
        <v>0</v>
      </c>
      <c r="J1365" s="10">
        <f t="shared" si="1291"/>
        <v>0</v>
      </c>
      <c r="K1365" s="10" t="str">
        <f t="shared" si="1292"/>
        <v/>
      </c>
      <c r="M1365" s="21"/>
      <c r="N1365" s="21"/>
      <c r="O1365" s="21"/>
      <c r="P1365" s="21"/>
      <c r="Q1365" s="21"/>
    </row>
    <row r="1366" spans="2:17" x14ac:dyDescent="0.2">
      <c r="B1366" s="8"/>
      <c r="C1366" s="9"/>
      <c r="D1366" s="10"/>
      <c r="E1366" s="11"/>
      <c r="F1366" s="11"/>
      <c r="G1366" s="10"/>
      <c r="H1366" s="10">
        <f t="shared" si="1293"/>
        <v>0</v>
      </c>
      <c r="I1366" s="10">
        <f t="shared" si="1290"/>
        <v>0</v>
      </c>
      <c r="J1366" s="10">
        <f t="shared" si="1291"/>
        <v>0</v>
      </c>
      <c r="K1366" s="10" t="str">
        <f t="shared" si="1292"/>
        <v/>
      </c>
      <c r="M1366" s="21"/>
      <c r="N1366" s="21"/>
      <c r="O1366" s="21"/>
      <c r="P1366" s="21"/>
      <c r="Q1366" s="21"/>
    </row>
    <row r="1367" spans="2:17" x14ac:dyDescent="0.2">
      <c r="B1367" s="8"/>
      <c r="C1367" s="9"/>
      <c r="D1367" s="10"/>
      <c r="E1367" s="11"/>
      <c r="F1367" s="11"/>
      <c r="G1367" s="10"/>
      <c r="H1367" s="10">
        <f t="shared" si="1293"/>
        <v>0</v>
      </c>
      <c r="I1367" s="10">
        <f t="shared" si="1290"/>
        <v>0</v>
      </c>
      <c r="J1367" s="10">
        <f t="shared" si="1291"/>
        <v>0</v>
      </c>
      <c r="K1367" s="10" t="str">
        <f t="shared" si="1292"/>
        <v/>
      </c>
      <c r="M1367" s="21"/>
      <c r="N1367" s="21"/>
      <c r="O1367" s="21"/>
      <c r="P1367" s="21"/>
      <c r="Q1367" s="21"/>
    </row>
    <row r="1368" spans="2:17" x14ac:dyDescent="0.2">
      <c r="B1368" s="8"/>
      <c r="C1368" s="9"/>
      <c r="D1368" s="10"/>
      <c r="E1368" s="11"/>
      <c r="F1368" s="11"/>
      <c r="G1368" s="10"/>
      <c r="H1368" s="10">
        <f t="shared" si="1293"/>
        <v>0</v>
      </c>
      <c r="I1368" s="10">
        <f t="shared" si="1290"/>
        <v>0</v>
      </c>
      <c r="J1368" s="10">
        <f t="shared" si="1291"/>
        <v>0</v>
      </c>
      <c r="K1368" s="10" t="str">
        <f t="shared" si="1292"/>
        <v/>
      </c>
      <c r="M1368" s="21"/>
      <c r="N1368" s="21"/>
      <c r="O1368" s="21"/>
      <c r="P1368" s="21"/>
      <c r="Q1368" s="21"/>
    </row>
    <row r="1369" spans="2:17" x14ac:dyDescent="0.2">
      <c r="B1369" s="8"/>
      <c r="C1369" s="9"/>
      <c r="D1369" s="10"/>
      <c r="E1369" s="11"/>
      <c r="F1369" s="11"/>
      <c r="G1369" s="10"/>
      <c r="H1369" s="10">
        <f t="shared" si="1293"/>
        <v>0</v>
      </c>
      <c r="I1369" s="10">
        <f t="shared" si="1290"/>
        <v>0</v>
      </c>
      <c r="J1369" s="10">
        <f t="shared" si="1291"/>
        <v>0</v>
      </c>
      <c r="K1369" s="10" t="str">
        <f t="shared" si="1292"/>
        <v/>
      </c>
      <c r="M1369" s="21"/>
      <c r="N1369" s="21"/>
      <c r="O1369" s="21"/>
      <c r="P1369" s="21"/>
      <c r="Q1369" s="21"/>
    </row>
    <row r="1370" spans="2:17" x14ac:dyDescent="0.2">
      <c r="B1370" s="8"/>
      <c r="C1370" s="9"/>
      <c r="D1370" s="10"/>
      <c r="E1370" s="11"/>
      <c r="F1370" s="11"/>
      <c r="G1370" s="10"/>
      <c r="H1370" s="10">
        <f t="shared" si="1293"/>
        <v>0</v>
      </c>
      <c r="I1370" s="10">
        <f t="shared" si="1290"/>
        <v>0</v>
      </c>
      <c r="J1370" s="10">
        <f t="shared" si="1291"/>
        <v>0</v>
      </c>
      <c r="K1370" s="10" t="str">
        <f t="shared" si="1292"/>
        <v/>
      </c>
      <c r="M1370" s="21"/>
      <c r="N1370" s="21"/>
      <c r="O1370" s="21"/>
      <c r="P1370" s="21"/>
      <c r="Q1370" s="21"/>
    </row>
    <row r="1371" spans="2:17" x14ac:dyDescent="0.2">
      <c r="B1371" s="8"/>
      <c r="C1371" s="9"/>
      <c r="D1371" s="10"/>
      <c r="E1371" s="11"/>
      <c r="F1371" s="11"/>
      <c r="G1371" s="10"/>
      <c r="H1371" s="10">
        <f t="shared" si="1293"/>
        <v>0</v>
      </c>
      <c r="I1371" s="10">
        <f t="shared" si="1290"/>
        <v>0</v>
      </c>
      <c r="J1371" s="10">
        <f t="shared" si="1291"/>
        <v>0</v>
      </c>
      <c r="K1371" s="10" t="str">
        <f t="shared" si="1292"/>
        <v/>
      </c>
      <c r="M1371" s="21"/>
      <c r="N1371" s="21"/>
      <c r="O1371" s="21"/>
      <c r="P1371" s="21"/>
      <c r="Q1371" s="21"/>
    </row>
    <row r="1372" spans="2:17" x14ac:dyDescent="0.2">
      <c r="B1372" s="8"/>
      <c r="C1372" s="9"/>
      <c r="D1372" s="10"/>
      <c r="E1372" s="11"/>
      <c r="F1372" s="11"/>
      <c r="G1372" s="10"/>
      <c r="H1372" s="10">
        <f t="shared" si="1293"/>
        <v>0</v>
      </c>
      <c r="I1372" s="10">
        <f t="shared" si="1290"/>
        <v>0</v>
      </c>
      <c r="J1372" s="10">
        <f t="shared" si="1291"/>
        <v>0</v>
      </c>
      <c r="K1372" s="10" t="str">
        <f t="shared" si="1292"/>
        <v/>
      </c>
      <c r="M1372" s="21"/>
      <c r="N1372" s="21"/>
      <c r="O1372" s="21"/>
      <c r="P1372" s="21"/>
      <c r="Q1372" s="21"/>
    </row>
    <row r="1373" spans="2:17" x14ac:dyDescent="0.2">
      <c r="B1373" s="8"/>
      <c r="C1373" s="9"/>
      <c r="D1373" s="10"/>
      <c r="E1373" s="11"/>
      <c r="F1373" s="11"/>
      <c r="G1373" s="10"/>
      <c r="H1373" s="10">
        <f t="shared" si="1293"/>
        <v>0</v>
      </c>
      <c r="I1373" s="10">
        <f t="shared" si="1290"/>
        <v>0</v>
      </c>
      <c r="J1373" s="10">
        <f t="shared" si="1291"/>
        <v>0</v>
      </c>
      <c r="K1373" s="10" t="str">
        <f t="shared" si="1292"/>
        <v/>
      </c>
      <c r="M1373" s="21"/>
      <c r="N1373" s="21"/>
      <c r="O1373" s="21"/>
      <c r="P1373" s="21"/>
      <c r="Q1373" s="21"/>
    </row>
    <row r="1374" spans="2:17" x14ac:dyDescent="0.2">
      <c r="B1374" s="8"/>
      <c r="C1374" s="9"/>
      <c r="D1374" s="10"/>
      <c r="E1374" s="11"/>
      <c r="F1374" s="11"/>
      <c r="G1374" s="10"/>
      <c r="H1374" s="10">
        <f t="shared" si="1293"/>
        <v>0</v>
      </c>
      <c r="I1374" s="10">
        <f t="shared" si="1290"/>
        <v>0</v>
      </c>
      <c r="J1374" s="10">
        <f t="shared" si="1291"/>
        <v>0</v>
      </c>
      <c r="K1374" s="10" t="str">
        <f t="shared" si="1292"/>
        <v/>
      </c>
      <c r="M1374" s="21"/>
      <c r="N1374" s="21"/>
      <c r="O1374" s="21"/>
      <c r="P1374" s="21"/>
      <c r="Q1374" s="21"/>
    </row>
    <row r="1375" spans="2:17" x14ac:dyDescent="0.2">
      <c r="B1375" s="8"/>
      <c r="C1375" s="9"/>
      <c r="D1375" s="10"/>
      <c r="E1375" s="11"/>
      <c r="F1375" s="11"/>
      <c r="G1375" s="10"/>
      <c r="H1375" s="10">
        <f t="shared" si="1293"/>
        <v>0</v>
      </c>
      <c r="I1375" s="10">
        <f t="shared" si="1290"/>
        <v>0</v>
      </c>
      <c r="J1375" s="10">
        <f t="shared" si="1291"/>
        <v>0</v>
      </c>
      <c r="K1375" s="10" t="str">
        <f t="shared" si="1292"/>
        <v/>
      </c>
      <c r="M1375" s="21"/>
      <c r="N1375" s="21"/>
      <c r="O1375" s="21"/>
      <c r="P1375" s="21"/>
      <c r="Q1375" s="21"/>
    </row>
    <row r="1376" spans="2:17" x14ac:dyDescent="0.2">
      <c r="B1376" s="8"/>
      <c r="C1376" s="9"/>
      <c r="D1376" s="10"/>
      <c r="E1376" s="11"/>
      <c r="F1376" s="11"/>
      <c r="G1376" s="10"/>
      <c r="H1376" s="10">
        <f t="shared" si="1293"/>
        <v>0</v>
      </c>
      <c r="I1376" s="10">
        <f t="shared" si="1290"/>
        <v>0</v>
      </c>
      <c r="J1376" s="10">
        <f t="shared" si="1291"/>
        <v>0</v>
      </c>
      <c r="K1376" s="10" t="str">
        <f t="shared" si="1292"/>
        <v/>
      </c>
      <c r="M1376" s="21"/>
      <c r="N1376" s="21"/>
      <c r="O1376" s="21"/>
      <c r="P1376" s="21"/>
      <c r="Q1376" s="21"/>
    </row>
    <row r="1377" spans="2:17" x14ac:dyDescent="0.2">
      <c r="B1377" s="8"/>
      <c r="C1377" s="9"/>
      <c r="D1377" s="10"/>
      <c r="E1377" s="11"/>
      <c r="F1377" s="11"/>
      <c r="G1377" s="10"/>
      <c r="H1377" s="10">
        <f t="shared" si="1293"/>
        <v>0</v>
      </c>
      <c r="I1377" s="10">
        <f t="shared" si="1290"/>
        <v>0</v>
      </c>
      <c r="J1377" s="10">
        <f t="shared" si="1291"/>
        <v>0</v>
      </c>
      <c r="K1377" s="10" t="str">
        <f t="shared" si="1292"/>
        <v/>
      </c>
      <c r="M1377" s="21"/>
      <c r="N1377" s="21"/>
      <c r="O1377" s="21"/>
      <c r="P1377" s="21"/>
      <c r="Q1377" s="21"/>
    </row>
    <row r="1378" spans="2:17" x14ac:dyDescent="0.2">
      <c r="B1378" s="8"/>
      <c r="C1378" s="9"/>
      <c r="D1378" s="10"/>
      <c r="E1378" s="11"/>
      <c r="F1378" s="11"/>
      <c r="G1378" s="10"/>
      <c r="H1378" s="10">
        <f t="shared" si="1293"/>
        <v>0</v>
      </c>
      <c r="I1378" s="10">
        <f t="shared" si="1290"/>
        <v>0</v>
      </c>
      <c r="J1378" s="10">
        <f t="shared" si="1291"/>
        <v>0</v>
      </c>
      <c r="K1378" s="10" t="str">
        <f t="shared" si="1292"/>
        <v/>
      </c>
      <c r="M1378" s="21"/>
      <c r="N1378" s="21"/>
      <c r="O1378" s="21"/>
      <c r="P1378" s="21"/>
      <c r="Q1378" s="21"/>
    </row>
    <row r="1379" spans="2:17" x14ac:dyDescent="0.2">
      <c r="B1379" s="8"/>
      <c r="C1379" s="9"/>
      <c r="D1379" s="10"/>
      <c r="E1379" s="11"/>
      <c r="F1379" s="11"/>
      <c r="G1379" s="10"/>
      <c r="H1379" s="10">
        <f t="shared" si="1293"/>
        <v>0</v>
      </c>
      <c r="I1379" s="10">
        <f t="shared" si="1290"/>
        <v>0</v>
      </c>
      <c r="J1379" s="10">
        <f t="shared" si="1291"/>
        <v>0</v>
      </c>
      <c r="K1379" s="10" t="str">
        <f t="shared" si="1292"/>
        <v/>
      </c>
      <c r="M1379" s="21"/>
      <c r="N1379" s="21"/>
      <c r="O1379" s="21"/>
      <c r="P1379" s="21"/>
      <c r="Q1379" s="21"/>
    </row>
    <row r="1380" spans="2:17" x14ac:dyDescent="0.2">
      <c r="B1380" s="8"/>
      <c r="C1380" s="9"/>
      <c r="D1380" s="10"/>
      <c r="E1380" s="11"/>
      <c r="F1380" s="11"/>
      <c r="G1380" s="10"/>
      <c r="H1380" s="10">
        <f t="shared" si="1293"/>
        <v>0</v>
      </c>
      <c r="I1380" s="10">
        <f t="shared" si="1290"/>
        <v>0</v>
      </c>
      <c r="J1380" s="10">
        <f t="shared" si="1291"/>
        <v>0</v>
      </c>
      <c r="K1380" s="10" t="str">
        <f t="shared" si="1292"/>
        <v/>
      </c>
      <c r="M1380" s="21"/>
      <c r="N1380" s="21"/>
      <c r="O1380" s="21"/>
      <c r="P1380" s="21"/>
      <c r="Q1380" s="21"/>
    </row>
    <row r="1381" spans="2:17" x14ac:dyDescent="0.2">
      <c r="B1381" s="8"/>
      <c r="C1381" s="9"/>
      <c r="D1381" s="10"/>
      <c r="E1381" s="11"/>
      <c r="F1381" s="11"/>
      <c r="G1381" s="10"/>
      <c r="H1381" s="10">
        <f t="shared" si="1293"/>
        <v>0</v>
      </c>
      <c r="I1381" s="10">
        <f t="shared" si="1290"/>
        <v>0</v>
      </c>
      <c r="J1381" s="10">
        <f t="shared" si="1291"/>
        <v>0</v>
      </c>
      <c r="K1381" s="10" t="str">
        <f t="shared" si="1292"/>
        <v/>
      </c>
      <c r="M1381" s="21"/>
      <c r="N1381" s="21"/>
      <c r="O1381" s="21"/>
      <c r="P1381" s="21"/>
      <c r="Q1381" s="21"/>
    </row>
    <row r="1382" spans="2:17" x14ac:dyDescent="0.2">
      <c r="B1382" s="8"/>
      <c r="C1382" s="9"/>
      <c r="D1382" s="10"/>
      <c r="E1382" s="11"/>
      <c r="F1382" s="11"/>
      <c r="G1382" s="10"/>
      <c r="H1382" s="10">
        <f t="shared" si="1293"/>
        <v>0</v>
      </c>
      <c r="I1382" s="10">
        <f t="shared" si="1290"/>
        <v>0</v>
      </c>
      <c r="J1382" s="10">
        <f t="shared" si="1291"/>
        <v>0</v>
      </c>
      <c r="K1382" s="10" t="str">
        <f t="shared" si="1292"/>
        <v/>
      </c>
      <c r="M1382" s="21"/>
      <c r="N1382" s="21"/>
      <c r="O1382" s="21"/>
      <c r="P1382" s="21"/>
      <c r="Q1382" s="21"/>
    </row>
    <row r="1383" spans="2:17" x14ac:dyDescent="0.2">
      <c r="B1383" s="8"/>
      <c r="C1383" s="9"/>
      <c r="D1383" s="10"/>
      <c r="E1383" s="11"/>
      <c r="F1383" s="11"/>
      <c r="G1383" s="10"/>
      <c r="H1383" s="10">
        <f t="shared" si="1293"/>
        <v>0</v>
      </c>
      <c r="I1383" s="10">
        <f t="shared" si="1290"/>
        <v>0</v>
      </c>
      <c r="J1383" s="10">
        <f t="shared" si="1291"/>
        <v>0</v>
      </c>
      <c r="K1383" s="10" t="str">
        <f t="shared" si="1292"/>
        <v/>
      </c>
      <c r="M1383" s="21"/>
      <c r="N1383" s="21"/>
      <c r="O1383" s="21"/>
      <c r="P1383" s="21"/>
      <c r="Q1383" s="21"/>
    </row>
    <row r="1384" spans="2:17" x14ac:dyDescent="0.2">
      <c r="B1384" s="8"/>
      <c r="C1384" s="9"/>
      <c r="D1384" s="10"/>
      <c r="E1384" s="11"/>
      <c r="F1384" s="11"/>
      <c r="G1384" s="10"/>
      <c r="H1384" s="10">
        <f t="shared" si="1293"/>
        <v>0</v>
      </c>
      <c r="I1384" s="10">
        <f t="shared" si="1290"/>
        <v>0</v>
      </c>
      <c r="J1384" s="10">
        <f t="shared" si="1291"/>
        <v>0</v>
      </c>
      <c r="K1384" s="10" t="str">
        <f t="shared" si="1292"/>
        <v/>
      </c>
      <c r="M1384" s="21"/>
      <c r="N1384" s="21"/>
      <c r="O1384" s="21"/>
      <c r="P1384" s="21"/>
      <c r="Q1384" s="21"/>
    </row>
    <row r="1385" spans="2:17" x14ac:dyDescent="0.2">
      <c r="B1385" s="8"/>
      <c r="C1385" s="9"/>
      <c r="D1385" s="10"/>
      <c r="E1385" s="11"/>
      <c r="F1385" s="11"/>
      <c r="G1385" s="10"/>
      <c r="H1385" s="10">
        <f t="shared" si="1293"/>
        <v>0</v>
      </c>
      <c r="I1385" s="10">
        <f t="shared" ref="I1385:I1448" si="1294">IF(E1385=$K$2,($Q$2*E1385)+((E1385*G1385)*$R$2)-($S$2*E1385),IF(E1385=$K$4,($Q$3*E1385)+((E1385*G1385)*$R$3)-($S$3*E1385),IF(E1385=$K$7,($Q$4*E1385)+((E1385*G1385)*$R$4)-($S$4*E1385),IF(E1385=$K$8,($Q$5*E1385)+((E1385*G1385)*$R$5)-($S$5*E1385),IF(E1385=$K$9,($Q$6*E1385)+((E1385*G1385)*$R$6)-($S$6*E1385),IF(E1385=$K$10,($Q$7*E1385)+((E1385*G1385)*$R$7)-($S$7*E1385),IF(E1385=$K$11,($Q$8*E1385)+((E1385*G1385)*$R$8)-($S$8*E1385),IF(E1385=$K$14,($Q$9*E1385)+((E1385*G1385)*$R$9)-($S$9*E1385),IF(E1385=$K$15,($Q$10*E1385)+((E1385*G1385)*$R$10)-($S$10*E1385),IF(E1385=$K$16,($Q$11*E1385)+((E1385*G1385)*$R$11)-($S$11*E1385),IF(E1385=$K$17,($Q$12*E1385)+((E1385*G1385)*$R$12)-($S$12*E1385),IF(E1385=$K$18,($Q$13*E1385)+((E1385*G1385)*$R$13)-($S$13*E1385),IF(E1385=$K$19,($Q$14*E1385)+((E1385*G1385)*$R$14)-($S$14*E1385),IF(E1385=$K$20,($Q$15*E1385)+((E1385*G1385)*$R$15)-($S$15*E1385),IF(E1385=$K$21,($Q$16*E1385)+((E1385*G1385)*$R$16)-($S$16*E1385),IF(E1385=E1385,($Q$17*E1385)+((E1385*G1385)*$R$17)-($S$17*E1385),"Erreur"))))))))))))))))</f>
        <v>0</v>
      </c>
      <c r="J1385" s="10">
        <f t="shared" si="1291"/>
        <v>0</v>
      </c>
      <c r="K1385" s="10" t="str">
        <f t="shared" si="1292"/>
        <v/>
      </c>
      <c r="M1385" s="21"/>
      <c r="N1385" s="21"/>
      <c r="O1385" s="21"/>
      <c r="P1385" s="21"/>
      <c r="Q1385" s="21"/>
    </row>
    <row r="1386" spans="2:17" x14ac:dyDescent="0.2">
      <c r="B1386" s="8"/>
      <c r="C1386" s="9"/>
      <c r="D1386" s="10"/>
      <c r="E1386" s="11"/>
      <c r="F1386" s="11"/>
      <c r="G1386" s="10"/>
      <c r="H1386" s="10">
        <f t="shared" si="1293"/>
        <v>0</v>
      </c>
      <c r="I1386" s="10">
        <f t="shared" si="1294"/>
        <v>0</v>
      </c>
      <c r="J1386" s="10">
        <f t="shared" ref="J1386:J1449" si="1295">(E1386*G1386)-I1386</f>
        <v>0</v>
      </c>
      <c r="K1386" s="10" t="str">
        <f t="shared" ref="K1386:K1449" si="1296">IF(E1386="","",J1386/E1386)</f>
        <v/>
      </c>
      <c r="M1386" s="21"/>
      <c r="N1386" s="21"/>
      <c r="O1386" s="21"/>
      <c r="P1386" s="21"/>
      <c r="Q1386" s="21"/>
    </row>
    <row r="1387" spans="2:17" x14ac:dyDescent="0.2">
      <c r="B1387" s="8"/>
      <c r="C1387" s="9"/>
      <c r="D1387" s="10"/>
      <c r="E1387" s="11"/>
      <c r="F1387" s="11"/>
      <c r="G1387" s="10"/>
      <c r="H1387" s="10">
        <f t="shared" ref="H1387:H1450" si="1297">H1386+E1387</f>
        <v>0</v>
      </c>
      <c r="I1387" s="10">
        <f t="shared" si="1294"/>
        <v>0</v>
      </c>
      <c r="J1387" s="10">
        <f t="shared" si="1295"/>
        <v>0</v>
      </c>
      <c r="K1387" s="10" t="str">
        <f t="shared" si="1296"/>
        <v/>
      </c>
      <c r="M1387" s="21"/>
      <c r="N1387" s="21"/>
      <c r="O1387" s="21"/>
      <c r="P1387" s="21"/>
      <c r="Q1387" s="21"/>
    </row>
    <row r="1388" spans="2:17" x14ac:dyDescent="0.2">
      <c r="B1388" s="8"/>
      <c r="C1388" s="9"/>
      <c r="D1388" s="10"/>
      <c r="E1388" s="11"/>
      <c r="F1388" s="11"/>
      <c r="G1388" s="10"/>
      <c r="H1388" s="10">
        <f t="shared" si="1297"/>
        <v>0</v>
      </c>
      <c r="I1388" s="10">
        <f t="shared" si="1294"/>
        <v>0</v>
      </c>
      <c r="J1388" s="10">
        <f t="shared" si="1295"/>
        <v>0</v>
      </c>
      <c r="K1388" s="10" t="str">
        <f t="shared" si="1296"/>
        <v/>
      </c>
      <c r="M1388" s="21"/>
      <c r="N1388" s="21"/>
      <c r="O1388" s="21"/>
      <c r="P1388" s="21"/>
      <c r="Q1388" s="21"/>
    </row>
    <row r="1389" spans="2:17" x14ac:dyDescent="0.2">
      <c r="B1389" s="8"/>
      <c r="C1389" s="9"/>
      <c r="D1389" s="10"/>
      <c r="E1389" s="11"/>
      <c r="F1389" s="11"/>
      <c r="G1389" s="10"/>
      <c r="H1389" s="10">
        <f t="shared" si="1297"/>
        <v>0</v>
      </c>
      <c r="I1389" s="10">
        <f t="shared" si="1294"/>
        <v>0</v>
      </c>
      <c r="J1389" s="10">
        <f t="shared" si="1295"/>
        <v>0</v>
      </c>
      <c r="K1389" s="10" t="str">
        <f t="shared" si="1296"/>
        <v/>
      </c>
      <c r="M1389" s="21"/>
      <c r="N1389" s="21"/>
      <c r="O1389" s="21"/>
      <c r="P1389" s="21"/>
      <c r="Q1389" s="21"/>
    </row>
    <row r="1390" spans="2:17" x14ac:dyDescent="0.2">
      <c r="B1390" s="8"/>
      <c r="C1390" s="9"/>
      <c r="D1390" s="10"/>
      <c r="E1390" s="11"/>
      <c r="F1390" s="11"/>
      <c r="G1390" s="10"/>
      <c r="H1390" s="10">
        <f t="shared" si="1297"/>
        <v>0</v>
      </c>
      <c r="I1390" s="10">
        <f t="shared" si="1294"/>
        <v>0</v>
      </c>
      <c r="J1390" s="10">
        <f t="shared" si="1295"/>
        <v>0</v>
      </c>
      <c r="K1390" s="10" t="str">
        <f t="shared" si="1296"/>
        <v/>
      </c>
      <c r="M1390" s="21"/>
      <c r="N1390" s="21"/>
      <c r="O1390" s="21"/>
      <c r="P1390" s="21"/>
      <c r="Q1390" s="21"/>
    </row>
    <row r="1391" spans="2:17" x14ac:dyDescent="0.2">
      <c r="B1391" s="8"/>
      <c r="C1391" s="9"/>
      <c r="D1391" s="10"/>
      <c r="E1391" s="11"/>
      <c r="F1391" s="11"/>
      <c r="G1391" s="10"/>
      <c r="H1391" s="10">
        <f t="shared" si="1297"/>
        <v>0</v>
      </c>
      <c r="I1391" s="10">
        <f t="shared" si="1294"/>
        <v>0</v>
      </c>
      <c r="J1391" s="10">
        <f t="shared" si="1295"/>
        <v>0</v>
      </c>
      <c r="K1391" s="10" t="str">
        <f t="shared" si="1296"/>
        <v/>
      </c>
      <c r="M1391" s="21"/>
      <c r="N1391" s="21"/>
      <c r="O1391" s="21"/>
      <c r="P1391" s="21"/>
      <c r="Q1391" s="21"/>
    </row>
    <row r="1392" spans="2:17" x14ac:dyDescent="0.2">
      <c r="B1392" s="8"/>
      <c r="C1392" s="9"/>
      <c r="D1392" s="10"/>
      <c r="E1392" s="11"/>
      <c r="F1392" s="11"/>
      <c r="G1392" s="10"/>
      <c r="H1392" s="10">
        <f t="shared" si="1297"/>
        <v>0</v>
      </c>
      <c r="I1392" s="10">
        <f t="shared" si="1294"/>
        <v>0</v>
      </c>
      <c r="J1392" s="10">
        <f t="shared" si="1295"/>
        <v>0</v>
      </c>
      <c r="K1392" s="10" t="str">
        <f t="shared" si="1296"/>
        <v/>
      </c>
      <c r="M1392" s="21"/>
      <c r="N1392" s="21"/>
      <c r="O1392" s="21"/>
      <c r="P1392" s="21"/>
      <c r="Q1392" s="21"/>
    </row>
    <row r="1393" spans="2:17" x14ac:dyDescent="0.2">
      <c r="B1393" s="8"/>
      <c r="C1393" s="9"/>
      <c r="D1393" s="10"/>
      <c r="E1393" s="11"/>
      <c r="F1393" s="11"/>
      <c r="G1393" s="10"/>
      <c r="H1393" s="10">
        <f t="shared" si="1297"/>
        <v>0</v>
      </c>
      <c r="I1393" s="10">
        <f t="shared" si="1294"/>
        <v>0</v>
      </c>
      <c r="J1393" s="10">
        <f t="shared" si="1295"/>
        <v>0</v>
      </c>
      <c r="K1393" s="10" t="str">
        <f t="shared" si="1296"/>
        <v/>
      </c>
      <c r="M1393" s="21"/>
      <c r="N1393" s="21"/>
      <c r="O1393" s="21"/>
      <c r="P1393" s="21"/>
      <c r="Q1393" s="21"/>
    </row>
    <row r="1394" spans="2:17" x14ac:dyDescent="0.2">
      <c r="B1394" s="8"/>
      <c r="C1394" s="9"/>
      <c r="D1394" s="10"/>
      <c r="E1394" s="11"/>
      <c r="F1394" s="11"/>
      <c r="G1394" s="10"/>
      <c r="H1394" s="10">
        <f t="shared" si="1297"/>
        <v>0</v>
      </c>
      <c r="I1394" s="10">
        <f t="shared" si="1294"/>
        <v>0</v>
      </c>
      <c r="J1394" s="10">
        <f t="shared" si="1295"/>
        <v>0</v>
      </c>
      <c r="K1394" s="10" t="str">
        <f t="shared" si="1296"/>
        <v/>
      </c>
      <c r="M1394" s="21"/>
      <c r="N1394" s="21"/>
      <c r="O1394" s="21"/>
      <c r="P1394" s="21"/>
      <c r="Q1394" s="21"/>
    </row>
    <row r="1395" spans="2:17" x14ac:dyDescent="0.2">
      <c r="B1395" s="8"/>
      <c r="C1395" s="9"/>
      <c r="D1395" s="10"/>
      <c r="E1395" s="11"/>
      <c r="F1395" s="11"/>
      <c r="G1395" s="10"/>
      <c r="H1395" s="10">
        <f t="shared" si="1297"/>
        <v>0</v>
      </c>
      <c r="I1395" s="10">
        <f t="shared" si="1294"/>
        <v>0</v>
      </c>
      <c r="J1395" s="10">
        <f t="shared" si="1295"/>
        <v>0</v>
      </c>
      <c r="K1395" s="10" t="str">
        <f t="shared" si="1296"/>
        <v/>
      </c>
      <c r="M1395" s="21"/>
      <c r="N1395" s="21"/>
      <c r="O1395" s="21"/>
      <c r="P1395" s="21"/>
      <c r="Q1395" s="21"/>
    </row>
    <row r="1396" spans="2:17" x14ac:dyDescent="0.2">
      <c r="B1396" s="8"/>
      <c r="C1396" s="9"/>
      <c r="D1396" s="10"/>
      <c r="E1396" s="11"/>
      <c r="F1396" s="11"/>
      <c r="G1396" s="10"/>
      <c r="H1396" s="10">
        <f t="shared" si="1297"/>
        <v>0</v>
      </c>
      <c r="I1396" s="10">
        <f t="shared" si="1294"/>
        <v>0</v>
      </c>
      <c r="J1396" s="10">
        <f t="shared" si="1295"/>
        <v>0</v>
      </c>
      <c r="K1396" s="10" t="str">
        <f t="shared" si="1296"/>
        <v/>
      </c>
      <c r="M1396" s="21"/>
      <c r="N1396" s="21"/>
      <c r="O1396" s="21"/>
      <c r="P1396" s="21"/>
      <c r="Q1396" s="21"/>
    </row>
    <row r="1397" spans="2:17" x14ac:dyDescent="0.2">
      <c r="B1397" s="8"/>
      <c r="C1397" s="9"/>
      <c r="D1397" s="10"/>
      <c r="E1397" s="11"/>
      <c r="F1397" s="11"/>
      <c r="G1397" s="10"/>
      <c r="H1397" s="10">
        <f t="shared" si="1297"/>
        <v>0</v>
      </c>
      <c r="I1397" s="10">
        <f t="shared" si="1294"/>
        <v>0</v>
      </c>
      <c r="J1397" s="10">
        <f t="shared" si="1295"/>
        <v>0</v>
      </c>
      <c r="K1397" s="10" t="str">
        <f t="shared" si="1296"/>
        <v/>
      </c>
      <c r="M1397" s="21"/>
      <c r="N1397" s="21"/>
      <c r="O1397" s="21"/>
      <c r="P1397" s="21"/>
      <c r="Q1397" s="21"/>
    </row>
    <row r="1398" spans="2:17" x14ac:dyDescent="0.2">
      <c r="B1398" s="8"/>
      <c r="C1398" s="9"/>
      <c r="D1398" s="10"/>
      <c r="E1398" s="11"/>
      <c r="F1398" s="11"/>
      <c r="G1398" s="10"/>
      <c r="H1398" s="10">
        <f t="shared" si="1297"/>
        <v>0</v>
      </c>
      <c r="I1398" s="10">
        <f t="shared" si="1294"/>
        <v>0</v>
      </c>
      <c r="J1398" s="10">
        <f t="shared" si="1295"/>
        <v>0</v>
      </c>
      <c r="K1398" s="10" t="str">
        <f t="shared" si="1296"/>
        <v/>
      </c>
      <c r="M1398" s="21"/>
      <c r="N1398" s="21"/>
      <c r="O1398" s="21"/>
      <c r="P1398" s="21"/>
      <c r="Q1398" s="21"/>
    </row>
    <row r="1399" spans="2:17" x14ac:dyDescent="0.2">
      <c r="B1399" s="8"/>
      <c r="C1399" s="9"/>
      <c r="D1399" s="10"/>
      <c r="E1399" s="11"/>
      <c r="F1399" s="11"/>
      <c r="G1399" s="10"/>
      <c r="H1399" s="10">
        <f t="shared" si="1297"/>
        <v>0</v>
      </c>
      <c r="I1399" s="10">
        <f t="shared" si="1294"/>
        <v>0</v>
      </c>
      <c r="J1399" s="10">
        <f t="shared" si="1295"/>
        <v>0</v>
      </c>
      <c r="K1399" s="10" t="str">
        <f t="shared" si="1296"/>
        <v/>
      </c>
      <c r="M1399" s="21"/>
      <c r="N1399" s="21"/>
      <c r="O1399" s="21"/>
      <c r="P1399" s="21"/>
      <c r="Q1399" s="21"/>
    </row>
    <row r="1400" spans="2:17" x14ac:dyDescent="0.2">
      <c r="B1400" s="8"/>
      <c r="C1400" s="9"/>
      <c r="D1400" s="10"/>
      <c r="E1400" s="11"/>
      <c r="F1400" s="11"/>
      <c r="G1400" s="10"/>
      <c r="H1400" s="10">
        <f t="shared" si="1297"/>
        <v>0</v>
      </c>
      <c r="I1400" s="10">
        <f t="shared" si="1294"/>
        <v>0</v>
      </c>
      <c r="J1400" s="10">
        <f t="shared" si="1295"/>
        <v>0</v>
      </c>
      <c r="K1400" s="10" t="str">
        <f t="shared" si="1296"/>
        <v/>
      </c>
      <c r="M1400" s="21"/>
      <c r="N1400" s="21"/>
      <c r="O1400" s="21"/>
      <c r="P1400" s="21"/>
      <c r="Q1400" s="21"/>
    </row>
    <row r="1401" spans="2:17" x14ac:dyDescent="0.2">
      <c r="B1401" s="8"/>
      <c r="C1401" s="9"/>
      <c r="D1401" s="10"/>
      <c r="E1401" s="11"/>
      <c r="F1401" s="11"/>
      <c r="G1401" s="10"/>
      <c r="H1401" s="10">
        <f t="shared" si="1297"/>
        <v>0</v>
      </c>
      <c r="I1401" s="10">
        <f t="shared" si="1294"/>
        <v>0</v>
      </c>
      <c r="J1401" s="10">
        <f t="shared" si="1295"/>
        <v>0</v>
      </c>
      <c r="K1401" s="10" t="str">
        <f t="shared" si="1296"/>
        <v/>
      </c>
      <c r="M1401" s="21"/>
      <c r="N1401" s="21"/>
      <c r="O1401" s="21"/>
      <c r="P1401" s="21"/>
      <c r="Q1401" s="21"/>
    </row>
    <row r="1402" spans="2:17" x14ac:dyDescent="0.2">
      <c r="B1402" s="8"/>
      <c r="C1402" s="9"/>
      <c r="D1402" s="10"/>
      <c r="E1402" s="11"/>
      <c r="F1402" s="11"/>
      <c r="G1402" s="10"/>
      <c r="H1402" s="10">
        <f t="shared" si="1297"/>
        <v>0</v>
      </c>
      <c r="I1402" s="10">
        <f t="shared" si="1294"/>
        <v>0</v>
      </c>
      <c r="J1402" s="10">
        <f t="shared" si="1295"/>
        <v>0</v>
      </c>
      <c r="K1402" s="10" t="str">
        <f t="shared" si="1296"/>
        <v/>
      </c>
      <c r="M1402" s="21"/>
      <c r="N1402" s="21"/>
      <c r="O1402" s="21"/>
      <c r="P1402" s="21"/>
      <c r="Q1402" s="21"/>
    </row>
    <row r="1403" spans="2:17" x14ac:dyDescent="0.2">
      <c r="B1403" s="8"/>
      <c r="C1403" s="9"/>
      <c r="D1403" s="10"/>
      <c r="E1403" s="11"/>
      <c r="F1403" s="11"/>
      <c r="G1403" s="10"/>
      <c r="H1403" s="10">
        <f t="shared" si="1297"/>
        <v>0</v>
      </c>
      <c r="I1403" s="10">
        <f t="shared" si="1294"/>
        <v>0</v>
      </c>
      <c r="J1403" s="10">
        <f t="shared" si="1295"/>
        <v>0</v>
      </c>
      <c r="K1403" s="10" t="str">
        <f t="shared" si="1296"/>
        <v/>
      </c>
      <c r="M1403" s="21"/>
      <c r="N1403" s="21"/>
      <c r="O1403" s="21"/>
      <c r="P1403" s="21"/>
      <c r="Q1403" s="21"/>
    </row>
    <row r="1404" spans="2:17" x14ac:dyDescent="0.2">
      <c r="B1404" s="8"/>
      <c r="C1404" s="9"/>
      <c r="D1404" s="10"/>
      <c r="E1404" s="11"/>
      <c r="F1404" s="11"/>
      <c r="G1404" s="10"/>
      <c r="H1404" s="10">
        <f t="shared" si="1297"/>
        <v>0</v>
      </c>
      <c r="I1404" s="10">
        <f t="shared" si="1294"/>
        <v>0</v>
      </c>
      <c r="J1404" s="10">
        <f t="shared" si="1295"/>
        <v>0</v>
      </c>
      <c r="K1404" s="10" t="str">
        <f t="shared" si="1296"/>
        <v/>
      </c>
      <c r="M1404" s="21"/>
      <c r="N1404" s="21"/>
      <c r="O1404" s="21"/>
      <c r="P1404" s="21"/>
      <c r="Q1404" s="21"/>
    </row>
    <row r="1405" spans="2:17" x14ac:dyDescent="0.2">
      <c r="B1405" s="8"/>
      <c r="C1405" s="9"/>
      <c r="D1405" s="10"/>
      <c r="E1405" s="11"/>
      <c r="F1405" s="11"/>
      <c r="G1405" s="10"/>
      <c r="H1405" s="10">
        <f t="shared" si="1297"/>
        <v>0</v>
      </c>
      <c r="I1405" s="10">
        <f t="shared" si="1294"/>
        <v>0</v>
      </c>
      <c r="J1405" s="10">
        <f t="shared" si="1295"/>
        <v>0</v>
      </c>
      <c r="K1405" s="10" t="str">
        <f t="shared" si="1296"/>
        <v/>
      </c>
      <c r="M1405" s="21"/>
      <c r="N1405" s="21"/>
      <c r="O1405" s="21"/>
      <c r="P1405" s="21"/>
      <c r="Q1405" s="21"/>
    </row>
    <row r="1406" spans="2:17" x14ac:dyDescent="0.2">
      <c r="B1406" s="8"/>
      <c r="C1406" s="9"/>
      <c r="D1406" s="10"/>
      <c r="E1406" s="11"/>
      <c r="F1406" s="11"/>
      <c r="G1406" s="10"/>
      <c r="H1406" s="10">
        <f t="shared" si="1297"/>
        <v>0</v>
      </c>
      <c r="I1406" s="10">
        <f t="shared" si="1294"/>
        <v>0</v>
      </c>
      <c r="J1406" s="10">
        <f t="shared" si="1295"/>
        <v>0</v>
      </c>
      <c r="K1406" s="10" t="str">
        <f t="shared" si="1296"/>
        <v/>
      </c>
      <c r="M1406" s="21"/>
      <c r="N1406" s="21"/>
      <c r="O1406" s="21"/>
      <c r="P1406" s="21"/>
      <c r="Q1406" s="21"/>
    </row>
    <row r="1407" spans="2:17" x14ac:dyDescent="0.2">
      <c r="B1407" s="8"/>
      <c r="C1407" s="9"/>
      <c r="D1407" s="10"/>
      <c r="E1407" s="11"/>
      <c r="F1407" s="11"/>
      <c r="G1407" s="10"/>
      <c r="H1407" s="10">
        <f t="shared" si="1297"/>
        <v>0</v>
      </c>
      <c r="I1407" s="10">
        <f t="shared" si="1294"/>
        <v>0</v>
      </c>
      <c r="J1407" s="10">
        <f t="shared" si="1295"/>
        <v>0</v>
      </c>
      <c r="K1407" s="10" t="str">
        <f t="shared" si="1296"/>
        <v/>
      </c>
      <c r="M1407" s="21"/>
      <c r="N1407" s="21"/>
      <c r="O1407" s="21"/>
      <c r="P1407" s="21"/>
      <c r="Q1407" s="21"/>
    </row>
    <row r="1408" spans="2:17" x14ac:dyDescent="0.2">
      <c r="B1408" s="8"/>
      <c r="C1408" s="9"/>
      <c r="D1408" s="10"/>
      <c r="E1408" s="11"/>
      <c r="F1408" s="11"/>
      <c r="G1408" s="10"/>
      <c r="H1408" s="10">
        <f t="shared" si="1297"/>
        <v>0</v>
      </c>
      <c r="I1408" s="10">
        <f t="shared" si="1294"/>
        <v>0</v>
      </c>
      <c r="J1408" s="10">
        <f t="shared" si="1295"/>
        <v>0</v>
      </c>
      <c r="K1408" s="10" t="str">
        <f t="shared" si="1296"/>
        <v/>
      </c>
      <c r="M1408" s="21"/>
      <c r="N1408" s="21"/>
      <c r="O1408" s="21"/>
      <c r="P1408" s="21"/>
      <c r="Q1408" s="21"/>
    </row>
    <row r="1409" spans="2:17" x14ac:dyDescent="0.2">
      <c r="B1409" s="8"/>
      <c r="C1409" s="9"/>
      <c r="D1409" s="10"/>
      <c r="E1409" s="11"/>
      <c r="F1409" s="11"/>
      <c r="G1409" s="10"/>
      <c r="H1409" s="10">
        <f t="shared" si="1297"/>
        <v>0</v>
      </c>
      <c r="I1409" s="10">
        <f t="shared" si="1294"/>
        <v>0</v>
      </c>
      <c r="J1409" s="10">
        <f t="shared" si="1295"/>
        <v>0</v>
      </c>
      <c r="K1409" s="10" t="str">
        <f t="shared" si="1296"/>
        <v/>
      </c>
      <c r="M1409" s="21"/>
      <c r="N1409" s="21"/>
      <c r="O1409" s="21"/>
      <c r="P1409" s="21"/>
      <c r="Q1409" s="21"/>
    </row>
    <row r="1410" spans="2:17" x14ac:dyDescent="0.2">
      <c r="B1410" s="8"/>
      <c r="C1410" s="9"/>
      <c r="D1410" s="10"/>
      <c r="E1410" s="11"/>
      <c r="F1410" s="11"/>
      <c r="G1410" s="10"/>
      <c r="H1410" s="10">
        <f t="shared" si="1297"/>
        <v>0</v>
      </c>
      <c r="I1410" s="10">
        <f t="shared" si="1294"/>
        <v>0</v>
      </c>
      <c r="J1410" s="10">
        <f t="shared" si="1295"/>
        <v>0</v>
      </c>
      <c r="K1410" s="10" t="str">
        <f t="shared" si="1296"/>
        <v/>
      </c>
      <c r="M1410" s="21"/>
      <c r="N1410" s="21"/>
      <c r="O1410" s="21"/>
      <c r="P1410" s="21"/>
      <c r="Q1410" s="21"/>
    </row>
    <row r="1411" spans="2:17" x14ac:dyDescent="0.2">
      <c r="B1411" s="8"/>
      <c r="C1411" s="9"/>
      <c r="D1411" s="10"/>
      <c r="E1411" s="11"/>
      <c r="F1411" s="11"/>
      <c r="G1411" s="10"/>
      <c r="H1411" s="10">
        <f t="shared" si="1297"/>
        <v>0</v>
      </c>
      <c r="I1411" s="10">
        <f t="shared" si="1294"/>
        <v>0</v>
      </c>
      <c r="J1411" s="10">
        <f t="shared" si="1295"/>
        <v>0</v>
      </c>
      <c r="K1411" s="10" t="str">
        <f t="shared" si="1296"/>
        <v/>
      </c>
      <c r="M1411" s="21"/>
      <c r="N1411" s="21"/>
      <c r="O1411" s="21"/>
      <c r="P1411" s="21"/>
      <c r="Q1411" s="21"/>
    </row>
    <row r="1412" spans="2:17" x14ac:dyDescent="0.2">
      <c r="B1412" s="8"/>
      <c r="C1412" s="9"/>
      <c r="D1412" s="10"/>
      <c r="E1412" s="11"/>
      <c r="F1412" s="11"/>
      <c r="G1412" s="10"/>
      <c r="H1412" s="10">
        <f t="shared" si="1297"/>
        <v>0</v>
      </c>
      <c r="I1412" s="10">
        <f t="shared" si="1294"/>
        <v>0</v>
      </c>
      <c r="J1412" s="10">
        <f t="shared" si="1295"/>
        <v>0</v>
      </c>
      <c r="K1412" s="10" t="str">
        <f t="shared" si="1296"/>
        <v/>
      </c>
      <c r="M1412" s="21"/>
      <c r="N1412" s="21"/>
      <c r="O1412" s="21"/>
      <c r="P1412" s="21"/>
      <c r="Q1412" s="21"/>
    </row>
    <row r="1413" spans="2:17" x14ac:dyDescent="0.2">
      <c r="B1413" s="8"/>
      <c r="C1413" s="9"/>
      <c r="D1413" s="10"/>
      <c r="E1413" s="11"/>
      <c r="F1413" s="11"/>
      <c r="G1413" s="10"/>
      <c r="H1413" s="10">
        <f t="shared" si="1297"/>
        <v>0</v>
      </c>
      <c r="I1413" s="10">
        <f t="shared" si="1294"/>
        <v>0</v>
      </c>
      <c r="J1413" s="10">
        <f t="shared" si="1295"/>
        <v>0</v>
      </c>
      <c r="K1413" s="10" t="str">
        <f t="shared" si="1296"/>
        <v/>
      </c>
      <c r="M1413" s="21"/>
      <c r="N1413" s="21"/>
      <c r="O1413" s="21"/>
      <c r="P1413" s="21"/>
      <c r="Q1413" s="21"/>
    </row>
    <row r="1414" spans="2:17" x14ac:dyDescent="0.2">
      <c r="B1414" s="8"/>
      <c r="C1414" s="9"/>
      <c r="D1414" s="10"/>
      <c r="E1414" s="11"/>
      <c r="F1414" s="11"/>
      <c r="G1414" s="10"/>
      <c r="H1414" s="10">
        <f t="shared" si="1297"/>
        <v>0</v>
      </c>
      <c r="I1414" s="10">
        <f t="shared" si="1294"/>
        <v>0</v>
      </c>
      <c r="J1414" s="10">
        <f t="shared" si="1295"/>
        <v>0</v>
      </c>
      <c r="K1414" s="10" t="str">
        <f t="shared" si="1296"/>
        <v/>
      </c>
      <c r="M1414" s="21"/>
      <c r="N1414" s="21"/>
      <c r="O1414" s="21"/>
      <c r="P1414" s="21"/>
      <c r="Q1414" s="21"/>
    </row>
    <row r="1415" spans="2:17" x14ac:dyDescent="0.2">
      <c r="B1415" s="8"/>
      <c r="C1415" s="9"/>
      <c r="D1415" s="10"/>
      <c r="E1415" s="11"/>
      <c r="F1415" s="11"/>
      <c r="G1415" s="10"/>
      <c r="H1415" s="10">
        <f t="shared" si="1297"/>
        <v>0</v>
      </c>
      <c r="I1415" s="10">
        <f t="shared" si="1294"/>
        <v>0</v>
      </c>
      <c r="J1415" s="10">
        <f t="shared" si="1295"/>
        <v>0</v>
      </c>
      <c r="K1415" s="10" t="str">
        <f t="shared" si="1296"/>
        <v/>
      </c>
      <c r="M1415" s="21"/>
      <c r="N1415" s="21"/>
      <c r="O1415" s="21"/>
      <c r="P1415" s="21"/>
      <c r="Q1415" s="21"/>
    </row>
    <row r="1416" spans="2:17" x14ac:dyDescent="0.2">
      <c r="B1416" s="8"/>
      <c r="C1416" s="9"/>
      <c r="D1416" s="10"/>
      <c r="E1416" s="11"/>
      <c r="F1416" s="11"/>
      <c r="G1416" s="10"/>
      <c r="H1416" s="10">
        <f t="shared" si="1297"/>
        <v>0</v>
      </c>
      <c r="I1416" s="10">
        <f t="shared" si="1294"/>
        <v>0</v>
      </c>
      <c r="J1416" s="10">
        <f t="shared" si="1295"/>
        <v>0</v>
      </c>
      <c r="K1416" s="10" t="str">
        <f t="shared" si="1296"/>
        <v/>
      </c>
      <c r="M1416" s="21"/>
      <c r="N1416" s="21"/>
      <c r="O1416" s="21"/>
      <c r="P1416" s="21"/>
      <c r="Q1416" s="21"/>
    </row>
    <row r="1417" spans="2:17" x14ac:dyDescent="0.2">
      <c r="B1417" s="8"/>
      <c r="C1417" s="9"/>
      <c r="D1417" s="10"/>
      <c r="E1417" s="11"/>
      <c r="F1417" s="11"/>
      <c r="G1417" s="10"/>
      <c r="H1417" s="10">
        <f t="shared" si="1297"/>
        <v>0</v>
      </c>
      <c r="I1417" s="10">
        <f t="shared" si="1294"/>
        <v>0</v>
      </c>
      <c r="J1417" s="10">
        <f t="shared" si="1295"/>
        <v>0</v>
      </c>
      <c r="K1417" s="10" t="str">
        <f t="shared" si="1296"/>
        <v/>
      </c>
      <c r="M1417" s="21"/>
      <c r="N1417" s="21"/>
      <c r="O1417" s="21"/>
      <c r="P1417" s="21"/>
      <c r="Q1417" s="21"/>
    </row>
    <row r="1418" spans="2:17" x14ac:dyDescent="0.2">
      <c r="B1418" s="8"/>
      <c r="C1418" s="9"/>
      <c r="D1418" s="10"/>
      <c r="E1418" s="11"/>
      <c r="F1418" s="11"/>
      <c r="G1418" s="10"/>
      <c r="H1418" s="10">
        <f t="shared" si="1297"/>
        <v>0</v>
      </c>
      <c r="I1418" s="10">
        <f t="shared" si="1294"/>
        <v>0</v>
      </c>
      <c r="J1418" s="10">
        <f t="shared" si="1295"/>
        <v>0</v>
      </c>
      <c r="K1418" s="10" t="str">
        <f t="shared" si="1296"/>
        <v/>
      </c>
      <c r="M1418" s="21"/>
      <c r="N1418" s="21"/>
      <c r="O1418" s="21"/>
      <c r="P1418" s="21"/>
      <c r="Q1418" s="21"/>
    </row>
    <row r="1419" spans="2:17" x14ac:dyDescent="0.2">
      <c r="B1419" s="8"/>
      <c r="C1419" s="9"/>
      <c r="D1419" s="10"/>
      <c r="E1419" s="11"/>
      <c r="F1419" s="11"/>
      <c r="G1419" s="10"/>
      <c r="H1419" s="10">
        <f t="shared" si="1297"/>
        <v>0</v>
      </c>
      <c r="I1419" s="10">
        <f t="shared" si="1294"/>
        <v>0</v>
      </c>
      <c r="J1419" s="10">
        <f t="shared" si="1295"/>
        <v>0</v>
      </c>
      <c r="K1419" s="10" t="str">
        <f t="shared" si="1296"/>
        <v/>
      </c>
      <c r="M1419" s="21"/>
      <c r="N1419" s="21"/>
      <c r="O1419" s="21"/>
      <c r="P1419" s="21"/>
      <c r="Q1419" s="21"/>
    </row>
    <row r="1420" spans="2:17" x14ac:dyDescent="0.2">
      <c r="B1420" s="8"/>
      <c r="C1420" s="9"/>
      <c r="D1420" s="10"/>
      <c r="E1420" s="11"/>
      <c r="F1420" s="11"/>
      <c r="G1420" s="10"/>
      <c r="H1420" s="10">
        <f t="shared" si="1297"/>
        <v>0</v>
      </c>
      <c r="I1420" s="10">
        <f t="shared" si="1294"/>
        <v>0</v>
      </c>
      <c r="J1420" s="10">
        <f t="shared" si="1295"/>
        <v>0</v>
      </c>
      <c r="K1420" s="10" t="str">
        <f t="shared" si="1296"/>
        <v/>
      </c>
      <c r="M1420" s="21"/>
      <c r="N1420" s="21"/>
      <c r="O1420" s="21"/>
      <c r="P1420" s="21"/>
      <c r="Q1420" s="21"/>
    </row>
    <row r="1421" spans="2:17" x14ac:dyDescent="0.2">
      <c r="B1421" s="8"/>
      <c r="C1421" s="9"/>
      <c r="D1421" s="10"/>
      <c r="E1421" s="11"/>
      <c r="F1421" s="11"/>
      <c r="G1421" s="10"/>
      <c r="H1421" s="10">
        <f t="shared" si="1297"/>
        <v>0</v>
      </c>
      <c r="I1421" s="10">
        <f t="shared" si="1294"/>
        <v>0</v>
      </c>
      <c r="J1421" s="10">
        <f t="shared" si="1295"/>
        <v>0</v>
      </c>
      <c r="K1421" s="10" t="str">
        <f t="shared" si="1296"/>
        <v/>
      </c>
      <c r="M1421" s="21"/>
      <c r="N1421" s="21"/>
      <c r="O1421" s="21"/>
      <c r="P1421" s="21"/>
      <c r="Q1421" s="21"/>
    </row>
    <row r="1422" spans="2:17" x14ac:dyDescent="0.2">
      <c r="B1422" s="8"/>
      <c r="C1422" s="9"/>
      <c r="D1422" s="10"/>
      <c r="E1422" s="11"/>
      <c r="F1422" s="11"/>
      <c r="G1422" s="10"/>
      <c r="H1422" s="10">
        <f t="shared" si="1297"/>
        <v>0</v>
      </c>
      <c r="I1422" s="10">
        <f t="shared" si="1294"/>
        <v>0</v>
      </c>
      <c r="J1422" s="10">
        <f t="shared" si="1295"/>
        <v>0</v>
      </c>
      <c r="K1422" s="10" t="str">
        <f t="shared" si="1296"/>
        <v/>
      </c>
      <c r="M1422" s="21"/>
      <c r="N1422" s="21"/>
      <c r="O1422" s="21"/>
      <c r="P1422" s="21"/>
      <c r="Q1422" s="21"/>
    </row>
    <row r="1423" spans="2:17" x14ac:dyDescent="0.2">
      <c r="B1423" s="8"/>
      <c r="C1423" s="9"/>
      <c r="D1423" s="10"/>
      <c r="E1423" s="11"/>
      <c r="F1423" s="11"/>
      <c r="G1423" s="10"/>
      <c r="H1423" s="10">
        <f t="shared" si="1297"/>
        <v>0</v>
      </c>
      <c r="I1423" s="10">
        <f t="shared" si="1294"/>
        <v>0</v>
      </c>
      <c r="J1423" s="10">
        <f t="shared" si="1295"/>
        <v>0</v>
      </c>
      <c r="K1423" s="10" t="str">
        <f t="shared" si="1296"/>
        <v/>
      </c>
      <c r="M1423" s="21"/>
      <c r="N1423" s="21"/>
      <c r="O1423" s="21"/>
      <c r="P1423" s="21"/>
      <c r="Q1423" s="21"/>
    </row>
    <row r="1424" spans="2:17" x14ac:dyDescent="0.2">
      <c r="B1424" s="8"/>
      <c r="C1424" s="9"/>
      <c r="D1424" s="10"/>
      <c r="E1424" s="11"/>
      <c r="F1424" s="11"/>
      <c r="G1424" s="10"/>
      <c r="H1424" s="10">
        <f t="shared" si="1297"/>
        <v>0</v>
      </c>
      <c r="I1424" s="10">
        <f t="shared" si="1294"/>
        <v>0</v>
      </c>
      <c r="J1424" s="10">
        <f t="shared" si="1295"/>
        <v>0</v>
      </c>
      <c r="K1424" s="10" t="str">
        <f t="shared" si="1296"/>
        <v/>
      </c>
      <c r="M1424" s="21"/>
      <c r="N1424" s="21"/>
      <c r="O1424" s="21"/>
      <c r="P1424" s="21"/>
      <c r="Q1424" s="21"/>
    </row>
    <row r="1425" spans="2:17" x14ac:dyDescent="0.2">
      <c r="B1425" s="8"/>
      <c r="C1425" s="9"/>
      <c r="D1425" s="10"/>
      <c r="E1425" s="11"/>
      <c r="F1425" s="11"/>
      <c r="G1425" s="10"/>
      <c r="H1425" s="10">
        <f t="shared" si="1297"/>
        <v>0</v>
      </c>
      <c r="I1425" s="10">
        <f t="shared" si="1294"/>
        <v>0</v>
      </c>
      <c r="J1425" s="10">
        <f t="shared" si="1295"/>
        <v>0</v>
      </c>
      <c r="K1425" s="10" t="str">
        <f t="shared" si="1296"/>
        <v/>
      </c>
      <c r="M1425" s="21"/>
      <c r="N1425" s="21"/>
      <c r="O1425" s="21"/>
      <c r="P1425" s="21"/>
      <c r="Q1425" s="21"/>
    </row>
    <row r="1426" spans="2:17" x14ac:dyDescent="0.2">
      <c r="B1426" s="8"/>
      <c r="C1426" s="9"/>
      <c r="D1426" s="10"/>
      <c r="E1426" s="11"/>
      <c r="F1426" s="11"/>
      <c r="G1426" s="10"/>
      <c r="H1426" s="10">
        <f t="shared" si="1297"/>
        <v>0</v>
      </c>
      <c r="I1426" s="10">
        <f t="shared" si="1294"/>
        <v>0</v>
      </c>
      <c r="J1426" s="10">
        <f t="shared" si="1295"/>
        <v>0</v>
      </c>
      <c r="K1426" s="10" t="str">
        <f t="shared" si="1296"/>
        <v/>
      </c>
      <c r="M1426" s="21"/>
      <c r="N1426" s="21"/>
      <c r="O1426" s="21"/>
      <c r="P1426" s="21"/>
      <c r="Q1426" s="21"/>
    </row>
    <row r="1427" spans="2:17" x14ac:dyDescent="0.2">
      <c r="B1427" s="8"/>
      <c r="C1427" s="9"/>
      <c r="D1427" s="10"/>
      <c r="E1427" s="11"/>
      <c r="F1427" s="11"/>
      <c r="G1427" s="10"/>
      <c r="H1427" s="10">
        <f t="shared" si="1297"/>
        <v>0</v>
      </c>
      <c r="I1427" s="10">
        <f t="shared" si="1294"/>
        <v>0</v>
      </c>
      <c r="J1427" s="10">
        <f t="shared" si="1295"/>
        <v>0</v>
      </c>
      <c r="K1427" s="10" t="str">
        <f t="shared" si="1296"/>
        <v/>
      </c>
      <c r="M1427" s="21"/>
      <c r="N1427" s="21"/>
      <c r="O1427" s="21"/>
      <c r="P1427" s="21"/>
      <c r="Q1427" s="21"/>
    </row>
    <row r="1428" spans="2:17" x14ac:dyDescent="0.2">
      <c r="B1428" s="8"/>
      <c r="C1428" s="9"/>
      <c r="D1428" s="10"/>
      <c r="E1428" s="11"/>
      <c r="F1428" s="11"/>
      <c r="G1428" s="10"/>
      <c r="H1428" s="10">
        <f t="shared" si="1297"/>
        <v>0</v>
      </c>
      <c r="I1428" s="10">
        <f t="shared" si="1294"/>
        <v>0</v>
      </c>
      <c r="J1428" s="10">
        <f t="shared" si="1295"/>
        <v>0</v>
      </c>
      <c r="K1428" s="10" t="str">
        <f t="shared" si="1296"/>
        <v/>
      </c>
      <c r="M1428" s="21"/>
      <c r="N1428" s="21"/>
      <c r="O1428" s="21"/>
      <c r="P1428" s="21"/>
      <c r="Q1428" s="21"/>
    </row>
    <row r="1429" spans="2:17" x14ac:dyDescent="0.2">
      <c r="B1429" s="8"/>
      <c r="C1429" s="9"/>
      <c r="D1429" s="10"/>
      <c r="E1429" s="11"/>
      <c r="F1429" s="11"/>
      <c r="G1429" s="10"/>
      <c r="H1429" s="10">
        <f t="shared" si="1297"/>
        <v>0</v>
      </c>
      <c r="I1429" s="10">
        <f t="shared" si="1294"/>
        <v>0</v>
      </c>
      <c r="J1429" s="10">
        <f t="shared" si="1295"/>
        <v>0</v>
      </c>
      <c r="K1429" s="10" t="str">
        <f t="shared" si="1296"/>
        <v/>
      </c>
      <c r="M1429" s="21"/>
      <c r="N1429" s="21"/>
      <c r="O1429" s="21"/>
      <c r="P1429" s="21"/>
      <c r="Q1429" s="21"/>
    </row>
    <row r="1430" spans="2:17" x14ac:dyDescent="0.2">
      <c r="B1430" s="8"/>
      <c r="C1430" s="9"/>
      <c r="D1430" s="10"/>
      <c r="E1430" s="11"/>
      <c r="F1430" s="11"/>
      <c r="G1430" s="10"/>
      <c r="H1430" s="10">
        <f t="shared" si="1297"/>
        <v>0</v>
      </c>
      <c r="I1430" s="10">
        <f t="shared" si="1294"/>
        <v>0</v>
      </c>
      <c r="J1430" s="10">
        <f t="shared" si="1295"/>
        <v>0</v>
      </c>
      <c r="K1430" s="10" t="str">
        <f t="shared" si="1296"/>
        <v/>
      </c>
      <c r="M1430" s="21"/>
      <c r="N1430" s="21"/>
      <c r="O1430" s="21"/>
      <c r="P1430" s="21"/>
      <c r="Q1430" s="21"/>
    </row>
    <row r="1431" spans="2:17" x14ac:dyDescent="0.2">
      <c r="B1431" s="8"/>
      <c r="C1431" s="9"/>
      <c r="D1431" s="10"/>
      <c r="E1431" s="11"/>
      <c r="F1431" s="11"/>
      <c r="G1431" s="10"/>
      <c r="H1431" s="10">
        <f t="shared" si="1297"/>
        <v>0</v>
      </c>
      <c r="I1431" s="10">
        <f t="shared" si="1294"/>
        <v>0</v>
      </c>
      <c r="J1431" s="10">
        <f t="shared" si="1295"/>
        <v>0</v>
      </c>
      <c r="K1431" s="10" t="str">
        <f t="shared" si="1296"/>
        <v/>
      </c>
      <c r="M1431" s="21"/>
      <c r="N1431" s="21"/>
      <c r="O1431" s="21"/>
      <c r="P1431" s="21"/>
      <c r="Q1431" s="21"/>
    </row>
    <row r="1432" spans="2:17" x14ac:dyDescent="0.2">
      <c r="B1432" s="8"/>
      <c r="C1432" s="9"/>
      <c r="D1432" s="10"/>
      <c r="E1432" s="11"/>
      <c r="F1432" s="11"/>
      <c r="G1432" s="10"/>
      <c r="H1432" s="10">
        <f t="shared" si="1297"/>
        <v>0</v>
      </c>
      <c r="I1432" s="10">
        <f t="shared" si="1294"/>
        <v>0</v>
      </c>
      <c r="J1432" s="10">
        <f t="shared" si="1295"/>
        <v>0</v>
      </c>
      <c r="K1432" s="10" t="str">
        <f t="shared" si="1296"/>
        <v/>
      </c>
      <c r="M1432" s="21"/>
      <c r="N1432" s="21"/>
      <c r="O1432" s="21"/>
      <c r="P1432" s="21"/>
      <c r="Q1432" s="21"/>
    </row>
    <row r="1433" spans="2:17" x14ac:dyDescent="0.2">
      <c r="B1433" s="8"/>
      <c r="C1433" s="9"/>
      <c r="D1433" s="10"/>
      <c r="E1433" s="11"/>
      <c r="F1433" s="11"/>
      <c r="G1433" s="10"/>
      <c r="H1433" s="10">
        <f t="shared" si="1297"/>
        <v>0</v>
      </c>
      <c r="I1433" s="10">
        <f t="shared" si="1294"/>
        <v>0</v>
      </c>
      <c r="J1433" s="10">
        <f t="shared" si="1295"/>
        <v>0</v>
      </c>
      <c r="K1433" s="10" t="str">
        <f t="shared" si="1296"/>
        <v/>
      </c>
      <c r="M1433" s="21"/>
      <c r="N1433" s="21"/>
      <c r="O1433" s="21"/>
      <c r="P1433" s="21"/>
      <c r="Q1433" s="21"/>
    </row>
    <row r="1434" spans="2:17" x14ac:dyDescent="0.2">
      <c r="B1434" s="8"/>
      <c r="C1434" s="9"/>
      <c r="D1434" s="10"/>
      <c r="E1434" s="11"/>
      <c r="F1434" s="11"/>
      <c r="G1434" s="10"/>
      <c r="H1434" s="10">
        <f t="shared" si="1297"/>
        <v>0</v>
      </c>
      <c r="I1434" s="10">
        <f t="shared" si="1294"/>
        <v>0</v>
      </c>
      <c r="J1434" s="10">
        <f t="shared" si="1295"/>
        <v>0</v>
      </c>
      <c r="K1434" s="10" t="str">
        <f t="shared" si="1296"/>
        <v/>
      </c>
      <c r="M1434" s="21"/>
      <c r="N1434" s="21"/>
      <c r="O1434" s="21"/>
      <c r="P1434" s="21"/>
      <c r="Q1434" s="21"/>
    </row>
    <row r="1435" spans="2:17" x14ac:dyDescent="0.2">
      <c r="B1435" s="8"/>
      <c r="C1435" s="9"/>
      <c r="D1435" s="10"/>
      <c r="E1435" s="11"/>
      <c r="F1435" s="11"/>
      <c r="G1435" s="10"/>
      <c r="H1435" s="10">
        <f t="shared" si="1297"/>
        <v>0</v>
      </c>
      <c r="I1435" s="10">
        <f t="shared" si="1294"/>
        <v>0</v>
      </c>
      <c r="J1435" s="10">
        <f t="shared" si="1295"/>
        <v>0</v>
      </c>
      <c r="K1435" s="10" t="str">
        <f t="shared" si="1296"/>
        <v/>
      </c>
      <c r="M1435" s="21"/>
      <c r="N1435" s="21"/>
      <c r="O1435" s="21"/>
      <c r="P1435" s="21"/>
      <c r="Q1435" s="21"/>
    </row>
    <row r="1436" spans="2:17" x14ac:dyDescent="0.2">
      <c r="B1436" s="8"/>
      <c r="C1436" s="9"/>
      <c r="D1436" s="10"/>
      <c r="E1436" s="11"/>
      <c r="F1436" s="11"/>
      <c r="G1436" s="10"/>
      <c r="H1436" s="10">
        <f t="shared" si="1297"/>
        <v>0</v>
      </c>
      <c r="I1436" s="10">
        <f t="shared" si="1294"/>
        <v>0</v>
      </c>
      <c r="J1436" s="10">
        <f t="shared" si="1295"/>
        <v>0</v>
      </c>
      <c r="K1436" s="10" t="str">
        <f t="shared" si="1296"/>
        <v/>
      </c>
      <c r="M1436" s="21"/>
      <c r="N1436" s="21"/>
      <c r="O1436" s="21"/>
      <c r="P1436" s="21"/>
      <c r="Q1436" s="21"/>
    </row>
    <row r="1437" spans="2:17" x14ac:dyDescent="0.2">
      <c r="B1437" s="8"/>
      <c r="C1437" s="9"/>
      <c r="D1437" s="10"/>
      <c r="E1437" s="11"/>
      <c r="F1437" s="11"/>
      <c r="G1437" s="10"/>
      <c r="H1437" s="10">
        <f t="shared" si="1297"/>
        <v>0</v>
      </c>
      <c r="I1437" s="10">
        <f t="shared" si="1294"/>
        <v>0</v>
      </c>
      <c r="J1437" s="10">
        <f t="shared" si="1295"/>
        <v>0</v>
      </c>
      <c r="K1437" s="10" t="str">
        <f t="shared" si="1296"/>
        <v/>
      </c>
      <c r="M1437" s="21"/>
      <c r="N1437" s="21"/>
      <c r="O1437" s="21"/>
      <c r="P1437" s="21"/>
      <c r="Q1437" s="21"/>
    </row>
    <row r="1438" spans="2:17" x14ac:dyDescent="0.2">
      <c r="B1438" s="8"/>
      <c r="C1438" s="9"/>
      <c r="D1438" s="10"/>
      <c r="E1438" s="11"/>
      <c r="F1438" s="11"/>
      <c r="G1438" s="10"/>
      <c r="H1438" s="10">
        <f t="shared" si="1297"/>
        <v>0</v>
      </c>
      <c r="I1438" s="10">
        <f t="shared" si="1294"/>
        <v>0</v>
      </c>
      <c r="J1438" s="10">
        <f t="shared" si="1295"/>
        <v>0</v>
      </c>
      <c r="K1438" s="10" t="str">
        <f t="shared" si="1296"/>
        <v/>
      </c>
      <c r="M1438" s="21"/>
      <c r="N1438" s="21"/>
      <c r="O1438" s="21"/>
      <c r="P1438" s="21"/>
      <c r="Q1438" s="21"/>
    </row>
    <row r="1439" spans="2:17" x14ac:dyDescent="0.2">
      <c r="B1439" s="8"/>
      <c r="C1439" s="9"/>
      <c r="D1439" s="10"/>
      <c r="E1439" s="11"/>
      <c r="F1439" s="11"/>
      <c r="G1439" s="10"/>
      <c r="H1439" s="10">
        <f t="shared" si="1297"/>
        <v>0</v>
      </c>
      <c r="I1439" s="10">
        <f t="shared" si="1294"/>
        <v>0</v>
      </c>
      <c r="J1439" s="10">
        <f t="shared" si="1295"/>
        <v>0</v>
      </c>
      <c r="K1439" s="10" t="str">
        <f t="shared" si="1296"/>
        <v/>
      </c>
      <c r="M1439" s="21"/>
      <c r="N1439" s="21"/>
      <c r="O1439" s="21"/>
      <c r="P1439" s="21"/>
      <c r="Q1439" s="21"/>
    </row>
    <row r="1440" spans="2:17" x14ac:dyDescent="0.2">
      <c r="B1440" s="8"/>
      <c r="C1440" s="9"/>
      <c r="D1440" s="10"/>
      <c r="E1440" s="11"/>
      <c r="F1440" s="11"/>
      <c r="G1440" s="10"/>
      <c r="H1440" s="10">
        <f t="shared" si="1297"/>
        <v>0</v>
      </c>
      <c r="I1440" s="10">
        <f t="shared" si="1294"/>
        <v>0</v>
      </c>
      <c r="J1440" s="10">
        <f t="shared" si="1295"/>
        <v>0</v>
      </c>
      <c r="K1440" s="10" t="str">
        <f t="shared" si="1296"/>
        <v/>
      </c>
      <c r="M1440" s="21"/>
      <c r="N1440" s="21"/>
      <c r="O1440" s="21"/>
      <c r="P1440" s="21"/>
      <c r="Q1440" s="21"/>
    </row>
    <row r="1441" spans="2:17" x14ac:dyDescent="0.2">
      <c r="B1441" s="8"/>
      <c r="C1441" s="9"/>
      <c r="D1441" s="10"/>
      <c r="E1441" s="11"/>
      <c r="F1441" s="11"/>
      <c r="G1441" s="10"/>
      <c r="H1441" s="10">
        <f t="shared" si="1297"/>
        <v>0</v>
      </c>
      <c r="I1441" s="10">
        <f t="shared" si="1294"/>
        <v>0</v>
      </c>
      <c r="J1441" s="10">
        <f t="shared" si="1295"/>
        <v>0</v>
      </c>
      <c r="K1441" s="10" t="str">
        <f t="shared" si="1296"/>
        <v/>
      </c>
      <c r="M1441" s="21"/>
      <c r="N1441" s="21"/>
      <c r="O1441" s="21"/>
      <c r="P1441" s="21"/>
      <c r="Q1441" s="21"/>
    </row>
    <row r="1442" spans="2:17" x14ac:dyDescent="0.2">
      <c r="B1442" s="8"/>
      <c r="C1442" s="9"/>
      <c r="D1442" s="10"/>
      <c r="E1442" s="11"/>
      <c r="F1442" s="11"/>
      <c r="G1442" s="10"/>
      <c r="H1442" s="10">
        <f t="shared" si="1297"/>
        <v>0</v>
      </c>
      <c r="I1442" s="10">
        <f t="shared" si="1294"/>
        <v>0</v>
      </c>
      <c r="J1442" s="10">
        <f t="shared" si="1295"/>
        <v>0</v>
      </c>
      <c r="K1442" s="10" t="str">
        <f t="shared" si="1296"/>
        <v/>
      </c>
      <c r="M1442" s="21"/>
      <c r="N1442" s="21"/>
      <c r="O1442" s="21"/>
      <c r="P1442" s="21"/>
      <c r="Q1442" s="21"/>
    </row>
    <row r="1443" spans="2:17" x14ac:dyDescent="0.2">
      <c r="B1443" s="8"/>
      <c r="C1443" s="9"/>
      <c r="D1443" s="10"/>
      <c r="E1443" s="11"/>
      <c r="F1443" s="11"/>
      <c r="G1443" s="10"/>
      <c r="H1443" s="10">
        <f t="shared" si="1297"/>
        <v>0</v>
      </c>
      <c r="I1443" s="10">
        <f t="shared" si="1294"/>
        <v>0</v>
      </c>
      <c r="J1443" s="10">
        <f t="shared" si="1295"/>
        <v>0</v>
      </c>
      <c r="K1443" s="10" t="str">
        <f t="shared" si="1296"/>
        <v/>
      </c>
      <c r="M1443" s="21"/>
      <c r="N1443" s="21"/>
      <c r="O1443" s="21"/>
      <c r="P1443" s="21"/>
      <c r="Q1443" s="21"/>
    </row>
    <row r="1444" spans="2:17" x14ac:dyDescent="0.2">
      <c r="B1444" s="8"/>
      <c r="C1444" s="9"/>
      <c r="D1444" s="10"/>
      <c r="E1444" s="11"/>
      <c r="F1444" s="11"/>
      <c r="G1444" s="10"/>
      <c r="H1444" s="10">
        <f t="shared" si="1297"/>
        <v>0</v>
      </c>
      <c r="I1444" s="10">
        <f t="shared" si="1294"/>
        <v>0</v>
      </c>
      <c r="J1444" s="10">
        <f t="shared" si="1295"/>
        <v>0</v>
      </c>
      <c r="K1444" s="10" t="str">
        <f t="shared" si="1296"/>
        <v/>
      </c>
      <c r="M1444" s="21"/>
      <c r="N1444" s="21"/>
      <c r="O1444" s="21"/>
      <c r="P1444" s="21"/>
      <c r="Q1444" s="21"/>
    </row>
    <row r="1445" spans="2:17" x14ac:dyDescent="0.2">
      <c r="B1445" s="8"/>
      <c r="C1445" s="9"/>
      <c r="D1445" s="10"/>
      <c r="E1445" s="11"/>
      <c r="F1445" s="11"/>
      <c r="G1445" s="10"/>
      <c r="H1445" s="10">
        <f t="shared" si="1297"/>
        <v>0</v>
      </c>
      <c r="I1445" s="10">
        <f t="shared" si="1294"/>
        <v>0</v>
      </c>
      <c r="J1445" s="10">
        <f t="shared" si="1295"/>
        <v>0</v>
      </c>
      <c r="K1445" s="10" t="str">
        <f t="shared" si="1296"/>
        <v/>
      </c>
      <c r="M1445" s="21"/>
      <c r="N1445" s="21"/>
      <c r="O1445" s="21"/>
      <c r="P1445" s="21"/>
      <c r="Q1445" s="21"/>
    </row>
    <row r="1446" spans="2:17" x14ac:dyDescent="0.2">
      <c r="B1446" s="8"/>
      <c r="C1446" s="9"/>
      <c r="D1446" s="10"/>
      <c r="E1446" s="11"/>
      <c r="F1446" s="11"/>
      <c r="G1446" s="10"/>
      <c r="H1446" s="10">
        <f t="shared" si="1297"/>
        <v>0</v>
      </c>
      <c r="I1446" s="10">
        <f t="shared" si="1294"/>
        <v>0</v>
      </c>
      <c r="J1446" s="10">
        <f t="shared" si="1295"/>
        <v>0</v>
      </c>
      <c r="K1446" s="10" t="str">
        <f t="shared" si="1296"/>
        <v/>
      </c>
      <c r="M1446" s="21"/>
      <c r="N1446" s="21"/>
      <c r="O1446" s="21"/>
      <c r="P1446" s="21"/>
      <c r="Q1446" s="21"/>
    </row>
    <row r="1447" spans="2:17" x14ac:dyDescent="0.2">
      <c r="B1447" s="8"/>
      <c r="C1447" s="9"/>
      <c r="D1447" s="10"/>
      <c r="E1447" s="11"/>
      <c r="F1447" s="11"/>
      <c r="G1447" s="10"/>
      <c r="H1447" s="10">
        <f t="shared" si="1297"/>
        <v>0</v>
      </c>
      <c r="I1447" s="10">
        <f t="shared" si="1294"/>
        <v>0</v>
      </c>
      <c r="J1447" s="10">
        <f t="shared" si="1295"/>
        <v>0</v>
      </c>
      <c r="K1447" s="10" t="str">
        <f t="shared" si="1296"/>
        <v/>
      </c>
      <c r="M1447" s="21"/>
      <c r="N1447" s="21"/>
      <c r="O1447" s="21"/>
      <c r="P1447" s="21"/>
      <c r="Q1447" s="21"/>
    </row>
    <row r="1448" spans="2:17" x14ac:dyDescent="0.2">
      <c r="B1448" s="8"/>
      <c r="C1448" s="9"/>
      <c r="D1448" s="10"/>
      <c r="E1448" s="11"/>
      <c r="F1448" s="11"/>
      <c r="G1448" s="10"/>
      <c r="H1448" s="10">
        <f t="shared" si="1297"/>
        <v>0</v>
      </c>
      <c r="I1448" s="10">
        <f t="shared" si="1294"/>
        <v>0</v>
      </c>
      <c r="J1448" s="10">
        <f t="shared" si="1295"/>
        <v>0</v>
      </c>
      <c r="K1448" s="10" t="str">
        <f t="shared" si="1296"/>
        <v/>
      </c>
      <c r="M1448" s="21"/>
      <c r="N1448" s="21"/>
      <c r="O1448" s="21"/>
      <c r="P1448" s="21"/>
      <c r="Q1448" s="21"/>
    </row>
    <row r="1449" spans="2:17" x14ac:dyDescent="0.2">
      <c r="B1449" s="8"/>
      <c r="C1449" s="9"/>
      <c r="D1449" s="10"/>
      <c r="E1449" s="11"/>
      <c r="F1449" s="11"/>
      <c r="G1449" s="10"/>
      <c r="H1449" s="10">
        <f t="shared" si="1297"/>
        <v>0</v>
      </c>
      <c r="I1449" s="10">
        <f t="shared" ref="I1449:I1512" si="1298">IF(E1449=$K$2,($Q$2*E1449)+((E1449*G1449)*$R$2)-($S$2*E1449),IF(E1449=$K$4,($Q$3*E1449)+((E1449*G1449)*$R$3)-($S$3*E1449),IF(E1449=$K$7,($Q$4*E1449)+((E1449*G1449)*$R$4)-($S$4*E1449),IF(E1449=$K$8,($Q$5*E1449)+((E1449*G1449)*$R$5)-($S$5*E1449),IF(E1449=$K$9,($Q$6*E1449)+((E1449*G1449)*$R$6)-($S$6*E1449),IF(E1449=$K$10,($Q$7*E1449)+((E1449*G1449)*$R$7)-($S$7*E1449),IF(E1449=$K$11,($Q$8*E1449)+((E1449*G1449)*$R$8)-($S$8*E1449),IF(E1449=$K$14,($Q$9*E1449)+((E1449*G1449)*$R$9)-($S$9*E1449),IF(E1449=$K$15,($Q$10*E1449)+((E1449*G1449)*$R$10)-($S$10*E1449),IF(E1449=$K$16,($Q$11*E1449)+((E1449*G1449)*$R$11)-($S$11*E1449),IF(E1449=$K$17,($Q$12*E1449)+((E1449*G1449)*$R$12)-($S$12*E1449),IF(E1449=$K$18,($Q$13*E1449)+((E1449*G1449)*$R$13)-($S$13*E1449),IF(E1449=$K$19,($Q$14*E1449)+((E1449*G1449)*$R$14)-($S$14*E1449),IF(E1449=$K$20,($Q$15*E1449)+((E1449*G1449)*$R$15)-($S$15*E1449),IF(E1449=$K$21,($Q$16*E1449)+((E1449*G1449)*$R$16)-($S$16*E1449),IF(E1449=E1449,($Q$17*E1449)+((E1449*G1449)*$R$17)-($S$17*E1449),"Erreur"))))))))))))))))</f>
        <v>0</v>
      </c>
      <c r="J1449" s="10">
        <f t="shared" si="1295"/>
        <v>0</v>
      </c>
      <c r="K1449" s="10" t="str">
        <f t="shared" si="1296"/>
        <v/>
      </c>
      <c r="M1449" s="21"/>
      <c r="N1449" s="21"/>
      <c r="O1449" s="21"/>
      <c r="P1449" s="21"/>
      <c r="Q1449" s="21"/>
    </row>
    <row r="1450" spans="2:17" x14ac:dyDescent="0.2">
      <c r="B1450" s="8"/>
      <c r="C1450" s="9"/>
      <c r="D1450" s="10"/>
      <c r="E1450" s="11"/>
      <c r="F1450" s="11"/>
      <c r="G1450" s="10"/>
      <c r="H1450" s="10">
        <f t="shared" si="1297"/>
        <v>0</v>
      </c>
      <c r="I1450" s="10">
        <f t="shared" si="1298"/>
        <v>0</v>
      </c>
      <c r="J1450" s="10">
        <f t="shared" ref="J1450:J1513" si="1299">(E1450*G1450)-I1450</f>
        <v>0</v>
      </c>
      <c r="K1450" s="10" t="str">
        <f t="shared" ref="K1450:K1513" si="1300">IF(E1450="","",J1450/E1450)</f>
        <v/>
      </c>
      <c r="M1450" s="21"/>
      <c r="N1450" s="21"/>
      <c r="O1450" s="21"/>
      <c r="P1450" s="21"/>
      <c r="Q1450" s="21"/>
    </row>
    <row r="1451" spans="2:17" x14ac:dyDescent="0.2">
      <c r="B1451" s="8"/>
      <c r="C1451" s="9"/>
      <c r="D1451" s="10"/>
      <c r="E1451" s="11"/>
      <c r="F1451" s="11"/>
      <c r="G1451" s="10"/>
      <c r="H1451" s="10">
        <f t="shared" ref="H1451:H1514" si="1301">H1450+E1451</f>
        <v>0</v>
      </c>
      <c r="I1451" s="10">
        <f t="shared" si="1298"/>
        <v>0</v>
      </c>
      <c r="J1451" s="10">
        <f t="shared" si="1299"/>
        <v>0</v>
      </c>
      <c r="K1451" s="10" t="str">
        <f t="shared" si="1300"/>
        <v/>
      </c>
      <c r="M1451" s="21"/>
      <c r="N1451" s="21"/>
      <c r="O1451" s="21"/>
      <c r="P1451" s="21"/>
      <c r="Q1451" s="21"/>
    </row>
    <row r="1452" spans="2:17" x14ac:dyDescent="0.2">
      <c r="B1452" s="8"/>
      <c r="C1452" s="9"/>
      <c r="D1452" s="10"/>
      <c r="E1452" s="11"/>
      <c r="F1452" s="11"/>
      <c r="G1452" s="10"/>
      <c r="H1452" s="10">
        <f t="shared" si="1301"/>
        <v>0</v>
      </c>
      <c r="I1452" s="10">
        <f t="shared" si="1298"/>
        <v>0</v>
      </c>
      <c r="J1452" s="10">
        <f t="shared" si="1299"/>
        <v>0</v>
      </c>
      <c r="K1452" s="10" t="str">
        <f t="shared" si="1300"/>
        <v/>
      </c>
      <c r="M1452" s="21"/>
      <c r="N1452" s="21"/>
      <c r="O1452" s="21"/>
      <c r="P1452" s="21"/>
      <c r="Q1452" s="21"/>
    </row>
    <row r="1453" spans="2:17" x14ac:dyDescent="0.2">
      <c r="B1453" s="8"/>
      <c r="C1453" s="9"/>
      <c r="D1453" s="10"/>
      <c r="E1453" s="11"/>
      <c r="F1453" s="11"/>
      <c r="G1453" s="10"/>
      <c r="H1453" s="10">
        <f t="shared" si="1301"/>
        <v>0</v>
      </c>
      <c r="I1453" s="10">
        <f t="shared" si="1298"/>
        <v>0</v>
      </c>
      <c r="J1453" s="10">
        <f t="shared" si="1299"/>
        <v>0</v>
      </c>
      <c r="K1453" s="10" t="str">
        <f t="shared" si="1300"/>
        <v/>
      </c>
      <c r="M1453" s="21"/>
      <c r="N1453" s="21"/>
      <c r="O1453" s="21"/>
      <c r="P1453" s="21"/>
      <c r="Q1453" s="21"/>
    </row>
    <row r="1454" spans="2:17" x14ac:dyDescent="0.2">
      <c r="B1454" s="8"/>
      <c r="C1454" s="9"/>
      <c r="D1454" s="10"/>
      <c r="E1454" s="11"/>
      <c r="F1454" s="11"/>
      <c r="G1454" s="10"/>
      <c r="H1454" s="10">
        <f t="shared" si="1301"/>
        <v>0</v>
      </c>
      <c r="I1454" s="10">
        <f t="shared" si="1298"/>
        <v>0</v>
      </c>
      <c r="J1454" s="10">
        <f t="shared" si="1299"/>
        <v>0</v>
      </c>
      <c r="K1454" s="10" t="str">
        <f t="shared" si="1300"/>
        <v/>
      </c>
      <c r="M1454" s="21"/>
      <c r="N1454" s="21"/>
      <c r="O1454" s="21"/>
      <c r="P1454" s="21"/>
      <c r="Q1454" s="21"/>
    </row>
    <row r="1455" spans="2:17" x14ac:dyDescent="0.2">
      <c r="B1455" s="8"/>
      <c r="C1455" s="9"/>
      <c r="D1455" s="10"/>
      <c r="E1455" s="11"/>
      <c r="F1455" s="11"/>
      <c r="G1455" s="10"/>
      <c r="H1455" s="10">
        <f t="shared" si="1301"/>
        <v>0</v>
      </c>
      <c r="I1455" s="10">
        <f t="shared" si="1298"/>
        <v>0</v>
      </c>
      <c r="J1455" s="10">
        <f t="shared" si="1299"/>
        <v>0</v>
      </c>
      <c r="K1455" s="10" t="str">
        <f t="shared" si="1300"/>
        <v/>
      </c>
      <c r="M1455" s="21"/>
      <c r="N1455" s="21"/>
      <c r="O1455" s="21"/>
      <c r="P1455" s="21"/>
      <c r="Q1455" s="21"/>
    </row>
    <row r="1456" spans="2:17" x14ac:dyDescent="0.2">
      <c r="B1456" s="8"/>
      <c r="C1456" s="9"/>
      <c r="D1456" s="10"/>
      <c r="E1456" s="11"/>
      <c r="F1456" s="11"/>
      <c r="G1456" s="10"/>
      <c r="H1456" s="10">
        <f t="shared" si="1301"/>
        <v>0</v>
      </c>
      <c r="I1456" s="10">
        <f t="shared" si="1298"/>
        <v>0</v>
      </c>
      <c r="J1456" s="10">
        <f t="shared" si="1299"/>
        <v>0</v>
      </c>
      <c r="K1456" s="10" t="str">
        <f t="shared" si="1300"/>
        <v/>
      </c>
      <c r="M1456" s="21"/>
      <c r="N1456" s="21"/>
      <c r="O1456" s="21"/>
      <c r="P1456" s="21"/>
      <c r="Q1456" s="21"/>
    </row>
    <row r="1457" spans="2:17" x14ac:dyDescent="0.2">
      <c r="B1457" s="8"/>
      <c r="C1457" s="9"/>
      <c r="D1457" s="10"/>
      <c r="E1457" s="11"/>
      <c r="F1457" s="11"/>
      <c r="G1457" s="10"/>
      <c r="H1457" s="10">
        <f t="shared" si="1301"/>
        <v>0</v>
      </c>
      <c r="I1457" s="10">
        <f t="shared" si="1298"/>
        <v>0</v>
      </c>
      <c r="J1457" s="10">
        <f t="shared" si="1299"/>
        <v>0</v>
      </c>
      <c r="K1457" s="10" t="str">
        <f t="shared" si="1300"/>
        <v/>
      </c>
      <c r="M1457" s="21"/>
      <c r="N1457" s="21"/>
      <c r="O1457" s="21"/>
      <c r="P1457" s="21"/>
      <c r="Q1457" s="21"/>
    </row>
    <row r="1458" spans="2:17" x14ac:dyDescent="0.2">
      <c r="B1458" s="8"/>
      <c r="C1458" s="9"/>
      <c r="D1458" s="10"/>
      <c r="E1458" s="11"/>
      <c r="F1458" s="11"/>
      <c r="G1458" s="10"/>
      <c r="H1458" s="10">
        <f t="shared" si="1301"/>
        <v>0</v>
      </c>
      <c r="I1458" s="10">
        <f t="shared" si="1298"/>
        <v>0</v>
      </c>
      <c r="J1458" s="10">
        <f t="shared" si="1299"/>
        <v>0</v>
      </c>
      <c r="K1458" s="10" t="str">
        <f t="shared" si="1300"/>
        <v/>
      </c>
      <c r="M1458" s="21"/>
      <c r="N1458" s="21"/>
      <c r="O1458" s="21"/>
      <c r="P1458" s="21"/>
      <c r="Q1458" s="21"/>
    </row>
    <row r="1459" spans="2:17" x14ac:dyDescent="0.2">
      <c r="B1459" s="8"/>
      <c r="C1459" s="9"/>
      <c r="D1459" s="10"/>
      <c r="E1459" s="11"/>
      <c r="F1459" s="11"/>
      <c r="G1459" s="10"/>
      <c r="H1459" s="10">
        <f t="shared" si="1301"/>
        <v>0</v>
      </c>
      <c r="I1459" s="10">
        <f t="shared" si="1298"/>
        <v>0</v>
      </c>
      <c r="J1459" s="10">
        <f t="shared" si="1299"/>
        <v>0</v>
      </c>
      <c r="K1459" s="10" t="str">
        <f t="shared" si="1300"/>
        <v/>
      </c>
      <c r="M1459" s="21"/>
      <c r="N1459" s="21"/>
      <c r="O1459" s="21"/>
      <c r="P1459" s="21"/>
      <c r="Q1459" s="21"/>
    </row>
    <row r="1460" spans="2:17" x14ac:dyDescent="0.2">
      <c r="B1460" s="8"/>
      <c r="C1460" s="9"/>
      <c r="D1460" s="10"/>
      <c r="E1460" s="11"/>
      <c r="F1460" s="11"/>
      <c r="G1460" s="10"/>
      <c r="H1460" s="10">
        <f t="shared" si="1301"/>
        <v>0</v>
      </c>
      <c r="I1460" s="10">
        <f t="shared" si="1298"/>
        <v>0</v>
      </c>
      <c r="J1460" s="10">
        <f t="shared" si="1299"/>
        <v>0</v>
      </c>
      <c r="K1460" s="10" t="str">
        <f t="shared" si="1300"/>
        <v/>
      </c>
      <c r="M1460" s="21"/>
      <c r="N1460" s="21"/>
      <c r="O1460" s="21"/>
      <c r="P1460" s="21"/>
      <c r="Q1460" s="21"/>
    </row>
    <row r="1461" spans="2:17" x14ac:dyDescent="0.2">
      <c r="B1461" s="8"/>
      <c r="C1461" s="9"/>
      <c r="D1461" s="10"/>
      <c r="E1461" s="11"/>
      <c r="F1461" s="11"/>
      <c r="G1461" s="10"/>
      <c r="H1461" s="10">
        <f t="shared" si="1301"/>
        <v>0</v>
      </c>
      <c r="I1461" s="10">
        <f t="shared" si="1298"/>
        <v>0</v>
      </c>
      <c r="J1461" s="10">
        <f t="shared" si="1299"/>
        <v>0</v>
      </c>
      <c r="K1461" s="10" t="str">
        <f t="shared" si="1300"/>
        <v/>
      </c>
      <c r="M1461" s="21"/>
      <c r="N1461" s="21"/>
      <c r="O1461" s="21"/>
      <c r="P1461" s="21"/>
      <c r="Q1461" s="21"/>
    </row>
    <row r="1462" spans="2:17" x14ac:dyDescent="0.2">
      <c r="B1462" s="8"/>
      <c r="C1462" s="9"/>
      <c r="D1462" s="10"/>
      <c r="E1462" s="11"/>
      <c r="F1462" s="11"/>
      <c r="G1462" s="10"/>
      <c r="H1462" s="10">
        <f t="shared" si="1301"/>
        <v>0</v>
      </c>
      <c r="I1462" s="10">
        <f t="shared" si="1298"/>
        <v>0</v>
      </c>
      <c r="J1462" s="10">
        <f t="shared" si="1299"/>
        <v>0</v>
      </c>
      <c r="K1462" s="10" t="str">
        <f t="shared" si="1300"/>
        <v/>
      </c>
      <c r="M1462" s="21"/>
      <c r="N1462" s="21"/>
      <c r="O1462" s="21"/>
      <c r="P1462" s="21"/>
      <c r="Q1462" s="21"/>
    </row>
    <row r="1463" spans="2:17" x14ac:dyDescent="0.2">
      <c r="B1463" s="8"/>
      <c r="C1463" s="9"/>
      <c r="D1463" s="10"/>
      <c r="E1463" s="11"/>
      <c r="F1463" s="11"/>
      <c r="G1463" s="10"/>
      <c r="H1463" s="10">
        <f t="shared" si="1301"/>
        <v>0</v>
      </c>
      <c r="I1463" s="10">
        <f t="shared" si="1298"/>
        <v>0</v>
      </c>
      <c r="J1463" s="10">
        <f t="shared" si="1299"/>
        <v>0</v>
      </c>
      <c r="K1463" s="10" t="str">
        <f t="shared" si="1300"/>
        <v/>
      </c>
      <c r="M1463" s="21"/>
      <c r="N1463" s="21"/>
      <c r="O1463" s="21"/>
      <c r="P1463" s="21"/>
      <c r="Q1463" s="21"/>
    </row>
    <row r="1464" spans="2:17" x14ac:dyDescent="0.2">
      <c r="B1464" s="8"/>
      <c r="C1464" s="9"/>
      <c r="D1464" s="10"/>
      <c r="E1464" s="11"/>
      <c r="F1464" s="11"/>
      <c r="G1464" s="10"/>
      <c r="H1464" s="10">
        <f t="shared" si="1301"/>
        <v>0</v>
      </c>
      <c r="I1464" s="10">
        <f t="shared" si="1298"/>
        <v>0</v>
      </c>
      <c r="J1464" s="10">
        <f t="shared" si="1299"/>
        <v>0</v>
      </c>
      <c r="K1464" s="10" t="str">
        <f t="shared" si="1300"/>
        <v/>
      </c>
      <c r="M1464" s="21"/>
      <c r="N1464" s="21"/>
      <c r="O1464" s="21"/>
      <c r="P1464" s="21"/>
      <c r="Q1464" s="21"/>
    </row>
    <row r="1465" spans="2:17" x14ac:dyDescent="0.2">
      <c r="B1465" s="8"/>
      <c r="C1465" s="9"/>
      <c r="D1465" s="10"/>
      <c r="E1465" s="11"/>
      <c r="F1465" s="11"/>
      <c r="G1465" s="10"/>
      <c r="H1465" s="10">
        <f t="shared" si="1301"/>
        <v>0</v>
      </c>
      <c r="I1465" s="10">
        <f t="shared" si="1298"/>
        <v>0</v>
      </c>
      <c r="J1465" s="10">
        <f t="shared" si="1299"/>
        <v>0</v>
      </c>
      <c r="K1465" s="10" t="str">
        <f t="shared" si="1300"/>
        <v/>
      </c>
      <c r="M1465" s="21"/>
      <c r="N1465" s="21"/>
      <c r="O1465" s="21"/>
      <c r="P1465" s="21"/>
      <c r="Q1465" s="21"/>
    </row>
    <row r="1466" spans="2:17" x14ac:dyDescent="0.2">
      <c r="B1466" s="8"/>
      <c r="C1466" s="9"/>
      <c r="D1466" s="10"/>
      <c r="E1466" s="11"/>
      <c r="F1466" s="11"/>
      <c r="G1466" s="10"/>
      <c r="H1466" s="10">
        <f t="shared" si="1301"/>
        <v>0</v>
      </c>
      <c r="I1466" s="10">
        <f t="shared" si="1298"/>
        <v>0</v>
      </c>
      <c r="J1466" s="10">
        <f t="shared" si="1299"/>
        <v>0</v>
      </c>
      <c r="K1466" s="10" t="str">
        <f t="shared" si="1300"/>
        <v/>
      </c>
      <c r="M1466" s="21"/>
      <c r="N1466" s="21"/>
      <c r="O1466" s="21"/>
      <c r="P1466" s="21"/>
      <c r="Q1466" s="21"/>
    </row>
    <row r="1467" spans="2:17" x14ac:dyDescent="0.2">
      <c r="B1467" s="8"/>
      <c r="C1467" s="9"/>
      <c r="D1467" s="10"/>
      <c r="E1467" s="11"/>
      <c r="F1467" s="11"/>
      <c r="G1467" s="10"/>
      <c r="H1467" s="10">
        <f t="shared" si="1301"/>
        <v>0</v>
      </c>
      <c r="I1467" s="10">
        <f t="shared" si="1298"/>
        <v>0</v>
      </c>
      <c r="J1467" s="10">
        <f t="shared" si="1299"/>
        <v>0</v>
      </c>
      <c r="K1467" s="10" t="str">
        <f t="shared" si="1300"/>
        <v/>
      </c>
      <c r="M1467" s="21"/>
      <c r="N1467" s="21"/>
      <c r="O1467" s="21"/>
      <c r="P1467" s="21"/>
      <c r="Q1467" s="21"/>
    </row>
    <row r="1468" spans="2:17" x14ac:dyDescent="0.2">
      <c r="B1468" s="8"/>
      <c r="C1468" s="9"/>
      <c r="D1468" s="10"/>
      <c r="E1468" s="11"/>
      <c r="F1468" s="11"/>
      <c r="G1468" s="10"/>
      <c r="H1468" s="10">
        <f t="shared" si="1301"/>
        <v>0</v>
      </c>
      <c r="I1468" s="10">
        <f t="shared" si="1298"/>
        <v>0</v>
      </c>
      <c r="J1468" s="10">
        <f t="shared" si="1299"/>
        <v>0</v>
      </c>
      <c r="K1468" s="10" t="str">
        <f t="shared" si="1300"/>
        <v/>
      </c>
      <c r="M1468" s="21"/>
      <c r="N1468" s="21"/>
      <c r="O1468" s="21"/>
      <c r="P1468" s="21"/>
      <c r="Q1468" s="21"/>
    </row>
    <row r="1469" spans="2:17" x14ac:dyDescent="0.2">
      <c r="B1469" s="8"/>
      <c r="C1469" s="9"/>
      <c r="D1469" s="10"/>
      <c r="E1469" s="11"/>
      <c r="F1469" s="11"/>
      <c r="G1469" s="10"/>
      <c r="H1469" s="10">
        <f t="shared" si="1301"/>
        <v>0</v>
      </c>
      <c r="I1469" s="10">
        <f t="shared" si="1298"/>
        <v>0</v>
      </c>
      <c r="J1469" s="10">
        <f t="shared" si="1299"/>
        <v>0</v>
      </c>
      <c r="K1469" s="10" t="str">
        <f t="shared" si="1300"/>
        <v/>
      </c>
      <c r="M1469" s="21"/>
      <c r="N1469" s="21"/>
      <c r="O1469" s="21"/>
      <c r="P1469" s="21"/>
      <c r="Q1469" s="21"/>
    </row>
    <row r="1470" spans="2:17" x14ac:dyDescent="0.2">
      <c r="B1470" s="8"/>
      <c r="C1470" s="9"/>
      <c r="D1470" s="10"/>
      <c r="E1470" s="11"/>
      <c r="F1470" s="11"/>
      <c r="G1470" s="10"/>
      <c r="H1470" s="10">
        <f t="shared" si="1301"/>
        <v>0</v>
      </c>
      <c r="I1470" s="10">
        <f t="shared" si="1298"/>
        <v>0</v>
      </c>
      <c r="J1470" s="10">
        <f t="shared" si="1299"/>
        <v>0</v>
      </c>
      <c r="K1470" s="10" t="str">
        <f t="shared" si="1300"/>
        <v/>
      </c>
      <c r="M1470" s="21"/>
      <c r="N1470" s="21"/>
      <c r="O1470" s="21"/>
      <c r="P1470" s="21"/>
      <c r="Q1470" s="21"/>
    </row>
    <row r="1471" spans="2:17" x14ac:dyDescent="0.2">
      <c r="B1471" s="8"/>
      <c r="C1471" s="9"/>
      <c r="D1471" s="10"/>
      <c r="E1471" s="11"/>
      <c r="F1471" s="11"/>
      <c r="G1471" s="10"/>
      <c r="H1471" s="10">
        <f t="shared" si="1301"/>
        <v>0</v>
      </c>
      <c r="I1471" s="10">
        <f t="shared" si="1298"/>
        <v>0</v>
      </c>
      <c r="J1471" s="10">
        <f t="shared" si="1299"/>
        <v>0</v>
      </c>
      <c r="K1471" s="10" t="str">
        <f t="shared" si="1300"/>
        <v/>
      </c>
      <c r="M1471" s="21"/>
      <c r="N1471" s="21"/>
      <c r="O1471" s="21"/>
      <c r="P1471" s="21"/>
      <c r="Q1471" s="21"/>
    </row>
    <row r="1472" spans="2:17" x14ac:dyDescent="0.2">
      <c r="B1472" s="8"/>
      <c r="C1472" s="9"/>
      <c r="D1472" s="10"/>
      <c r="E1472" s="11"/>
      <c r="F1472" s="11"/>
      <c r="G1472" s="10"/>
      <c r="H1472" s="10">
        <f t="shared" si="1301"/>
        <v>0</v>
      </c>
      <c r="I1472" s="10">
        <f t="shared" si="1298"/>
        <v>0</v>
      </c>
      <c r="J1472" s="10">
        <f t="shared" si="1299"/>
        <v>0</v>
      </c>
      <c r="K1472" s="10" t="str">
        <f t="shared" si="1300"/>
        <v/>
      </c>
      <c r="M1472" s="21"/>
      <c r="N1472" s="21"/>
      <c r="O1472" s="21"/>
      <c r="P1472" s="21"/>
      <c r="Q1472" s="21"/>
    </row>
    <row r="1473" spans="2:17" x14ac:dyDescent="0.2">
      <c r="B1473" s="8"/>
      <c r="C1473" s="9"/>
      <c r="D1473" s="10"/>
      <c r="E1473" s="11"/>
      <c r="F1473" s="11"/>
      <c r="G1473" s="10"/>
      <c r="H1473" s="10">
        <f t="shared" si="1301"/>
        <v>0</v>
      </c>
      <c r="I1473" s="10">
        <f t="shared" si="1298"/>
        <v>0</v>
      </c>
      <c r="J1473" s="10">
        <f t="shared" si="1299"/>
        <v>0</v>
      </c>
      <c r="K1473" s="10" t="str">
        <f t="shared" si="1300"/>
        <v/>
      </c>
      <c r="M1473" s="21"/>
      <c r="N1473" s="21"/>
      <c r="O1473" s="21"/>
      <c r="P1473" s="21"/>
      <c r="Q1473" s="21"/>
    </row>
    <row r="1474" spans="2:17" x14ac:dyDescent="0.2">
      <c r="B1474" s="8"/>
      <c r="C1474" s="9"/>
      <c r="D1474" s="10"/>
      <c r="E1474" s="11"/>
      <c r="F1474" s="11"/>
      <c r="G1474" s="10"/>
      <c r="H1474" s="10">
        <f t="shared" si="1301"/>
        <v>0</v>
      </c>
      <c r="I1474" s="10">
        <f t="shared" si="1298"/>
        <v>0</v>
      </c>
      <c r="J1474" s="10">
        <f t="shared" si="1299"/>
        <v>0</v>
      </c>
      <c r="K1474" s="10" t="str">
        <f t="shared" si="1300"/>
        <v/>
      </c>
      <c r="M1474" s="21"/>
      <c r="N1474" s="21"/>
      <c r="O1474" s="21"/>
      <c r="P1474" s="21"/>
      <c r="Q1474" s="21"/>
    </row>
    <row r="1475" spans="2:17" x14ac:dyDescent="0.2">
      <c r="B1475" s="8"/>
      <c r="C1475" s="9"/>
      <c r="D1475" s="10"/>
      <c r="E1475" s="11"/>
      <c r="F1475" s="11"/>
      <c r="G1475" s="10"/>
      <c r="H1475" s="10">
        <f t="shared" si="1301"/>
        <v>0</v>
      </c>
      <c r="I1475" s="10">
        <f t="shared" si="1298"/>
        <v>0</v>
      </c>
      <c r="J1475" s="10">
        <f t="shared" si="1299"/>
        <v>0</v>
      </c>
      <c r="K1475" s="10" t="str">
        <f t="shared" si="1300"/>
        <v/>
      </c>
      <c r="M1475" s="21"/>
      <c r="N1475" s="21"/>
      <c r="O1475" s="21"/>
      <c r="P1475" s="21"/>
      <c r="Q1475" s="21"/>
    </row>
    <row r="1476" spans="2:17" x14ac:dyDescent="0.2">
      <c r="B1476" s="8"/>
      <c r="C1476" s="9"/>
      <c r="D1476" s="10"/>
      <c r="E1476" s="11"/>
      <c r="F1476" s="11"/>
      <c r="G1476" s="10"/>
      <c r="H1476" s="10">
        <f t="shared" si="1301"/>
        <v>0</v>
      </c>
      <c r="I1476" s="10">
        <f t="shared" si="1298"/>
        <v>0</v>
      </c>
      <c r="J1476" s="10">
        <f t="shared" si="1299"/>
        <v>0</v>
      </c>
      <c r="K1476" s="10" t="str">
        <f t="shared" si="1300"/>
        <v/>
      </c>
      <c r="M1476" s="21"/>
      <c r="N1476" s="21"/>
      <c r="O1476" s="21"/>
      <c r="P1476" s="21"/>
      <c r="Q1476" s="21"/>
    </row>
    <row r="1477" spans="2:17" x14ac:dyDescent="0.2">
      <c r="B1477" s="8"/>
      <c r="C1477" s="9"/>
      <c r="D1477" s="10"/>
      <c r="E1477" s="11"/>
      <c r="F1477" s="11"/>
      <c r="G1477" s="10"/>
      <c r="H1477" s="10">
        <f t="shared" si="1301"/>
        <v>0</v>
      </c>
      <c r="I1477" s="10">
        <f t="shared" si="1298"/>
        <v>0</v>
      </c>
      <c r="J1477" s="10">
        <f t="shared" si="1299"/>
        <v>0</v>
      </c>
      <c r="K1477" s="10" t="str">
        <f t="shared" si="1300"/>
        <v/>
      </c>
      <c r="M1477" s="21"/>
      <c r="N1477" s="21"/>
      <c r="O1477" s="21"/>
      <c r="P1477" s="21"/>
      <c r="Q1477" s="21"/>
    </row>
    <row r="1478" spans="2:17" x14ac:dyDescent="0.2">
      <c r="B1478" s="8"/>
      <c r="C1478" s="9"/>
      <c r="D1478" s="10"/>
      <c r="E1478" s="11"/>
      <c r="F1478" s="11"/>
      <c r="G1478" s="10"/>
      <c r="H1478" s="10">
        <f t="shared" si="1301"/>
        <v>0</v>
      </c>
      <c r="I1478" s="10">
        <f t="shared" si="1298"/>
        <v>0</v>
      </c>
      <c r="J1478" s="10">
        <f t="shared" si="1299"/>
        <v>0</v>
      </c>
      <c r="K1478" s="10" t="str">
        <f t="shared" si="1300"/>
        <v/>
      </c>
      <c r="M1478" s="21"/>
      <c r="N1478" s="21"/>
      <c r="O1478" s="21"/>
      <c r="P1478" s="21"/>
      <c r="Q1478" s="21"/>
    </row>
    <row r="1479" spans="2:17" x14ac:dyDescent="0.2">
      <c r="B1479" s="8"/>
      <c r="C1479" s="9"/>
      <c r="D1479" s="10"/>
      <c r="E1479" s="11"/>
      <c r="F1479" s="11"/>
      <c r="G1479" s="10"/>
      <c r="H1479" s="10">
        <f t="shared" si="1301"/>
        <v>0</v>
      </c>
      <c r="I1479" s="10">
        <f t="shared" si="1298"/>
        <v>0</v>
      </c>
      <c r="J1479" s="10">
        <f t="shared" si="1299"/>
        <v>0</v>
      </c>
      <c r="K1479" s="10" t="str">
        <f t="shared" si="1300"/>
        <v/>
      </c>
      <c r="M1479" s="21"/>
      <c r="N1479" s="21"/>
      <c r="O1479" s="21"/>
      <c r="P1479" s="21"/>
      <c r="Q1479" s="21"/>
    </row>
    <row r="1480" spans="2:17" x14ac:dyDescent="0.2">
      <c r="B1480" s="8"/>
      <c r="C1480" s="9"/>
      <c r="D1480" s="10"/>
      <c r="E1480" s="11"/>
      <c r="F1480" s="11"/>
      <c r="G1480" s="10"/>
      <c r="H1480" s="10">
        <f t="shared" si="1301"/>
        <v>0</v>
      </c>
      <c r="I1480" s="10">
        <f t="shared" si="1298"/>
        <v>0</v>
      </c>
      <c r="J1480" s="10">
        <f t="shared" si="1299"/>
        <v>0</v>
      </c>
      <c r="K1480" s="10" t="str">
        <f t="shared" si="1300"/>
        <v/>
      </c>
      <c r="M1480" s="21"/>
      <c r="N1480" s="21"/>
      <c r="O1480" s="21"/>
      <c r="P1480" s="21"/>
      <c r="Q1480" s="21"/>
    </row>
    <row r="1481" spans="2:17" x14ac:dyDescent="0.2">
      <c r="B1481" s="8"/>
      <c r="C1481" s="9"/>
      <c r="D1481" s="10"/>
      <c r="E1481" s="11"/>
      <c r="F1481" s="11"/>
      <c r="G1481" s="10"/>
      <c r="H1481" s="10">
        <f t="shared" si="1301"/>
        <v>0</v>
      </c>
      <c r="I1481" s="10">
        <f t="shared" si="1298"/>
        <v>0</v>
      </c>
      <c r="J1481" s="10">
        <f t="shared" si="1299"/>
        <v>0</v>
      </c>
      <c r="K1481" s="10" t="str">
        <f t="shared" si="1300"/>
        <v/>
      </c>
      <c r="M1481" s="21"/>
      <c r="N1481" s="21"/>
      <c r="O1481" s="21"/>
      <c r="P1481" s="21"/>
      <c r="Q1481" s="21"/>
    </row>
    <row r="1482" spans="2:17" x14ac:dyDescent="0.2">
      <c r="B1482" s="8"/>
      <c r="C1482" s="9"/>
      <c r="D1482" s="10"/>
      <c r="E1482" s="11"/>
      <c r="F1482" s="11"/>
      <c r="G1482" s="10"/>
      <c r="H1482" s="10">
        <f t="shared" si="1301"/>
        <v>0</v>
      </c>
      <c r="I1482" s="10">
        <f t="shared" si="1298"/>
        <v>0</v>
      </c>
      <c r="J1482" s="10">
        <f t="shared" si="1299"/>
        <v>0</v>
      </c>
      <c r="K1482" s="10" t="str">
        <f t="shared" si="1300"/>
        <v/>
      </c>
      <c r="M1482" s="21"/>
      <c r="N1482" s="21"/>
      <c r="O1482" s="21"/>
      <c r="P1482" s="21"/>
      <c r="Q1482" s="21"/>
    </row>
    <row r="1483" spans="2:17" x14ac:dyDescent="0.2">
      <c r="B1483" s="8"/>
      <c r="C1483" s="9"/>
      <c r="D1483" s="10"/>
      <c r="E1483" s="11"/>
      <c r="F1483" s="11"/>
      <c r="G1483" s="10"/>
      <c r="H1483" s="10">
        <f t="shared" si="1301"/>
        <v>0</v>
      </c>
      <c r="I1483" s="10">
        <f t="shared" si="1298"/>
        <v>0</v>
      </c>
      <c r="J1483" s="10">
        <f t="shared" si="1299"/>
        <v>0</v>
      </c>
      <c r="K1483" s="10" t="str">
        <f t="shared" si="1300"/>
        <v/>
      </c>
      <c r="M1483" s="21"/>
      <c r="N1483" s="21"/>
      <c r="O1483" s="21"/>
      <c r="P1483" s="21"/>
      <c r="Q1483" s="21"/>
    </row>
    <row r="1484" spans="2:17" x14ac:dyDescent="0.2">
      <c r="B1484" s="8"/>
      <c r="C1484" s="9"/>
      <c r="D1484" s="10"/>
      <c r="E1484" s="11"/>
      <c r="F1484" s="11"/>
      <c r="G1484" s="10"/>
      <c r="H1484" s="10">
        <f t="shared" si="1301"/>
        <v>0</v>
      </c>
      <c r="I1484" s="10">
        <f t="shared" si="1298"/>
        <v>0</v>
      </c>
      <c r="J1484" s="10">
        <f t="shared" si="1299"/>
        <v>0</v>
      </c>
      <c r="K1484" s="10" t="str">
        <f t="shared" si="1300"/>
        <v/>
      </c>
      <c r="M1484" s="21"/>
      <c r="N1484" s="21"/>
      <c r="O1484" s="21"/>
      <c r="P1484" s="21"/>
      <c r="Q1484" s="21"/>
    </row>
    <row r="1485" spans="2:17" x14ac:dyDescent="0.2">
      <c r="B1485" s="8"/>
      <c r="C1485" s="9"/>
      <c r="D1485" s="10"/>
      <c r="E1485" s="11"/>
      <c r="F1485" s="11"/>
      <c r="G1485" s="10"/>
      <c r="H1485" s="10">
        <f t="shared" si="1301"/>
        <v>0</v>
      </c>
      <c r="I1485" s="10">
        <f t="shared" si="1298"/>
        <v>0</v>
      </c>
      <c r="J1485" s="10">
        <f t="shared" si="1299"/>
        <v>0</v>
      </c>
      <c r="K1485" s="10" t="str">
        <f t="shared" si="1300"/>
        <v/>
      </c>
      <c r="M1485" s="21"/>
      <c r="N1485" s="21"/>
      <c r="O1485" s="21"/>
      <c r="P1485" s="21"/>
      <c r="Q1485" s="21"/>
    </row>
    <row r="1486" spans="2:17" x14ac:dyDescent="0.2">
      <c r="B1486" s="8"/>
      <c r="C1486" s="9"/>
      <c r="D1486" s="10"/>
      <c r="E1486" s="11"/>
      <c r="F1486" s="11"/>
      <c r="G1486" s="10"/>
      <c r="H1486" s="10">
        <f t="shared" si="1301"/>
        <v>0</v>
      </c>
      <c r="I1486" s="10">
        <f t="shared" si="1298"/>
        <v>0</v>
      </c>
      <c r="J1486" s="10">
        <f t="shared" si="1299"/>
        <v>0</v>
      </c>
      <c r="K1486" s="10" t="str">
        <f t="shared" si="1300"/>
        <v/>
      </c>
      <c r="M1486" s="21"/>
      <c r="N1486" s="21"/>
      <c r="O1486" s="21"/>
      <c r="P1486" s="21"/>
      <c r="Q1486" s="21"/>
    </row>
    <row r="1487" spans="2:17" x14ac:dyDescent="0.2">
      <c r="B1487" s="8"/>
      <c r="C1487" s="9"/>
      <c r="D1487" s="10"/>
      <c r="E1487" s="11"/>
      <c r="F1487" s="11"/>
      <c r="G1487" s="10"/>
      <c r="H1487" s="10">
        <f t="shared" si="1301"/>
        <v>0</v>
      </c>
      <c r="I1487" s="10">
        <f t="shared" si="1298"/>
        <v>0</v>
      </c>
      <c r="J1487" s="10">
        <f t="shared" si="1299"/>
        <v>0</v>
      </c>
      <c r="K1487" s="10" t="str">
        <f t="shared" si="1300"/>
        <v/>
      </c>
      <c r="M1487" s="21"/>
      <c r="N1487" s="21"/>
      <c r="O1487" s="21"/>
      <c r="P1487" s="21"/>
      <c r="Q1487" s="21"/>
    </row>
    <row r="1488" spans="2:17" x14ac:dyDescent="0.2">
      <c r="B1488" s="8"/>
      <c r="C1488" s="9"/>
      <c r="D1488" s="10"/>
      <c r="E1488" s="11"/>
      <c r="F1488" s="11"/>
      <c r="G1488" s="10"/>
      <c r="H1488" s="10">
        <f t="shared" si="1301"/>
        <v>0</v>
      </c>
      <c r="I1488" s="10">
        <f t="shared" si="1298"/>
        <v>0</v>
      </c>
      <c r="J1488" s="10">
        <f t="shared" si="1299"/>
        <v>0</v>
      </c>
      <c r="K1488" s="10" t="str">
        <f t="shared" si="1300"/>
        <v/>
      </c>
      <c r="M1488" s="21"/>
      <c r="N1488" s="21"/>
      <c r="O1488" s="21"/>
      <c r="P1488" s="21"/>
      <c r="Q1488" s="21"/>
    </row>
    <row r="1489" spans="2:17" x14ac:dyDescent="0.2">
      <c r="B1489" s="8"/>
      <c r="C1489" s="9"/>
      <c r="D1489" s="10"/>
      <c r="E1489" s="11"/>
      <c r="F1489" s="11"/>
      <c r="G1489" s="10"/>
      <c r="H1489" s="10">
        <f t="shared" si="1301"/>
        <v>0</v>
      </c>
      <c r="I1489" s="10">
        <f t="shared" si="1298"/>
        <v>0</v>
      </c>
      <c r="J1489" s="10">
        <f t="shared" si="1299"/>
        <v>0</v>
      </c>
      <c r="K1489" s="10" t="str">
        <f t="shared" si="1300"/>
        <v/>
      </c>
      <c r="M1489" s="21"/>
      <c r="N1489" s="21"/>
      <c r="O1489" s="21"/>
      <c r="P1489" s="21"/>
      <c r="Q1489" s="21"/>
    </row>
    <row r="1490" spans="2:17" x14ac:dyDescent="0.2">
      <c r="B1490" s="8"/>
      <c r="C1490" s="9"/>
      <c r="D1490" s="10"/>
      <c r="E1490" s="11"/>
      <c r="F1490" s="11"/>
      <c r="G1490" s="10"/>
      <c r="H1490" s="10">
        <f t="shared" si="1301"/>
        <v>0</v>
      </c>
      <c r="I1490" s="10">
        <f t="shared" si="1298"/>
        <v>0</v>
      </c>
      <c r="J1490" s="10">
        <f t="shared" si="1299"/>
        <v>0</v>
      </c>
      <c r="K1490" s="10" t="str">
        <f t="shared" si="1300"/>
        <v/>
      </c>
      <c r="M1490" s="21"/>
      <c r="N1490" s="21"/>
      <c r="O1490" s="21"/>
      <c r="P1490" s="21"/>
      <c r="Q1490" s="21"/>
    </row>
    <row r="1491" spans="2:17" x14ac:dyDescent="0.2">
      <c r="B1491" s="8"/>
      <c r="C1491" s="9"/>
      <c r="D1491" s="10"/>
      <c r="E1491" s="11"/>
      <c r="F1491" s="11"/>
      <c r="G1491" s="10"/>
      <c r="H1491" s="10">
        <f t="shared" si="1301"/>
        <v>0</v>
      </c>
      <c r="I1491" s="10">
        <f t="shared" si="1298"/>
        <v>0</v>
      </c>
      <c r="J1491" s="10">
        <f t="shared" si="1299"/>
        <v>0</v>
      </c>
      <c r="K1491" s="10" t="str">
        <f t="shared" si="1300"/>
        <v/>
      </c>
      <c r="M1491" s="21"/>
      <c r="N1491" s="21"/>
      <c r="O1491" s="21"/>
      <c r="P1491" s="21"/>
      <c r="Q1491" s="21"/>
    </row>
    <row r="1492" spans="2:17" x14ac:dyDescent="0.2">
      <c r="B1492" s="8"/>
      <c r="C1492" s="9"/>
      <c r="D1492" s="10"/>
      <c r="E1492" s="11"/>
      <c r="F1492" s="11"/>
      <c r="G1492" s="10"/>
      <c r="H1492" s="10">
        <f t="shared" si="1301"/>
        <v>0</v>
      </c>
      <c r="I1492" s="10">
        <f t="shared" si="1298"/>
        <v>0</v>
      </c>
      <c r="J1492" s="10">
        <f t="shared" si="1299"/>
        <v>0</v>
      </c>
      <c r="K1492" s="10" t="str">
        <f t="shared" si="1300"/>
        <v/>
      </c>
      <c r="M1492" s="21"/>
      <c r="N1492" s="21"/>
      <c r="O1492" s="21"/>
      <c r="P1492" s="21"/>
      <c r="Q1492" s="21"/>
    </row>
    <row r="1493" spans="2:17" x14ac:dyDescent="0.2">
      <c r="B1493" s="8"/>
      <c r="C1493" s="9"/>
      <c r="D1493" s="10"/>
      <c r="E1493" s="11"/>
      <c r="F1493" s="11"/>
      <c r="G1493" s="10"/>
      <c r="H1493" s="10">
        <f t="shared" si="1301"/>
        <v>0</v>
      </c>
      <c r="I1493" s="10">
        <f t="shared" si="1298"/>
        <v>0</v>
      </c>
      <c r="J1493" s="10">
        <f t="shared" si="1299"/>
        <v>0</v>
      </c>
      <c r="K1493" s="10" t="str">
        <f t="shared" si="1300"/>
        <v/>
      </c>
      <c r="M1493" s="21"/>
      <c r="N1493" s="21"/>
      <c r="O1493" s="21"/>
      <c r="P1493" s="21"/>
      <c r="Q1493" s="21"/>
    </row>
    <row r="1494" spans="2:17" x14ac:dyDescent="0.2">
      <c r="B1494" s="8"/>
      <c r="C1494" s="9"/>
      <c r="D1494" s="10"/>
      <c r="E1494" s="11"/>
      <c r="F1494" s="11"/>
      <c r="G1494" s="10"/>
      <c r="H1494" s="10">
        <f t="shared" si="1301"/>
        <v>0</v>
      </c>
      <c r="I1494" s="10">
        <f t="shared" si="1298"/>
        <v>0</v>
      </c>
      <c r="J1494" s="10">
        <f t="shared" si="1299"/>
        <v>0</v>
      </c>
      <c r="K1494" s="10" t="str">
        <f t="shared" si="1300"/>
        <v/>
      </c>
      <c r="M1494" s="21"/>
      <c r="N1494" s="21"/>
      <c r="O1494" s="21"/>
      <c r="P1494" s="21"/>
      <c r="Q1494" s="21"/>
    </row>
    <row r="1495" spans="2:17" x14ac:dyDescent="0.2">
      <c r="B1495" s="8"/>
      <c r="C1495" s="9"/>
      <c r="D1495" s="10"/>
      <c r="E1495" s="11"/>
      <c r="F1495" s="11"/>
      <c r="G1495" s="10"/>
      <c r="H1495" s="10">
        <f t="shared" si="1301"/>
        <v>0</v>
      </c>
      <c r="I1495" s="10">
        <f t="shared" si="1298"/>
        <v>0</v>
      </c>
      <c r="J1495" s="10">
        <f t="shared" si="1299"/>
        <v>0</v>
      </c>
      <c r="K1495" s="10" t="str">
        <f t="shared" si="1300"/>
        <v/>
      </c>
      <c r="M1495" s="21"/>
      <c r="N1495" s="21"/>
      <c r="O1495" s="21"/>
      <c r="P1495" s="21"/>
      <c r="Q1495" s="21"/>
    </row>
    <row r="1496" spans="2:17" x14ac:dyDescent="0.2">
      <c r="B1496" s="8"/>
      <c r="C1496" s="9"/>
      <c r="D1496" s="10"/>
      <c r="E1496" s="11"/>
      <c r="F1496" s="11"/>
      <c r="G1496" s="10"/>
      <c r="H1496" s="10">
        <f t="shared" si="1301"/>
        <v>0</v>
      </c>
      <c r="I1496" s="10">
        <f t="shared" si="1298"/>
        <v>0</v>
      </c>
      <c r="J1496" s="10">
        <f t="shared" si="1299"/>
        <v>0</v>
      </c>
      <c r="K1496" s="10" t="str">
        <f t="shared" si="1300"/>
        <v/>
      </c>
      <c r="M1496" s="21"/>
      <c r="N1496" s="21"/>
      <c r="O1496" s="21"/>
      <c r="P1496" s="21"/>
      <c r="Q1496" s="21"/>
    </row>
    <row r="1497" spans="2:17" x14ac:dyDescent="0.2">
      <c r="B1497" s="8"/>
      <c r="C1497" s="9"/>
      <c r="D1497" s="10"/>
      <c r="E1497" s="11"/>
      <c r="F1497" s="11"/>
      <c r="G1497" s="10"/>
      <c r="H1497" s="10">
        <f t="shared" si="1301"/>
        <v>0</v>
      </c>
      <c r="I1497" s="10">
        <f t="shared" si="1298"/>
        <v>0</v>
      </c>
      <c r="J1497" s="10">
        <f t="shared" si="1299"/>
        <v>0</v>
      </c>
      <c r="K1497" s="10" t="str">
        <f t="shared" si="1300"/>
        <v/>
      </c>
      <c r="M1497" s="21"/>
      <c r="N1497" s="21"/>
      <c r="O1497" s="21"/>
      <c r="P1497" s="21"/>
      <c r="Q1497" s="21"/>
    </row>
    <row r="1498" spans="2:17" x14ac:dyDescent="0.2">
      <c r="B1498" s="8"/>
      <c r="C1498" s="9"/>
      <c r="D1498" s="10"/>
      <c r="E1498" s="11"/>
      <c r="F1498" s="11"/>
      <c r="G1498" s="10"/>
      <c r="H1498" s="10">
        <f t="shared" si="1301"/>
        <v>0</v>
      </c>
      <c r="I1498" s="10">
        <f t="shared" si="1298"/>
        <v>0</v>
      </c>
      <c r="J1498" s="10">
        <f t="shared" si="1299"/>
        <v>0</v>
      </c>
      <c r="K1498" s="10" t="str">
        <f t="shared" si="1300"/>
        <v/>
      </c>
      <c r="M1498" s="21"/>
      <c r="N1498" s="21"/>
      <c r="O1498" s="21"/>
      <c r="P1498" s="21"/>
      <c r="Q1498" s="21"/>
    </row>
    <row r="1499" spans="2:17" x14ac:dyDescent="0.2">
      <c r="B1499" s="8"/>
      <c r="C1499" s="9"/>
      <c r="D1499" s="10"/>
      <c r="E1499" s="11"/>
      <c r="F1499" s="11"/>
      <c r="G1499" s="10"/>
      <c r="H1499" s="10">
        <f t="shared" si="1301"/>
        <v>0</v>
      </c>
      <c r="I1499" s="10">
        <f t="shared" si="1298"/>
        <v>0</v>
      </c>
      <c r="J1499" s="10">
        <f t="shared" si="1299"/>
        <v>0</v>
      </c>
      <c r="K1499" s="10" t="str">
        <f t="shared" si="1300"/>
        <v/>
      </c>
      <c r="M1499" s="21"/>
      <c r="N1499" s="21"/>
      <c r="O1499" s="21"/>
      <c r="P1499" s="21"/>
      <c r="Q1499" s="21"/>
    </row>
    <row r="1500" spans="2:17" x14ac:dyDescent="0.2">
      <c r="B1500" s="8"/>
      <c r="C1500" s="9"/>
      <c r="D1500" s="10"/>
      <c r="E1500" s="11"/>
      <c r="F1500" s="11"/>
      <c r="G1500" s="10"/>
      <c r="H1500" s="10">
        <f t="shared" si="1301"/>
        <v>0</v>
      </c>
      <c r="I1500" s="10">
        <f t="shared" si="1298"/>
        <v>0</v>
      </c>
      <c r="J1500" s="10">
        <f t="shared" si="1299"/>
        <v>0</v>
      </c>
      <c r="K1500" s="10" t="str">
        <f t="shared" si="1300"/>
        <v/>
      </c>
      <c r="M1500" s="21"/>
      <c r="N1500" s="21"/>
      <c r="O1500" s="21"/>
      <c r="P1500" s="21"/>
      <c r="Q1500" s="21"/>
    </row>
    <row r="1501" spans="2:17" x14ac:dyDescent="0.2">
      <c r="B1501" s="8"/>
      <c r="C1501" s="9"/>
      <c r="D1501" s="10"/>
      <c r="E1501" s="11"/>
      <c r="F1501" s="11"/>
      <c r="G1501" s="10"/>
      <c r="H1501" s="10">
        <f t="shared" si="1301"/>
        <v>0</v>
      </c>
      <c r="I1501" s="10">
        <f t="shared" si="1298"/>
        <v>0</v>
      </c>
      <c r="J1501" s="10">
        <f t="shared" si="1299"/>
        <v>0</v>
      </c>
      <c r="K1501" s="10" t="str">
        <f t="shared" si="1300"/>
        <v/>
      </c>
      <c r="M1501" s="21"/>
      <c r="N1501" s="21"/>
      <c r="O1501" s="21"/>
      <c r="P1501" s="21"/>
      <c r="Q1501" s="21"/>
    </row>
    <row r="1502" spans="2:17" x14ac:dyDescent="0.2">
      <c r="B1502" s="8"/>
      <c r="C1502" s="9"/>
      <c r="D1502" s="10"/>
      <c r="E1502" s="11"/>
      <c r="F1502" s="11"/>
      <c r="G1502" s="10"/>
      <c r="H1502" s="10">
        <f t="shared" si="1301"/>
        <v>0</v>
      </c>
      <c r="I1502" s="10">
        <f t="shared" si="1298"/>
        <v>0</v>
      </c>
      <c r="J1502" s="10">
        <f t="shared" si="1299"/>
        <v>0</v>
      </c>
      <c r="K1502" s="10" t="str">
        <f t="shared" si="1300"/>
        <v/>
      </c>
      <c r="M1502" s="21"/>
      <c r="N1502" s="21"/>
      <c r="O1502" s="21"/>
      <c r="P1502" s="21"/>
      <c r="Q1502" s="21"/>
    </row>
    <row r="1503" spans="2:17" x14ac:dyDescent="0.2">
      <c r="B1503" s="8"/>
      <c r="C1503" s="9"/>
      <c r="D1503" s="10"/>
      <c r="E1503" s="11"/>
      <c r="F1503" s="11"/>
      <c r="G1503" s="10"/>
      <c r="H1503" s="10">
        <f t="shared" si="1301"/>
        <v>0</v>
      </c>
      <c r="I1503" s="10">
        <f t="shared" si="1298"/>
        <v>0</v>
      </c>
      <c r="J1503" s="10">
        <f t="shared" si="1299"/>
        <v>0</v>
      </c>
      <c r="K1503" s="10" t="str">
        <f t="shared" si="1300"/>
        <v/>
      </c>
      <c r="M1503" s="21"/>
      <c r="N1503" s="21"/>
      <c r="O1503" s="21"/>
      <c r="P1503" s="21"/>
      <c r="Q1503" s="21"/>
    </row>
    <row r="1504" spans="2:17" x14ac:dyDescent="0.2">
      <c r="B1504" s="8"/>
      <c r="C1504" s="9"/>
      <c r="D1504" s="10"/>
      <c r="E1504" s="11"/>
      <c r="F1504" s="11"/>
      <c r="G1504" s="10"/>
      <c r="H1504" s="10">
        <f t="shared" si="1301"/>
        <v>0</v>
      </c>
      <c r="I1504" s="10">
        <f t="shared" si="1298"/>
        <v>0</v>
      </c>
      <c r="J1504" s="10">
        <f t="shared" si="1299"/>
        <v>0</v>
      </c>
      <c r="K1504" s="10" t="str">
        <f t="shared" si="1300"/>
        <v/>
      </c>
      <c r="M1504" s="21"/>
      <c r="N1504" s="21"/>
      <c r="O1504" s="21"/>
      <c r="P1504" s="21"/>
      <c r="Q1504" s="21"/>
    </row>
    <row r="1505" spans="2:17" x14ac:dyDescent="0.2">
      <c r="B1505" s="8"/>
      <c r="C1505" s="9"/>
      <c r="D1505" s="10"/>
      <c r="E1505" s="11"/>
      <c r="F1505" s="11"/>
      <c r="G1505" s="10"/>
      <c r="H1505" s="10">
        <f t="shared" si="1301"/>
        <v>0</v>
      </c>
      <c r="I1505" s="10">
        <f t="shared" si="1298"/>
        <v>0</v>
      </c>
      <c r="J1505" s="10">
        <f t="shared" si="1299"/>
        <v>0</v>
      </c>
      <c r="K1505" s="10" t="str">
        <f t="shared" si="1300"/>
        <v/>
      </c>
      <c r="M1505" s="21"/>
      <c r="N1505" s="21"/>
      <c r="O1505" s="21"/>
      <c r="P1505" s="21"/>
      <c r="Q1505" s="21"/>
    </row>
    <row r="1506" spans="2:17" x14ac:dyDescent="0.2">
      <c r="B1506" s="8"/>
      <c r="C1506" s="9"/>
      <c r="D1506" s="10"/>
      <c r="E1506" s="11"/>
      <c r="F1506" s="11"/>
      <c r="G1506" s="10"/>
      <c r="H1506" s="10">
        <f t="shared" si="1301"/>
        <v>0</v>
      </c>
      <c r="I1506" s="10">
        <f t="shared" si="1298"/>
        <v>0</v>
      </c>
      <c r="J1506" s="10">
        <f t="shared" si="1299"/>
        <v>0</v>
      </c>
      <c r="K1506" s="10" t="str">
        <f t="shared" si="1300"/>
        <v/>
      </c>
      <c r="M1506" s="21"/>
      <c r="N1506" s="21"/>
      <c r="O1506" s="21"/>
      <c r="P1506" s="21"/>
      <c r="Q1506" s="21"/>
    </row>
    <row r="1507" spans="2:17" x14ac:dyDescent="0.2">
      <c r="B1507" s="8"/>
      <c r="C1507" s="9"/>
      <c r="D1507" s="10"/>
      <c r="E1507" s="11"/>
      <c r="F1507" s="11"/>
      <c r="G1507" s="10"/>
      <c r="H1507" s="10">
        <f t="shared" si="1301"/>
        <v>0</v>
      </c>
      <c r="I1507" s="10">
        <f t="shared" si="1298"/>
        <v>0</v>
      </c>
      <c r="J1507" s="10">
        <f t="shared" si="1299"/>
        <v>0</v>
      </c>
      <c r="K1507" s="10" t="str">
        <f t="shared" si="1300"/>
        <v/>
      </c>
      <c r="M1507" s="21"/>
      <c r="N1507" s="21"/>
      <c r="O1507" s="21"/>
      <c r="P1507" s="21"/>
      <c r="Q1507" s="21"/>
    </row>
    <row r="1508" spans="2:17" x14ac:dyDescent="0.2">
      <c r="B1508" s="8"/>
      <c r="C1508" s="9"/>
      <c r="D1508" s="10"/>
      <c r="E1508" s="11"/>
      <c r="F1508" s="11"/>
      <c r="G1508" s="10"/>
      <c r="H1508" s="10">
        <f t="shared" si="1301"/>
        <v>0</v>
      </c>
      <c r="I1508" s="10">
        <f t="shared" si="1298"/>
        <v>0</v>
      </c>
      <c r="J1508" s="10">
        <f t="shared" si="1299"/>
        <v>0</v>
      </c>
      <c r="K1508" s="10" t="str">
        <f t="shared" si="1300"/>
        <v/>
      </c>
      <c r="M1508" s="21"/>
      <c r="N1508" s="21"/>
      <c r="O1508" s="21"/>
      <c r="P1508" s="21"/>
      <c r="Q1508" s="21"/>
    </row>
    <row r="1509" spans="2:17" x14ac:dyDescent="0.2">
      <c r="B1509" s="8"/>
      <c r="C1509" s="9"/>
      <c r="D1509" s="10"/>
      <c r="E1509" s="11"/>
      <c r="F1509" s="11"/>
      <c r="G1509" s="10"/>
      <c r="H1509" s="10">
        <f t="shared" si="1301"/>
        <v>0</v>
      </c>
      <c r="I1509" s="10">
        <f t="shared" si="1298"/>
        <v>0</v>
      </c>
      <c r="J1509" s="10">
        <f t="shared" si="1299"/>
        <v>0</v>
      </c>
      <c r="K1509" s="10" t="str">
        <f t="shared" si="1300"/>
        <v/>
      </c>
      <c r="M1509" s="21"/>
      <c r="N1509" s="21"/>
      <c r="O1509" s="21"/>
      <c r="P1509" s="21"/>
      <c r="Q1509" s="21"/>
    </row>
    <row r="1510" spans="2:17" x14ac:dyDescent="0.2">
      <c r="B1510" s="8"/>
      <c r="C1510" s="9"/>
      <c r="D1510" s="10"/>
      <c r="E1510" s="11"/>
      <c r="F1510" s="11"/>
      <c r="G1510" s="10"/>
      <c r="H1510" s="10">
        <f t="shared" si="1301"/>
        <v>0</v>
      </c>
      <c r="I1510" s="10">
        <f t="shared" si="1298"/>
        <v>0</v>
      </c>
      <c r="J1510" s="10">
        <f t="shared" si="1299"/>
        <v>0</v>
      </c>
      <c r="K1510" s="10" t="str">
        <f t="shared" si="1300"/>
        <v/>
      </c>
      <c r="M1510" s="21"/>
      <c r="N1510" s="21"/>
      <c r="O1510" s="21"/>
      <c r="P1510" s="21"/>
      <c r="Q1510" s="21"/>
    </row>
    <row r="1511" spans="2:17" x14ac:dyDescent="0.2">
      <c r="B1511" s="8"/>
      <c r="C1511" s="9"/>
      <c r="D1511" s="10"/>
      <c r="E1511" s="11"/>
      <c r="F1511" s="11"/>
      <c r="G1511" s="10"/>
      <c r="H1511" s="10">
        <f t="shared" si="1301"/>
        <v>0</v>
      </c>
      <c r="I1511" s="10">
        <f t="shared" si="1298"/>
        <v>0</v>
      </c>
      <c r="J1511" s="10">
        <f t="shared" si="1299"/>
        <v>0</v>
      </c>
      <c r="K1511" s="10" t="str">
        <f t="shared" si="1300"/>
        <v/>
      </c>
      <c r="M1511" s="21"/>
      <c r="N1511" s="21"/>
      <c r="O1511" s="21"/>
      <c r="P1511" s="21"/>
      <c r="Q1511" s="21"/>
    </row>
    <row r="1512" spans="2:17" x14ac:dyDescent="0.2">
      <c r="B1512" s="8"/>
      <c r="C1512" s="9"/>
      <c r="D1512" s="10"/>
      <c r="E1512" s="11"/>
      <c r="F1512" s="11"/>
      <c r="G1512" s="10"/>
      <c r="H1512" s="10">
        <f t="shared" si="1301"/>
        <v>0</v>
      </c>
      <c r="I1512" s="10">
        <f t="shared" si="1298"/>
        <v>0</v>
      </c>
      <c r="J1512" s="10">
        <f t="shared" si="1299"/>
        <v>0</v>
      </c>
      <c r="K1512" s="10" t="str">
        <f t="shared" si="1300"/>
        <v/>
      </c>
      <c r="M1512" s="21"/>
      <c r="N1512" s="21"/>
      <c r="O1512" s="21"/>
      <c r="P1512" s="21"/>
      <c r="Q1512" s="21"/>
    </row>
    <row r="1513" spans="2:17" x14ac:dyDescent="0.2">
      <c r="B1513" s="8"/>
      <c r="C1513" s="9"/>
      <c r="D1513" s="10"/>
      <c r="E1513" s="11"/>
      <c r="F1513" s="11"/>
      <c r="G1513" s="10"/>
      <c r="H1513" s="10">
        <f t="shared" si="1301"/>
        <v>0</v>
      </c>
      <c r="I1513" s="10">
        <f t="shared" ref="I1513:I1576" si="1302">IF(E1513=$K$2,($Q$2*E1513)+((E1513*G1513)*$R$2)-($S$2*E1513),IF(E1513=$K$4,($Q$3*E1513)+((E1513*G1513)*$R$3)-($S$3*E1513),IF(E1513=$K$7,($Q$4*E1513)+((E1513*G1513)*$R$4)-($S$4*E1513),IF(E1513=$K$8,($Q$5*E1513)+((E1513*G1513)*$R$5)-($S$5*E1513),IF(E1513=$K$9,($Q$6*E1513)+((E1513*G1513)*$R$6)-($S$6*E1513),IF(E1513=$K$10,($Q$7*E1513)+((E1513*G1513)*$R$7)-($S$7*E1513),IF(E1513=$K$11,($Q$8*E1513)+((E1513*G1513)*$R$8)-($S$8*E1513),IF(E1513=$K$14,($Q$9*E1513)+((E1513*G1513)*$R$9)-($S$9*E1513),IF(E1513=$K$15,($Q$10*E1513)+((E1513*G1513)*$R$10)-($S$10*E1513),IF(E1513=$K$16,($Q$11*E1513)+((E1513*G1513)*$R$11)-($S$11*E1513),IF(E1513=$K$17,($Q$12*E1513)+((E1513*G1513)*$R$12)-($S$12*E1513),IF(E1513=$K$18,($Q$13*E1513)+((E1513*G1513)*$R$13)-($S$13*E1513),IF(E1513=$K$19,($Q$14*E1513)+((E1513*G1513)*$R$14)-($S$14*E1513),IF(E1513=$K$20,($Q$15*E1513)+((E1513*G1513)*$R$15)-($S$15*E1513),IF(E1513=$K$21,($Q$16*E1513)+((E1513*G1513)*$R$16)-($S$16*E1513),IF(E1513=E1513,($Q$17*E1513)+((E1513*G1513)*$R$17)-($S$17*E1513),"Erreur"))))))))))))))))</f>
        <v>0</v>
      </c>
      <c r="J1513" s="10">
        <f t="shared" si="1299"/>
        <v>0</v>
      </c>
      <c r="K1513" s="10" t="str">
        <f t="shared" si="1300"/>
        <v/>
      </c>
      <c r="M1513" s="21"/>
      <c r="N1513" s="21"/>
      <c r="O1513" s="21"/>
      <c r="P1513" s="21"/>
      <c r="Q1513" s="21"/>
    </row>
    <row r="1514" spans="2:17" x14ac:dyDescent="0.2">
      <c r="B1514" s="8"/>
      <c r="C1514" s="9"/>
      <c r="D1514" s="10"/>
      <c r="E1514" s="11"/>
      <c r="F1514" s="11"/>
      <c r="G1514" s="10"/>
      <c r="H1514" s="10">
        <f t="shared" si="1301"/>
        <v>0</v>
      </c>
      <c r="I1514" s="10">
        <f t="shared" si="1302"/>
        <v>0</v>
      </c>
      <c r="J1514" s="10">
        <f t="shared" ref="J1514:J1577" si="1303">(E1514*G1514)-I1514</f>
        <v>0</v>
      </c>
      <c r="K1514" s="10" t="str">
        <f t="shared" ref="K1514:K1577" si="1304">IF(E1514="","",J1514/E1514)</f>
        <v/>
      </c>
      <c r="M1514" s="21"/>
      <c r="N1514" s="21"/>
      <c r="O1514" s="21"/>
      <c r="P1514" s="21"/>
      <c r="Q1514" s="21"/>
    </row>
    <row r="1515" spans="2:17" x14ac:dyDescent="0.2">
      <c r="B1515" s="8"/>
      <c r="C1515" s="9"/>
      <c r="D1515" s="10"/>
      <c r="E1515" s="11"/>
      <c r="F1515" s="11"/>
      <c r="G1515" s="10"/>
      <c r="H1515" s="10">
        <f t="shared" ref="H1515:H1578" si="1305">H1514+E1515</f>
        <v>0</v>
      </c>
      <c r="I1515" s="10">
        <f t="shared" si="1302"/>
        <v>0</v>
      </c>
      <c r="J1515" s="10">
        <f t="shared" si="1303"/>
        <v>0</v>
      </c>
      <c r="K1515" s="10" t="str">
        <f t="shared" si="1304"/>
        <v/>
      </c>
      <c r="M1515" s="21"/>
      <c r="N1515" s="21"/>
      <c r="O1515" s="21"/>
      <c r="P1515" s="21"/>
      <c r="Q1515" s="21"/>
    </row>
    <row r="1516" spans="2:17" x14ac:dyDescent="0.2">
      <c r="B1516" s="8"/>
      <c r="C1516" s="9"/>
      <c r="D1516" s="10"/>
      <c r="E1516" s="11"/>
      <c r="F1516" s="11"/>
      <c r="G1516" s="10"/>
      <c r="H1516" s="10">
        <f t="shared" si="1305"/>
        <v>0</v>
      </c>
      <c r="I1516" s="10">
        <f t="shared" si="1302"/>
        <v>0</v>
      </c>
      <c r="J1516" s="10">
        <f t="shared" si="1303"/>
        <v>0</v>
      </c>
      <c r="K1516" s="10" t="str">
        <f t="shared" si="1304"/>
        <v/>
      </c>
      <c r="M1516" s="21"/>
      <c r="N1516" s="21"/>
      <c r="O1516" s="21"/>
      <c r="P1516" s="21"/>
      <c r="Q1516" s="21"/>
    </row>
    <row r="1517" spans="2:17" x14ac:dyDescent="0.2">
      <c r="B1517" s="8"/>
      <c r="C1517" s="9"/>
      <c r="D1517" s="10"/>
      <c r="E1517" s="11"/>
      <c r="F1517" s="11"/>
      <c r="G1517" s="10"/>
      <c r="H1517" s="10">
        <f t="shared" si="1305"/>
        <v>0</v>
      </c>
      <c r="I1517" s="10">
        <f t="shared" si="1302"/>
        <v>0</v>
      </c>
      <c r="J1517" s="10">
        <f t="shared" si="1303"/>
        <v>0</v>
      </c>
      <c r="K1517" s="10" t="str">
        <f t="shared" si="1304"/>
        <v/>
      </c>
      <c r="M1517" s="21"/>
      <c r="N1517" s="21"/>
      <c r="O1517" s="21"/>
      <c r="P1517" s="21"/>
      <c r="Q1517" s="21"/>
    </row>
    <row r="1518" spans="2:17" x14ac:dyDescent="0.2">
      <c r="B1518" s="8"/>
      <c r="C1518" s="9"/>
      <c r="D1518" s="10"/>
      <c r="E1518" s="11"/>
      <c r="F1518" s="11"/>
      <c r="G1518" s="10"/>
      <c r="H1518" s="10">
        <f t="shared" si="1305"/>
        <v>0</v>
      </c>
      <c r="I1518" s="10">
        <f t="shared" si="1302"/>
        <v>0</v>
      </c>
      <c r="J1518" s="10">
        <f t="shared" si="1303"/>
        <v>0</v>
      </c>
      <c r="K1518" s="10" t="str">
        <f t="shared" si="1304"/>
        <v/>
      </c>
      <c r="M1518" s="21"/>
      <c r="N1518" s="21"/>
      <c r="O1518" s="21"/>
      <c r="P1518" s="21"/>
      <c r="Q1518" s="21"/>
    </row>
    <row r="1519" spans="2:17" x14ac:dyDescent="0.2">
      <c r="B1519" s="8"/>
      <c r="C1519" s="9"/>
      <c r="D1519" s="10"/>
      <c r="E1519" s="11"/>
      <c r="F1519" s="11"/>
      <c r="G1519" s="10"/>
      <c r="H1519" s="10">
        <f t="shared" si="1305"/>
        <v>0</v>
      </c>
      <c r="I1519" s="10">
        <f t="shared" si="1302"/>
        <v>0</v>
      </c>
      <c r="J1519" s="10">
        <f t="shared" si="1303"/>
        <v>0</v>
      </c>
      <c r="K1519" s="10" t="str">
        <f t="shared" si="1304"/>
        <v/>
      </c>
      <c r="M1519" s="21"/>
      <c r="N1519" s="21"/>
      <c r="O1519" s="21"/>
      <c r="P1519" s="21"/>
      <c r="Q1519" s="21"/>
    </row>
    <row r="1520" spans="2:17" x14ac:dyDescent="0.2">
      <c r="B1520" s="8"/>
      <c r="C1520" s="9"/>
      <c r="D1520" s="10"/>
      <c r="E1520" s="11"/>
      <c r="F1520" s="11"/>
      <c r="G1520" s="10"/>
      <c r="H1520" s="10">
        <f t="shared" si="1305"/>
        <v>0</v>
      </c>
      <c r="I1520" s="10">
        <f t="shared" si="1302"/>
        <v>0</v>
      </c>
      <c r="J1520" s="10">
        <f t="shared" si="1303"/>
        <v>0</v>
      </c>
      <c r="K1520" s="10" t="str">
        <f t="shared" si="1304"/>
        <v/>
      </c>
      <c r="M1520" s="21"/>
      <c r="N1520" s="21"/>
      <c r="O1520" s="21"/>
      <c r="P1520" s="21"/>
      <c r="Q1520" s="21"/>
    </row>
    <row r="1521" spans="2:17" x14ac:dyDescent="0.2">
      <c r="B1521" s="8"/>
      <c r="C1521" s="9"/>
      <c r="D1521" s="10"/>
      <c r="E1521" s="11"/>
      <c r="F1521" s="11"/>
      <c r="G1521" s="10"/>
      <c r="H1521" s="10">
        <f t="shared" si="1305"/>
        <v>0</v>
      </c>
      <c r="I1521" s="10">
        <f t="shared" si="1302"/>
        <v>0</v>
      </c>
      <c r="J1521" s="10">
        <f t="shared" si="1303"/>
        <v>0</v>
      </c>
      <c r="K1521" s="10" t="str">
        <f t="shared" si="1304"/>
        <v/>
      </c>
      <c r="M1521" s="21"/>
      <c r="N1521" s="21"/>
      <c r="O1521" s="21"/>
      <c r="P1521" s="21"/>
      <c r="Q1521" s="21"/>
    </row>
    <row r="1522" spans="2:17" x14ac:dyDescent="0.2">
      <c r="B1522" s="8"/>
      <c r="C1522" s="9"/>
      <c r="D1522" s="10"/>
      <c r="E1522" s="11"/>
      <c r="F1522" s="11"/>
      <c r="G1522" s="10"/>
      <c r="H1522" s="10">
        <f t="shared" si="1305"/>
        <v>0</v>
      </c>
      <c r="I1522" s="10">
        <f t="shared" si="1302"/>
        <v>0</v>
      </c>
      <c r="J1522" s="10">
        <f t="shared" si="1303"/>
        <v>0</v>
      </c>
      <c r="K1522" s="10" t="str">
        <f t="shared" si="1304"/>
        <v/>
      </c>
      <c r="M1522" s="21"/>
      <c r="N1522" s="21"/>
      <c r="O1522" s="21"/>
      <c r="P1522" s="21"/>
      <c r="Q1522" s="21"/>
    </row>
    <row r="1523" spans="2:17" x14ac:dyDescent="0.2">
      <c r="B1523" s="8"/>
      <c r="C1523" s="9"/>
      <c r="D1523" s="10"/>
      <c r="E1523" s="11"/>
      <c r="F1523" s="11"/>
      <c r="G1523" s="10"/>
      <c r="H1523" s="10">
        <f t="shared" si="1305"/>
        <v>0</v>
      </c>
      <c r="I1523" s="10">
        <f t="shared" si="1302"/>
        <v>0</v>
      </c>
      <c r="J1523" s="10">
        <f t="shared" si="1303"/>
        <v>0</v>
      </c>
      <c r="K1523" s="10" t="str">
        <f t="shared" si="1304"/>
        <v/>
      </c>
      <c r="M1523" s="21"/>
      <c r="N1523" s="21"/>
      <c r="O1523" s="21"/>
      <c r="P1523" s="21"/>
      <c r="Q1523" s="21"/>
    </row>
    <row r="1524" spans="2:17" x14ac:dyDescent="0.2">
      <c r="B1524" s="8"/>
      <c r="C1524" s="9"/>
      <c r="D1524" s="10"/>
      <c r="E1524" s="11"/>
      <c r="F1524" s="11"/>
      <c r="G1524" s="10"/>
      <c r="H1524" s="10">
        <f t="shared" si="1305"/>
        <v>0</v>
      </c>
      <c r="I1524" s="10">
        <f t="shared" si="1302"/>
        <v>0</v>
      </c>
      <c r="J1524" s="10">
        <f t="shared" si="1303"/>
        <v>0</v>
      </c>
      <c r="K1524" s="10" t="str">
        <f t="shared" si="1304"/>
        <v/>
      </c>
      <c r="M1524" s="21"/>
      <c r="N1524" s="21"/>
      <c r="O1524" s="21"/>
      <c r="P1524" s="21"/>
      <c r="Q1524" s="21"/>
    </row>
    <row r="1525" spans="2:17" x14ac:dyDescent="0.2">
      <c r="B1525" s="8"/>
      <c r="C1525" s="9"/>
      <c r="D1525" s="10"/>
      <c r="E1525" s="11"/>
      <c r="F1525" s="11"/>
      <c r="G1525" s="10"/>
      <c r="H1525" s="10">
        <f t="shared" si="1305"/>
        <v>0</v>
      </c>
      <c r="I1525" s="10">
        <f t="shared" si="1302"/>
        <v>0</v>
      </c>
      <c r="J1525" s="10">
        <f t="shared" si="1303"/>
        <v>0</v>
      </c>
      <c r="K1525" s="10" t="str">
        <f t="shared" si="1304"/>
        <v/>
      </c>
      <c r="M1525" s="21"/>
      <c r="N1525" s="21"/>
      <c r="O1525" s="21"/>
      <c r="P1525" s="21"/>
      <c r="Q1525" s="21"/>
    </row>
    <row r="1526" spans="2:17" x14ac:dyDescent="0.2">
      <c r="B1526" s="8"/>
      <c r="C1526" s="9"/>
      <c r="D1526" s="10"/>
      <c r="E1526" s="11"/>
      <c r="F1526" s="11"/>
      <c r="G1526" s="10"/>
      <c r="H1526" s="10">
        <f t="shared" si="1305"/>
        <v>0</v>
      </c>
      <c r="I1526" s="10">
        <f t="shared" si="1302"/>
        <v>0</v>
      </c>
      <c r="J1526" s="10">
        <f t="shared" si="1303"/>
        <v>0</v>
      </c>
      <c r="K1526" s="10" t="str">
        <f t="shared" si="1304"/>
        <v/>
      </c>
      <c r="M1526" s="21"/>
      <c r="N1526" s="21"/>
      <c r="O1526" s="21"/>
      <c r="P1526" s="21"/>
      <c r="Q1526" s="21"/>
    </row>
    <row r="1527" spans="2:17" x14ac:dyDescent="0.2">
      <c r="B1527" s="8"/>
      <c r="C1527" s="9"/>
      <c r="D1527" s="10"/>
      <c r="E1527" s="11"/>
      <c r="F1527" s="11"/>
      <c r="G1527" s="10"/>
      <c r="H1527" s="10">
        <f t="shared" si="1305"/>
        <v>0</v>
      </c>
      <c r="I1527" s="10">
        <f t="shared" si="1302"/>
        <v>0</v>
      </c>
      <c r="J1527" s="10">
        <f t="shared" si="1303"/>
        <v>0</v>
      </c>
      <c r="K1527" s="10" t="str">
        <f t="shared" si="1304"/>
        <v/>
      </c>
      <c r="M1527" s="21"/>
      <c r="N1527" s="21"/>
      <c r="O1527" s="21"/>
      <c r="P1527" s="21"/>
      <c r="Q1527" s="21"/>
    </row>
    <row r="1528" spans="2:17" x14ac:dyDescent="0.2">
      <c r="B1528" s="8"/>
      <c r="C1528" s="9"/>
      <c r="D1528" s="10"/>
      <c r="E1528" s="11"/>
      <c r="F1528" s="11"/>
      <c r="G1528" s="10"/>
      <c r="H1528" s="10">
        <f t="shared" si="1305"/>
        <v>0</v>
      </c>
      <c r="I1528" s="10">
        <f t="shared" si="1302"/>
        <v>0</v>
      </c>
      <c r="J1528" s="10">
        <f t="shared" si="1303"/>
        <v>0</v>
      </c>
      <c r="K1528" s="10" t="str">
        <f t="shared" si="1304"/>
        <v/>
      </c>
      <c r="M1528" s="21"/>
      <c r="N1528" s="21"/>
      <c r="O1528" s="21"/>
      <c r="P1528" s="21"/>
      <c r="Q1528" s="21"/>
    </row>
    <row r="1529" spans="2:17" x14ac:dyDescent="0.2">
      <c r="B1529" s="8"/>
      <c r="C1529" s="9"/>
      <c r="D1529" s="10"/>
      <c r="E1529" s="11"/>
      <c r="F1529" s="11"/>
      <c r="G1529" s="10"/>
      <c r="H1529" s="10">
        <f t="shared" si="1305"/>
        <v>0</v>
      </c>
      <c r="I1529" s="10">
        <f t="shared" si="1302"/>
        <v>0</v>
      </c>
      <c r="J1529" s="10">
        <f t="shared" si="1303"/>
        <v>0</v>
      </c>
      <c r="K1529" s="10" t="str">
        <f t="shared" si="1304"/>
        <v/>
      </c>
      <c r="M1529" s="21"/>
      <c r="N1529" s="21"/>
      <c r="O1529" s="21"/>
      <c r="P1529" s="21"/>
      <c r="Q1529" s="21"/>
    </row>
    <row r="1530" spans="2:17" x14ac:dyDescent="0.2">
      <c r="B1530" s="8"/>
      <c r="C1530" s="9"/>
      <c r="D1530" s="10"/>
      <c r="E1530" s="11"/>
      <c r="F1530" s="11"/>
      <c r="G1530" s="10"/>
      <c r="H1530" s="10">
        <f t="shared" si="1305"/>
        <v>0</v>
      </c>
      <c r="I1530" s="10">
        <f t="shared" si="1302"/>
        <v>0</v>
      </c>
      <c r="J1530" s="10">
        <f t="shared" si="1303"/>
        <v>0</v>
      </c>
      <c r="K1530" s="10" t="str">
        <f t="shared" si="1304"/>
        <v/>
      </c>
      <c r="M1530" s="21"/>
      <c r="N1530" s="21"/>
      <c r="O1530" s="21"/>
      <c r="P1530" s="21"/>
      <c r="Q1530" s="21"/>
    </row>
    <row r="1531" spans="2:17" x14ac:dyDescent="0.2">
      <c r="B1531" s="8"/>
      <c r="C1531" s="9"/>
      <c r="D1531" s="10"/>
      <c r="E1531" s="11"/>
      <c r="F1531" s="11"/>
      <c r="G1531" s="10"/>
      <c r="H1531" s="10">
        <f t="shared" si="1305"/>
        <v>0</v>
      </c>
      <c r="I1531" s="10">
        <f t="shared" si="1302"/>
        <v>0</v>
      </c>
      <c r="J1531" s="10">
        <f t="shared" si="1303"/>
        <v>0</v>
      </c>
      <c r="K1531" s="10" t="str">
        <f t="shared" si="1304"/>
        <v/>
      </c>
      <c r="M1531" s="21"/>
      <c r="N1531" s="21"/>
      <c r="O1531" s="21"/>
      <c r="P1531" s="21"/>
      <c r="Q1531" s="21"/>
    </row>
    <row r="1532" spans="2:17" x14ac:dyDescent="0.2">
      <c r="B1532" s="8"/>
      <c r="C1532" s="9"/>
      <c r="D1532" s="10"/>
      <c r="E1532" s="11"/>
      <c r="F1532" s="11"/>
      <c r="G1532" s="10"/>
      <c r="H1532" s="10">
        <f t="shared" si="1305"/>
        <v>0</v>
      </c>
      <c r="I1532" s="10">
        <f t="shared" si="1302"/>
        <v>0</v>
      </c>
      <c r="J1532" s="10">
        <f t="shared" si="1303"/>
        <v>0</v>
      </c>
      <c r="K1532" s="10" t="str">
        <f t="shared" si="1304"/>
        <v/>
      </c>
      <c r="M1532" s="21"/>
      <c r="N1532" s="21"/>
      <c r="O1532" s="21"/>
      <c r="P1532" s="21"/>
      <c r="Q1532" s="21"/>
    </row>
    <row r="1533" spans="2:17" x14ac:dyDescent="0.2">
      <c r="B1533" s="8"/>
      <c r="C1533" s="9"/>
      <c r="D1533" s="10"/>
      <c r="E1533" s="11"/>
      <c r="F1533" s="11"/>
      <c r="G1533" s="10"/>
      <c r="H1533" s="10">
        <f t="shared" si="1305"/>
        <v>0</v>
      </c>
      <c r="I1533" s="10">
        <f t="shared" si="1302"/>
        <v>0</v>
      </c>
      <c r="J1533" s="10">
        <f t="shared" si="1303"/>
        <v>0</v>
      </c>
      <c r="K1533" s="10" t="str">
        <f t="shared" si="1304"/>
        <v/>
      </c>
      <c r="M1533" s="21"/>
      <c r="N1533" s="21"/>
      <c r="O1533" s="21"/>
      <c r="P1533" s="21"/>
      <c r="Q1533" s="21"/>
    </row>
    <row r="1534" spans="2:17" x14ac:dyDescent="0.2">
      <c r="B1534" s="8"/>
      <c r="C1534" s="9"/>
      <c r="D1534" s="10"/>
      <c r="E1534" s="11"/>
      <c r="F1534" s="11"/>
      <c r="G1534" s="10"/>
      <c r="H1534" s="10">
        <f t="shared" si="1305"/>
        <v>0</v>
      </c>
      <c r="I1534" s="10">
        <f t="shared" si="1302"/>
        <v>0</v>
      </c>
      <c r="J1534" s="10">
        <f t="shared" si="1303"/>
        <v>0</v>
      </c>
      <c r="K1534" s="10" t="str">
        <f t="shared" si="1304"/>
        <v/>
      </c>
      <c r="M1534" s="21"/>
      <c r="N1534" s="21"/>
      <c r="O1534" s="21"/>
      <c r="P1534" s="21"/>
      <c r="Q1534" s="21"/>
    </row>
    <row r="1535" spans="2:17" x14ac:dyDescent="0.2">
      <c r="B1535" s="8"/>
      <c r="C1535" s="9"/>
      <c r="D1535" s="10"/>
      <c r="E1535" s="11"/>
      <c r="F1535" s="11"/>
      <c r="G1535" s="10"/>
      <c r="H1535" s="10">
        <f t="shared" si="1305"/>
        <v>0</v>
      </c>
      <c r="I1535" s="10">
        <f t="shared" si="1302"/>
        <v>0</v>
      </c>
      <c r="J1535" s="10">
        <f t="shared" si="1303"/>
        <v>0</v>
      </c>
      <c r="K1535" s="10" t="str">
        <f t="shared" si="1304"/>
        <v/>
      </c>
      <c r="M1535" s="21"/>
      <c r="N1535" s="21"/>
      <c r="O1535" s="21"/>
      <c r="P1535" s="21"/>
      <c r="Q1535" s="21"/>
    </row>
    <row r="1536" spans="2:17" x14ac:dyDescent="0.2">
      <c r="B1536" s="8"/>
      <c r="C1536" s="9"/>
      <c r="D1536" s="10"/>
      <c r="E1536" s="11"/>
      <c r="F1536" s="11"/>
      <c r="G1536" s="10"/>
      <c r="H1536" s="10">
        <f t="shared" si="1305"/>
        <v>0</v>
      </c>
      <c r="I1536" s="10">
        <f t="shared" si="1302"/>
        <v>0</v>
      </c>
      <c r="J1536" s="10">
        <f t="shared" si="1303"/>
        <v>0</v>
      </c>
      <c r="K1536" s="10" t="str">
        <f t="shared" si="1304"/>
        <v/>
      </c>
      <c r="M1536" s="21"/>
      <c r="N1536" s="21"/>
      <c r="O1536" s="21"/>
      <c r="P1536" s="21"/>
      <c r="Q1536" s="21"/>
    </row>
    <row r="1537" spans="2:17" x14ac:dyDescent="0.2">
      <c r="B1537" s="8"/>
      <c r="C1537" s="9"/>
      <c r="D1537" s="10"/>
      <c r="E1537" s="11"/>
      <c r="F1537" s="11"/>
      <c r="G1537" s="10"/>
      <c r="H1537" s="10">
        <f t="shared" si="1305"/>
        <v>0</v>
      </c>
      <c r="I1537" s="10">
        <f t="shared" si="1302"/>
        <v>0</v>
      </c>
      <c r="J1537" s="10">
        <f t="shared" si="1303"/>
        <v>0</v>
      </c>
      <c r="K1537" s="10" t="str">
        <f t="shared" si="1304"/>
        <v/>
      </c>
      <c r="M1537" s="21"/>
      <c r="N1537" s="21"/>
      <c r="O1537" s="21"/>
      <c r="P1537" s="21"/>
      <c r="Q1537" s="21"/>
    </row>
    <row r="1538" spans="2:17" x14ac:dyDescent="0.2">
      <c r="B1538" s="8"/>
      <c r="C1538" s="9"/>
      <c r="D1538" s="10"/>
      <c r="E1538" s="11"/>
      <c r="F1538" s="11"/>
      <c r="G1538" s="10"/>
      <c r="H1538" s="10">
        <f t="shared" si="1305"/>
        <v>0</v>
      </c>
      <c r="I1538" s="10">
        <f t="shared" si="1302"/>
        <v>0</v>
      </c>
      <c r="J1538" s="10">
        <f t="shared" si="1303"/>
        <v>0</v>
      </c>
      <c r="K1538" s="10" t="str">
        <f t="shared" si="1304"/>
        <v/>
      </c>
      <c r="M1538" s="21"/>
      <c r="N1538" s="21"/>
      <c r="O1538" s="21"/>
      <c r="P1538" s="21"/>
      <c r="Q1538" s="21"/>
    </row>
    <row r="1539" spans="2:17" x14ac:dyDescent="0.2">
      <c r="B1539" s="8"/>
      <c r="C1539" s="9"/>
      <c r="D1539" s="10"/>
      <c r="E1539" s="11"/>
      <c r="F1539" s="11"/>
      <c r="G1539" s="10"/>
      <c r="H1539" s="10">
        <f t="shared" si="1305"/>
        <v>0</v>
      </c>
      <c r="I1539" s="10">
        <f t="shared" si="1302"/>
        <v>0</v>
      </c>
      <c r="J1539" s="10">
        <f t="shared" si="1303"/>
        <v>0</v>
      </c>
      <c r="K1539" s="10" t="str">
        <f t="shared" si="1304"/>
        <v/>
      </c>
      <c r="M1539" s="21"/>
      <c r="N1539" s="21"/>
      <c r="O1539" s="21"/>
      <c r="P1539" s="21"/>
      <c r="Q1539" s="21"/>
    </row>
    <row r="1540" spans="2:17" x14ac:dyDescent="0.2">
      <c r="B1540" s="8"/>
      <c r="C1540" s="9"/>
      <c r="D1540" s="10"/>
      <c r="E1540" s="11"/>
      <c r="F1540" s="11"/>
      <c r="G1540" s="10"/>
      <c r="H1540" s="10">
        <f t="shared" si="1305"/>
        <v>0</v>
      </c>
      <c r="I1540" s="10">
        <f t="shared" si="1302"/>
        <v>0</v>
      </c>
      <c r="J1540" s="10">
        <f t="shared" si="1303"/>
        <v>0</v>
      </c>
      <c r="K1540" s="10" t="str">
        <f t="shared" si="1304"/>
        <v/>
      </c>
      <c r="M1540" s="21"/>
      <c r="N1540" s="21"/>
      <c r="O1540" s="21"/>
      <c r="P1540" s="21"/>
      <c r="Q1540" s="21"/>
    </row>
    <row r="1541" spans="2:17" x14ac:dyDescent="0.2">
      <c r="B1541" s="8"/>
      <c r="C1541" s="9"/>
      <c r="D1541" s="10"/>
      <c r="E1541" s="11"/>
      <c r="F1541" s="11"/>
      <c r="G1541" s="10"/>
      <c r="H1541" s="10">
        <f t="shared" si="1305"/>
        <v>0</v>
      </c>
      <c r="I1541" s="10">
        <f t="shared" si="1302"/>
        <v>0</v>
      </c>
      <c r="J1541" s="10">
        <f t="shared" si="1303"/>
        <v>0</v>
      </c>
      <c r="K1541" s="10" t="str">
        <f t="shared" si="1304"/>
        <v/>
      </c>
      <c r="M1541" s="21"/>
      <c r="N1541" s="21"/>
      <c r="O1541" s="21"/>
      <c r="P1541" s="21"/>
      <c r="Q1541" s="21"/>
    </row>
    <row r="1542" spans="2:17" x14ac:dyDescent="0.2">
      <c r="B1542" s="8"/>
      <c r="C1542" s="9"/>
      <c r="D1542" s="10"/>
      <c r="E1542" s="11"/>
      <c r="F1542" s="11"/>
      <c r="G1542" s="10"/>
      <c r="H1542" s="10">
        <f t="shared" si="1305"/>
        <v>0</v>
      </c>
      <c r="I1542" s="10">
        <f t="shared" si="1302"/>
        <v>0</v>
      </c>
      <c r="J1542" s="10">
        <f t="shared" si="1303"/>
        <v>0</v>
      </c>
      <c r="K1542" s="10" t="str">
        <f t="shared" si="1304"/>
        <v/>
      </c>
      <c r="M1542" s="21"/>
      <c r="N1542" s="21"/>
      <c r="O1542" s="21"/>
      <c r="P1542" s="21"/>
      <c r="Q1542" s="21"/>
    </row>
    <row r="1543" spans="2:17" x14ac:dyDescent="0.2">
      <c r="B1543" s="8"/>
      <c r="C1543" s="9"/>
      <c r="D1543" s="10"/>
      <c r="E1543" s="11"/>
      <c r="F1543" s="11"/>
      <c r="G1543" s="10"/>
      <c r="H1543" s="10">
        <f t="shared" si="1305"/>
        <v>0</v>
      </c>
      <c r="I1543" s="10">
        <f t="shared" si="1302"/>
        <v>0</v>
      </c>
      <c r="J1543" s="10">
        <f t="shared" si="1303"/>
        <v>0</v>
      </c>
      <c r="K1543" s="10" t="str">
        <f t="shared" si="1304"/>
        <v/>
      </c>
      <c r="M1543" s="21"/>
      <c r="N1543" s="21"/>
      <c r="O1543" s="21"/>
      <c r="P1543" s="21"/>
      <c r="Q1543" s="21"/>
    </row>
    <row r="1544" spans="2:17" x14ac:dyDescent="0.2">
      <c r="B1544" s="8"/>
      <c r="C1544" s="9"/>
      <c r="D1544" s="10"/>
      <c r="E1544" s="11"/>
      <c r="F1544" s="11"/>
      <c r="G1544" s="10"/>
      <c r="H1544" s="10">
        <f t="shared" si="1305"/>
        <v>0</v>
      </c>
      <c r="I1544" s="10">
        <f t="shared" si="1302"/>
        <v>0</v>
      </c>
      <c r="J1544" s="10">
        <f t="shared" si="1303"/>
        <v>0</v>
      </c>
      <c r="K1544" s="10" t="str">
        <f t="shared" si="1304"/>
        <v/>
      </c>
      <c r="M1544" s="21"/>
      <c r="N1544" s="21"/>
      <c r="O1544" s="21"/>
      <c r="P1544" s="21"/>
      <c r="Q1544" s="21"/>
    </row>
    <row r="1545" spans="2:17" x14ac:dyDescent="0.2">
      <c r="B1545" s="8"/>
      <c r="C1545" s="9"/>
      <c r="D1545" s="10"/>
      <c r="E1545" s="11"/>
      <c r="F1545" s="11"/>
      <c r="G1545" s="10"/>
      <c r="H1545" s="10">
        <f t="shared" si="1305"/>
        <v>0</v>
      </c>
      <c r="I1545" s="10">
        <f t="shared" si="1302"/>
        <v>0</v>
      </c>
      <c r="J1545" s="10">
        <f t="shared" si="1303"/>
        <v>0</v>
      </c>
      <c r="K1545" s="10" t="str">
        <f t="shared" si="1304"/>
        <v/>
      </c>
      <c r="M1545" s="21"/>
      <c r="N1545" s="21"/>
      <c r="O1545" s="21"/>
      <c r="P1545" s="21"/>
      <c r="Q1545" s="21"/>
    </row>
    <row r="1546" spans="2:17" x14ac:dyDescent="0.2">
      <c r="B1546" s="8"/>
      <c r="C1546" s="9"/>
      <c r="D1546" s="10"/>
      <c r="E1546" s="11"/>
      <c r="F1546" s="11"/>
      <c r="G1546" s="10"/>
      <c r="H1546" s="10">
        <f t="shared" si="1305"/>
        <v>0</v>
      </c>
      <c r="I1546" s="10">
        <f t="shared" si="1302"/>
        <v>0</v>
      </c>
      <c r="J1546" s="10">
        <f t="shared" si="1303"/>
        <v>0</v>
      </c>
      <c r="K1546" s="10" t="str">
        <f t="shared" si="1304"/>
        <v/>
      </c>
      <c r="M1546" s="21"/>
      <c r="N1546" s="21"/>
      <c r="O1546" s="21"/>
      <c r="P1546" s="21"/>
      <c r="Q1546" s="21"/>
    </row>
    <row r="1547" spans="2:17" x14ac:dyDescent="0.2">
      <c r="B1547" s="8"/>
      <c r="C1547" s="9"/>
      <c r="D1547" s="10"/>
      <c r="E1547" s="11"/>
      <c r="F1547" s="11"/>
      <c r="G1547" s="10"/>
      <c r="H1547" s="10">
        <f t="shared" si="1305"/>
        <v>0</v>
      </c>
      <c r="I1547" s="10">
        <f t="shared" si="1302"/>
        <v>0</v>
      </c>
      <c r="J1547" s="10">
        <f t="shared" si="1303"/>
        <v>0</v>
      </c>
      <c r="K1547" s="10" t="str">
        <f t="shared" si="1304"/>
        <v/>
      </c>
      <c r="M1547" s="21"/>
      <c r="N1547" s="21"/>
      <c r="O1547" s="21"/>
      <c r="P1547" s="21"/>
      <c r="Q1547" s="21"/>
    </row>
    <row r="1548" spans="2:17" x14ac:dyDescent="0.2">
      <c r="B1548" s="8"/>
      <c r="C1548" s="9"/>
      <c r="D1548" s="10"/>
      <c r="E1548" s="11"/>
      <c r="F1548" s="11"/>
      <c r="G1548" s="10"/>
      <c r="H1548" s="10">
        <f t="shared" si="1305"/>
        <v>0</v>
      </c>
      <c r="I1548" s="10">
        <f t="shared" si="1302"/>
        <v>0</v>
      </c>
      <c r="J1548" s="10">
        <f t="shared" si="1303"/>
        <v>0</v>
      </c>
      <c r="K1548" s="10" t="str">
        <f t="shared" si="1304"/>
        <v/>
      </c>
      <c r="M1548" s="21"/>
      <c r="N1548" s="21"/>
      <c r="O1548" s="21"/>
      <c r="P1548" s="21"/>
      <c r="Q1548" s="21"/>
    </row>
    <row r="1549" spans="2:17" x14ac:dyDescent="0.2">
      <c r="B1549" s="8"/>
      <c r="C1549" s="9"/>
      <c r="D1549" s="10"/>
      <c r="E1549" s="11"/>
      <c r="F1549" s="11"/>
      <c r="G1549" s="10"/>
      <c r="H1549" s="10">
        <f t="shared" si="1305"/>
        <v>0</v>
      </c>
      <c r="I1549" s="10">
        <f t="shared" si="1302"/>
        <v>0</v>
      </c>
      <c r="J1549" s="10">
        <f t="shared" si="1303"/>
        <v>0</v>
      </c>
      <c r="K1549" s="10" t="str">
        <f t="shared" si="1304"/>
        <v/>
      </c>
      <c r="M1549" s="21"/>
      <c r="N1549" s="21"/>
      <c r="O1549" s="21"/>
      <c r="P1549" s="21"/>
      <c r="Q1549" s="21"/>
    </row>
    <row r="1550" spans="2:17" x14ac:dyDescent="0.2">
      <c r="B1550" s="8"/>
      <c r="C1550" s="9"/>
      <c r="D1550" s="10"/>
      <c r="E1550" s="11"/>
      <c r="F1550" s="11"/>
      <c r="G1550" s="10"/>
      <c r="H1550" s="10">
        <f t="shared" si="1305"/>
        <v>0</v>
      </c>
      <c r="I1550" s="10">
        <f t="shared" si="1302"/>
        <v>0</v>
      </c>
      <c r="J1550" s="10">
        <f t="shared" si="1303"/>
        <v>0</v>
      </c>
      <c r="K1550" s="10" t="str">
        <f t="shared" si="1304"/>
        <v/>
      </c>
      <c r="M1550" s="21"/>
      <c r="N1550" s="21"/>
      <c r="O1550" s="21"/>
      <c r="P1550" s="21"/>
      <c r="Q1550" s="21"/>
    </row>
    <row r="1551" spans="2:17" x14ac:dyDescent="0.2">
      <c r="B1551" s="8"/>
      <c r="C1551" s="9"/>
      <c r="D1551" s="10"/>
      <c r="E1551" s="11"/>
      <c r="F1551" s="11"/>
      <c r="G1551" s="10"/>
      <c r="H1551" s="10">
        <f t="shared" si="1305"/>
        <v>0</v>
      </c>
      <c r="I1551" s="10">
        <f t="shared" si="1302"/>
        <v>0</v>
      </c>
      <c r="J1551" s="10">
        <f t="shared" si="1303"/>
        <v>0</v>
      </c>
      <c r="K1551" s="10" t="str">
        <f t="shared" si="1304"/>
        <v/>
      </c>
      <c r="M1551" s="21"/>
      <c r="N1551" s="21"/>
      <c r="O1551" s="21"/>
      <c r="P1551" s="21"/>
      <c r="Q1551" s="21"/>
    </row>
    <row r="1552" spans="2:17" x14ac:dyDescent="0.2">
      <c r="B1552" s="8"/>
      <c r="C1552" s="9"/>
      <c r="D1552" s="10"/>
      <c r="E1552" s="11"/>
      <c r="F1552" s="11"/>
      <c r="G1552" s="10"/>
      <c r="H1552" s="10">
        <f t="shared" si="1305"/>
        <v>0</v>
      </c>
      <c r="I1552" s="10">
        <f t="shared" si="1302"/>
        <v>0</v>
      </c>
      <c r="J1552" s="10">
        <f t="shared" si="1303"/>
        <v>0</v>
      </c>
      <c r="K1552" s="10" t="str">
        <f t="shared" si="1304"/>
        <v/>
      </c>
      <c r="M1552" s="21"/>
      <c r="N1552" s="21"/>
      <c r="O1552" s="21"/>
      <c r="P1552" s="21"/>
      <c r="Q1552" s="21"/>
    </row>
    <row r="1553" spans="2:17" x14ac:dyDescent="0.2">
      <c r="B1553" s="8"/>
      <c r="C1553" s="9"/>
      <c r="D1553" s="10"/>
      <c r="E1553" s="11"/>
      <c r="F1553" s="11"/>
      <c r="G1553" s="10"/>
      <c r="H1553" s="10">
        <f t="shared" si="1305"/>
        <v>0</v>
      </c>
      <c r="I1553" s="10">
        <f t="shared" si="1302"/>
        <v>0</v>
      </c>
      <c r="J1553" s="10">
        <f t="shared" si="1303"/>
        <v>0</v>
      </c>
      <c r="K1553" s="10" t="str">
        <f t="shared" si="1304"/>
        <v/>
      </c>
      <c r="M1553" s="21"/>
      <c r="N1553" s="21"/>
      <c r="O1553" s="21"/>
      <c r="P1553" s="21"/>
      <c r="Q1553" s="21"/>
    </row>
    <row r="1554" spans="2:17" x14ac:dyDescent="0.2">
      <c r="B1554" s="8"/>
      <c r="C1554" s="9"/>
      <c r="D1554" s="10"/>
      <c r="E1554" s="11"/>
      <c r="F1554" s="11"/>
      <c r="G1554" s="10"/>
      <c r="H1554" s="10">
        <f t="shared" si="1305"/>
        <v>0</v>
      </c>
      <c r="I1554" s="10">
        <f t="shared" si="1302"/>
        <v>0</v>
      </c>
      <c r="J1554" s="10">
        <f t="shared" si="1303"/>
        <v>0</v>
      </c>
      <c r="K1554" s="10" t="str">
        <f t="shared" si="1304"/>
        <v/>
      </c>
      <c r="M1554" s="21"/>
      <c r="N1554" s="21"/>
      <c r="O1554" s="21"/>
      <c r="P1554" s="21"/>
      <c r="Q1554" s="21"/>
    </row>
    <row r="1555" spans="2:17" x14ac:dyDescent="0.2">
      <c r="B1555" s="8"/>
      <c r="C1555" s="9"/>
      <c r="D1555" s="10"/>
      <c r="E1555" s="11"/>
      <c r="F1555" s="11"/>
      <c r="G1555" s="10"/>
      <c r="H1555" s="10">
        <f t="shared" si="1305"/>
        <v>0</v>
      </c>
      <c r="I1555" s="10">
        <f t="shared" si="1302"/>
        <v>0</v>
      </c>
      <c r="J1555" s="10">
        <f t="shared" si="1303"/>
        <v>0</v>
      </c>
      <c r="K1555" s="10" t="str">
        <f t="shared" si="1304"/>
        <v/>
      </c>
      <c r="M1555" s="21"/>
      <c r="N1555" s="21"/>
      <c r="O1555" s="21"/>
      <c r="P1555" s="21"/>
      <c r="Q1555" s="21"/>
    </row>
    <row r="1556" spans="2:17" x14ac:dyDescent="0.2">
      <c r="B1556" s="8"/>
      <c r="C1556" s="9"/>
      <c r="D1556" s="10"/>
      <c r="E1556" s="11"/>
      <c r="F1556" s="11"/>
      <c r="G1556" s="10"/>
      <c r="H1556" s="10">
        <f t="shared" si="1305"/>
        <v>0</v>
      </c>
      <c r="I1556" s="10">
        <f t="shared" si="1302"/>
        <v>0</v>
      </c>
      <c r="J1556" s="10">
        <f t="shared" si="1303"/>
        <v>0</v>
      </c>
      <c r="K1556" s="10" t="str">
        <f t="shared" si="1304"/>
        <v/>
      </c>
      <c r="M1556" s="21"/>
      <c r="N1556" s="21"/>
      <c r="O1556" s="21"/>
      <c r="P1556" s="21"/>
      <c r="Q1556" s="21"/>
    </row>
    <row r="1557" spans="2:17" x14ac:dyDescent="0.2">
      <c r="B1557" s="8"/>
      <c r="C1557" s="9"/>
      <c r="D1557" s="10"/>
      <c r="E1557" s="11"/>
      <c r="F1557" s="11"/>
      <c r="G1557" s="10"/>
      <c r="H1557" s="10">
        <f t="shared" si="1305"/>
        <v>0</v>
      </c>
      <c r="I1557" s="10">
        <f t="shared" si="1302"/>
        <v>0</v>
      </c>
      <c r="J1557" s="10">
        <f t="shared" si="1303"/>
        <v>0</v>
      </c>
      <c r="K1557" s="10" t="str">
        <f t="shared" si="1304"/>
        <v/>
      </c>
      <c r="M1557" s="21"/>
      <c r="N1557" s="21"/>
      <c r="O1557" s="21"/>
      <c r="P1557" s="21"/>
      <c r="Q1557" s="21"/>
    </row>
    <row r="1558" spans="2:17" x14ac:dyDescent="0.2">
      <c r="B1558" s="8"/>
      <c r="C1558" s="9"/>
      <c r="D1558" s="10"/>
      <c r="E1558" s="11"/>
      <c r="F1558" s="11"/>
      <c r="G1558" s="10"/>
      <c r="H1558" s="10">
        <f t="shared" si="1305"/>
        <v>0</v>
      </c>
      <c r="I1558" s="10">
        <f t="shared" si="1302"/>
        <v>0</v>
      </c>
      <c r="J1558" s="10">
        <f t="shared" si="1303"/>
        <v>0</v>
      </c>
      <c r="K1558" s="10" t="str">
        <f t="shared" si="1304"/>
        <v/>
      </c>
      <c r="M1558" s="21"/>
      <c r="N1558" s="21"/>
      <c r="O1558" s="21"/>
      <c r="P1558" s="21"/>
      <c r="Q1558" s="21"/>
    </row>
    <row r="1559" spans="2:17" x14ac:dyDescent="0.2">
      <c r="B1559" s="8"/>
      <c r="C1559" s="9"/>
      <c r="D1559" s="10"/>
      <c r="E1559" s="11"/>
      <c r="F1559" s="11"/>
      <c r="G1559" s="10"/>
      <c r="H1559" s="10">
        <f t="shared" si="1305"/>
        <v>0</v>
      </c>
      <c r="I1559" s="10">
        <f t="shared" si="1302"/>
        <v>0</v>
      </c>
      <c r="J1559" s="10">
        <f t="shared" si="1303"/>
        <v>0</v>
      </c>
      <c r="K1559" s="10" t="str">
        <f t="shared" si="1304"/>
        <v/>
      </c>
      <c r="M1559" s="21"/>
      <c r="N1559" s="21"/>
      <c r="O1559" s="21"/>
      <c r="P1559" s="21"/>
      <c r="Q1559" s="21"/>
    </row>
    <row r="1560" spans="2:17" x14ac:dyDescent="0.2">
      <c r="B1560" s="8"/>
      <c r="C1560" s="9"/>
      <c r="D1560" s="10"/>
      <c r="E1560" s="11"/>
      <c r="F1560" s="11"/>
      <c r="G1560" s="10"/>
      <c r="H1560" s="10">
        <f t="shared" si="1305"/>
        <v>0</v>
      </c>
      <c r="I1560" s="10">
        <f t="shared" si="1302"/>
        <v>0</v>
      </c>
      <c r="J1560" s="10">
        <f t="shared" si="1303"/>
        <v>0</v>
      </c>
      <c r="K1560" s="10" t="str">
        <f t="shared" si="1304"/>
        <v/>
      </c>
      <c r="M1560" s="21"/>
      <c r="N1560" s="21"/>
      <c r="O1560" s="21"/>
      <c r="P1560" s="21"/>
      <c r="Q1560" s="21"/>
    </row>
    <row r="1561" spans="2:17" x14ac:dyDescent="0.2">
      <c r="B1561" s="8"/>
      <c r="C1561" s="9"/>
      <c r="D1561" s="10"/>
      <c r="E1561" s="11"/>
      <c r="F1561" s="11"/>
      <c r="G1561" s="10"/>
      <c r="H1561" s="10">
        <f t="shared" si="1305"/>
        <v>0</v>
      </c>
      <c r="I1561" s="10">
        <f t="shared" si="1302"/>
        <v>0</v>
      </c>
      <c r="J1561" s="10">
        <f t="shared" si="1303"/>
        <v>0</v>
      </c>
      <c r="K1561" s="10" t="str">
        <f t="shared" si="1304"/>
        <v/>
      </c>
      <c r="M1561" s="21"/>
      <c r="N1561" s="21"/>
      <c r="O1561" s="21"/>
      <c r="P1561" s="21"/>
      <c r="Q1561" s="21"/>
    </row>
    <row r="1562" spans="2:17" x14ac:dyDescent="0.2">
      <c r="B1562" s="8"/>
      <c r="C1562" s="9"/>
      <c r="D1562" s="10"/>
      <c r="E1562" s="11"/>
      <c r="F1562" s="11"/>
      <c r="G1562" s="10"/>
      <c r="H1562" s="10">
        <f t="shared" si="1305"/>
        <v>0</v>
      </c>
      <c r="I1562" s="10">
        <f t="shared" si="1302"/>
        <v>0</v>
      </c>
      <c r="J1562" s="10">
        <f t="shared" si="1303"/>
        <v>0</v>
      </c>
      <c r="K1562" s="10" t="str">
        <f t="shared" si="1304"/>
        <v/>
      </c>
      <c r="M1562" s="21"/>
      <c r="N1562" s="21"/>
      <c r="O1562" s="21"/>
      <c r="P1562" s="21"/>
      <c r="Q1562" s="21"/>
    </row>
    <row r="1563" spans="2:17" x14ac:dyDescent="0.2">
      <c r="B1563" s="8"/>
      <c r="C1563" s="9"/>
      <c r="D1563" s="10"/>
      <c r="E1563" s="11"/>
      <c r="F1563" s="11"/>
      <c r="G1563" s="10"/>
      <c r="H1563" s="10">
        <f t="shared" si="1305"/>
        <v>0</v>
      </c>
      <c r="I1563" s="10">
        <f t="shared" si="1302"/>
        <v>0</v>
      </c>
      <c r="J1563" s="10">
        <f t="shared" si="1303"/>
        <v>0</v>
      </c>
      <c r="K1563" s="10" t="str">
        <f t="shared" si="1304"/>
        <v/>
      </c>
      <c r="M1563" s="21"/>
      <c r="N1563" s="21"/>
      <c r="O1563" s="21"/>
      <c r="P1563" s="21"/>
      <c r="Q1563" s="21"/>
    </row>
    <row r="1564" spans="2:17" x14ac:dyDescent="0.2">
      <c r="B1564" s="8"/>
      <c r="C1564" s="9"/>
      <c r="D1564" s="10"/>
      <c r="E1564" s="11"/>
      <c r="F1564" s="11"/>
      <c r="G1564" s="10"/>
      <c r="H1564" s="10">
        <f t="shared" si="1305"/>
        <v>0</v>
      </c>
      <c r="I1564" s="10">
        <f t="shared" si="1302"/>
        <v>0</v>
      </c>
      <c r="J1564" s="10">
        <f t="shared" si="1303"/>
        <v>0</v>
      </c>
      <c r="K1564" s="10" t="str">
        <f t="shared" si="1304"/>
        <v/>
      </c>
      <c r="M1564" s="21"/>
      <c r="N1564" s="21"/>
      <c r="O1564" s="21"/>
      <c r="P1564" s="21"/>
      <c r="Q1564" s="21"/>
    </row>
    <row r="1565" spans="2:17" x14ac:dyDescent="0.2">
      <c r="B1565" s="8"/>
      <c r="C1565" s="9"/>
      <c r="D1565" s="10"/>
      <c r="E1565" s="11"/>
      <c r="F1565" s="11"/>
      <c r="G1565" s="10"/>
      <c r="H1565" s="10">
        <f t="shared" si="1305"/>
        <v>0</v>
      </c>
      <c r="I1565" s="10">
        <f t="shared" si="1302"/>
        <v>0</v>
      </c>
      <c r="J1565" s="10">
        <f t="shared" si="1303"/>
        <v>0</v>
      </c>
      <c r="K1565" s="10" t="str">
        <f t="shared" si="1304"/>
        <v/>
      </c>
      <c r="M1565" s="21"/>
      <c r="N1565" s="21"/>
      <c r="O1565" s="21"/>
      <c r="P1565" s="21"/>
      <c r="Q1565" s="21"/>
    </row>
    <row r="1566" spans="2:17" x14ac:dyDescent="0.2">
      <c r="B1566" s="8"/>
      <c r="C1566" s="9"/>
      <c r="D1566" s="10"/>
      <c r="E1566" s="11"/>
      <c r="F1566" s="11"/>
      <c r="G1566" s="10"/>
      <c r="H1566" s="10">
        <f t="shared" si="1305"/>
        <v>0</v>
      </c>
      <c r="I1566" s="10">
        <f t="shared" si="1302"/>
        <v>0</v>
      </c>
      <c r="J1566" s="10">
        <f t="shared" si="1303"/>
        <v>0</v>
      </c>
      <c r="K1566" s="10" t="str">
        <f t="shared" si="1304"/>
        <v/>
      </c>
      <c r="M1566" s="21"/>
      <c r="N1566" s="21"/>
      <c r="O1566" s="21"/>
      <c r="P1566" s="21"/>
      <c r="Q1566" s="21"/>
    </row>
    <row r="1567" spans="2:17" x14ac:dyDescent="0.2">
      <c r="B1567" s="8"/>
      <c r="C1567" s="9"/>
      <c r="D1567" s="10"/>
      <c r="E1567" s="11"/>
      <c r="F1567" s="11"/>
      <c r="G1567" s="10"/>
      <c r="H1567" s="10">
        <f t="shared" si="1305"/>
        <v>0</v>
      </c>
      <c r="I1567" s="10">
        <f t="shared" si="1302"/>
        <v>0</v>
      </c>
      <c r="J1567" s="10">
        <f t="shared" si="1303"/>
        <v>0</v>
      </c>
      <c r="K1567" s="10" t="str">
        <f t="shared" si="1304"/>
        <v/>
      </c>
      <c r="M1567" s="21"/>
      <c r="N1567" s="21"/>
      <c r="O1567" s="21"/>
      <c r="P1567" s="21"/>
      <c r="Q1567" s="21"/>
    </row>
    <row r="1568" spans="2:17" x14ac:dyDescent="0.2">
      <c r="B1568" s="8"/>
      <c r="C1568" s="9"/>
      <c r="D1568" s="10"/>
      <c r="E1568" s="11"/>
      <c r="F1568" s="11"/>
      <c r="G1568" s="10"/>
      <c r="H1568" s="10">
        <f t="shared" si="1305"/>
        <v>0</v>
      </c>
      <c r="I1568" s="10">
        <f t="shared" si="1302"/>
        <v>0</v>
      </c>
      <c r="J1568" s="10">
        <f t="shared" si="1303"/>
        <v>0</v>
      </c>
      <c r="K1568" s="10" t="str">
        <f t="shared" si="1304"/>
        <v/>
      </c>
      <c r="M1568" s="21"/>
      <c r="N1568" s="21"/>
      <c r="O1568" s="21"/>
      <c r="P1568" s="21"/>
      <c r="Q1568" s="21"/>
    </row>
    <row r="1569" spans="2:17" x14ac:dyDescent="0.2">
      <c r="B1569" s="8"/>
      <c r="C1569" s="9"/>
      <c r="D1569" s="10"/>
      <c r="E1569" s="11"/>
      <c r="F1569" s="11"/>
      <c r="G1569" s="10"/>
      <c r="H1569" s="10">
        <f t="shared" si="1305"/>
        <v>0</v>
      </c>
      <c r="I1569" s="10">
        <f t="shared" si="1302"/>
        <v>0</v>
      </c>
      <c r="J1569" s="10">
        <f t="shared" si="1303"/>
        <v>0</v>
      </c>
      <c r="K1569" s="10" t="str">
        <f t="shared" si="1304"/>
        <v/>
      </c>
      <c r="M1569" s="21"/>
      <c r="N1569" s="21"/>
      <c r="O1569" s="21"/>
      <c r="P1569" s="21"/>
      <c r="Q1569" s="21"/>
    </row>
    <row r="1570" spans="2:17" x14ac:dyDescent="0.2">
      <c r="B1570" s="8"/>
      <c r="C1570" s="9"/>
      <c r="D1570" s="10"/>
      <c r="E1570" s="11"/>
      <c r="F1570" s="11"/>
      <c r="G1570" s="10"/>
      <c r="H1570" s="10">
        <f t="shared" si="1305"/>
        <v>0</v>
      </c>
      <c r="I1570" s="10">
        <f t="shared" si="1302"/>
        <v>0</v>
      </c>
      <c r="J1570" s="10">
        <f t="shared" si="1303"/>
        <v>0</v>
      </c>
      <c r="K1570" s="10" t="str">
        <f t="shared" si="1304"/>
        <v/>
      </c>
      <c r="M1570" s="21"/>
      <c r="N1570" s="21"/>
      <c r="O1570" s="21"/>
      <c r="P1570" s="21"/>
      <c r="Q1570" s="21"/>
    </row>
    <row r="1571" spans="2:17" x14ac:dyDescent="0.2">
      <c r="B1571" s="8"/>
      <c r="C1571" s="9"/>
      <c r="D1571" s="10"/>
      <c r="E1571" s="11"/>
      <c r="F1571" s="11"/>
      <c r="G1571" s="10"/>
      <c r="H1571" s="10">
        <f t="shared" si="1305"/>
        <v>0</v>
      </c>
      <c r="I1571" s="10">
        <f t="shared" si="1302"/>
        <v>0</v>
      </c>
      <c r="J1571" s="10">
        <f t="shared" si="1303"/>
        <v>0</v>
      </c>
      <c r="K1571" s="10" t="str">
        <f t="shared" si="1304"/>
        <v/>
      </c>
      <c r="M1571" s="21"/>
      <c r="N1571" s="21"/>
      <c r="O1571" s="21"/>
      <c r="P1571" s="21"/>
      <c r="Q1571" s="21"/>
    </row>
    <row r="1572" spans="2:17" x14ac:dyDescent="0.2">
      <c r="B1572" s="8"/>
      <c r="C1572" s="9"/>
      <c r="D1572" s="10"/>
      <c r="E1572" s="11"/>
      <c r="F1572" s="11"/>
      <c r="G1572" s="10"/>
      <c r="H1572" s="10">
        <f t="shared" si="1305"/>
        <v>0</v>
      </c>
      <c r="I1572" s="10">
        <f t="shared" si="1302"/>
        <v>0</v>
      </c>
      <c r="J1572" s="10">
        <f t="shared" si="1303"/>
        <v>0</v>
      </c>
      <c r="K1572" s="10" t="str">
        <f t="shared" si="1304"/>
        <v/>
      </c>
      <c r="M1572" s="21"/>
      <c r="N1572" s="21"/>
      <c r="O1572" s="21"/>
      <c r="P1572" s="21"/>
      <c r="Q1572" s="21"/>
    </row>
    <row r="1573" spans="2:17" x14ac:dyDescent="0.2">
      <c r="B1573" s="8"/>
      <c r="C1573" s="9"/>
      <c r="D1573" s="10"/>
      <c r="E1573" s="11"/>
      <c r="F1573" s="11"/>
      <c r="G1573" s="10"/>
      <c r="H1573" s="10">
        <f t="shared" si="1305"/>
        <v>0</v>
      </c>
      <c r="I1573" s="10">
        <f t="shared" si="1302"/>
        <v>0</v>
      </c>
      <c r="J1573" s="10">
        <f t="shared" si="1303"/>
        <v>0</v>
      </c>
      <c r="K1573" s="10" t="str">
        <f t="shared" si="1304"/>
        <v/>
      </c>
      <c r="M1573" s="21"/>
      <c r="N1573" s="21"/>
      <c r="O1573" s="21"/>
      <c r="P1573" s="21"/>
      <c r="Q1573" s="21"/>
    </row>
    <row r="1574" spans="2:17" x14ac:dyDescent="0.2">
      <c r="B1574" s="8"/>
      <c r="C1574" s="9"/>
      <c r="D1574" s="10"/>
      <c r="E1574" s="11"/>
      <c r="F1574" s="11"/>
      <c r="G1574" s="10"/>
      <c r="H1574" s="10">
        <f t="shared" si="1305"/>
        <v>0</v>
      </c>
      <c r="I1574" s="10">
        <f t="shared" si="1302"/>
        <v>0</v>
      </c>
      <c r="J1574" s="10">
        <f t="shared" si="1303"/>
        <v>0</v>
      </c>
      <c r="K1574" s="10" t="str">
        <f t="shared" si="1304"/>
        <v/>
      </c>
      <c r="M1574" s="21"/>
      <c r="N1574" s="21"/>
      <c r="O1574" s="21"/>
      <c r="P1574" s="21"/>
      <c r="Q1574" s="21"/>
    </row>
    <row r="1575" spans="2:17" x14ac:dyDescent="0.2">
      <c r="B1575" s="8"/>
      <c r="C1575" s="9"/>
      <c r="D1575" s="10"/>
      <c r="E1575" s="11"/>
      <c r="F1575" s="11"/>
      <c r="G1575" s="10"/>
      <c r="H1575" s="10">
        <f t="shared" si="1305"/>
        <v>0</v>
      </c>
      <c r="I1575" s="10">
        <f t="shared" si="1302"/>
        <v>0</v>
      </c>
      <c r="J1575" s="10">
        <f t="shared" si="1303"/>
        <v>0</v>
      </c>
      <c r="K1575" s="10" t="str">
        <f t="shared" si="1304"/>
        <v/>
      </c>
      <c r="M1575" s="21"/>
      <c r="N1575" s="21"/>
      <c r="O1575" s="21"/>
      <c r="P1575" s="21"/>
      <c r="Q1575" s="21"/>
    </row>
    <row r="1576" spans="2:17" x14ac:dyDescent="0.2">
      <c r="B1576" s="8"/>
      <c r="C1576" s="9"/>
      <c r="D1576" s="10"/>
      <c r="E1576" s="11"/>
      <c r="F1576" s="11"/>
      <c r="G1576" s="10"/>
      <c r="H1576" s="10">
        <f t="shared" si="1305"/>
        <v>0</v>
      </c>
      <c r="I1576" s="10">
        <f t="shared" si="1302"/>
        <v>0</v>
      </c>
      <c r="J1576" s="10">
        <f t="shared" si="1303"/>
        <v>0</v>
      </c>
      <c r="K1576" s="10" t="str">
        <f t="shared" si="1304"/>
        <v/>
      </c>
      <c r="M1576" s="21"/>
      <c r="N1576" s="21"/>
      <c r="O1576" s="21"/>
      <c r="P1576" s="21"/>
      <c r="Q1576" s="21"/>
    </row>
    <row r="1577" spans="2:17" x14ac:dyDescent="0.2">
      <c r="B1577" s="8"/>
      <c r="C1577" s="9"/>
      <c r="D1577" s="10"/>
      <c r="E1577" s="11"/>
      <c r="F1577" s="11"/>
      <c r="G1577" s="10"/>
      <c r="H1577" s="10">
        <f t="shared" si="1305"/>
        <v>0</v>
      </c>
      <c r="I1577" s="10">
        <f t="shared" ref="I1577:I1640" si="1306">IF(E1577=$K$2,($Q$2*E1577)+((E1577*G1577)*$R$2)-($S$2*E1577),IF(E1577=$K$4,($Q$3*E1577)+((E1577*G1577)*$R$3)-($S$3*E1577),IF(E1577=$K$7,($Q$4*E1577)+((E1577*G1577)*$R$4)-($S$4*E1577),IF(E1577=$K$8,($Q$5*E1577)+((E1577*G1577)*$R$5)-($S$5*E1577),IF(E1577=$K$9,($Q$6*E1577)+((E1577*G1577)*$R$6)-($S$6*E1577),IF(E1577=$K$10,($Q$7*E1577)+((E1577*G1577)*$R$7)-($S$7*E1577),IF(E1577=$K$11,($Q$8*E1577)+((E1577*G1577)*$R$8)-($S$8*E1577),IF(E1577=$K$14,($Q$9*E1577)+((E1577*G1577)*$R$9)-($S$9*E1577),IF(E1577=$K$15,($Q$10*E1577)+((E1577*G1577)*$R$10)-($S$10*E1577),IF(E1577=$K$16,($Q$11*E1577)+((E1577*G1577)*$R$11)-($S$11*E1577),IF(E1577=$K$17,($Q$12*E1577)+((E1577*G1577)*$R$12)-($S$12*E1577),IF(E1577=$K$18,($Q$13*E1577)+((E1577*G1577)*$R$13)-($S$13*E1577),IF(E1577=$K$19,($Q$14*E1577)+((E1577*G1577)*$R$14)-($S$14*E1577),IF(E1577=$K$20,($Q$15*E1577)+((E1577*G1577)*$R$15)-($S$15*E1577),IF(E1577=$K$21,($Q$16*E1577)+((E1577*G1577)*$R$16)-($S$16*E1577),IF(E1577=E1577,($Q$17*E1577)+((E1577*G1577)*$R$17)-($S$17*E1577),"Erreur"))))))))))))))))</f>
        <v>0</v>
      </c>
      <c r="J1577" s="10">
        <f t="shared" si="1303"/>
        <v>0</v>
      </c>
      <c r="K1577" s="10" t="str">
        <f t="shared" si="1304"/>
        <v/>
      </c>
      <c r="M1577" s="21"/>
      <c r="N1577" s="21"/>
      <c r="O1577" s="21"/>
      <c r="P1577" s="21"/>
      <c r="Q1577" s="21"/>
    </row>
    <row r="1578" spans="2:17" x14ac:dyDescent="0.2">
      <c r="B1578" s="8"/>
      <c r="C1578" s="9"/>
      <c r="D1578" s="10"/>
      <c r="E1578" s="11"/>
      <c r="F1578" s="11"/>
      <c r="G1578" s="10"/>
      <c r="H1578" s="10">
        <f t="shared" si="1305"/>
        <v>0</v>
      </c>
      <c r="I1578" s="10">
        <f t="shared" si="1306"/>
        <v>0</v>
      </c>
      <c r="J1578" s="10">
        <f t="shared" ref="J1578:J1641" si="1307">(E1578*G1578)-I1578</f>
        <v>0</v>
      </c>
      <c r="K1578" s="10" t="str">
        <f t="shared" ref="K1578:K1641" si="1308">IF(E1578="","",J1578/E1578)</f>
        <v/>
      </c>
      <c r="M1578" s="21"/>
      <c r="N1578" s="21"/>
      <c r="O1578" s="21"/>
      <c r="P1578" s="21"/>
      <c r="Q1578" s="21"/>
    </row>
    <row r="1579" spans="2:17" x14ac:dyDescent="0.2">
      <c r="B1579" s="8"/>
      <c r="C1579" s="9"/>
      <c r="D1579" s="10"/>
      <c r="E1579" s="11"/>
      <c r="F1579" s="11"/>
      <c r="G1579" s="10"/>
      <c r="H1579" s="10">
        <f t="shared" ref="H1579:H1642" si="1309">H1578+E1579</f>
        <v>0</v>
      </c>
      <c r="I1579" s="10">
        <f t="shared" si="1306"/>
        <v>0</v>
      </c>
      <c r="J1579" s="10">
        <f t="shared" si="1307"/>
        <v>0</v>
      </c>
      <c r="K1579" s="10" t="str">
        <f t="shared" si="1308"/>
        <v/>
      </c>
      <c r="M1579" s="21"/>
      <c r="N1579" s="21"/>
      <c r="O1579" s="21"/>
      <c r="P1579" s="21"/>
      <c r="Q1579" s="21"/>
    </row>
    <row r="1580" spans="2:17" x14ac:dyDescent="0.2">
      <c r="B1580" s="8"/>
      <c r="C1580" s="9"/>
      <c r="D1580" s="10"/>
      <c r="E1580" s="11"/>
      <c r="F1580" s="11"/>
      <c r="G1580" s="10"/>
      <c r="H1580" s="10">
        <f t="shared" si="1309"/>
        <v>0</v>
      </c>
      <c r="I1580" s="10">
        <f t="shared" si="1306"/>
        <v>0</v>
      </c>
      <c r="J1580" s="10">
        <f t="shared" si="1307"/>
        <v>0</v>
      </c>
      <c r="K1580" s="10" t="str">
        <f t="shared" si="1308"/>
        <v/>
      </c>
      <c r="M1580" s="21"/>
      <c r="N1580" s="21"/>
      <c r="O1580" s="21"/>
      <c r="P1580" s="21"/>
      <c r="Q1580" s="21"/>
    </row>
    <row r="1581" spans="2:17" x14ac:dyDescent="0.2">
      <c r="B1581" s="8"/>
      <c r="C1581" s="9"/>
      <c r="D1581" s="10"/>
      <c r="E1581" s="11"/>
      <c r="F1581" s="11"/>
      <c r="G1581" s="10"/>
      <c r="H1581" s="10">
        <f t="shared" si="1309"/>
        <v>0</v>
      </c>
      <c r="I1581" s="10">
        <f t="shared" si="1306"/>
        <v>0</v>
      </c>
      <c r="J1581" s="10">
        <f t="shared" si="1307"/>
        <v>0</v>
      </c>
      <c r="K1581" s="10" t="str">
        <f t="shared" si="1308"/>
        <v/>
      </c>
      <c r="M1581" s="21"/>
      <c r="N1581" s="21"/>
      <c r="O1581" s="21"/>
      <c r="P1581" s="21"/>
      <c r="Q1581" s="21"/>
    </row>
    <row r="1582" spans="2:17" x14ac:dyDescent="0.2">
      <c r="B1582" s="8"/>
      <c r="C1582" s="9"/>
      <c r="D1582" s="10"/>
      <c r="E1582" s="11"/>
      <c r="F1582" s="11"/>
      <c r="G1582" s="10"/>
      <c r="H1582" s="10">
        <f t="shared" si="1309"/>
        <v>0</v>
      </c>
      <c r="I1582" s="10">
        <f t="shared" si="1306"/>
        <v>0</v>
      </c>
      <c r="J1582" s="10">
        <f t="shared" si="1307"/>
        <v>0</v>
      </c>
      <c r="K1582" s="10" t="str">
        <f t="shared" si="1308"/>
        <v/>
      </c>
      <c r="M1582" s="21"/>
      <c r="N1582" s="21"/>
      <c r="O1582" s="21"/>
      <c r="P1582" s="21"/>
      <c r="Q1582" s="21"/>
    </row>
    <row r="1583" spans="2:17" x14ac:dyDescent="0.2">
      <c r="B1583" s="8"/>
      <c r="C1583" s="9"/>
      <c r="D1583" s="10"/>
      <c r="E1583" s="11"/>
      <c r="F1583" s="11"/>
      <c r="G1583" s="10"/>
      <c r="H1583" s="10">
        <f t="shared" si="1309"/>
        <v>0</v>
      </c>
      <c r="I1583" s="10">
        <f t="shared" si="1306"/>
        <v>0</v>
      </c>
      <c r="J1583" s="10">
        <f t="shared" si="1307"/>
        <v>0</v>
      </c>
      <c r="K1583" s="10" t="str">
        <f t="shared" si="1308"/>
        <v/>
      </c>
      <c r="M1583" s="21"/>
      <c r="N1583" s="21"/>
      <c r="O1583" s="21"/>
      <c r="P1583" s="21"/>
      <c r="Q1583" s="21"/>
    </row>
    <row r="1584" spans="2:17" x14ac:dyDescent="0.2">
      <c r="B1584" s="8"/>
      <c r="C1584" s="9"/>
      <c r="D1584" s="10"/>
      <c r="E1584" s="11"/>
      <c r="F1584" s="11"/>
      <c r="G1584" s="10"/>
      <c r="H1584" s="10">
        <f t="shared" si="1309"/>
        <v>0</v>
      </c>
      <c r="I1584" s="10">
        <f t="shared" si="1306"/>
        <v>0</v>
      </c>
      <c r="J1584" s="10">
        <f t="shared" si="1307"/>
        <v>0</v>
      </c>
      <c r="K1584" s="10" t="str">
        <f t="shared" si="1308"/>
        <v/>
      </c>
      <c r="M1584" s="21"/>
      <c r="N1584" s="21"/>
      <c r="O1584" s="21"/>
      <c r="P1584" s="21"/>
      <c r="Q1584" s="21"/>
    </row>
    <row r="1585" spans="2:17" x14ac:dyDescent="0.2">
      <c r="B1585" s="8"/>
      <c r="C1585" s="9"/>
      <c r="D1585" s="10"/>
      <c r="E1585" s="11"/>
      <c r="F1585" s="11"/>
      <c r="G1585" s="10"/>
      <c r="H1585" s="10">
        <f t="shared" si="1309"/>
        <v>0</v>
      </c>
      <c r="I1585" s="10">
        <f t="shared" si="1306"/>
        <v>0</v>
      </c>
      <c r="J1585" s="10">
        <f t="shared" si="1307"/>
        <v>0</v>
      </c>
      <c r="K1585" s="10" t="str">
        <f t="shared" si="1308"/>
        <v/>
      </c>
      <c r="M1585" s="21"/>
      <c r="N1585" s="21"/>
      <c r="O1585" s="21"/>
      <c r="P1585" s="21"/>
      <c r="Q1585" s="21"/>
    </row>
    <row r="1586" spans="2:17" x14ac:dyDescent="0.2">
      <c r="B1586" s="8"/>
      <c r="C1586" s="9"/>
      <c r="D1586" s="10"/>
      <c r="E1586" s="11"/>
      <c r="F1586" s="11"/>
      <c r="G1586" s="10"/>
      <c r="H1586" s="10">
        <f t="shared" si="1309"/>
        <v>0</v>
      </c>
      <c r="I1586" s="10">
        <f t="shared" si="1306"/>
        <v>0</v>
      </c>
      <c r="J1586" s="10">
        <f t="shared" si="1307"/>
        <v>0</v>
      </c>
      <c r="K1586" s="10" t="str">
        <f t="shared" si="1308"/>
        <v/>
      </c>
      <c r="M1586" s="21"/>
      <c r="N1586" s="21"/>
      <c r="O1586" s="21"/>
      <c r="P1586" s="21"/>
      <c r="Q1586" s="21"/>
    </row>
    <row r="1587" spans="2:17" x14ac:dyDescent="0.2">
      <c r="B1587" s="8"/>
      <c r="C1587" s="9"/>
      <c r="D1587" s="10"/>
      <c r="E1587" s="11"/>
      <c r="F1587" s="11"/>
      <c r="G1587" s="10"/>
      <c r="H1587" s="10">
        <f t="shared" si="1309"/>
        <v>0</v>
      </c>
      <c r="I1587" s="10">
        <f t="shared" si="1306"/>
        <v>0</v>
      </c>
      <c r="J1587" s="10">
        <f t="shared" si="1307"/>
        <v>0</v>
      </c>
      <c r="K1587" s="10" t="str">
        <f t="shared" si="1308"/>
        <v/>
      </c>
      <c r="M1587" s="21"/>
      <c r="N1587" s="21"/>
      <c r="O1587" s="21"/>
      <c r="P1587" s="21"/>
      <c r="Q1587" s="21"/>
    </row>
    <row r="1588" spans="2:17" x14ac:dyDescent="0.2">
      <c r="B1588" s="8"/>
      <c r="C1588" s="9"/>
      <c r="D1588" s="10"/>
      <c r="E1588" s="11"/>
      <c r="F1588" s="11"/>
      <c r="G1588" s="10"/>
      <c r="H1588" s="10">
        <f t="shared" si="1309"/>
        <v>0</v>
      </c>
      <c r="I1588" s="10">
        <f t="shared" si="1306"/>
        <v>0</v>
      </c>
      <c r="J1588" s="10">
        <f t="shared" si="1307"/>
        <v>0</v>
      </c>
      <c r="K1588" s="10" t="str">
        <f t="shared" si="1308"/>
        <v/>
      </c>
      <c r="M1588" s="21"/>
      <c r="N1588" s="21"/>
      <c r="O1588" s="21"/>
      <c r="P1588" s="21"/>
      <c r="Q1588" s="21"/>
    </row>
    <row r="1589" spans="2:17" x14ac:dyDescent="0.2">
      <c r="B1589" s="8"/>
      <c r="C1589" s="9"/>
      <c r="D1589" s="10"/>
      <c r="E1589" s="11"/>
      <c r="F1589" s="11"/>
      <c r="G1589" s="10"/>
      <c r="H1589" s="10">
        <f t="shared" si="1309"/>
        <v>0</v>
      </c>
      <c r="I1589" s="10">
        <f t="shared" si="1306"/>
        <v>0</v>
      </c>
      <c r="J1589" s="10">
        <f t="shared" si="1307"/>
        <v>0</v>
      </c>
      <c r="K1589" s="10" t="str">
        <f t="shared" si="1308"/>
        <v/>
      </c>
      <c r="M1589" s="21"/>
      <c r="N1589" s="21"/>
      <c r="O1589" s="21"/>
      <c r="P1589" s="21"/>
      <c r="Q1589" s="21"/>
    </row>
    <row r="1590" spans="2:17" x14ac:dyDescent="0.2">
      <c r="B1590" s="8"/>
      <c r="C1590" s="9"/>
      <c r="D1590" s="10"/>
      <c r="E1590" s="11"/>
      <c r="F1590" s="11"/>
      <c r="G1590" s="10"/>
      <c r="H1590" s="10">
        <f t="shared" si="1309"/>
        <v>0</v>
      </c>
      <c r="I1590" s="10">
        <f t="shared" si="1306"/>
        <v>0</v>
      </c>
      <c r="J1590" s="10">
        <f t="shared" si="1307"/>
        <v>0</v>
      </c>
      <c r="K1590" s="10" t="str">
        <f t="shared" si="1308"/>
        <v/>
      </c>
      <c r="M1590" s="21"/>
      <c r="N1590" s="21"/>
      <c r="O1590" s="21"/>
      <c r="P1590" s="21"/>
      <c r="Q1590" s="21"/>
    </row>
    <row r="1591" spans="2:17" x14ac:dyDescent="0.2">
      <c r="B1591" s="8"/>
      <c r="C1591" s="9"/>
      <c r="D1591" s="10"/>
      <c r="E1591" s="11"/>
      <c r="F1591" s="11"/>
      <c r="G1591" s="10"/>
      <c r="H1591" s="10">
        <f t="shared" si="1309"/>
        <v>0</v>
      </c>
      <c r="I1591" s="10">
        <f t="shared" si="1306"/>
        <v>0</v>
      </c>
      <c r="J1591" s="10">
        <f t="shared" si="1307"/>
        <v>0</v>
      </c>
      <c r="K1591" s="10" t="str">
        <f t="shared" si="1308"/>
        <v/>
      </c>
      <c r="M1591" s="21"/>
      <c r="N1591" s="21"/>
      <c r="O1591" s="21"/>
      <c r="P1591" s="21"/>
      <c r="Q1591" s="21"/>
    </row>
    <row r="1592" spans="2:17" x14ac:dyDescent="0.2">
      <c r="B1592" s="8"/>
      <c r="C1592" s="9"/>
      <c r="D1592" s="10"/>
      <c r="E1592" s="11"/>
      <c r="F1592" s="11"/>
      <c r="G1592" s="10"/>
      <c r="H1592" s="10">
        <f t="shared" si="1309"/>
        <v>0</v>
      </c>
      <c r="I1592" s="10">
        <f t="shared" si="1306"/>
        <v>0</v>
      </c>
      <c r="J1592" s="10">
        <f t="shared" si="1307"/>
        <v>0</v>
      </c>
      <c r="K1592" s="10" t="str">
        <f t="shared" si="1308"/>
        <v/>
      </c>
      <c r="M1592" s="21"/>
      <c r="N1592" s="21"/>
      <c r="O1592" s="21"/>
      <c r="P1592" s="21"/>
      <c r="Q1592" s="21"/>
    </row>
    <row r="1593" spans="2:17" x14ac:dyDescent="0.2">
      <c r="B1593" s="8"/>
      <c r="C1593" s="9"/>
      <c r="D1593" s="10"/>
      <c r="E1593" s="11"/>
      <c r="F1593" s="11"/>
      <c r="G1593" s="10"/>
      <c r="H1593" s="10">
        <f t="shared" si="1309"/>
        <v>0</v>
      </c>
      <c r="I1593" s="10">
        <f t="shared" si="1306"/>
        <v>0</v>
      </c>
      <c r="J1593" s="10">
        <f t="shared" si="1307"/>
        <v>0</v>
      </c>
      <c r="K1593" s="10" t="str">
        <f t="shared" si="1308"/>
        <v/>
      </c>
      <c r="M1593" s="21"/>
      <c r="N1593" s="21"/>
      <c r="O1593" s="21"/>
      <c r="P1593" s="21"/>
      <c r="Q1593" s="21"/>
    </row>
    <row r="1594" spans="2:17" x14ac:dyDescent="0.2">
      <c r="B1594" s="8"/>
      <c r="C1594" s="9"/>
      <c r="D1594" s="10"/>
      <c r="E1594" s="11"/>
      <c r="F1594" s="11"/>
      <c r="G1594" s="10"/>
      <c r="H1594" s="10">
        <f t="shared" si="1309"/>
        <v>0</v>
      </c>
      <c r="I1594" s="10">
        <f t="shared" si="1306"/>
        <v>0</v>
      </c>
      <c r="J1594" s="10">
        <f t="shared" si="1307"/>
        <v>0</v>
      </c>
      <c r="K1594" s="10" t="str">
        <f t="shared" si="1308"/>
        <v/>
      </c>
      <c r="M1594" s="21"/>
      <c r="N1594" s="21"/>
      <c r="O1594" s="21"/>
      <c r="P1594" s="21"/>
      <c r="Q1594" s="21"/>
    </row>
    <row r="1595" spans="2:17" x14ac:dyDescent="0.2">
      <c r="B1595" s="8"/>
      <c r="C1595" s="9"/>
      <c r="D1595" s="10"/>
      <c r="E1595" s="11"/>
      <c r="F1595" s="11"/>
      <c r="G1595" s="10"/>
      <c r="H1595" s="10">
        <f t="shared" si="1309"/>
        <v>0</v>
      </c>
      <c r="I1595" s="10">
        <f t="shared" si="1306"/>
        <v>0</v>
      </c>
      <c r="J1595" s="10">
        <f t="shared" si="1307"/>
        <v>0</v>
      </c>
      <c r="K1595" s="10" t="str">
        <f t="shared" si="1308"/>
        <v/>
      </c>
      <c r="M1595" s="21"/>
      <c r="N1595" s="21"/>
      <c r="O1595" s="21"/>
      <c r="P1595" s="21"/>
      <c r="Q1595" s="21"/>
    </row>
    <row r="1596" spans="2:17" x14ac:dyDescent="0.2">
      <c r="B1596" s="8"/>
      <c r="C1596" s="9"/>
      <c r="D1596" s="10"/>
      <c r="E1596" s="11"/>
      <c r="F1596" s="11"/>
      <c r="G1596" s="10"/>
      <c r="H1596" s="10">
        <f t="shared" si="1309"/>
        <v>0</v>
      </c>
      <c r="I1596" s="10">
        <f t="shared" si="1306"/>
        <v>0</v>
      </c>
      <c r="J1596" s="10">
        <f t="shared" si="1307"/>
        <v>0</v>
      </c>
      <c r="K1596" s="10" t="str">
        <f t="shared" si="1308"/>
        <v/>
      </c>
      <c r="M1596" s="21"/>
      <c r="N1596" s="21"/>
      <c r="O1596" s="21"/>
      <c r="P1596" s="21"/>
      <c r="Q1596" s="21"/>
    </row>
    <row r="1597" spans="2:17" x14ac:dyDescent="0.2">
      <c r="B1597" s="8"/>
      <c r="C1597" s="9"/>
      <c r="D1597" s="10"/>
      <c r="E1597" s="11"/>
      <c r="F1597" s="11"/>
      <c r="G1597" s="10"/>
      <c r="H1597" s="10">
        <f t="shared" si="1309"/>
        <v>0</v>
      </c>
      <c r="I1597" s="10">
        <f t="shared" si="1306"/>
        <v>0</v>
      </c>
      <c r="J1597" s="10">
        <f t="shared" si="1307"/>
        <v>0</v>
      </c>
      <c r="K1597" s="10" t="str">
        <f t="shared" si="1308"/>
        <v/>
      </c>
      <c r="M1597" s="21"/>
      <c r="N1597" s="21"/>
      <c r="O1597" s="21"/>
      <c r="P1597" s="21"/>
      <c r="Q1597" s="21"/>
    </row>
    <row r="1598" spans="2:17" x14ac:dyDescent="0.2">
      <c r="B1598" s="8"/>
      <c r="C1598" s="9"/>
      <c r="D1598" s="10"/>
      <c r="E1598" s="11"/>
      <c r="F1598" s="11"/>
      <c r="G1598" s="10"/>
      <c r="H1598" s="10">
        <f t="shared" si="1309"/>
        <v>0</v>
      </c>
      <c r="I1598" s="10">
        <f t="shared" si="1306"/>
        <v>0</v>
      </c>
      <c r="J1598" s="10">
        <f t="shared" si="1307"/>
        <v>0</v>
      </c>
      <c r="K1598" s="10" t="str">
        <f t="shared" si="1308"/>
        <v/>
      </c>
      <c r="M1598" s="21"/>
      <c r="N1598" s="21"/>
      <c r="O1598" s="21"/>
      <c r="P1598" s="21"/>
      <c r="Q1598" s="21"/>
    </row>
    <row r="1599" spans="2:17" x14ac:dyDescent="0.2">
      <c r="B1599" s="8"/>
      <c r="C1599" s="9"/>
      <c r="D1599" s="10"/>
      <c r="E1599" s="11"/>
      <c r="F1599" s="11"/>
      <c r="G1599" s="10"/>
      <c r="H1599" s="10">
        <f t="shared" si="1309"/>
        <v>0</v>
      </c>
      <c r="I1599" s="10">
        <f t="shared" si="1306"/>
        <v>0</v>
      </c>
      <c r="J1599" s="10">
        <f t="shared" si="1307"/>
        <v>0</v>
      </c>
      <c r="K1599" s="10" t="str">
        <f t="shared" si="1308"/>
        <v/>
      </c>
      <c r="M1599" s="21"/>
      <c r="N1599" s="21"/>
      <c r="O1599" s="21"/>
      <c r="P1599" s="21"/>
      <c r="Q1599" s="21"/>
    </row>
    <row r="1600" spans="2:17" x14ac:dyDescent="0.2">
      <c r="B1600" s="8"/>
      <c r="C1600" s="9"/>
      <c r="D1600" s="10"/>
      <c r="E1600" s="11"/>
      <c r="F1600" s="11"/>
      <c r="G1600" s="10"/>
      <c r="H1600" s="10">
        <f t="shared" si="1309"/>
        <v>0</v>
      </c>
      <c r="I1600" s="10">
        <f t="shared" si="1306"/>
        <v>0</v>
      </c>
      <c r="J1600" s="10">
        <f t="shared" si="1307"/>
        <v>0</v>
      </c>
      <c r="K1600" s="10" t="str">
        <f t="shared" si="1308"/>
        <v/>
      </c>
      <c r="M1600" s="21"/>
      <c r="N1600" s="21"/>
      <c r="O1600" s="21"/>
      <c r="P1600" s="21"/>
      <c r="Q1600" s="21"/>
    </row>
    <row r="1601" spans="2:17" x14ac:dyDescent="0.2">
      <c r="B1601" s="8"/>
      <c r="C1601" s="9"/>
      <c r="D1601" s="10"/>
      <c r="E1601" s="11"/>
      <c r="F1601" s="11"/>
      <c r="G1601" s="10"/>
      <c r="H1601" s="10">
        <f t="shared" si="1309"/>
        <v>0</v>
      </c>
      <c r="I1601" s="10">
        <f t="shared" si="1306"/>
        <v>0</v>
      </c>
      <c r="J1601" s="10">
        <f t="shared" si="1307"/>
        <v>0</v>
      </c>
      <c r="K1601" s="10" t="str">
        <f t="shared" si="1308"/>
        <v/>
      </c>
      <c r="M1601" s="21"/>
      <c r="N1601" s="21"/>
      <c r="O1601" s="21"/>
      <c r="P1601" s="21"/>
      <c r="Q1601" s="21"/>
    </row>
    <row r="1602" spans="2:17" x14ac:dyDescent="0.2">
      <c r="B1602" s="8"/>
      <c r="C1602" s="9"/>
      <c r="D1602" s="10"/>
      <c r="E1602" s="11"/>
      <c r="F1602" s="11"/>
      <c r="G1602" s="10"/>
      <c r="H1602" s="10">
        <f t="shared" si="1309"/>
        <v>0</v>
      </c>
      <c r="I1602" s="10">
        <f t="shared" si="1306"/>
        <v>0</v>
      </c>
      <c r="J1602" s="10">
        <f t="shared" si="1307"/>
        <v>0</v>
      </c>
      <c r="K1602" s="10" t="str">
        <f t="shared" si="1308"/>
        <v/>
      </c>
      <c r="M1602" s="21"/>
      <c r="N1602" s="21"/>
      <c r="O1602" s="21"/>
      <c r="P1602" s="21"/>
      <c r="Q1602" s="21"/>
    </row>
    <row r="1603" spans="2:17" x14ac:dyDescent="0.2">
      <c r="B1603" s="8"/>
      <c r="C1603" s="9"/>
      <c r="D1603" s="10"/>
      <c r="E1603" s="11"/>
      <c r="F1603" s="11"/>
      <c r="G1603" s="10"/>
      <c r="H1603" s="10">
        <f t="shared" si="1309"/>
        <v>0</v>
      </c>
      <c r="I1603" s="10">
        <f t="shared" si="1306"/>
        <v>0</v>
      </c>
      <c r="J1603" s="10">
        <f t="shared" si="1307"/>
        <v>0</v>
      </c>
      <c r="K1603" s="10" t="str">
        <f t="shared" si="1308"/>
        <v/>
      </c>
      <c r="M1603" s="21"/>
      <c r="N1603" s="21"/>
      <c r="O1603" s="21"/>
      <c r="P1603" s="21"/>
      <c r="Q1603" s="21"/>
    </row>
    <row r="1604" spans="2:17" x14ac:dyDescent="0.2">
      <c r="B1604" s="8"/>
      <c r="C1604" s="9"/>
      <c r="D1604" s="10"/>
      <c r="E1604" s="11"/>
      <c r="F1604" s="11"/>
      <c r="G1604" s="10"/>
      <c r="H1604" s="10">
        <f t="shared" si="1309"/>
        <v>0</v>
      </c>
      <c r="I1604" s="10">
        <f t="shared" si="1306"/>
        <v>0</v>
      </c>
      <c r="J1604" s="10">
        <f t="shared" si="1307"/>
        <v>0</v>
      </c>
      <c r="K1604" s="10" t="str">
        <f t="shared" si="1308"/>
        <v/>
      </c>
      <c r="M1604" s="21"/>
      <c r="N1604" s="21"/>
      <c r="O1604" s="21"/>
      <c r="P1604" s="21"/>
      <c r="Q1604" s="21"/>
    </row>
    <row r="1605" spans="2:17" x14ac:dyDescent="0.2">
      <c r="B1605" s="8"/>
      <c r="C1605" s="9"/>
      <c r="D1605" s="10"/>
      <c r="E1605" s="11"/>
      <c r="F1605" s="11"/>
      <c r="G1605" s="10"/>
      <c r="H1605" s="10">
        <f t="shared" si="1309"/>
        <v>0</v>
      </c>
      <c r="I1605" s="10">
        <f t="shared" si="1306"/>
        <v>0</v>
      </c>
      <c r="J1605" s="10">
        <f t="shared" si="1307"/>
        <v>0</v>
      </c>
      <c r="K1605" s="10" t="str">
        <f t="shared" si="1308"/>
        <v/>
      </c>
      <c r="M1605" s="21"/>
      <c r="N1605" s="21"/>
      <c r="O1605" s="21"/>
      <c r="P1605" s="21"/>
      <c r="Q1605" s="21"/>
    </row>
    <row r="1606" spans="2:17" x14ac:dyDescent="0.2">
      <c r="B1606" s="8"/>
      <c r="C1606" s="9"/>
      <c r="D1606" s="10"/>
      <c r="E1606" s="11"/>
      <c r="F1606" s="11"/>
      <c r="G1606" s="10"/>
      <c r="H1606" s="10">
        <f t="shared" si="1309"/>
        <v>0</v>
      </c>
      <c r="I1606" s="10">
        <f t="shared" si="1306"/>
        <v>0</v>
      </c>
      <c r="J1606" s="10">
        <f t="shared" si="1307"/>
        <v>0</v>
      </c>
      <c r="K1606" s="10" t="str">
        <f t="shared" si="1308"/>
        <v/>
      </c>
      <c r="M1606" s="21"/>
      <c r="N1606" s="21"/>
      <c r="O1606" s="21"/>
      <c r="P1606" s="21"/>
      <c r="Q1606" s="21"/>
    </row>
    <row r="1607" spans="2:17" x14ac:dyDescent="0.2">
      <c r="B1607" s="8"/>
      <c r="C1607" s="9"/>
      <c r="D1607" s="10"/>
      <c r="E1607" s="11"/>
      <c r="F1607" s="11"/>
      <c r="G1607" s="10"/>
      <c r="H1607" s="10">
        <f t="shared" si="1309"/>
        <v>0</v>
      </c>
      <c r="I1607" s="10">
        <f t="shared" si="1306"/>
        <v>0</v>
      </c>
      <c r="J1607" s="10">
        <f t="shared" si="1307"/>
        <v>0</v>
      </c>
      <c r="K1607" s="10" t="str">
        <f t="shared" si="1308"/>
        <v/>
      </c>
      <c r="M1607" s="21"/>
      <c r="N1607" s="21"/>
      <c r="O1607" s="21"/>
      <c r="P1607" s="21"/>
      <c r="Q1607" s="21"/>
    </row>
    <row r="1608" spans="2:17" x14ac:dyDescent="0.2">
      <c r="B1608" s="8"/>
      <c r="C1608" s="9"/>
      <c r="D1608" s="10"/>
      <c r="E1608" s="11"/>
      <c r="F1608" s="11"/>
      <c r="G1608" s="10"/>
      <c r="H1608" s="10">
        <f t="shared" si="1309"/>
        <v>0</v>
      </c>
      <c r="I1608" s="10">
        <f t="shared" si="1306"/>
        <v>0</v>
      </c>
      <c r="J1608" s="10">
        <f t="shared" si="1307"/>
        <v>0</v>
      </c>
      <c r="K1608" s="10" t="str">
        <f t="shared" si="1308"/>
        <v/>
      </c>
      <c r="M1608" s="21"/>
      <c r="N1608" s="21"/>
      <c r="O1608" s="21"/>
      <c r="P1608" s="21"/>
      <c r="Q1608" s="21"/>
    </row>
    <row r="1609" spans="2:17" x14ac:dyDescent="0.2">
      <c r="B1609" s="8"/>
      <c r="C1609" s="9"/>
      <c r="D1609" s="10"/>
      <c r="E1609" s="11"/>
      <c r="F1609" s="11"/>
      <c r="G1609" s="10"/>
      <c r="H1609" s="10">
        <f t="shared" si="1309"/>
        <v>0</v>
      </c>
      <c r="I1609" s="10">
        <f t="shared" si="1306"/>
        <v>0</v>
      </c>
      <c r="J1609" s="10">
        <f t="shared" si="1307"/>
        <v>0</v>
      </c>
      <c r="K1609" s="10" t="str">
        <f t="shared" si="1308"/>
        <v/>
      </c>
      <c r="M1609" s="21"/>
      <c r="N1609" s="21"/>
      <c r="O1609" s="21"/>
      <c r="P1609" s="21"/>
      <c r="Q1609" s="21"/>
    </row>
    <row r="1610" spans="2:17" x14ac:dyDescent="0.2">
      <c r="B1610" s="8"/>
      <c r="C1610" s="9"/>
      <c r="D1610" s="10"/>
      <c r="E1610" s="11"/>
      <c r="F1610" s="11"/>
      <c r="G1610" s="10"/>
      <c r="H1610" s="10">
        <f t="shared" si="1309"/>
        <v>0</v>
      </c>
      <c r="I1610" s="10">
        <f t="shared" si="1306"/>
        <v>0</v>
      </c>
      <c r="J1610" s="10">
        <f t="shared" si="1307"/>
        <v>0</v>
      </c>
      <c r="K1610" s="10" t="str">
        <f t="shared" si="1308"/>
        <v/>
      </c>
      <c r="M1610" s="21"/>
      <c r="N1610" s="21"/>
      <c r="O1610" s="21"/>
      <c r="P1610" s="21"/>
      <c r="Q1610" s="21"/>
    </row>
    <row r="1611" spans="2:17" x14ac:dyDescent="0.2">
      <c r="B1611" s="8"/>
      <c r="C1611" s="9"/>
      <c r="D1611" s="10"/>
      <c r="E1611" s="11"/>
      <c r="F1611" s="11"/>
      <c r="G1611" s="10"/>
      <c r="H1611" s="10">
        <f t="shared" si="1309"/>
        <v>0</v>
      </c>
      <c r="I1611" s="10">
        <f t="shared" si="1306"/>
        <v>0</v>
      </c>
      <c r="J1611" s="10">
        <f t="shared" si="1307"/>
        <v>0</v>
      </c>
      <c r="K1611" s="10" t="str">
        <f t="shared" si="1308"/>
        <v/>
      </c>
      <c r="M1611" s="21"/>
      <c r="N1611" s="21"/>
      <c r="O1611" s="21"/>
      <c r="P1611" s="21"/>
      <c r="Q1611" s="21"/>
    </row>
    <row r="1612" spans="2:17" x14ac:dyDescent="0.2">
      <c r="B1612" s="8"/>
      <c r="C1612" s="9"/>
      <c r="D1612" s="10"/>
      <c r="E1612" s="11"/>
      <c r="F1612" s="11"/>
      <c r="G1612" s="10"/>
      <c r="H1612" s="10">
        <f t="shared" si="1309"/>
        <v>0</v>
      </c>
      <c r="I1612" s="10">
        <f t="shared" si="1306"/>
        <v>0</v>
      </c>
      <c r="J1612" s="10">
        <f t="shared" si="1307"/>
        <v>0</v>
      </c>
      <c r="K1612" s="10" t="str">
        <f t="shared" si="1308"/>
        <v/>
      </c>
      <c r="M1612" s="21"/>
      <c r="N1612" s="21"/>
      <c r="O1612" s="21"/>
      <c r="P1612" s="21"/>
      <c r="Q1612" s="21"/>
    </row>
    <row r="1613" spans="2:17" x14ac:dyDescent="0.2">
      <c r="B1613" s="8"/>
      <c r="C1613" s="9"/>
      <c r="D1613" s="10"/>
      <c r="E1613" s="11"/>
      <c r="F1613" s="11"/>
      <c r="G1613" s="10"/>
      <c r="H1613" s="10">
        <f t="shared" si="1309"/>
        <v>0</v>
      </c>
      <c r="I1613" s="10">
        <f t="shared" si="1306"/>
        <v>0</v>
      </c>
      <c r="J1613" s="10">
        <f t="shared" si="1307"/>
        <v>0</v>
      </c>
      <c r="K1613" s="10" t="str">
        <f t="shared" si="1308"/>
        <v/>
      </c>
      <c r="M1613" s="21"/>
      <c r="N1613" s="21"/>
      <c r="O1613" s="21"/>
      <c r="P1613" s="21"/>
      <c r="Q1613" s="21"/>
    </row>
    <row r="1614" spans="2:17" x14ac:dyDescent="0.2">
      <c r="B1614" s="8"/>
      <c r="C1614" s="9"/>
      <c r="D1614" s="10"/>
      <c r="E1614" s="11"/>
      <c r="F1614" s="11"/>
      <c r="G1614" s="10"/>
      <c r="H1614" s="10">
        <f t="shared" si="1309"/>
        <v>0</v>
      </c>
      <c r="I1614" s="10">
        <f t="shared" si="1306"/>
        <v>0</v>
      </c>
      <c r="J1614" s="10">
        <f t="shared" si="1307"/>
        <v>0</v>
      </c>
      <c r="K1614" s="10" t="str">
        <f t="shared" si="1308"/>
        <v/>
      </c>
      <c r="M1614" s="21"/>
      <c r="N1614" s="21"/>
      <c r="O1614" s="21"/>
      <c r="P1614" s="21"/>
      <c r="Q1614" s="21"/>
    </row>
    <row r="1615" spans="2:17" x14ac:dyDescent="0.2">
      <c r="B1615" s="8"/>
      <c r="C1615" s="9"/>
      <c r="D1615" s="10"/>
      <c r="E1615" s="11"/>
      <c r="F1615" s="11"/>
      <c r="G1615" s="10"/>
      <c r="H1615" s="10">
        <f t="shared" si="1309"/>
        <v>0</v>
      </c>
      <c r="I1615" s="10">
        <f t="shared" si="1306"/>
        <v>0</v>
      </c>
      <c r="J1615" s="10">
        <f t="shared" si="1307"/>
        <v>0</v>
      </c>
      <c r="K1615" s="10" t="str">
        <f t="shared" si="1308"/>
        <v/>
      </c>
      <c r="M1615" s="21"/>
      <c r="N1615" s="21"/>
      <c r="O1615" s="21"/>
      <c r="P1615" s="21"/>
      <c r="Q1615" s="21"/>
    </row>
    <row r="1616" spans="2:17" x14ac:dyDescent="0.2">
      <c r="B1616" s="8"/>
      <c r="C1616" s="9"/>
      <c r="D1616" s="10"/>
      <c r="E1616" s="11"/>
      <c r="F1616" s="11"/>
      <c r="G1616" s="10"/>
      <c r="H1616" s="10">
        <f t="shared" si="1309"/>
        <v>0</v>
      </c>
      <c r="I1616" s="10">
        <f t="shared" si="1306"/>
        <v>0</v>
      </c>
      <c r="J1616" s="10">
        <f t="shared" si="1307"/>
        <v>0</v>
      </c>
      <c r="K1616" s="10" t="str">
        <f t="shared" si="1308"/>
        <v/>
      </c>
      <c r="M1616" s="21"/>
      <c r="N1616" s="21"/>
      <c r="O1616" s="21"/>
      <c r="P1616" s="21"/>
      <c r="Q1616" s="21"/>
    </row>
    <row r="1617" spans="2:17" x14ac:dyDescent="0.2">
      <c r="B1617" s="8"/>
      <c r="C1617" s="9"/>
      <c r="D1617" s="10"/>
      <c r="E1617" s="11"/>
      <c r="F1617" s="11"/>
      <c r="G1617" s="10"/>
      <c r="H1617" s="10">
        <f t="shared" si="1309"/>
        <v>0</v>
      </c>
      <c r="I1617" s="10">
        <f t="shared" si="1306"/>
        <v>0</v>
      </c>
      <c r="J1617" s="10">
        <f t="shared" si="1307"/>
        <v>0</v>
      </c>
      <c r="K1617" s="10" t="str">
        <f t="shared" si="1308"/>
        <v/>
      </c>
      <c r="M1617" s="21"/>
      <c r="N1617" s="21"/>
      <c r="O1617" s="21"/>
      <c r="P1617" s="21"/>
      <c r="Q1617" s="21"/>
    </row>
    <row r="1618" spans="2:17" x14ac:dyDescent="0.2">
      <c r="B1618" s="8"/>
      <c r="C1618" s="9"/>
      <c r="D1618" s="10"/>
      <c r="E1618" s="11"/>
      <c r="F1618" s="11"/>
      <c r="G1618" s="10"/>
      <c r="H1618" s="10">
        <f t="shared" si="1309"/>
        <v>0</v>
      </c>
      <c r="I1618" s="10">
        <f t="shared" si="1306"/>
        <v>0</v>
      </c>
      <c r="J1618" s="10">
        <f t="shared" si="1307"/>
        <v>0</v>
      </c>
      <c r="K1618" s="10" t="str">
        <f t="shared" si="1308"/>
        <v/>
      </c>
      <c r="M1618" s="21"/>
      <c r="N1618" s="21"/>
      <c r="O1618" s="21"/>
      <c r="P1618" s="21"/>
      <c r="Q1618" s="21"/>
    </row>
    <row r="1619" spans="2:17" x14ac:dyDescent="0.2">
      <c r="B1619" s="8"/>
      <c r="C1619" s="9"/>
      <c r="D1619" s="10"/>
      <c r="E1619" s="11"/>
      <c r="F1619" s="11"/>
      <c r="G1619" s="10"/>
      <c r="H1619" s="10">
        <f t="shared" si="1309"/>
        <v>0</v>
      </c>
      <c r="I1619" s="10">
        <f t="shared" si="1306"/>
        <v>0</v>
      </c>
      <c r="J1619" s="10">
        <f t="shared" si="1307"/>
        <v>0</v>
      </c>
      <c r="K1619" s="10" t="str">
        <f t="shared" si="1308"/>
        <v/>
      </c>
      <c r="M1619" s="21"/>
      <c r="N1619" s="21"/>
      <c r="O1619" s="21"/>
      <c r="P1619" s="21"/>
      <c r="Q1619" s="21"/>
    </row>
    <row r="1620" spans="2:17" x14ac:dyDescent="0.2">
      <c r="B1620" s="8"/>
      <c r="C1620" s="9"/>
      <c r="D1620" s="10"/>
      <c r="E1620" s="11"/>
      <c r="F1620" s="11"/>
      <c r="G1620" s="10"/>
      <c r="H1620" s="10">
        <f t="shared" si="1309"/>
        <v>0</v>
      </c>
      <c r="I1620" s="10">
        <f t="shared" si="1306"/>
        <v>0</v>
      </c>
      <c r="J1620" s="10">
        <f t="shared" si="1307"/>
        <v>0</v>
      </c>
      <c r="K1620" s="10" t="str">
        <f t="shared" si="1308"/>
        <v/>
      </c>
      <c r="M1620" s="21"/>
      <c r="N1620" s="21"/>
      <c r="O1620" s="21"/>
      <c r="P1620" s="21"/>
      <c r="Q1620" s="21"/>
    </row>
    <row r="1621" spans="2:17" x14ac:dyDescent="0.2">
      <c r="B1621" s="8"/>
      <c r="C1621" s="9"/>
      <c r="D1621" s="10"/>
      <c r="E1621" s="11"/>
      <c r="F1621" s="11"/>
      <c r="G1621" s="10"/>
      <c r="H1621" s="10">
        <f t="shared" si="1309"/>
        <v>0</v>
      </c>
      <c r="I1621" s="10">
        <f t="shared" si="1306"/>
        <v>0</v>
      </c>
      <c r="J1621" s="10">
        <f t="shared" si="1307"/>
        <v>0</v>
      </c>
      <c r="K1621" s="10" t="str">
        <f t="shared" si="1308"/>
        <v/>
      </c>
      <c r="M1621" s="21"/>
      <c r="N1621" s="21"/>
      <c r="O1621" s="21"/>
      <c r="P1621" s="21"/>
      <c r="Q1621" s="21"/>
    </row>
    <row r="1622" spans="2:17" x14ac:dyDescent="0.2">
      <c r="B1622" s="8"/>
      <c r="C1622" s="9"/>
      <c r="D1622" s="10"/>
      <c r="E1622" s="11"/>
      <c r="F1622" s="11"/>
      <c r="G1622" s="10"/>
      <c r="H1622" s="10">
        <f t="shared" si="1309"/>
        <v>0</v>
      </c>
      <c r="I1622" s="10">
        <f t="shared" si="1306"/>
        <v>0</v>
      </c>
      <c r="J1622" s="10">
        <f t="shared" si="1307"/>
        <v>0</v>
      </c>
      <c r="K1622" s="10" t="str">
        <f t="shared" si="1308"/>
        <v/>
      </c>
      <c r="M1622" s="21"/>
      <c r="N1622" s="21"/>
      <c r="O1622" s="21"/>
      <c r="P1622" s="21"/>
      <c r="Q1622" s="21"/>
    </row>
    <row r="1623" spans="2:17" x14ac:dyDescent="0.2">
      <c r="B1623" s="8"/>
      <c r="C1623" s="9"/>
      <c r="D1623" s="10"/>
      <c r="E1623" s="11"/>
      <c r="F1623" s="11"/>
      <c r="G1623" s="10"/>
      <c r="H1623" s="10">
        <f t="shared" si="1309"/>
        <v>0</v>
      </c>
      <c r="I1623" s="10">
        <f t="shared" si="1306"/>
        <v>0</v>
      </c>
      <c r="J1623" s="10">
        <f t="shared" si="1307"/>
        <v>0</v>
      </c>
      <c r="K1623" s="10" t="str">
        <f t="shared" si="1308"/>
        <v/>
      </c>
      <c r="M1623" s="21"/>
      <c r="N1623" s="21"/>
      <c r="O1623" s="21"/>
      <c r="P1623" s="21"/>
      <c r="Q1623" s="21"/>
    </row>
    <row r="1624" spans="2:17" x14ac:dyDescent="0.2">
      <c r="B1624" s="8"/>
      <c r="C1624" s="9"/>
      <c r="D1624" s="10"/>
      <c r="E1624" s="11"/>
      <c r="F1624" s="11"/>
      <c r="G1624" s="10"/>
      <c r="H1624" s="10">
        <f t="shared" si="1309"/>
        <v>0</v>
      </c>
      <c r="I1624" s="10">
        <f t="shared" si="1306"/>
        <v>0</v>
      </c>
      <c r="J1624" s="10">
        <f t="shared" si="1307"/>
        <v>0</v>
      </c>
      <c r="K1624" s="10" t="str">
        <f t="shared" si="1308"/>
        <v/>
      </c>
      <c r="M1624" s="21"/>
      <c r="N1624" s="21"/>
      <c r="O1624" s="21"/>
      <c r="P1624" s="21"/>
      <c r="Q1624" s="21"/>
    </row>
    <row r="1625" spans="2:17" x14ac:dyDescent="0.2">
      <c r="B1625" s="8"/>
      <c r="C1625" s="9"/>
      <c r="D1625" s="10"/>
      <c r="E1625" s="11"/>
      <c r="F1625" s="11"/>
      <c r="G1625" s="10"/>
      <c r="H1625" s="10">
        <f t="shared" si="1309"/>
        <v>0</v>
      </c>
      <c r="I1625" s="10">
        <f t="shared" si="1306"/>
        <v>0</v>
      </c>
      <c r="J1625" s="10">
        <f t="shared" si="1307"/>
        <v>0</v>
      </c>
      <c r="K1625" s="10" t="str">
        <f t="shared" si="1308"/>
        <v/>
      </c>
      <c r="M1625" s="21"/>
      <c r="N1625" s="21"/>
      <c r="O1625" s="21"/>
      <c r="P1625" s="21"/>
      <c r="Q1625" s="21"/>
    </row>
    <row r="1626" spans="2:17" x14ac:dyDescent="0.2">
      <c r="B1626" s="8"/>
      <c r="C1626" s="9"/>
      <c r="D1626" s="10"/>
      <c r="E1626" s="11"/>
      <c r="F1626" s="11"/>
      <c r="G1626" s="10"/>
      <c r="H1626" s="10">
        <f t="shared" si="1309"/>
        <v>0</v>
      </c>
      <c r="I1626" s="10">
        <f t="shared" si="1306"/>
        <v>0</v>
      </c>
      <c r="J1626" s="10">
        <f t="shared" si="1307"/>
        <v>0</v>
      </c>
      <c r="K1626" s="10" t="str">
        <f t="shared" si="1308"/>
        <v/>
      </c>
      <c r="M1626" s="21"/>
      <c r="N1626" s="21"/>
      <c r="O1626" s="21"/>
      <c r="P1626" s="21"/>
      <c r="Q1626" s="21"/>
    </row>
    <row r="1627" spans="2:17" x14ac:dyDescent="0.2">
      <c r="B1627" s="8"/>
      <c r="C1627" s="9"/>
      <c r="D1627" s="10"/>
      <c r="E1627" s="11"/>
      <c r="F1627" s="11"/>
      <c r="G1627" s="10"/>
      <c r="H1627" s="10">
        <f t="shared" si="1309"/>
        <v>0</v>
      </c>
      <c r="I1627" s="10">
        <f t="shared" si="1306"/>
        <v>0</v>
      </c>
      <c r="J1627" s="10">
        <f t="shared" si="1307"/>
        <v>0</v>
      </c>
      <c r="K1627" s="10" t="str">
        <f t="shared" si="1308"/>
        <v/>
      </c>
      <c r="M1627" s="21"/>
      <c r="N1627" s="21"/>
      <c r="O1627" s="21"/>
      <c r="P1627" s="21"/>
      <c r="Q1627" s="21"/>
    </row>
    <row r="1628" spans="2:17" x14ac:dyDescent="0.2">
      <c r="B1628" s="8"/>
      <c r="C1628" s="9"/>
      <c r="D1628" s="10"/>
      <c r="E1628" s="11"/>
      <c r="F1628" s="11"/>
      <c r="G1628" s="10"/>
      <c r="H1628" s="10">
        <f t="shared" si="1309"/>
        <v>0</v>
      </c>
      <c r="I1628" s="10">
        <f t="shared" si="1306"/>
        <v>0</v>
      </c>
      <c r="J1628" s="10">
        <f t="shared" si="1307"/>
        <v>0</v>
      </c>
      <c r="K1628" s="10" t="str">
        <f t="shared" si="1308"/>
        <v/>
      </c>
      <c r="M1628" s="21"/>
      <c r="N1628" s="21"/>
      <c r="O1628" s="21"/>
      <c r="P1628" s="21"/>
      <c r="Q1628" s="21"/>
    </row>
    <row r="1629" spans="2:17" x14ac:dyDescent="0.2">
      <c r="B1629" s="8"/>
      <c r="C1629" s="9"/>
      <c r="D1629" s="10"/>
      <c r="E1629" s="11"/>
      <c r="F1629" s="11"/>
      <c r="G1629" s="10"/>
      <c r="H1629" s="10">
        <f t="shared" si="1309"/>
        <v>0</v>
      </c>
      <c r="I1629" s="10">
        <f t="shared" si="1306"/>
        <v>0</v>
      </c>
      <c r="J1629" s="10">
        <f t="shared" si="1307"/>
        <v>0</v>
      </c>
      <c r="K1629" s="10" t="str">
        <f t="shared" si="1308"/>
        <v/>
      </c>
      <c r="M1629" s="21"/>
      <c r="N1629" s="21"/>
      <c r="O1629" s="21"/>
      <c r="P1629" s="21"/>
      <c r="Q1629" s="21"/>
    </row>
    <row r="1630" spans="2:17" x14ac:dyDescent="0.2">
      <c r="B1630" s="8"/>
      <c r="C1630" s="9"/>
      <c r="D1630" s="10"/>
      <c r="E1630" s="11"/>
      <c r="F1630" s="11"/>
      <c r="G1630" s="10"/>
      <c r="H1630" s="10">
        <f t="shared" si="1309"/>
        <v>0</v>
      </c>
      <c r="I1630" s="10">
        <f t="shared" si="1306"/>
        <v>0</v>
      </c>
      <c r="J1630" s="10">
        <f t="shared" si="1307"/>
        <v>0</v>
      </c>
      <c r="K1630" s="10" t="str">
        <f t="shared" si="1308"/>
        <v/>
      </c>
      <c r="M1630" s="21"/>
      <c r="N1630" s="21"/>
      <c r="O1630" s="21"/>
      <c r="P1630" s="21"/>
      <c r="Q1630" s="21"/>
    </row>
    <row r="1631" spans="2:17" x14ac:dyDescent="0.2">
      <c r="B1631" s="8"/>
      <c r="C1631" s="9"/>
      <c r="D1631" s="10"/>
      <c r="E1631" s="11"/>
      <c r="F1631" s="11"/>
      <c r="G1631" s="10"/>
      <c r="H1631" s="10">
        <f t="shared" si="1309"/>
        <v>0</v>
      </c>
      <c r="I1631" s="10">
        <f t="shared" si="1306"/>
        <v>0</v>
      </c>
      <c r="J1631" s="10">
        <f t="shared" si="1307"/>
        <v>0</v>
      </c>
      <c r="K1631" s="10" t="str">
        <f t="shared" si="1308"/>
        <v/>
      </c>
      <c r="M1631" s="21"/>
      <c r="N1631" s="21"/>
      <c r="O1631" s="21"/>
      <c r="P1631" s="21"/>
      <c r="Q1631" s="21"/>
    </row>
    <row r="1632" spans="2:17" x14ac:dyDescent="0.2">
      <c r="B1632" s="8"/>
      <c r="C1632" s="9"/>
      <c r="D1632" s="10"/>
      <c r="E1632" s="11"/>
      <c r="F1632" s="11"/>
      <c r="G1632" s="10"/>
      <c r="H1632" s="10">
        <f t="shared" si="1309"/>
        <v>0</v>
      </c>
      <c r="I1632" s="10">
        <f t="shared" si="1306"/>
        <v>0</v>
      </c>
      <c r="J1632" s="10">
        <f t="shared" si="1307"/>
        <v>0</v>
      </c>
      <c r="K1632" s="10" t="str">
        <f t="shared" si="1308"/>
        <v/>
      </c>
      <c r="M1632" s="21"/>
      <c r="N1632" s="21"/>
      <c r="O1632" s="21"/>
      <c r="P1632" s="21"/>
      <c r="Q1632" s="21"/>
    </row>
    <row r="1633" spans="2:17" x14ac:dyDescent="0.2">
      <c r="B1633" s="8"/>
      <c r="C1633" s="9"/>
      <c r="D1633" s="10"/>
      <c r="E1633" s="11"/>
      <c r="F1633" s="11"/>
      <c r="G1633" s="10"/>
      <c r="H1633" s="10">
        <f t="shared" si="1309"/>
        <v>0</v>
      </c>
      <c r="I1633" s="10">
        <f t="shared" si="1306"/>
        <v>0</v>
      </c>
      <c r="J1633" s="10">
        <f t="shared" si="1307"/>
        <v>0</v>
      </c>
      <c r="K1633" s="10" t="str">
        <f t="shared" si="1308"/>
        <v/>
      </c>
      <c r="M1633" s="21"/>
      <c r="N1633" s="21"/>
      <c r="O1633" s="21"/>
      <c r="P1633" s="21"/>
      <c r="Q1633" s="21"/>
    </row>
    <row r="1634" spans="2:17" x14ac:dyDescent="0.2">
      <c r="B1634" s="8"/>
      <c r="C1634" s="9"/>
      <c r="D1634" s="10"/>
      <c r="E1634" s="11"/>
      <c r="F1634" s="11"/>
      <c r="G1634" s="10"/>
      <c r="H1634" s="10">
        <f t="shared" si="1309"/>
        <v>0</v>
      </c>
      <c r="I1634" s="10">
        <f t="shared" si="1306"/>
        <v>0</v>
      </c>
      <c r="J1634" s="10">
        <f t="shared" si="1307"/>
        <v>0</v>
      </c>
      <c r="K1634" s="10" t="str">
        <f t="shared" si="1308"/>
        <v/>
      </c>
      <c r="M1634" s="21"/>
      <c r="N1634" s="21"/>
      <c r="O1634" s="21"/>
      <c r="P1634" s="21"/>
      <c r="Q1634" s="21"/>
    </row>
    <row r="1635" spans="2:17" x14ac:dyDescent="0.2">
      <c r="B1635" s="8"/>
      <c r="C1635" s="9"/>
      <c r="D1635" s="10"/>
      <c r="E1635" s="11"/>
      <c r="F1635" s="11"/>
      <c r="G1635" s="10"/>
      <c r="H1635" s="10">
        <f t="shared" si="1309"/>
        <v>0</v>
      </c>
      <c r="I1635" s="10">
        <f t="shared" si="1306"/>
        <v>0</v>
      </c>
      <c r="J1635" s="10">
        <f t="shared" si="1307"/>
        <v>0</v>
      </c>
      <c r="K1635" s="10" t="str">
        <f t="shared" si="1308"/>
        <v/>
      </c>
      <c r="M1635" s="21"/>
      <c r="N1635" s="21"/>
      <c r="O1635" s="21"/>
      <c r="P1635" s="21"/>
      <c r="Q1635" s="21"/>
    </row>
    <row r="1636" spans="2:17" x14ac:dyDescent="0.2">
      <c r="B1636" s="8"/>
      <c r="C1636" s="9"/>
      <c r="D1636" s="10"/>
      <c r="E1636" s="11"/>
      <c r="F1636" s="11"/>
      <c r="G1636" s="10"/>
      <c r="H1636" s="10">
        <f t="shared" si="1309"/>
        <v>0</v>
      </c>
      <c r="I1636" s="10">
        <f t="shared" si="1306"/>
        <v>0</v>
      </c>
      <c r="J1636" s="10">
        <f t="shared" si="1307"/>
        <v>0</v>
      </c>
      <c r="K1636" s="10" t="str">
        <f t="shared" si="1308"/>
        <v/>
      </c>
      <c r="M1636" s="21"/>
      <c r="N1636" s="21"/>
      <c r="O1636" s="21"/>
      <c r="P1636" s="21"/>
      <c r="Q1636" s="21"/>
    </row>
    <row r="1637" spans="2:17" x14ac:dyDescent="0.2">
      <c r="B1637" s="8"/>
      <c r="C1637" s="9"/>
      <c r="D1637" s="10"/>
      <c r="E1637" s="11"/>
      <c r="F1637" s="11"/>
      <c r="G1637" s="10"/>
      <c r="H1637" s="10">
        <f t="shared" si="1309"/>
        <v>0</v>
      </c>
      <c r="I1637" s="10">
        <f t="shared" si="1306"/>
        <v>0</v>
      </c>
      <c r="J1637" s="10">
        <f t="shared" si="1307"/>
        <v>0</v>
      </c>
      <c r="K1637" s="10" t="str">
        <f t="shared" si="1308"/>
        <v/>
      </c>
      <c r="M1637" s="21"/>
      <c r="N1637" s="21"/>
      <c r="O1637" s="21"/>
      <c r="P1637" s="21"/>
      <c r="Q1637" s="21"/>
    </row>
    <row r="1638" spans="2:17" x14ac:dyDescent="0.2">
      <c r="B1638" s="8"/>
      <c r="C1638" s="9"/>
      <c r="D1638" s="10"/>
      <c r="E1638" s="11"/>
      <c r="F1638" s="11"/>
      <c r="G1638" s="10"/>
      <c r="H1638" s="10">
        <f t="shared" si="1309"/>
        <v>0</v>
      </c>
      <c r="I1638" s="10">
        <f t="shared" si="1306"/>
        <v>0</v>
      </c>
      <c r="J1638" s="10">
        <f t="shared" si="1307"/>
        <v>0</v>
      </c>
      <c r="K1638" s="10" t="str">
        <f t="shared" si="1308"/>
        <v/>
      </c>
      <c r="M1638" s="21"/>
      <c r="N1638" s="21"/>
      <c r="O1638" s="21"/>
      <c r="P1638" s="21"/>
      <c r="Q1638" s="21"/>
    </row>
    <row r="1639" spans="2:17" x14ac:dyDescent="0.2">
      <c r="B1639" s="8"/>
      <c r="C1639" s="9"/>
      <c r="D1639" s="10"/>
      <c r="E1639" s="11"/>
      <c r="F1639" s="11"/>
      <c r="G1639" s="10"/>
      <c r="H1639" s="10">
        <f t="shared" si="1309"/>
        <v>0</v>
      </c>
      <c r="I1639" s="10">
        <f t="shared" si="1306"/>
        <v>0</v>
      </c>
      <c r="J1639" s="10">
        <f t="shared" si="1307"/>
        <v>0</v>
      </c>
      <c r="K1639" s="10" t="str">
        <f t="shared" si="1308"/>
        <v/>
      </c>
      <c r="M1639" s="21"/>
      <c r="N1639" s="21"/>
      <c r="O1639" s="21"/>
      <c r="P1639" s="21"/>
      <c r="Q1639" s="21"/>
    </row>
    <row r="1640" spans="2:17" x14ac:dyDescent="0.2">
      <c r="B1640" s="8"/>
      <c r="C1640" s="9"/>
      <c r="D1640" s="10"/>
      <c r="E1640" s="11"/>
      <c r="F1640" s="11"/>
      <c r="G1640" s="10"/>
      <c r="H1640" s="10">
        <f t="shared" si="1309"/>
        <v>0</v>
      </c>
      <c r="I1640" s="10">
        <f t="shared" si="1306"/>
        <v>0</v>
      </c>
      <c r="J1640" s="10">
        <f t="shared" si="1307"/>
        <v>0</v>
      </c>
      <c r="K1640" s="10" t="str">
        <f t="shared" si="1308"/>
        <v/>
      </c>
      <c r="M1640" s="21"/>
      <c r="N1640" s="21"/>
      <c r="O1640" s="21"/>
      <c r="P1640" s="21"/>
      <c r="Q1640" s="21"/>
    </row>
    <row r="1641" spans="2:17" x14ac:dyDescent="0.2">
      <c r="B1641" s="8"/>
      <c r="C1641" s="9"/>
      <c r="D1641" s="10"/>
      <c r="E1641" s="11"/>
      <c r="F1641" s="11"/>
      <c r="G1641" s="10"/>
      <c r="H1641" s="10">
        <f t="shared" si="1309"/>
        <v>0</v>
      </c>
      <c r="I1641" s="10">
        <f t="shared" ref="I1641:I1704" si="1310">IF(E1641=$K$2,($Q$2*E1641)+((E1641*G1641)*$R$2)-($S$2*E1641),IF(E1641=$K$4,($Q$3*E1641)+((E1641*G1641)*$R$3)-($S$3*E1641),IF(E1641=$K$7,($Q$4*E1641)+((E1641*G1641)*$R$4)-($S$4*E1641),IF(E1641=$K$8,($Q$5*E1641)+((E1641*G1641)*$R$5)-($S$5*E1641),IF(E1641=$K$9,($Q$6*E1641)+((E1641*G1641)*$R$6)-($S$6*E1641),IF(E1641=$K$10,($Q$7*E1641)+((E1641*G1641)*$R$7)-($S$7*E1641),IF(E1641=$K$11,($Q$8*E1641)+((E1641*G1641)*$R$8)-($S$8*E1641),IF(E1641=$K$14,($Q$9*E1641)+((E1641*G1641)*$R$9)-($S$9*E1641),IF(E1641=$K$15,($Q$10*E1641)+((E1641*G1641)*$R$10)-($S$10*E1641),IF(E1641=$K$16,($Q$11*E1641)+((E1641*G1641)*$R$11)-($S$11*E1641),IF(E1641=$K$17,($Q$12*E1641)+((E1641*G1641)*$R$12)-($S$12*E1641),IF(E1641=$K$18,($Q$13*E1641)+((E1641*G1641)*$R$13)-($S$13*E1641),IF(E1641=$K$19,($Q$14*E1641)+((E1641*G1641)*$R$14)-($S$14*E1641),IF(E1641=$K$20,($Q$15*E1641)+((E1641*G1641)*$R$15)-($S$15*E1641),IF(E1641=$K$21,($Q$16*E1641)+((E1641*G1641)*$R$16)-($S$16*E1641),IF(E1641=E1641,($Q$17*E1641)+((E1641*G1641)*$R$17)-($S$17*E1641),"Erreur"))))))))))))))))</f>
        <v>0</v>
      </c>
      <c r="J1641" s="10">
        <f t="shared" si="1307"/>
        <v>0</v>
      </c>
      <c r="K1641" s="10" t="str">
        <f t="shared" si="1308"/>
        <v/>
      </c>
      <c r="M1641" s="21"/>
      <c r="N1641" s="21"/>
      <c r="O1641" s="21"/>
      <c r="P1641" s="21"/>
      <c r="Q1641" s="21"/>
    </row>
    <row r="1642" spans="2:17" x14ac:dyDescent="0.2">
      <c r="B1642" s="8"/>
      <c r="C1642" s="9"/>
      <c r="D1642" s="10"/>
      <c r="E1642" s="11"/>
      <c r="F1642" s="11"/>
      <c r="G1642" s="10"/>
      <c r="H1642" s="10">
        <f t="shared" si="1309"/>
        <v>0</v>
      </c>
      <c r="I1642" s="10">
        <f t="shared" si="1310"/>
        <v>0</v>
      </c>
      <c r="J1642" s="10">
        <f t="shared" ref="J1642:J1705" si="1311">(E1642*G1642)-I1642</f>
        <v>0</v>
      </c>
      <c r="K1642" s="10" t="str">
        <f t="shared" ref="K1642:K1705" si="1312">IF(E1642="","",J1642/E1642)</f>
        <v/>
      </c>
      <c r="M1642" s="21"/>
      <c r="N1642" s="21"/>
      <c r="O1642" s="21"/>
      <c r="P1642" s="21"/>
      <c r="Q1642" s="21"/>
    </row>
    <row r="1643" spans="2:17" x14ac:dyDescent="0.2">
      <c r="B1643" s="8"/>
      <c r="C1643" s="9"/>
      <c r="D1643" s="10"/>
      <c r="E1643" s="11"/>
      <c r="F1643" s="11"/>
      <c r="G1643" s="10"/>
      <c r="H1643" s="10">
        <f t="shared" ref="H1643:H1706" si="1313">H1642+E1643</f>
        <v>0</v>
      </c>
      <c r="I1643" s="10">
        <f t="shared" si="1310"/>
        <v>0</v>
      </c>
      <c r="J1643" s="10">
        <f t="shared" si="1311"/>
        <v>0</v>
      </c>
      <c r="K1643" s="10" t="str">
        <f t="shared" si="1312"/>
        <v/>
      </c>
      <c r="M1643" s="21"/>
      <c r="N1643" s="21"/>
      <c r="O1643" s="21"/>
      <c r="P1643" s="21"/>
      <c r="Q1643" s="21"/>
    </row>
    <row r="1644" spans="2:17" x14ac:dyDescent="0.2">
      <c r="B1644" s="8"/>
      <c r="C1644" s="9"/>
      <c r="D1644" s="10"/>
      <c r="E1644" s="11"/>
      <c r="F1644" s="11"/>
      <c r="G1644" s="10"/>
      <c r="H1644" s="10">
        <f t="shared" si="1313"/>
        <v>0</v>
      </c>
      <c r="I1644" s="10">
        <f t="shared" si="1310"/>
        <v>0</v>
      </c>
      <c r="J1644" s="10">
        <f t="shared" si="1311"/>
        <v>0</v>
      </c>
      <c r="K1644" s="10" t="str">
        <f t="shared" si="1312"/>
        <v/>
      </c>
      <c r="M1644" s="21"/>
      <c r="N1644" s="21"/>
      <c r="O1644" s="21"/>
      <c r="P1644" s="21"/>
      <c r="Q1644" s="21"/>
    </row>
    <row r="1645" spans="2:17" x14ac:dyDescent="0.2">
      <c r="B1645" s="8"/>
      <c r="C1645" s="9"/>
      <c r="D1645" s="10"/>
      <c r="E1645" s="11"/>
      <c r="F1645" s="11"/>
      <c r="G1645" s="10"/>
      <c r="H1645" s="10">
        <f t="shared" si="1313"/>
        <v>0</v>
      </c>
      <c r="I1645" s="10">
        <f t="shared" si="1310"/>
        <v>0</v>
      </c>
      <c r="J1645" s="10">
        <f t="shared" si="1311"/>
        <v>0</v>
      </c>
      <c r="K1645" s="10" t="str">
        <f t="shared" si="1312"/>
        <v/>
      </c>
      <c r="M1645" s="21"/>
      <c r="N1645" s="21"/>
      <c r="O1645" s="21"/>
      <c r="P1645" s="21"/>
      <c r="Q1645" s="21"/>
    </row>
    <row r="1646" spans="2:17" x14ac:dyDescent="0.2">
      <c r="B1646" s="8"/>
      <c r="C1646" s="9"/>
      <c r="D1646" s="10"/>
      <c r="E1646" s="11"/>
      <c r="F1646" s="11"/>
      <c r="G1646" s="10"/>
      <c r="H1646" s="10">
        <f t="shared" si="1313"/>
        <v>0</v>
      </c>
      <c r="I1646" s="10">
        <f t="shared" si="1310"/>
        <v>0</v>
      </c>
      <c r="J1646" s="10">
        <f t="shared" si="1311"/>
        <v>0</v>
      </c>
      <c r="K1646" s="10" t="str">
        <f t="shared" si="1312"/>
        <v/>
      </c>
      <c r="M1646" s="21"/>
      <c r="N1646" s="21"/>
      <c r="O1646" s="21"/>
      <c r="P1646" s="21"/>
      <c r="Q1646" s="21"/>
    </row>
    <row r="1647" spans="2:17" x14ac:dyDescent="0.2">
      <c r="B1647" s="8"/>
      <c r="C1647" s="9"/>
      <c r="D1647" s="10"/>
      <c r="E1647" s="11"/>
      <c r="F1647" s="11"/>
      <c r="G1647" s="10"/>
      <c r="H1647" s="10">
        <f t="shared" si="1313"/>
        <v>0</v>
      </c>
      <c r="I1647" s="10">
        <f t="shared" si="1310"/>
        <v>0</v>
      </c>
      <c r="J1647" s="10">
        <f t="shared" si="1311"/>
        <v>0</v>
      </c>
      <c r="K1647" s="10" t="str">
        <f t="shared" si="1312"/>
        <v/>
      </c>
      <c r="M1647" s="21"/>
      <c r="N1647" s="21"/>
      <c r="O1647" s="21"/>
      <c r="P1647" s="21"/>
      <c r="Q1647" s="21"/>
    </row>
    <row r="1648" spans="2:17" x14ac:dyDescent="0.2">
      <c r="B1648" s="8"/>
      <c r="C1648" s="9"/>
      <c r="D1648" s="10"/>
      <c r="E1648" s="11"/>
      <c r="F1648" s="11"/>
      <c r="G1648" s="10"/>
      <c r="H1648" s="10">
        <f t="shared" si="1313"/>
        <v>0</v>
      </c>
      <c r="I1648" s="10">
        <f t="shared" si="1310"/>
        <v>0</v>
      </c>
      <c r="J1648" s="10">
        <f t="shared" si="1311"/>
        <v>0</v>
      </c>
      <c r="K1648" s="10" t="str">
        <f t="shared" si="1312"/>
        <v/>
      </c>
      <c r="M1648" s="21"/>
      <c r="N1648" s="21"/>
      <c r="O1648" s="21"/>
      <c r="P1648" s="21"/>
      <c r="Q1648" s="21"/>
    </row>
    <row r="1649" spans="2:17" x14ac:dyDescent="0.2">
      <c r="B1649" s="8"/>
      <c r="C1649" s="9"/>
      <c r="D1649" s="10"/>
      <c r="E1649" s="11"/>
      <c r="F1649" s="11"/>
      <c r="G1649" s="10"/>
      <c r="H1649" s="10">
        <f t="shared" si="1313"/>
        <v>0</v>
      </c>
      <c r="I1649" s="10">
        <f t="shared" si="1310"/>
        <v>0</v>
      </c>
      <c r="J1649" s="10">
        <f t="shared" si="1311"/>
        <v>0</v>
      </c>
      <c r="K1649" s="10" t="str">
        <f t="shared" si="1312"/>
        <v/>
      </c>
      <c r="M1649" s="21"/>
      <c r="N1649" s="21"/>
      <c r="O1649" s="21"/>
      <c r="P1649" s="21"/>
      <c r="Q1649" s="21"/>
    </row>
    <row r="1650" spans="2:17" x14ac:dyDescent="0.2">
      <c r="B1650" s="8"/>
      <c r="C1650" s="9"/>
      <c r="D1650" s="10"/>
      <c r="E1650" s="11"/>
      <c r="F1650" s="11"/>
      <c r="G1650" s="10"/>
      <c r="H1650" s="10">
        <f t="shared" si="1313"/>
        <v>0</v>
      </c>
      <c r="I1650" s="10">
        <f t="shared" si="1310"/>
        <v>0</v>
      </c>
      <c r="J1650" s="10">
        <f t="shared" si="1311"/>
        <v>0</v>
      </c>
      <c r="K1650" s="10" t="str">
        <f t="shared" si="1312"/>
        <v/>
      </c>
      <c r="M1650" s="21"/>
      <c r="N1650" s="21"/>
      <c r="O1650" s="21"/>
      <c r="P1650" s="21"/>
      <c r="Q1650" s="21"/>
    </row>
    <row r="1651" spans="2:17" x14ac:dyDescent="0.2">
      <c r="B1651" s="8"/>
      <c r="C1651" s="9"/>
      <c r="D1651" s="10"/>
      <c r="E1651" s="11"/>
      <c r="F1651" s="11"/>
      <c r="G1651" s="10"/>
      <c r="H1651" s="10">
        <f t="shared" si="1313"/>
        <v>0</v>
      </c>
      <c r="I1651" s="10">
        <f t="shared" si="1310"/>
        <v>0</v>
      </c>
      <c r="J1651" s="10">
        <f t="shared" si="1311"/>
        <v>0</v>
      </c>
      <c r="K1651" s="10" t="str">
        <f t="shared" si="1312"/>
        <v/>
      </c>
      <c r="M1651" s="21"/>
      <c r="N1651" s="21"/>
      <c r="O1651" s="21"/>
      <c r="P1651" s="21"/>
      <c r="Q1651" s="21"/>
    </row>
    <row r="1652" spans="2:17" x14ac:dyDescent="0.2">
      <c r="B1652" s="8"/>
      <c r="C1652" s="9"/>
      <c r="D1652" s="10"/>
      <c r="E1652" s="11"/>
      <c r="F1652" s="11"/>
      <c r="G1652" s="10"/>
      <c r="H1652" s="10">
        <f t="shared" si="1313"/>
        <v>0</v>
      </c>
      <c r="I1652" s="10">
        <f t="shared" si="1310"/>
        <v>0</v>
      </c>
      <c r="J1652" s="10">
        <f t="shared" si="1311"/>
        <v>0</v>
      </c>
      <c r="K1652" s="10" t="str">
        <f t="shared" si="1312"/>
        <v/>
      </c>
      <c r="M1652" s="21"/>
      <c r="N1652" s="21"/>
      <c r="O1652" s="21"/>
      <c r="P1652" s="21"/>
      <c r="Q1652" s="21"/>
    </row>
    <row r="1653" spans="2:17" x14ac:dyDescent="0.2">
      <c r="B1653" s="8"/>
      <c r="C1653" s="9"/>
      <c r="D1653" s="10"/>
      <c r="E1653" s="11"/>
      <c r="F1653" s="11"/>
      <c r="G1653" s="10"/>
      <c r="H1653" s="10">
        <f t="shared" si="1313"/>
        <v>0</v>
      </c>
      <c r="I1653" s="10">
        <f t="shared" si="1310"/>
        <v>0</v>
      </c>
      <c r="J1653" s="10">
        <f t="shared" si="1311"/>
        <v>0</v>
      </c>
      <c r="K1653" s="10" t="str">
        <f t="shared" si="1312"/>
        <v/>
      </c>
      <c r="M1653" s="21"/>
      <c r="N1653" s="21"/>
      <c r="O1653" s="21"/>
      <c r="P1653" s="21"/>
      <c r="Q1653" s="21"/>
    </row>
    <row r="1654" spans="2:17" x14ac:dyDescent="0.2">
      <c r="B1654" s="8"/>
      <c r="C1654" s="9"/>
      <c r="D1654" s="10"/>
      <c r="E1654" s="11"/>
      <c r="F1654" s="11"/>
      <c r="G1654" s="10"/>
      <c r="H1654" s="10">
        <f t="shared" si="1313"/>
        <v>0</v>
      </c>
      <c r="I1654" s="10">
        <f t="shared" si="1310"/>
        <v>0</v>
      </c>
      <c r="J1654" s="10">
        <f t="shared" si="1311"/>
        <v>0</v>
      </c>
      <c r="K1654" s="10" t="str">
        <f t="shared" si="1312"/>
        <v/>
      </c>
      <c r="M1654" s="21"/>
      <c r="N1654" s="21"/>
      <c r="O1654" s="21"/>
      <c r="P1654" s="21"/>
      <c r="Q1654" s="21"/>
    </row>
    <row r="1655" spans="2:17" x14ac:dyDescent="0.2">
      <c r="B1655" s="8"/>
      <c r="C1655" s="9"/>
      <c r="D1655" s="10"/>
      <c r="E1655" s="11"/>
      <c r="F1655" s="11"/>
      <c r="G1655" s="10"/>
      <c r="H1655" s="10">
        <f t="shared" si="1313"/>
        <v>0</v>
      </c>
      <c r="I1655" s="10">
        <f t="shared" si="1310"/>
        <v>0</v>
      </c>
      <c r="J1655" s="10">
        <f t="shared" si="1311"/>
        <v>0</v>
      </c>
      <c r="K1655" s="10" t="str">
        <f t="shared" si="1312"/>
        <v/>
      </c>
      <c r="M1655" s="21"/>
      <c r="N1655" s="21"/>
      <c r="O1655" s="21"/>
      <c r="P1655" s="21"/>
      <c r="Q1655" s="21"/>
    </row>
    <row r="1656" spans="2:17" x14ac:dyDescent="0.2">
      <c r="B1656" s="8"/>
      <c r="C1656" s="9"/>
      <c r="D1656" s="10"/>
      <c r="E1656" s="11"/>
      <c r="F1656" s="11"/>
      <c r="G1656" s="10"/>
      <c r="H1656" s="10">
        <f t="shared" si="1313"/>
        <v>0</v>
      </c>
      <c r="I1656" s="10">
        <f t="shared" si="1310"/>
        <v>0</v>
      </c>
      <c r="J1656" s="10">
        <f t="shared" si="1311"/>
        <v>0</v>
      </c>
      <c r="K1656" s="10" t="str">
        <f t="shared" si="1312"/>
        <v/>
      </c>
      <c r="M1656" s="21"/>
      <c r="N1656" s="21"/>
      <c r="O1656" s="21"/>
      <c r="P1656" s="21"/>
      <c r="Q1656" s="21"/>
    </row>
    <row r="1657" spans="2:17" x14ac:dyDescent="0.2">
      <c r="B1657" s="8"/>
      <c r="C1657" s="9"/>
      <c r="D1657" s="10"/>
      <c r="E1657" s="11"/>
      <c r="F1657" s="11"/>
      <c r="G1657" s="10"/>
      <c r="H1657" s="10">
        <f t="shared" si="1313"/>
        <v>0</v>
      </c>
      <c r="I1657" s="10">
        <f t="shared" si="1310"/>
        <v>0</v>
      </c>
      <c r="J1657" s="10">
        <f t="shared" si="1311"/>
        <v>0</v>
      </c>
      <c r="K1657" s="10" t="str">
        <f t="shared" si="1312"/>
        <v/>
      </c>
      <c r="M1657" s="21"/>
      <c r="N1657" s="21"/>
      <c r="O1657" s="21"/>
      <c r="P1657" s="21"/>
      <c r="Q1657" s="21"/>
    </row>
    <row r="1658" spans="2:17" x14ac:dyDescent="0.2">
      <c r="B1658" s="8"/>
      <c r="C1658" s="9"/>
      <c r="D1658" s="10"/>
      <c r="E1658" s="11"/>
      <c r="F1658" s="11"/>
      <c r="G1658" s="10"/>
      <c r="H1658" s="10">
        <f t="shared" si="1313"/>
        <v>0</v>
      </c>
      <c r="I1658" s="10">
        <f t="shared" si="1310"/>
        <v>0</v>
      </c>
      <c r="J1658" s="10">
        <f t="shared" si="1311"/>
        <v>0</v>
      </c>
      <c r="K1658" s="10" t="str">
        <f t="shared" si="1312"/>
        <v/>
      </c>
      <c r="M1658" s="21"/>
      <c r="N1658" s="21"/>
      <c r="O1658" s="21"/>
      <c r="P1658" s="21"/>
      <c r="Q1658" s="21"/>
    </row>
    <row r="1659" spans="2:17" x14ac:dyDescent="0.2">
      <c r="B1659" s="8"/>
      <c r="C1659" s="9"/>
      <c r="D1659" s="10"/>
      <c r="E1659" s="11"/>
      <c r="F1659" s="11"/>
      <c r="G1659" s="10"/>
      <c r="H1659" s="10">
        <f t="shared" si="1313"/>
        <v>0</v>
      </c>
      <c r="I1659" s="10">
        <f t="shared" si="1310"/>
        <v>0</v>
      </c>
      <c r="J1659" s="10">
        <f t="shared" si="1311"/>
        <v>0</v>
      </c>
      <c r="K1659" s="10" t="str">
        <f t="shared" si="1312"/>
        <v/>
      </c>
      <c r="M1659" s="21"/>
      <c r="N1659" s="21"/>
      <c r="O1659" s="21"/>
      <c r="P1659" s="21"/>
      <c r="Q1659" s="21"/>
    </row>
    <row r="1660" spans="2:17" x14ac:dyDescent="0.2">
      <c r="B1660" s="8"/>
      <c r="C1660" s="9"/>
      <c r="D1660" s="10"/>
      <c r="E1660" s="11"/>
      <c r="F1660" s="11"/>
      <c r="G1660" s="10"/>
      <c r="H1660" s="10">
        <f t="shared" si="1313"/>
        <v>0</v>
      </c>
      <c r="I1660" s="10">
        <f t="shared" si="1310"/>
        <v>0</v>
      </c>
      <c r="J1660" s="10">
        <f t="shared" si="1311"/>
        <v>0</v>
      </c>
      <c r="K1660" s="10" t="str">
        <f t="shared" si="1312"/>
        <v/>
      </c>
      <c r="M1660" s="21"/>
      <c r="N1660" s="21"/>
      <c r="O1660" s="21"/>
      <c r="P1660" s="21"/>
      <c r="Q1660" s="21"/>
    </row>
    <row r="1661" spans="2:17" x14ac:dyDescent="0.2">
      <c r="B1661" s="8"/>
      <c r="C1661" s="9"/>
      <c r="D1661" s="10"/>
      <c r="E1661" s="11"/>
      <c r="F1661" s="11"/>
      <c r="G1661" s="10"/>
      <c r="H1661" s="10">
        <f t="shared" si="1313"/>
        <v>0</v>
      </c>
      <c r="I1661" s="10">
        <f t="shared" si="1310"/>
        <v>0</v>
      </c>
      <c r="J1661" s="10">
        <f t="shared" si="1311"/>
        <v>0</v>
      </c>
      <c r="K1661" s="10" t="str">
        <f t="shared" si="1312"/>
        <v/>
      </c>
      <c r="M1661" s="21"/>
      <c r="N1661" s="21"/>
      <c r="O1661" s="21"/>
      <c r="P1661" s="21"/>
      <c r="Q1661" s="21"/>
    </row>
    <row r="1662" spans="2:17" x14ac:dyDescent="0.2">
      <c r="B1662" s="8"/>
      <c r="C1662" s="9"/>
      <c r="D1662" s="10"/>
      <c r="E1662" s="11"/>
      <c r="F1662" s="11"/>
      <c r="G1662" s="10"/>
      <c r="H1662" s="10">
        <f t="shared" si="1313"/>
        <v>0</v>
      </c>
      <c r="I1662" s="10">
        <f t="shared" si="1310"/>
        <v>0</v>
      </c>
      <c r="J1662" s="10">
        <f t="shared" si="1311"/>
        <v>0</v>
      </c>
      <c r="K1662" s="10" t="str">
        <f t="shared" si="1312"/>
        <v/>
      </c>
      <c r="M1662" s="21"/>
      <c r="N1662" s="21"/>
      <c r="O1662" s="21"/>
      <c r="P1662" s="21"/>
      <c r="Q1662" s="21"/>
    </row>
    <row r="1663" spans="2:17" x14ac:dyDescent="0.2">
      <c r="B1663" s="8"/>
      <c r="C1663" s="9"/>
      <c r="D1663" s="10"/>
      <c r="E1663" s="11"/>
      <c r="F1663" s="11"/>
      <c r="G1663" s="10"/>
      <c r="H1663" s="10">
        <f t="shared" si="1313"/>
        <v>0</v>
      </c>
      <c r="I1663" s="10">
        <f t="shared" si="1310"/>
        <v>0</v>
      </c>
      <c r="J1663" s="10">
        <f t="shared" si="1311"/>
        <v>0</v>
      </c>
      <c r="K1663" s="10" t="str">
        <f t="shared" si="1312"/>
        <v/>
      </c>
      <c r="M1663" s="21"/>
      <c r="N1663" s="21"/>
      <c r="O1663" s="21"/>
      <c r="P1663" s="21"/>
      <c r="Q1663" s="21"/>
    </row>
    <row r="1664" spans="2:17" x14ac:dyDescent="0.2">
      <c r="B1664" s="8"/>
      <c r="C1664" s="9"/>
      <c r="D1664" s="10"/>
      <c r="E1664" s="11"/>
      <c r="F1664" s="11"/>
      <c r="G1664" s="10"/>
      <c r="H1664" s="10">
        <f t="shared" si="1313"/>
        <v>0</v>
      </c>
      <c r="I1664" s="10">
        <f t="shared" si="1310"/>
        <v>0</v>
      </c>
      <c r="J1664" s="10">
        <f t="shared" si="1311"/>
        <v>0</v>
      </c>
      <c r="K1664" s="10" t="str">
        <f t="shared" si="1312"/>
        <v/>
      </c>
      <c r="M1664" s="21"/>
      <c r="N1664" s="21"/>
      <c r="O1664" s="21"/>
      <c r="P1664" s="21"/>
      <c r="Q1664" s="21"/>
    </row>
    <row r="1665" spans="2:17" x14ac:dyDescent="0.2">
      <c r="B1665" s="8"/>
      <c r="C1665" s="9"/>
      <c r="D1665" s="10"/>
      <c r="E1665" s="11"/>
      <c r="F1665" s="11"/>
      <c r="G1665" s="10"/>
      <c r="H1665" s="10">
        <f t="shared" si="1313"/>
        <v>0</v>
      </c>
      <c r="I1665" s="10">
        <f t="shared" si="1310"/>
        <v>0</v>
      </c>
      <c r="J1665" s="10">
        <f t="shared" si="1311"/>
        <v>0</v>
      </c>
      <c r="K1665" s="10" t="str">
        <f t="shared" si="1312"/>
        <v/>
      </c>
      <c r="M1665" s="21"/>
      <c r="N1665" s="21"/>
      <c r="O1665" s="21"/>
      <c r="P1665" s="21"/>
      <c r="Q1665" s="21"/>
    </row>
    <row r="1666" spans="2:17" x14ac:dyDescent="0.2">
      <c r="B1666" s="8"/>
      <c r="C1666" s="9"/>
      <c r="D1666" s="10"/>
      <c r="E1666" s="11"/>
      <c r="F1666" s="11"/>
      <c r="G1666" s="10"/>
      <c r="H1666" s="10">
        <f t="shared" si="1313"/>
        <v>0</v>
      </c>
      <c r="I1666" s="10">
        <f t="shared" si="1310"/>
        <v>0</v>
      </c>
      <c r="J1666" s="10">
        <f t="shared" si="1311"/>
        <v>0</v>
      </c>
      <c r="K1666" s="10" t="str">
        <f t="shared" si="1312"/>
        <v/>
      </c>
      <c r="M1666" s="21"/>
      <c r="N1666" s="21"/>
      <c r="O1666" s="21"/>
      <c r="P1666" s="21"/>
      <c r="Q1666" s="21"/>
    </row>
    <row r="1667" spans="2:17" x14ac:dyDescent="0.2">
      <c r="B1667" s="8"/>
      <c r="C1667" s="9"/>
      <c r="D1667" s="10"/>
      <c r="E1667" s="11"/>
      <c r="F1667" s="11"/>
      <c r="G1667" s="10"/>
      <c r="H1667" s="10">
        <f t="shared" si="1313"/>
        <v>0</v>
      </c>
      <c r="I1667" s="10">
        <f t="shared" si="1310"/>
        <v>0</v>
      </c>
      <c r="J1667" s="10">
        <f t="shared" si="1311"/>
        <v>0</v>
      </c>
      <c r="K1667" s="10" t="str">
        <f t="shared" si="1312"/>
        <v/>
      </c>
      <c r="M1667" s="21"/>
      <c r="N1667" s="21"/>
      <c r="O1667" s="21"/>
      <c r="P1667" s="21"/>
      <c r="Q1667" s="21"/>
    </row>
    <row r="1668" spans="2:17" x14ac:dyDescent="0.2">
      <c r="B1668" s="8"/>
      <c r="C1668" s="9"/>
      <c r="D1668" s="10"/>
      <c r="E1668" s="11"/>
      <c r="F1668" s="11"/>
      <c r="G1668" s="10"/>
      <c r="H1668" s="10">
        <f t="shared" si="1313"/>
        <v>0</v>
      </c>
      <c r="I1668" s="10">
        <f t="shared" si="1310"/>
        <v>0</v>
      </c>
      <c r="J1668" s="10">
        <f t="shared" si="1311"/>
        <v>0</v>
      </c>
      <c r="K1668" s="10" t="str">
        <f t="shared" si="1312"/>
        <v/>
      </c>
      <c r="M1668" s="21"/>
      <c r="N1668" s="21"/>
      <c r="O1668" s="21"/>
      <c r="P1668" s="21"/>
      <c r="Q1668" s="21"/>
    </row>
    <row r="1669" spans="2:17" x14ac:dyDescent="0.2">
      <c r="B1669" s="8"/>
      <c r="C1669" s="9"/>
      <c r="D1669" s="10"/>
      <c r="E1669" s="11"/>
      <c r="F1669" s="11"/>
      <c r="G1669" s="10"/>
      <c r="H1669" s="10">
        <f t="shared" si="1313"/>
        <v>0</v>
      </c>
      <c r="I1669" s="10">
        <f t="shared" si="1310"/>
        <v>0</v>
      </c>
      <c r="J1669" s="10">
        <f t="shared" si="1311"/>
        <v>0</v>
      </c>
      <c r="K1669" s="10" t="str">
        <f t="shared" si="1312"/>
        <v/>
      </c>
      <c r="M1669" s="21"/>
      <c r="N1669" s="21"/>
      <c r="O1669" s="21"/>
      <c r="P1669" s="21"/>
      <c r="Q1669" s="21"/>
    </row>
    <row r="1670" spans="2:17" x14ac:dyDescent="0.2">
      <c r="B1670" s="8"/>
      <c r="C1670" s="9"/>
      <c r="D1670" s="10"/>
      <c r="E1670" s="11"/>
      <c r="F1670" s="11"/>
      <c r="G1670" s="10"/>
      <c r="H1670" s="10">
        <f t="shared" si="1313"/>
        <v>0</v>
      </c>
      <c r="I1670" s="10">
        <f t="shared" si="1310"/>
        <v>0</v>
      </c>
      <c r="J1670" s="10">
        <f t="shared" si="1311"/>
        <v>0</v>
      </c>
      <c r="K1670" s="10" t="str">
        <f t="shared" si="1312"/>
        <v/>
      </c>
      <c r="M1670" s="21"/>
      <c r="N1670" s="21"/>
      <c r="O1670" s="21"/>
      <c r="P1670" s="21"/>
      <c r="Q1670" s="21"/>
    </row>
    <row r="1671" spans="2:17" x14ac:dyDescent="0.2">
      <c r="B1671" s="8"/>
      <c r="C1671" s="9"/>
      <c r="D1671" s="10"/>
      <c r="E1671" s="11"/>
      <c r="F1671" s="11"/>
      <c r="G1671" s="10"/>
      <c r="H1671" s="10">
        <f t="shared" si="1313"/>
        <v>0</v>
      </c>
      <c r="I1671" s="10">
        <f t="shared" si="1310"/>
        <v>0</v>
      </c>
      <c r="J1671" s="10">
        <f t="shared" si="1311"/>
        <v>0</v>
      </c>
      <c r="K1671" s="10" t="str">
        <f t="shared" si="1312"/>
        <v/>
      </c>
      <c r="M1671" s="21"/>
      <c r="N1671" s="21"/>
      <c r="O1671" s="21"/>
      <c r="P1671" s="21"/>
      <c r="Q1671" s="21"/>
    </row>
    <row r="1672" spans="2:17" x14ac:dyDescent="0.2">
      <c r="B1672" s="8"/>
      <c r="C1672" s="9"/>
      <c r="D1672" s="10"/>
      <c r="E1672" s="11"/>
      <c r="F1672" s="11"/>
      <c r="G1672" s="10"/>
      <c r="H1672" s="10">
        <f t="shared" si="1313"/>
        <v>0</v>
      </c>
      <c r="I1672" s="10">
        <f t="shared" si="1310"/>
        <v>0</v>
      </c>
      <c r="J1672" s="10">
        <f t="shared" si="1311"/>
        <v>0</v>
      </c>
      <c r="K1672" s="10" t="str">
        <f t="shared" si="1312"/>
        <v/>
      </c>
      <c r="M1672" s="21"/>
      <c r="N1672" s="21"/>
      <c r="O1672" s="21"/>
      <c r="P1672" s="21"/>
      <c r="Q1672" s="21"/>
    </row>
    <row r="1673" spans="2:17" x14ac:dyDescent="0.2">
      <c r="B1673" s="8"/>
      <c r="C1673" s="9"/>
      <c r="D1673" s="10"/>
      <c r="E1673" s="11"/>
      <c r="F1673" s="11"/>
      <c r="G1673" s="10"/>
      <c r="H1673" s="10">
        <f t="shared" si="1313"/>
        <v>0</v>
      </c>
      <c r="I1673" s="10">
        <f t="shared" si="1310"/>
        <v>0</v>
      </c>
      <c r="J1673" s="10">
        <f t="shared" si="1311"/>
        <v>0</v>
      </c>
      <c r="K1673" s="10" t="str">
        <f t="shared" si="1312"/>
        <v/>
      </c>
      <c r="M1673" s="21"/>
      <c r="N1673" s="21"/>
      <c r="O1673" s="21"/>
      <c r="P1673" s="21"/>
      <c r="Q1673" s="21"/>
    </row>
    <row r="1674" spans="2:17" x14ac:dyDescent="0.2">
      <c r="B1674" s="8"/>
      <c r="C1674" s="9"/>
      <c r="D1674" s="10"/>
      <c r="E1674" s="11"/>
      <c r="F1674" s="11"/>
      <c r="G1674" s="10"/>
      <c r="H1674" s="10">
        <f t="shared" si="1313"/>
        <v>0</v>
      </c>
      <c r="I1674" s="10">
        <f t="shared" si="1310"/>
        <v>0</v>
      </c>
      <c r="J1674" s="10">
        <f t="shared" si="1311"/>
        <v>0</v>
      </c>
      <c r="K1674" s="10" t="str">
        <f t="shared" si="1312"/>
        <v/>
      </c>
      <c r="M1674" s="21"/>
      <c r="N1674" s="21"/>
      <c r="O1674" s="21"/>
      <c r="P1674" s="21"/>
      <c r="Q1674" s="21"/>
    </row>
    <row r="1675" spans="2:17" x14ac:dyDescent="0.2">
      <c r="B1675" s="8"/>
      <c r="C1675" s="9"/>
      <c r="D1675" s="10"/>
      <c r="E1675" s="11"/>
      <c r="F1675" s="11"/>
      <c r="G1675" s="10"/>
      <c r="H1675" s="10">
        <f t="shared" si="1313"/>
        <v>0</v>
      </c>
      <c r="I1675" s="10">
        <f t="shared" si="1310"/>
        <v>0</v>
      </c>
      <c r="J1675" s="10">
        <f t="shared" si="1311"/>
        <v>0</v>
      </c>
      <c r="K1675" s="10" t="str">
        <f t="shared" si="1312"/>
        <v/>
      </c>
      <c r="M1675" s="21"/>
      <c r="N1675" s="21"/>
      <c r="O1675" s="21"/>
      <c r="P1675" s="21"/>
      <c r="Q1675" s="21"/>
    </row>
    <row r="1676" spans="2:17" x14ac:dyDescent="0.2">
      <c r="B1676" s="8"/>
      <c r="C1676" s="9"/>
      <c r="D1676" s="10"/>
      <c r="E1676" s="11"/>
      <c r="F1676" s="11"/>
      <c r="G1676" s="10"/>
      <c r="H1676" s="10">
        <f t="shared" si="1313"/>
        <v>0</v>
      </c>
      <c r="I1676" s="10">
        <f t="shared" si="1310"/>
        <v>0</v>
      </c>
      <c r="J1676" s="10">
        <f t="shared" si="1311"/>
        <v>0</v>
      </c>
      <c r="K1676" s="10" t="str">
        <f t="shared" si="1312"/>
        <v/>
      </c>
      <c r="M1676" s="21"/>
      <c r="N1676" s="21"/>
      <c r="O1676" s="21"/>
      <c r="P1676" s="21"/>
      <c r="Q1676" s="21"/>
    </row>
    <row r="1677" spans="2:17" x14ac:dyDescent="0.2">
      <c r="B1677" s="8"/>
      <c r="C1677" s="9"/>
      <c r="D1677" s="10"/>
      <c r="E1677" s="11"/>
      <c r="F1677" s="11"/>
      <c r="G1677" s="10"/>
      <c r="H1677" s="10">
        <f t="shared" si="1313"/>
        <v>0</v>
      </c>
      <c r="I1677" s="10">
        <f t="shared" si="1310"/>
        <v>0</v>
      </c>
      <c r="J1677" s="10">
        <f t="shared" si="1311"/>
        <v>0</v>
      </c>
      <c r="K1677" s="10" t="str">
        <f t="shared" si="1312"/>
        <v/>
      </c>
      <c r="M1677" s="21"/>
      <c r="N1677" s="21"/>
      <c r="O1677" s="21"/>
      <c r="P1677" s="21"/>
      <c r="Q1677" s="21"/>
    </row>
    <row r="1678" spans="2:17" x14ac:dyDescent="0.2">
      <c r="B1678" s="8"/>
      <c r="C1678" s="9"/>
      <c r="D1678" s="10"/>
      <c r="E1678" s="11"/>
      <c r="F1678" s="11"/>
      <c r="G1678" s="10"/>
      <c r="H1678" s="10">
        <f t="shared" si="1313"/>
        <v>0</v>
      </c>
      <c r="I1678" s="10">
        <f t="shared" si="1310"/>
        <v>0</v>
      </c>
      <c r="J1678" s="10">
        <f t="shared" si="1311"/>
        <v>0</v>
      </c>
      <c r="K1678" s="10" t="str">
        <f t="shared" si="1312"/>
        <v/>
      </c>
      <c r="M1678" s="21"/>
      <c r="N1678" s="21"/>
      <c r="O1678" s="21"/>
      <c r="P1678" s="21"/>
      <c r="Q1678" s="21"/>
    </row>
    <row r="1679" spans="2:17" x14ac:dyDescent="0.2">
      <c r="B1679" s="8"/>
      <c r="C1679" s="9"/>
      <c r="D1679" s="10"/>
      <c r="E1679" s="11"/>
      <c r="F1679" s="11"/>
      <c r="G1679" s="10"/>
      <c r="H1679" s="10">
        <f t="shared" si="1313"/>
        <v>0</v>
      </c>
      <c r="I1679" s="10">
        <f t="shared" si="1310"/>
        <v>0</v>
      </c>
      <c r="J1679" s="10">
        <f t="shared" si="1311"/>
        <v>0</v>
      </c>
      <c r="K1679" s="10" t="str">
        <f t="shared" si="1312"/>
        <v/>
      </c>
      <c r="M1679" s="21"/>
      <c r="N1679" s="21"/>
      <c r="O1679" s="21"/>
      <c r="P1679" s="21"/>
      <c r="Q1679" s="21"/>
    </row>
    <row r="1680" spans="2:17" x14ac:dyDescent="0.2">
      <c r="B1680" s="8"/>
      <c r="C1680" s="9"/>
      <c r="D1680" s="10"/>
      <c r="E1680" s="11"/>
      <c r="F1680" s="11"/>
      <c r="G1680" s="10"/>
      <c r="H1680" s="10">
        <f t="shared" si="1313"/>
        <v>0</v>
      </c>
      <c r="I1680" s="10">
        <f t="shared" si="1310"/>
        <v>0</v>
      </c>
      <c r="J1680" s="10">
        <f t="shared" si="1311"/>
        <v>0</v>
      </c>
      <c r="K1680" s="10" t="str">
        <f t="shared" si="1312"/>
        <v/>
      </c>
      <c r="M1680" s="21"/>
      <c r="N1680" s="21"/>
      <c r="O1680" s="21"/>
      <c r="P1680" s="21"/>
      <c r="Q1680" s="21"/>
    </row>
    <row r="1681" spans="2:17" x14ac:dyDescent="0.2">
      <c r="B1681" s="8"/>
      <c r="C1681" s="9"/>
      <c r="D1681" s="10"/>
      <c r="E1681" s="11"/>
      <c r="F1681" s="11"/>
      <c r="G1681" s="10"/>
      <c r="H1681" s="10">
        <f t="shared" si="1313"/>
        <v>0</v>
      </c>
      <c r="I1681" s="10">
        <f t="shared" si="1310"/>
        <v>0</v>
      </c>
      <c r="J1681" s="10">
        <f t="shared" si="1311"/>
        <v>0</v>
      </c>
      <c r="K1681" s="10" t="str">
        <f t="shared" si="1312"/>
        <v/>
      </c>
      <c r="M1681" s="21"/>
      <c r="N1681" s="21"/>
      <c r="O1681" s="21"/>
      <c r="P1681" s="21"/>
      <c r="Q1681" s="21"/>
    </row>
    <row r="1682" spans="2:17" x14ac:dyDescent="0.2">
      <c r="B1682" s="8"/>
      <c r="C1682" s="9"/>
      <c r="D1682" s="10"/>
      <c r="E1682" s="11"/>
      <c r="F1682" s="11"/>
      <c r="G1682" s="10"/>
      <c r="H1682" s="10">
        <f t="shared" si="1313"/>
        <v>0</v>
      </c>
      <c r="I1682" s="10">
        <f t="shared" si="1310"/>
        <v>0</v>
      </c>
      <c r="J1682" s="10">
        <f t="shared" si="1311"/>
        <v>0</v>
      </c>
      <c r="K1682" s="10" t="str">
        <f t="shared" si="1312"/>
        <v/>
      </c>
      <c r="M1682" s="21"/>
      <c r="N1682" s="21"/>
      <c r="O1682" s="21"/>
      <c r="P1682" s="21"/>
      <c r="Q1682" s="21"/>
    </row>
    <row r="1683" spans="2:17" x14ac:dyDescent="0.2">
      <c r="B1683" s="8"/>
      <c r="C1683" s="9"/>
      <c r="D1683" s="10"/>
      <c r="E1683" s="11"/>
      <c r="F1683" s="11"/>
      <c r="G1683" s="10"/>
      <c r="H1683" s="10">
        <f t="shared" si="1313"/>
        <v>0</v>
      </c>
      <c r="I1683" s="10">
        <f t="shared" si="1310"/>
        <v>0</v>
      </c>
      <c r="J1683" s="10">
        <f t="shared" si="1311"/>
        <v>0</v>
      </c>
      <c r="K1683" s="10" t="str">
        <f t="shared" si="1312"/>
        <v/>
      </c>
      <c r="M1683" s="21"/>
      <c r="N1683" s="21"/>
      <c r="O1683" s="21"/>
      <c r="P1683" s="21"/>
      <c r="Q1683" s="21"/>
    </row>
    <row r="1684" spans="2:17" x14ac:dyDescent="0.2">
      <c r="B1684" s="8"/>
      <c r="C1684" s="9"/>
      <c r="D1684" s="10"/>
      <c r="E1684" s="11"/>
      <c r="F1684" s="11"/>
      <c r="G1684" s="10"/>
      <c r="H1684" s="10">
        <f t="shared" si="1313"/>
        <v>0</v>
      </c>
      <c r="I1684" s="10">
        <f t="shared" si="1310"/>
        <v>0</v>
      </c>
      <c r="J1684" s="10">
        <f t="shared" si="1311"/>
        <v>0</v>
      </c>
      <c r="K1684" s="10" t="str">
        <f t="shared" si="1312"/>
        <v/>
      </c>
      <c r="M1684" s="21"/>
      <c r="N1684" s="21"/>
      <c r="O1684" s="21"/>
      <c r="P1684" s="21"/>
      <c r="Q1684" s="21"/>
    </row>
    <row r="1685" spans="2:17" x14ac:dyDescent="0.2">
      <c r="B1685" s="8"/>
      <c r="C1685" s="9"/>
      <c r="D1685" s="10"/>
      <c r="E1685" s="11"/>
      <c r="F1685" s="11"/>
      <c r="G1685" s="10"/>
      <c r="H1685" s="10">
        <f t="shared" si="1313"/>
        <v>0</v>
      </c>
      <c r="I1685" s="10">
        <f t="shared" si="1310"/>
        <v>0</v>
      </c>
      <c r="J1685" s="10">
        <f t="shared" si="1311"/>
        <v>0</v>
      </c>
      <c r="K1685" s="10" t="str">
        <f t="shared" si="1312"/>
        <v/>
      </c>
      <c r="M1685" s="21"/>
      <c r="N1685" s="21"/>
      <c r="O1685" s="21"/>
      <c r="P1685" s="21"/>
      <c r="Q1685" s="21"/>
    </row>
    <row r="1686" spans="2:17" x14ac:dyDescent="0.2">
      <c r="B1686" s="8"/>
      <c r="C1686" s="9"/>
      <c r="D1686" s="10"/>
      <c r="E1686" s="11"/>
      <c r="F1686" s="11"/>
      <c r="G1686" s="10"/>
      <c r="H1686" s="10">
        <f t="shared" si="1313"/>
        <v>0</v>
      </c>
      <c r="I1686" s="10">
        <f t="shared" si="1310"/>
        <v>0</v>
      </c>
      <c r="J1686" s="10">
        <f t="shared" si="1311"/>
        <v>0</v>
      </c>
      <c r="K1686" s="10" t="str">
        <f t="shared" si="1312"/>
        <v/>
      </c>
      <c r="M1686" s="21"/>
      <c r="N1686" s="21"/>
      <c r="O1686" s="21"/>
      <c r="P1686" s="21"/>
      <c r="Q1686" s="21"/>
    </row>
    <row r="1687" spans="2:17" x14ac:dyDescent="0.2">
      <c r="B1687" s="8"/>
      <c r="C1687" s="9"/>
      <c r="D1687" s="10"/>
      <c r="E1687" s="11"/>
      <c r="F1687" s="11"/>
      <c r="G1687" s="10"/>
      <c r="H1687" s="10">
        <f t="shared" si="1313"/>
        <v>0</v>
      </c>
      <c r="I1687" s="10">
        <f t="shared" si="1310"/>
        <v>0</v>
      </c>
      <c r="J1687" s="10">
        <f t="shared" si="1311"/>
        <v>0</v>
      </c>
      <c r="K1687" s="10" t="str">
        <f t="shared" si="1312"/>
        <v/>
      </c>
      <c r="M1687" s="21"/>
      <c r="N1687" s="21"/>
      <c r="O1687" s="21"/>
      <c r="P1687" s="21"/>
      <c r="Q1687" s="21"/>
    </row>
    <row r="1688" spans="2:17" x14ac:dyDescent="0.2">
      <c r="B1688" s="8"/>
      <c r="C1688" s="9"/>
      <c r="D1688" s="10"/>
      <c r="E1688" s="11"/>
      <c r="F1688" s="11"/>
      <c r="G1688" s="10"/>
      <c r="H1688" s="10">
        <f t="shared" si="1313"/>
        <v>0</v>
      </c>
      <c r="I1688" s="10">
        <f t="shared" si="1310"/>
        <v>0</v>
      </c>
      <c r="J1688" s="10">
        <f t="shared" si="1311"/>
        <v>0</v>
      </c>
      <c r="K1688" s="10" t="str">
        <f t="shared" si="1312"/>
        <v/>
      </c>
      <c r="M1688" s="21"/>
      <c r="N1688" s="21"/>
      <c r="O1688" s="21"/>
      <c r="P1688" s="21"/>
      <c r="Q1688" s="21"/>
    </row>
    <row r="1689" spans="2:17" x14ac:dyDescent="0.2">
      <c r="B1689" s="8"/>
      <c r="C1689" s="9"/>
      <c r="D1689" s="10"/>
      <c r="E1689" s="11"/>
      <c r="F1689" s="11"/>
      <c r="G1689" s="10"/>
      <c r="H1689" s="10">
        <f t="shared" si="1313"/>
        <v>0</v>
      </c>
      <c r="I1689" s="10">
        <f t="shared" si="1310"/>
        <v>0</v>
      </c>
      <c r="J1689" s="10">
        <f t="shared" si="1311"/>
        <v>0</v>
      </c>
      <c r="K1689" s="10" t="str">
        <f t="shared" si="1312"/>
        <v/>
      </c>
      <c r="M1689" s="21"/>
      <c r="N1689" s="21"/>
      <c r="O1689" s="21"/>
      <c r="P1689" s="21"/>
      <c r="Q1689" s="21"/>
    </row>
    <row r="1690" spans="2:17" x14ac:dyDescent="0.2">
      <c r="B1690" s="8"/>
      <c r="C1690" s="9"/>
      <c r="D1690" s="10"/>
      <c r="E1690" s="11"/>
      <c r="F1690" s="11"/>
      <c r="G1690" s="10"/>
      <c r="H1690" s="10">
        <f t="shared" si="1313"/>
        <v>0</v>
      </c>
      <c r="I1690" s="10">
        <f t="shared" si="1310"/>
        <v>0</v>
      </c>
      <c r="J1690" s="10">
        <f t="shared" si="1311"/>
        <v>0</v>
      </c>
      <c r="K1690" s="10" t="str">
        <f t="shared" si="1312"/>
        <v/>
      </c>
      <c r="M1690" s="21"/>
      <c r="N1690" s="21"/>
      <c r="O1690" s="21"/>
      <c r="P1690" s="21"/>
      <c r="Q1690" s="21"/>
    </row>
    <row r="1691" spans="2:17" x14ac:dyDescent="0.2">
      <c r="B1691" s="8"/>
      <c r="C1691" s="9"/>
      <c r="D1691" s="10"/>
      <c r="E1691" s="11"/>
      <c r="F1691" s="11"/>
      <c r="G1691" s="10"/>
      <c r="H1691" s="10">
        <f t="shared" si="1313"/>
        <v>0</v>
      </c>
      <c r="I1691" s="10">
        <f t="shared" si="1310"/>
        <v>0</v>
      </c>
      <c r="J1691" s="10">
        <f t="shared" si="1311"/>
        <v>0</v>
      </c>
      <c r="K1691" s="10" t="str">
        <f t="shared" si="1312"/>
        <v/>
      </c>
      <c r="M1691" s="21"/>
      <c r="N1691" s="21"/>
      <c r="O1691" s="21"/>
      <c r="P1691" s="21"/>
      <c r="Q1691" s="21"/>
    </row>
    <row r="1692" spans="2:17" x14ac:dyDescent="0.2">
      <c r="B1692" s="8"/>
      <c r="C1692" s="9"/>
      <c r="D1692" s="10"/>
      <c r="E1692" s="11"/>
      <c r="F1692" s="11"/>
      <c r="G1692" s="10"/>
      <c r="H1692" s="10">
        <f t="shared" si="1313"/>
        <v>0</v>
      </c>
      <c r="I1692" s="10">
        <f t="shared" si="1310"/>
        <v>0</v>
      </c>
      <c r="J1692" s="10">
        <f t="shared" si="1311"/>
        <v>0</v>
      </c>
      <c r="K1692" s="10" t="str">
        <f t="shared" si="1312"/>
        <v/>
      </c>
      <c r="M1692" s="21"/>
      <c r="N1692" s="21"/>
      <c r="O1692" s="21"/>
      <c r="P1692" s="21"/>
      <c r="Q1692" s="21"/>
    </row>
    <row r="1693" spans="2:17" x14ac:dyDescent="0.2">
      <c r="B1693" s="8"/>
      <c r="C1693" s="9"/>
      <c r="D1693" s="10"/>
      <c r="E1693" s="11"/>
      <c r="F1693" s="11"/>
      <c r="G1693" s="10"/>
      <c r="H1693" s="10">
        <f t="shared" si="1313"/>
        <v>0</v>
      </c>
      <c r="I1693" s="10">
        <f t="shared" si="1310"/>
        <v>0</v>
      </c>
      <c r="J1693" s="10">
        <f t="shared" si="1311"/>
        <v>0</v>
      </c>
      <c r="K1693" s="10" t="str">
        <f t="shared" si="1312"/>
        <v/>
      </c>
      <c r="M1693" s="21"/>
      <c r="N1693" s="21"/>
      <c r="O1693" s="21"/>
      <c r="P1693" s="21"/>
      <c r="Q1693" s="21"/>
    </row>
    <row r="1694" spans="2:17" x14ac:dyDescent="0.2">
      <c r="B1694" s="8"/>
      <c r="C1694" s="9"/>
      <c r="D1694" s="10"/>
      <c r="E1694" s="11"/>
      <c r="F1694" s="11"/>
      <c r="G1694" s="10"/>
      <c r="H1694" s="10">
        <f t="shared" si="1313"/>
        <v>0</v>
      </c>
      <c r="I1694" s="10">
        <f t="shared" si="1310"/>
        <v>0</v>
      </c>
      <c r="J1694" s="10">
        <f t="shared" si="1311"/>
        <v>0</v>
      </c>
      <c r="K1694" s="10" t="str">
        <f t="shared" si="1312"/>
        <v/>
      </c>
      <c r="M1694" s="21"/>
      <c r="N1694" s="21"/>
      <c r="O1694" s="21"/>
      <c r="P1694" s="21"/>
      <c r="Q1694" s="21"/>
    </row>
    <row r="1695" spans="2:17" x14ac:dyDescent="0.2">
      <c r="B1695" s="8"/>
      <c r="C1695" s="9"/>
      <c r="D1695" s="10"/>
      <c r="E1695" s="11"/>
      <c r="F1695" s="11"/>
      <c r="G1695" s="10"/>
      <c r="H1695" s="10">
        <f t="shared" si="1313"/>
        <v>0</v>
      </c>
      <c r="I1695" s="10">
        <f t="shared" si="1310"/>
        <v>0</v>
      </c>
      <c r="J1695" s="10">
        <f t="shared" si="1311"/>
        <v>0</v>
      </c>
      <c r="K1695" s="10" t="str">
        <f t="shared" si="1312"/>
        <v/>
      </c>
      <c r="M1695" s="21"/>
      <c r="N1695" s="21"/>
      <c r="O1695" s="21"/>
      <c r="P1695" s="21"/>
      <c r="Q1695" s="21"/>
    </row>
    <row r="1696" spans="2:17" x14ac:dyDescent="0.2">
      <c r="B1696" s="8"/>
      <c r="C1696" s="9"/>
      <c r="D1696" s="10"/>
      <c r="E1696" s="11"/>
      <c r="F1696" s="11"/>
      <c r="G1696" s="10"/>
      <c r="H1696" s="10">
        <f t="shared" si="1313"/>
        <v>0</v>
      </c>
      <c r="I1696" s="10">
        <f t="shared" si="1310"/>
        <v>0</v>
      </c>
      <c r="J1696" s="10">
        <f t="shared" si="1311"/>
        <v>0</v>
      </c>
      <c r="K1696" s="10" t="str">
        <f t="shared" si="1312"/>
        <v/>
      </c>
      <c r="M1696" s="21"/>
      <c r="N1696" s="21"/>
      <c r="O1696" s="21"/>
      <c r="P1696" s="21"/>
      <c r="Q1696" s="21"/>
    </row>
    <row r="1697" spans="2:17" x14ac:dyDescent="0.2">
      <c r="B1697" s="8"/>
      <c r="C1697" s="9"/>
      <c r="D1697" s="10"/>
      <c r="E1697" s="11"/>
      <c r="F1697" s="11"/>
      <c r="G1697" s="10"/>
      <c r="H1697" s="10">
        <f t="shared" si="1313"/>
        <v>0</v>
      </c>
      <c r="I1697" s="10">
        <f t="shared" si="1310"/>
        <v>0</v>
      </c>
      <c r="J1697" s="10">
        <f t="shared" si="1311"/>
        <v>0</v>
      </c>
      <c r="K1697" s="10" t="str">
        <f t="shared" si="1312"/>
        <v/>
      </c>
      <c r="M1697" s="21"/>
      <c r="N1697" s="21"/>
      <c r="O1697" s="21"/>
      <c r="P1697" s="21"/>
      <c r="Q1697" s="21"/>
    </row>
    <row r="1698" spans="2:17" x14ac:dyDescent="0.2">
      <c r="B1698" s="8"/>
      <c r="C1698" s="9"/>
      <c r="D1698" s="10"/>
      <c r="E1698" s="11"/>
      <c r="F1698" s="11"/>
      <c r="G1698" s="10"/>
      <c r="H1698" s="10">
        <f t="shared" si="1313"/>
        <v>0</v>
      </c>
      <c r="I1698" s="10">
        <f t="shared" si="1310"/>
        <v>0</v>
      </c>
      <c r="J1698" s="10">
        <f t="shared" si="1311"/>
        <v>0</v>
      </c>
      <c r="K1698" s="10" t="str">
        <f t="shared" si="1312"/>
        <v/>
      </c>
      <c r="M1698" s="21"/>
      <c r="N1698" s="21"/>
      <c r="O1698" s="21"/>
      <c r="P1698" s="21"/>
      <c r="Q1698" s="21"/>
    </row>
    <row r="1699" spans="2:17" x14ac:dyDescent="0.2">
      <c r="B1699" s="8"/>
      <c r="C1699" s="9"/>
      <c r="D1699" s="10"/>
      <c r="E1699" s="11"/>
      <c r="F1699" s="11"/>
      <c r="G1699" s="10"/>
      <c r="H1699" s="10">
        <f t="shared" si="1313"/>
        <v>0</v>
      </c>
      <c r="I1699" s="10">
        <f t="shared" si="1310"/>
        <v>0</v>
      </c>
      <c r="J1699" s="10">
        <f t="shared" si="1311"/>
        <v>0</v>
      </c>
      <c r="K1699" s="10" t="str">
        <f t="shared" si="1312"/>
        <v/>
      </c>
      <c r="M1699" s="21"/>
      <c r="N1699" s="21"/>
      <c r="O1699" s="21"/>
      <c r="P1699" s="21"/>
      <c r="Q1699" s="21"/>
    </row>
    <row r="1700" spans="2:17" x14ac:dyDescent="0.2">
      <c r="B1700" s="8"/>
      <c r="C1700" s="9"/>
      <c r="D1700" s="10"/>
      <c r="E1700" s="11"/>
      <c r="F1700" s="11"/>
      <c r="G1700" s="10"/>
      <c r="H1700" s="10">
        <f t="shared" si="1313"/>
        <v>0</v>
      </c>
      <c r="I1700" s="10">
        <f t="shared" si="1310"/>
        <v>0</v>
      </c>
      <c r="J1700" s="10">
        <f t="shared" si="1311"/>
        <v>0</v>
      </c>
      <c r="K1700" s="10" t="str">
        <f t="shared" si="1312"/>
        <v/>
      </c>
      <c r="M1700" s="21"/>
      <c r="N1700" s="21"/>
      <c r="O1700" s="21"/>
      <c r="P1700" s="21"/>
      <c r="Q1700" s="21"/>
    </row>
    <row r="1701" spans="2:17" x14ac:dyDescent="0.2">
      <c r="B1701" s="8"/>
      <c r="C1701" s="9"/>
      <c r="D1701" s="10"/>
      <c r="E1701" s="11"/>
      <c r="F1701" s="11"/>
      <c r="G1701" s="10"/>
      <c r="H1701" s="10">
        <f t="shared" si="1313"/>
        <v>0</v>
      </c>
      <c r="I1701" s="10">
        <f t="shared" si="1310"/>
        <v>0</v>
      </c>
      <c r="J1701" s="10">
        <f t="shared" si="1311"/>
        <v>0</v>
      </c>
      <c r="K1701" s="10" t="str">
        <f t="shared" si="1312"/>
        <v/>
      </c>
      <c r="M1701" s="21"/>
      <c r="N1701" s="21"/>
      <c r="O1701" s="21"/>
      <c r="P1701" s="21"/>
      <c r="Q1701" s="21"/>
    </row>
    <row r="1702" spans="2:17" x14ac:dyDescent="0.2">
      <c r="B1702" s="8"/>
      <c r="C1702" s="9"/>
      <c r="D1702" s="10"/>
      <c r="E1702" s="11"/>
      <c r="F1702" s="11"/>
      <c r="G1702" s="10"/>
      <c r="H1702" s="10">
        <f t="shared" si="1313"/>
        <v>0</v>
      </c>
      <c r="I1702" s="10">
        <f t="shared" si="1310"/>
        <v>0</v>
      </c>
      <c r="J1702" s="10">
        <f t="shared" si="1311"/>
        <v>0</v>
      </c>
      <c r="K1702" s="10" t="str">
        <f t="shared" si="1312"/>
        <v/>
      </c>
      <c r="M1702" s="21"/>
      <c r="N1702" s="21"/>
      <c r="O1702" s="21"/>
      <c r="P1702" s="21"/>
      <c r="Q1702" s="21"/>
    </row>
    <row r="1703" spans="2:17" x14ac:dyDescent="0.2">
      <c r="B1703" s="8"/>
      <c r="C1703" s="9"/>
      <c r="D1703" s="10"/>
      <c r="E1703" s="11"/>
      <c r="F1703" s="11"/>
      <c r="G1703" s="10"/>
      <c r="H1703" s="10">
        <f t="shared" si="1313"/>
        <v>0</v>
      </c>
      <c r="I1703" s="10">
        <f t="shared" si="1310"/>
        <v>0</v>
      </c>
      <c r="J1703" s="10">
        <f t="shared" si="1311"/>
        <v>0</v>
      </c>
      <c r="K1703" s="10" t="str">
        <f t="shared" si="1312"/>
        <v/>
      </c>
      <c r="M1703" s="21"/>
      <c r="N1703" s="21"/>
      <c r="O1703" s="21"/>
      <c r="P1703" s="21"/>
      <c r="Q1703" s="21"/>
    </row>
    <row r="1704" spans="2:17" x14ac:dyDescent="0.2">
      <c r="B1704" s="8"/>
      <c r="C1704" s="9"/>
      <c r="D1704" s="10"/>
      <c r="E1704" s="11"/>
      <c r="F1704" s="11"/>
      <c r="G1704" s="10"/>
      <c r="H1704" s="10">
        <f t="shared" si="1313"/>
        <v>0</v>
      </c>
      <c r="I1704" s="10">
        <f t="shared" si="1310"/>
        <v>0</v>
      </c>
      <c r="J1704" s="10">
        <f t="shared" si="1311"/>
        <v>0</v>
      </c>
      <c r="K1704" s="10" t="str">
        <f t="shared" si="1312"/>
        <v/>
      </c>
      <c r="M1704" s="21"/>
      <c r="N1704" s="21"/>
      <c r="O1704" s="21"/>
      <c r="P1704" s="21"/>
      <c r="Q1704" s="21"/>
    </row>
    <row r="1705" spans="2:17" x14ac:dyDescent="0.2">
      <c r="B1705" s="8"/>
      <c r="C1705" s="9"/>
      <c r="D1705" s="10"/>
      <c r="E1705" s="11"/>
      <c r="F1705" s="11"/>
      <c r="G1705" s="10"/>
      <c r="H1705" s="10">
        <f t="shared" si="1313"/>
        <v>0</v>
      </c>
      <c r="I1705" s="10">
        <f t="shared" ref="I1705:I1768" si="1314">IF(E1705=$K$2,($Q$2*E1705)+((E1705*G1705)*$R$2)-($S$2*E1705),IF(E1705=$K$4,($Q$3*E1705)+((E1705*G1705)*$R$3)-($S$3*E1705),IF(E1705=$K$7,($Q$4*E1705)+((E1705*G1705)*$R$4)-($S$4*E1705),IF(E1705=$K$8,($Q$5*E1705)+((E1705*G1705)*$R$5)-($S$5*E1705),IF(E1705=$K$9,($Q$6*E1705)+((E1705*G1705)*$R$6)-($S$6*E1705),IF(E1705=$K$10,($Q$7*E1705)+((E1705*G1705)*$R$7)-($S$7*E1705),IF(E1705=$K$11,($Q$8*E1705)+((E1705*G1705)*$R$8)-($S$8*E1705),IF(E1705=$K$14,($Q$9*E1705)+((E1705*G1705)*$R$9)-($S$9*E1705),IF(E1705=$K$15,($Q$10*E1705)+((E1705*G1705)*$R$10)-($S$10*E1705),IF(E1705=$K$16,($Q$11*E1705)+((E1705*G1705)*$R$11)-($S$11*E1705),IF(E1705=$K$17,($Q$12*E1705)+((E1705*G1705)*$R$12)-($S$12*E1705),IF(E1705=$K$18,($Q$13*E1705)+((E1705*G1705)*$R$13)-($S$13*E1705),IF(E1705=$K$19,($Q$14*E1705)+((E1705*G1705)*$R$14)-($S$14*E1705),IF(E1705=$K$20,($Q$15*E1705)+((E1705*G1705)*$R$15)-($S$15*E1705),IF(E1705=$K$21,($Q$16*E1705)+((E1705*G1705)*$R$16)-($S$16*E1705),IF(E1705=E1705,($Q$17*E1705)+((E1705*G1705)*$R$17)-($S$17*E1705),"Erreur"))))))))))))))))</f>
        <v>0</v>
      </c>
      <c r="J1705" s="10">
        <f t="shared" si="1311"/>
        <v>0</v>
      </c>
      <c r="K1705" s="10" t="str">
        <f t="shared" si="1312"/>
        <v/>
      </c>
      <c r="M1705" s="21"/>
      <c r="N1705" s="21"/>
      <c r="O1705" s="21"/>
      <c r="P1705" s="21"/>
      <c r="Q1705" s="21"/>
    </row>
    <row r="1706" spans="2:17" x14ac:dyDescent="0.2">
      <c r="B1706" s="8"/>
      <c r="C1706" s="9"/>
      <c r="D1706" s="10"/>
      <c r="E1706" s="11"/>
      <c r="F1706" s="11"/>
      <c r="G1706" s="10"/>
      <c r="H1706" s="10">
        <f t="shared" si="1313"/>
        <v>0</v>
      </c>
      <c r="I1706" s="10">
        <f t="shared" si="1314"/>
        <v>0</v>
      </c>
      <c r="J1706" s="10">
        <f t="shared" ref="J1706:J1769" si="1315">(E1706*G1706)-I1706</f>
        <v>0</v>
      </c>
      <c r="K1706" s="10" t="str">
        <f t="shared" ref="K1706:K1769" si="1316">IF(E1706="","",J1706/E1706)</f>
        <v/>
      </c>
      <c r="M1706" s="21"/>
      <c r="N1706" s="21"/>
      <c r="O1706" s="21"/>
      <c r="P1706" s="21"/>
      <c r="Q1706" s="21"/>
    </row>
    <row r="1707" spans="2:17" x14ac:dyDescent="0.2">
      <c r="B1707" s="8"/>
      <c r="C1707" s="9"/>
      <c r="D1707" s="10"/>
      <c r="E1707" s="11"/>
      <c r="F1707" s="11"/>
      <c r="G1707" s="10"/>
      <c r="H1707" s="10">
        <f t="shared" ref="H1707:H1770" si="1317">H1706+E1707</f>
        <v>0</v>
      </c>
      <c r="I1707" s="10">
        <f t="shared" si="1314"/>
        <v>0</v>
      </c>
      <c r="J1707" s="10">
        <f t="shared" si="1315"/>
        <v>0</v>
      </c>
      <c r="K1707" s="10" t="str">
        <f t="shared" si="1316"/>
        <v/>
      </c>
      <c r="M1707" s="21"/>
      <c r="N1707" s="21"/>
      <c r="O1707" s="21"/>
      <c r="P1707" s="21"/>
      <c r="Q1707" s="21"/>
    </row>
    <row r="1708" spans="2:17" x14ac:dyDescent="0.2">
      <c r="B1708" s="8"/>
      <c r="C1708" s="9"/>
      <c r="D1708" s="10"/>
      <c r="E1708" s="11"/>
      <c r="F1708" s="11"/>
      <c r="G1708" s="10"/>
      <c r="H1708" s="10">
        <f t="shared" si="1317"/>
        <v>0</v>
      </c>
      <c r="I1708" s="10">
        <f t="shared" si="1314"/>
        <v>0</v>
      </c>
      <c r="J1708" s="10">
        <f t="shared" si="1315"/>
        <v>0</v>
      </c>
      <c r="K1708" s="10" t="str">
        <f t="shared" si="1316"/>
        <v/>
      </c>
      <c r="M1708" s="21"/>
      <c r="N1708" s="21"/>
      <c r="O1708" s="21"/>
      <c r="P1708" s="21"/>
      <c r="Q1708" s="21"/>
    </row>
    <row r="1709" spans="2:17" x14ac:dyDescent="0.2">
      <c r="B1709" s="8"/>
      <c r="C1709" s="9"/>
      <c r="D1709" s="10"/>
      <c r="E1709" s="11"/>
      <c r="F1709" s="11"/>
      <c r="G1709" s="10"/>
      <c r="H1709" s="10">
        <f t="shared" si="1317"/>
        <v>0</v>
      </c>
      <c r="I1709" s="10">
        <f t="shared" si="1314"/>
        <v>0</v>
      </c>
      <c r="J1709" s="10">
        <f t="shared" si="1315"/>
        <v>0</v>
      </c>
      <c r="K1709" s="10" t="str">
        <f t="shared" si="1316"/>
        <v/>
      </c>
      <c r="M1709" s="21"/>
      <c r="N1709" s="21"/>
      <c r="O1709" s="21"/>
      <c r="P1709" s="21"/>
      <c r="Q1709" s="21"/>
    </row>
    <row r="1710" spans="2:17" x14ac:dyDescent="0.2">
      <c r="B1710" s="8"/>
      <c r="C1710" s="9"/>
      <c r="D1710" s="10"/>
      <c r="E1710" s="11"/>
      <c r="F1710" s="11"/>
      <c r="G1710" s="10"/>
      <c r="H1710" s="10">
        <f t="shared" si="1317"/>
        <v>0</v>
      </c>
      <c r="I1710" s="10">
        <f t="shared" si="1314"/>
        <v>0</v>
      </c>
      <c r="J1710" s="10">
        <f t="shared" si="1315"/>
        <v>0</v>
      </c>
      <c r="K1710" s="10" t="str">
        <f t="shared" si="1316"/>
        <v/>
      </c>
      <c r="M1710" s="21"/>
      <c r="N1710" s="21"/>
      <c r="O1710" s="21"/>
      <c r="P1710" s="21"/>
      <c r="Q1710" s="21"/>
    </row>
    <row r="1711" spans="2:17" x14ac:dyDescent="0.2">
      <c r="B1711" s="8"/>
      <c r="C1711" s="9"/>
      <c r="D1711" s="10"/>
      <c r="E1711" s="11"/>
      <c r="F1711" s="11"/>
      <c r="G1711" s="10"/>
      <c r="H1711" s="10">
        <f t="shared" si="1317"/>
        <v>0</v>
      </c>
      <c r="I1711" s="10">
        <f t="shared" si="1314"/>
        <v>0</v>
      </c>
      <c r="J1711" s="10">
        <f t="shared" si="1315"/>
        <v>0</v>
      </c>
      <c r="K1711" s="10" t="str">
        <f t="shared" si="1316"/>
        <v/>
      </c>
      <c r="M1711" s="21"/>
      <c r="N1711" s="21"/>
      <c r="O1711" s="21"/>
      <c r="P1711" s="21"/>
      <c r="Q1711" s="21"/>
    </row>
    <row r="1712" spans="2:17" x14ac:dyDescent="0.2">
      <c r="B1712" s="8"/>
      <c r="C1712" s="9"/>
      <c r="D1712" s="10"/>
      <c r="E1712" s="11"/>
      <c r="F1712" s="11"/>
      <c r="G1712" s="10"/>
      <c r="H1712" s="10">
        <f t="shared" si="1317"/>
        <v>0</v>
      </c>
      <c r="I1712" s="10">
        <f t="shared" si="1314"/>
        <v>0</v>
      </c>
      <c r="J1712" s="10">
        <f t="shared" si="1315"/>
        <v>0</v>
      </c>
      <c r="K1712" s="10" t="str">
        <f t="shared" si="1316"/>
        <v/>
      </c>
      <c r="M1712" s="21"/>
      <c r="N1712" s="21"/>
      <c r="O1712" s="21"/>
      <c r="P1712" s="21"/>
      <c r="Q1712" s="21"/>
    </row>
    <row r="1713" spans="2:17" x14ac:dyDescent="0.2">
      <c r="B1713" s="8"/>
      <c r="C1713" s="9"/>
      <c r="D1713" s="10"/>
      <c r="E1713" s="11"/>
      <c r="F1713" s="11"/>
      <c r="G1713" s="10"/>
      <c r="H1713" s="10">
        <f t="shared" si="1317"/>
        <v>0</v>
      </c>
      <c r="I1713" s="10">
        <f t="shared" si="1314"/>
        <v>0</v>
      </c>
      <c r="J1713" s="10">
        <f t="shared" si="1315"/>
        <v>0</v>
      </c>
      <c r="K1713" s="10" t="str">
        <f t="shared" si="1316"/>
        <v/>
      </c>
      <c r="M1713" s="21"/>
      <c r="N1713" s="21"/>
      <c r="O1713" s="21"/>
      <c r="P1713" s="21"/>
      <c r="Q1713" s="21"/>
    </row>
    <row r="1714" spans="2:17" x14ac:dyDescent="0.2">
      <c r="B1714" s="8"/>
      <c r="C1714" s="9"/>
      <c r="D1714" s="10"/>
      <c r="E1714" s="11"/>
      <c r="F1714" s="11"/>
      <c r="G1714" s="10"/>
      <c r="H1714" s="10">
        <f t="shared" si="1317"/>
        <v>0</v>
      </c>
      <c r="I1714" s="10">
        <f t="shared" si="1314"/>
        <v>0</v>
      </c>
      <c r="J1714" s="10">
        <f t="shared" si="1315"/>
        <v>0</v>
      </c>
      <c r="K1714" s="10" t="str">
        <f t="shared" si="1316"/>
        <v/>
      </c>
      <c r="M1714" s="21"/>
      <c r="N1714" s="21"/>
      <c r="O1714" s="21"/>
      <c r="P1714" s="21"/>
      <c r="Q1714" s="21"/>
    </row>
    <row r="1715" spans="2:17" x14ac:dyDescent="0.2">
      <c r="B1715" s="8"/>
      <c r="C1715" s="9"/>
      <c r="D1715" s="10"/>
      <c r="E1715" s="11"/>
      <c r="F1715" s="11"/>
      <c r="G1715" s="10"/>
      <c r="H1715" s="10">
        <f t="shared" si="1317"/>
        <v>0</v>
      </c>
      <c r="I1715" s="10">
        <f t="shared" si="1314"/>
        <v>0</v>
      </c>
      <c r="J1715" s="10">
        <f t="shared" si="1315"/>
        <v>0</v>
      </c>
      <c r="K1715" s="10" t="str">
        <f t="shared" si="1316"/>
        <v/>
      </c>
      <c r="M1715" s="21"/>
      <c r="N1715" s="21"/>
      <c r="O1715" s="21"/>
      <c r="P1715" s="21"/>
      <c r="Q1715" s="21"/>
    </row>
    <row r="1716" spans="2:17" x14ac:dyDescent="0.2">
      <c r="B1716" s="8"/>
      <c r="C1716" s="9"/>
      <c r="D1716" s="10"/>
      <c r="E1716" s="11"/>
      <c r="F1716" s="11"/>
      <c r="G1716" s="10"/>
      <c r="H1716" s="10">
        <f t="shared" si="1317"/>
        <v>0</v>
      </c>
      <c r="I1716" s="10">
        <f t="shared" si="1314"/>
        <v>0</v>
      </c>
      <c r="J1716" s="10">
        <f t="shared" si="1315"/>
        <v>0</v>
      </c>
      <c r="K1716" s="10" t="str">
        <f t="shared" si="1316"/>
        <v/>
      </c>
      <c r="M1716" s="21"/>
      <c r="N1716" s="21"/>
      <c r="O1716" s="21"/>
      <c r="P1716" s="21"/>
      <c r="Q1716" s="21"/>
    </row>
    <row r="1717" spans="2:17" x14ac:dyDescent="0.2">
      <c r="B1717" s="8"/>
      <c r="C1717" s="9"/>
      <c r="D1717" s="10"/>
      <c r="E1717" s="11"/>
      <c r="F1717" s="11"/>
      <c r="G1717" s="10"/>
      <c r="H1717" s="10">
        <f t="shared" si="1317"/>
        <v>0</v>
      </c>
      <c r="I1717" s="10">
        <f t="shared" si="1314"/>
        <v>0</v>
      </c>
      <c r="J1717" s="10">
        <f t="shared" si="1315"/>
        <v>0</v>
      </c>
      <c r="K1717" s="10" t="str">
        <f t="shared" si="1316"/>
        <v/>
      </c>
      <c r="M1717" s="21"/>
      <c r="N1717" s="21"/>
      <c r="O1717" s="21"/>
      <c r="P1717" s="21"/>
      <c r="Q1717" s="21"/>
    </row>
    <row r="1718" spans="2:17" x14ac:dyDescent="0.2">
      <c r="B1718" s="8"/>
      <c r="C1718" s="9"/>
      <c r="D1718" s="10"/>
      <c r="E1718" s="11"/>
      <c r="F1718" s="11"/>
      <c r="G1718" s="10"/>
      <c r="H1718" s="10">
        <f t="shared" si="1317"/>
        <v>0</v>
      </c>
      <c r="I1718" s="10">
        <f t="shared" si="1314"/>
        <v>0</v>
      </c>
      <c r="J1718" s="10">
        <f t="shared" si="1315"/>
        <v>0</v>
      </c>
      <c r="K1718" s="10" t="str">
        <f t="shared" si="1316"/>
        <v/>
      </c>
      <c r="M1718" s="21"/>
      <c r="N1718" s="21"/>
      <c r="O1718" s="21"/>
      <c r="P1718" s="21"/>
      <c r="Q1718" s="21"/>
    </row>
    <row r="1719" spans="2:17" x14ac:dyDescent="0.2">
      <c r="B1719" s="8"/>
      <c r="C1719" s="9"/>
      <c r="D1719" s="10"/>
      <c r="E1719" s="11"/>
      <c r="F1719" s="11"/>
      <c r="G1719" s="10"/>
      <c r="H1719" s="10">
        <f t="shared" si="1317"/>
        <v>0</v>
      </c>
      <c r="I1719" s="10">
        <f t="shared" si="1314"/>
        <v>0</v>
      </c>
      <c r="J1719" s="10">
        <f t="shared" si="1315"/>
        <v>0</v>
      </c>
      <c r="K1719" s="10" t="str">
        <f t="shared" si="1316"/>
        <v/>
      </c>
      <c r="M1719" s="21"/>
      <c r="N1719" s="21"/>
      <c r="O1719" s="21"/>
      <c r="P1719" s="21"/>
      <c r="Q1719" s="21"/>
    </row>
    <row r="1720" spans="2:17" x14ac:dyDescent="0.2">
      <c r="B1720" s="8"/>
      <c r="C1720" s="9"/>
      <c r="D1720" s="10"/>
      <c r="E1720" s="11"/>
      <c r="F1720" s="11"/>
      <c r="G1720" s="10"/>
      <c r="H1720" s="10">
        <f t="shared" si="1317"/>
        <v>0</v>
      </c>
      <c r="I1720" s="10">
        <f t="shared" si="1314"/>
        <v>0</v>
      </c>
      <c r="J1720" s="10">
        <f t="shared" si="1315"/>
        <v>0</v>
      </c>
      <c r="K1720" s="10" t="str">
        <f t="shared" si="1316"/>
        <v/>
      </c>
      <c r="M1720" s="21"/>
      <c r="N1720" s="21"/>
      <c r="O1720" s="21"/>
      <c r="P1720" s="21"/>
      <c r="Q1720" s="21"/>
    </row>
    <row r="1721" spans="2:17" x14ac:dyDescent="0.2">
      <c r="B1721" s="8"/>
      <c r="C1721" s="9"/>
      <c r="D1721" s="10"/>
      <c r="E1721" s="11"/>
      <c r="F1721" s="11"/>
      <c r="G1721" s="10"/>
      <c r="H1721" s="10">
        <f t="shared" si="1317"/>
        <v>0</v>
      </c>
      <c r="I1721" s="10">
        <f t="shared" si="1314"/>
        <v>0</v>
      </c>
      <c r="J1721" s="10">
        <f t="shared" si="1315"/>
        <v>0</v>
      </c>
      <c r="K1721" s="10" t="str">
        <f t="shared" si="1316"/>
        <v/>
      </c>
      <c r="M1721" s="21"/>
      <c r="N1721" s="21"/>
      <c r="O1721" s="21"/>
      <c r="P1721" s="21"/>
      <c r="Q1721" s="21"/>
    </row>
    <row r="1722" spans="2:17" x14ac:dyDescent="0.2">
      <c r="B1722" s="8"/>
      <c r="C1722" s="9"/>
      <c r="D1722" s="10"/>
      <c r="E1722" s="11"/>
      <c r="F1722" s="11"/>
      <c r="G1722" s="10"/>
      <c r="H1722" s="10">
        <f t="shared" si="1317"/>
        <v>0</v>
      </c>
      <c r="I1722" s="10">
        <f t="shared" si="1314"/>
        <v>0</v>
      </c>
      <c r="J1722" s="10">
        <f t="shared" si="1315"/>
        <v>0</v>
      </c>
      <c r="K1722" s="10" t="str">
        <f t="shared" si="1316"/>
        <v/>
      </c>
      <c r="M1722" s="21"/>
      <c r="N1722" s="21"/>
      <c r="O1722" s="21"/>
      <c r="P1722" s="21"/>
      <c r="Q1722" s="21"/>
    </row>
    <row r="1723" spans="2:17" x14ac:dyDescent="0.2">
      <c r="B1723" s="8"/>
      <c r="C1723" s="9"/>
      <c r="D1723" s="10"/>
      <c r="E1723" s="11"/>
      <c r="F1723" s="11"/>
      <c r="G1723" s="10"/>
      <c r="H1723" s="10">
        <f t="shared" si="1317"/>
        <v>0</v>
      </c>
      <c r="I1723" s="10">
        <f t="shared" si="1314"/>
        <v>0</v>
      </c>
      <c r="J1723" s="10">
        <f t="shared" si="1315"/>
        <v>0</v>
      </c>
      <c r="K1723" s="10" t="str">
        <f t="shared" si="1316"/>
        <v/>
      </c>
      <c r="M1723" s="21"/>
      <c r="N1723" s="21"/>
      <c r="O1723" s="21"/>
      <c r="P1723" s="21"/>
      <c r="Q1723" s="21"/>
    </row>
    <row r="1724" spans="2:17" x14ac:dyDescent="0.2">
      <c r="B1724" s="8"/>
      <c r="C1724" s="9"/>
      <c r="D1724" s="10"/>
      <c r="E1724" s="11"/>
      <c r="F1724" s="11"/>
      <c r="G1724" s="10"/>
      <c r="H1724" s="10">
        <f t="shared" si="1317"/>
        <v>0</v>
      </c>
      <c r="I1724" s="10">
        <f t="shared" si="1314"/>
        <v>0</v>
      </c>
      <c r="J1724" s="10">
        <f t="shared" si="1315"/>
        <v>0</v>
      </c>
      <c r="K1724" s="10" t="str">
        <f t="shared" si="1316"/>
        <v/>
      </c>
      <c r="M1724" s="21"/>
      <c r="N1724" s="21"/>
      <c r="O1724" s="21"/>
      <c r="P1724" s="21"/>
      <c r="Q1724" s="21"/>
    </row>
    <row r="1725" spans="2:17" x14ac:dyDescent="0.2">
      <c r="B1725" s="8"/>
      <c r="C1725" s="9"/>
      <c r="D1725" s="10"/>
      <c r="E1725" s="11"/>
      <c r="F1725" s="11"/>
      <c r="G1725" s="10"/>
      <c r="H1725" s="10">
        <f t="shared" si="1317"/>
        <v>0</v>
      </c>
      <c r="I1725" s="10">
        <f t="shared" si="1314"/>
        <v>0</v>
      </c>
      <c r="J1725" s="10">
        <f t="shared" si="1315"/>
        <v>0</v>
      </c>
      <c r="K1725" s="10" t="str">
        <f t="shared" si="1316"/>
        <v/>
      </c>
      <c r="M1725" s="21"/>
      <c r="N1725" s="21"/>
      <c r="O1725" s="21"/>
      <c r="P1725" s="21"/>
      <c r="Q1725" s="21"/>
    </row>
    <row r="1726" spans="2:17" x14ac:dyDescent="0.2">
      <c r="B1726" s="8"/>
      <c r="C1726" s="9"/>
      <c r="D1726" s="10"/>
      <c r="E1726" s="11"/>
      <c r="F1726" s="11"/>
      <c r="G1726" s="10"/>
      <c r="H1726" s="10">
        <f t="shared" si="1317"/>
        <v>0</v>
      </c>
      <c r="I1726" s="10">
        <f t="shared" si="1314"/>
        <v>0</v>
      </c>
      <c r="J1726" s="10">
        <f t="shared" si="1315"/>
        <v>0</v>
      </c>
      <c r="K1726" s="10" t="str">
        <f t="shared" si="1316"/>
        <v/>
      </c>
      <c r="M1726" s="21"/>
      <c r="N1726" s="21"/>
      <c r="O1726" s="21"/>
      <c r="P1726" s="21"/>
      <c r="Q1726" s="21"/>
    </row>
    <row r="1727" spans="2:17" x14ac:dyDescent="0.2">
      <c r="B1727" s="8"/>
      <c r="C1727" s="9"/>
      <c r="D1727" s="10"/>
      <c r="E1727" s="11"/>
      <c r="F1727" s="11"/>
      <c r="G1727" s="10"/>
      <c r="H1727" s="10">
        <f t="shared" si="1317"/>
        <v>0</v>
      </c>
      <c r="I1727" s="10">
        <f t="shared" si="1314"/>
        <v>0</v>
      </c>
      <c r="J1727" s="10">
        <f t="shared" si="1315"/>
        <v>0</v>
      </c>
      <c r="K1727" s="10" t="str">
        <f t="shared" si="1316"/>
        <v/>
      </c>
      <c r="M1727" s="21"/>
      <c r="N1727" s="21"/>
      <c r="O1727" s="21"/>
      <c r="P1727" s="21"/>
      <c r="Q1727" s="21"/>
    </row>
    <row r="1728" spans="2:17" x14ac:dyDescent="0.2">
      <c r="B1728" s="8"/>
      <c r="C1728" s="9"/>
      <c r="D1728" s="10"/>
      <c r="E1728" s="11"/>
      <c r="F1728" s="11"/>
      <c r="G1728" s="10"/>
      <c r="H1728" s="10">
        <f t="shared" si="1317"/>
        <v>0</v>
      </c>
      <c r="I1728" s="10">
        <f t="shared" si="1314"/>
        <v>0</v>
      </c>
      <c r="J1728" s="10">
        <f t="shared" si="1315"/>
        <v>0</v>
      </c>
      <c r="K1728" s="10" t="str">
        <f t="shared" si="1316"/>
        <v/>
      </c>
      <c r="M1728" s="21"/>
      <c r="N1728" s="21"/>
      <c r="O1728" s="21"/>
      <c r="P1728" s="21"/>
      <c r="Q1728" s="21"/>
    </row>
    <row r="1729" spans="2:17" x14ac:dyDescent="0.2">
      <c r="B1729" s="8"/>
      <c r="C1729" s="9"/>
      <c r="D1729" s="10"/>
      <c r="E1729" s="11"/>
      <c r="F1729" s="11"/>
      <c r="G1729" s="10"/>
      <c r="H1729" s="10">
        <f t="shared" si="1317"/>
        <v>0</v>
      </c>
      <c r="I1729" s="10">
        <f t="shared" si="1314"/>
        <v>0</v>
      </c>
      <c r="J1729" s="10">
        <f t="shared" si="1315"/>
        <v>0</v>
      </c>
      <c r="K1729" s="10" t="str">
        <f t="shared" si="1316"/>
        <v/>
      </c>
      <c r="M1729" s="21"/>
      <c r="N1729" s="21"/>
      <c r="O1729" s="21"/>
      <c r="P1729" s="21"/>
      <c r="Q1729" s="21"/>
    </row>
    <row r="1730" spans="2:17" x14ac:dyDescent="0.2">
      <c r="B1730" s="8"/>
      <c r="C1730" s="9"/>
      <c r="D1730" s="10"/>
      <c r="E1730" s="11"/>
      <c r="F1730" s="11"/>
      <c r="G1730" s="10"/>
      <c r="H1730" s="10">
        <f t="shared" si="1317"/>
        <v>0</v>
      </c>
      <c r="I1730" s="10">
        <f t="shared" si="1314"/>
        <v>0</v>
      </c>
      <c r="J1730" s="10">
        <f t="shared" si="1315"/>
        <v>0</v>
      </c>
      <c r="K1730" s="10" t="str">
        <f t="shared" si="1316"/>
        <v/>
      </c>
      <c r="M1730" s="21"/>
      <c r="N1730" s="21"/>
      <c r="O1730" s="21"/>
      <c r="P1730" s="21"/>
      <c r="Q1730" s="21"/>
    </row>
    <row r="1731" spans="2:17" x14ac:dyDescent="0.2">
      <c r="B1731" s="8"/>
      <c r="C1731" s="9"/>
      <c r="D1731" s="10"/>
      <c r="E1731" s="11"/>
      <c r="F1731" s="11"/>
      <c r="G1731" s="10"/>
      <c r="H1731" s="10">
        <f t="shared" si="1317"/>
        <v>0</v>
      </c>
      <c r="I1731" s="10">
        <f t="shared" si="1314"/>
        <v>0</v>
      </c>
      <c r="J1731" s="10">
        <f t="shared" si="1315"/>
        <v>0</v>
      </c>
      <c r="K1731" s="10" t="str">
        <f t="shared" si="1316"/>
        <v/>
      </c>
      <c r="M1731" s="21"/>
      <c r="N1731" s="21"/>
      <c r="O1731" s="21"/>
      <c r="P1731" s="21"/>
      <c r="Q1731" s="21"/>
    </row>
    <row r="1732" spans="2:17" x14ac:dyDescent="0.2">
      <c r="B1732" s="8"/>
      <c r="C1732" s="9"/>
      <c r="D1732" s="10"/>
      <c r="E1732" s="11"/>
      <c r="F1732" s="11"/>
      <c r="G1732" s="10"/>
      <c r="H1732" s="10">
        <f t="shared" si="1317"/>
        <v>0</v>
      </c>
      <c r="I1732" s="10">
        <f t="shared" si="1314"/>
        <v>0</v>
      </c>
      <c r="J1732" s="10">
        <f t="shared" si="1315"/>
        <v>0</v>
      </c>
      <c r="K1732" s="10" t="str">
        <f t="shared" si="1316"/>
        <v/>
      </c>
      <c r="M1732" s="21"/>
      <c r="N1732" s="21"/>
      <c r="O1732" s="21"/>
      <c r="P1732" s="21"/>
      <c r="Q1732" s="21"/>
    </row>
    <row r="1733" spans="2:17" x14ac:dyDescent="0.2">
      <c r="B1733" s="8"/>
      <c r="C1733" s="9"/>
      <c r="D1733" s="10"/>
      <c r="E1733" s="11"/>
      <c r="F1733" s="11"/>
      <c r="G1733" s="10"/>
      <c r="H1733" s="10">
        <f t="shared" si="1317"/>
        <v>0</v>
      </c>
      <c r="I1733" s="10">
        <f t="shared" si="1314"/>
        <v>0</v>
      </c>
      <c r="J1733" s="10">
        <f t="shared" si="1315"/>
        <v>0</v>
      </c>
      <c r="K1733" s="10" t="str">
        <f t="shared" si="1316"/>
        <v/>
      </c>
      <c r="M1733" s="21"/>
      <c r="N1733" s="21"/>
      <c r="O1733" s="21"/>
      <c r="P1733" s="21"/>
      <c r="Q1733" s="21"/>
    </row>
    <row r="1734" spans="2:17" x14ac:dyDescent="0.2">
      <c r="B1734" s="8"/>
      <c r="C1734" s="9"/>
      <c r="D1734" s="10"/>
      <c r="E1734" s="11"/>
      <c r="F1734" s="11"/>
      <c r="G1734" s="10"/>
      <c r="H1734" s="10">
        <f t="shared" si="1317"/>
        <v>0</v>
      </c>
      <c r="I1734" s="10">
        <f t="shared" si="1314"/>
        <v>0</v>
      </c>
      <c r="J1734" s="10">
        <f t="shared" si="1315"/>
        <v>0</v>
      </c>
      <c r="K1734" s="10" t="str">
        <f t="shared" si="1316"/>
        <v/>
      </c>
      <c r="M1734" s="21"/>
      <c r="N1734" s="21"/>
      <c r="O1734" s="21"/>
      <c r="P1734" s="21"/>
      <c r="Q1734" s="21"/>
    </row>
    <row r="1735" spans="2:17" x14ac:dyDescent="0.2">
      <c r="B1735" s="8"/>
      <c r="C1735" s="9"/>
      <c r="D1735" s="10"/>
      <c r="E1735" s="11"/>
      <c r="F1735" s="11"/>
      <c r="G1735" s="10"/>
      <c r="H1735" s="10">
        <f t="shared" si="1317"/>
        <v>0</v>
      </c>
      <c r="I1735" s="10">
        <f t="shared" si="1314"/>
        <v>0</v>
      </c>
      <c r="J1735" s="10">
        <f t="shared" si="1315"/>
        <v>0</v>
      </c>
      <c r="K1735" s="10" t="str">
        <f t="shared" si="1316"/>
        <v/>
      </c>
      <c r="M1735" s="21"/>
      <c r="N1735" s="21"/>
      <c r="O1735" s="21"/>
      <c r="P1735" s="21"/>
      <c r="Q1735" s="21"/>
    </row>
    <row r="1736" spans="2:17" x14ac:dyDescent="0.2">
      <c r="B1736" s="8"/>
      <c r="C1736" s="9"/>
      <c r="D1736" s="10"/>
      <c r="E1736" s="11"/>
      <c r="F1736" s="11"/>
      <c r="G1736" s="10"/>
      <c r="H1736" s="10">
        <f t="shared" si="1317"/>
        <v>0</v>
      </c>
      <c r="I1736" s="10">
        <f t="shared" si="1314"/>
        <v>0</v>
      </c>
      <c r="J1736" s="10">
        <f t="shared" si="1315"/>
        <v>0</v>
      </c>
      <c r="K1736" s="10" t="str">
        <f t="shared" si="1316"/>
        <v/>
      </c>
      <c r="M1736" s="21"/>
      <c r="N1736" s="21"/>
      <c r="O1736" s="21"/>
      <c r="P1736" s="21"/>
      <c r="Q1736" s="21"/>
    </row>
    <row r="1737" spans="2:17" x14ac:dyDescent="0.2">
      <c r="B1737" s="8"/>
      <c r="C1737" s="9"/>
      <c r="D1737" s="10"/>
      <c r="E1737" s="11"/>
      <c r="F1737" s="11"/>
      <c r="G1737" s="10"/>
      <c r="H1737" s="10">
        <f t="shared" si="1317"/>
        <v>0</v>
      </c>
      <c r="I1737" s="10">
        <f t="shared" si="1314"/>
        <v>0</v>
      </c>
      <c r="J1737" s="10">
        <f t="shared" si="1315"/>
        <v>0</v>
      </c>
      <c r="K1737" s="10" t="str">
        <f t="shared" si="1316"/>
        <v/>
      </c>
      <c r="M1737" s="21"/>
      <c r="N1737" s="21"/>
      <c r="O1737" s="21"/>
      <c r="P1737" s="21"/>
      <c r="Q1737" s="21"/>
    </row>
    <row r="1738" spans="2:17" x14ac:dyDescent="0.2">
      <c r="B1738" s="8"/>
      <c r="C1738" s="9"/>
      <c r="D1738" s="10"/>
      <c r="E1738" s="11"/>
      <c r="F1738" s="11"/>
      <c r="G1738" s="10"/>
      <c r="H1738" s="10">
        <f t="shared" si="1317"/>
        <v>0</v>
      </c>
      <c r="I1738" s="10">
        <f t="shared" si="1314"/>
        <v>0</v>
      </c>
      <c r="J1738" s="10">
        <f t="shared" si="1315"/>
        <v>0</v>
      </c>
      <c r="K1738" s="10" t="str">
        <f t="shared" si="1316"/>
        <v/>
      </c>
      <c r="M1738" s="21"/>
      <c r="N1738" s="21"/>
      <c r="O1738" s="21"/>
      <c r="P1738" s="21"/>
      <c r="Q1738" s="21"/>
    </row>
    <row r="1739" spans="2:17" x14ac:dyDescent="0.2">
      <c r="B1739" s="8"/>
      <c r="C1739" s="9"/>
      <c r="D1739" s="10"/>
      <c r="E1739" s="11"/>
      <c r="F1739" s="11"/>
      <c r="G1739" s="10"/>
      <c r="H1739" s="10">
        <f t="shared" si="1317"/>
        <v>0</v>
      </c>
      <c r="I1739" s="10">
        <f t="shared" si="1314"/>
        <v>0</v>
      </c>
      <c r="J1739" s="10">
        <f t="shared" si="1315"/>
        <v>0</v>
      </c>
      <c r="K1739" s="10" t="str">
        <f t="shared" si="1316"/>
        <v/>
      </c>
      <c r="M1739" s="21"/>
      <c r="N1739" s="21"/>
      <c r="O1739" s="21"/>
      <c r="P1739" s="21"/>
      <c r="Q1739" s="21"/>
    </row>
    <row r="1740" spans="2:17" x14ac:dyDescent="0.2">
      <c r="B1740" s="8"/>
      <c r="C1740" s="9"/>
      <c r="D1740" s="10"/>
      <c r="E1740" s="11"/>
      <c r="F1740" s="11"/>
      <c r="G1740" s="10"/>
      <c r="H1740" s="10">
        <f t="shared" si="1317"/>
        <v>0</v>
      </c>
      <c r="I1740" s="10">
        <f t="shared" si="1314"/>
        <v>0</v>
      </c>
      <c r="J1740" s="10">
        <f t="shared" si="1315"/>
        <v>0</v>
      </c>
      <c r="K1740" s="10" t="str">
        <f t="shared" si="1316"/>
        <v/>
      </c>
      <c r="M1740" s="21"/>
      <c r="N1740" s="21"/>
      <c r="O1740" s="21"/>
      <c r="P1740" s="21"/>
      <c r="Q1740" s="21"/>
    </row>
    <row r="1741" spans="2:17" x14ac:dyDescent="0.2">
      <c r="B1741" s="8"/>
      <c r="C1741" s="9"/>
      <c r="D1741" s="10"/>
      <c r="E1741" s="11"/>
      <c r="F1741" s="11"/>
      <c r="G1741" s="10"/>
      <c r="H1741" s="10">
        <f t="shared" si="1317"/>
        <v>0</v>
      </c>
      <c r="I1741" s="10">
        <f t="shared" si="1314"/>
        <v>0</v>
      </c>
      <c r="J1741" s="10">
        <f t="shared" si="1315"/>
        <v>0</v>
      </c>
      <c r="K1741" s="10" t="str">
        <f t="shared" si="1316"/>
        <v/>
      </c>
      <c r="M1741" s="21"/>
      <c r="N1741" s="21"/>
      <c r="O1741" s="21"/>
      <c r="P1741" s="21"/>
      <c r="Q1741" s="21"/>
    </row>
    <row r="1742" spans="2:17" x14ac:dyDescent="0.2">
      <c r="B1742" s="8"/>
      <c r="C1742" s="9"/>
      <c r="D1742" s="10"/>
      <c r="E1742" s="11"/>
      <c r="F1742" s="11"/>
      <c r="G1742" s="10"/>
      <c r="H1742" s="10">
        <f t="shared" si="1317"/>
        <v>0</v>
      </c>
      <c r="I1742" s="10">
        <f t="shared" si="1314"/>
        <v>0</v>
      </c>
      <c r="J1742" s="10">
        <f t="shared" si="1315"/>
        <v>0</v>
      </c>
      <c r="K1742" s="10" t="str">
        <f t="shared" si="1316"/>
        <v/>
      </c>
      <c r="M1742" s="21"/>
      <c r="N1742" s="21"/>
      <c r="O1742" s="21"/>
      <c r="P1742" s="21"/>
      <c r="Q1742" s="21"/>
    </row>
    <row r="1743" spans="2:17" x14ac:dyDescent="0.2">
      <c r="B1743" s="8"/>
      <c r="C1743" s="9"/>
      <c r="D1743" s="10"/>
      <c r="E1743" s="11"/>
      <c r="F1743" s="11"/>
      <c r="G1743" s="10"/>
      <c r="H1743" s="10">
        <f t="shared" si="1317"/>
        <v>0</v>
      </c>
      <c r="I1743" s="10">
        <f t="shared" si="1314"/>
        <v>0</v>
      </c>
      <c r="J1743" s="10">
        <f t="shared" si="1315"/>
        <v>0</v>
      </c>
      <c r="K1743" s="10" t="str">
        <f t="shared" si="1316"/>
        <v/>
      </c>
      <c r="M1743" s="21"/>
      <c r="N1743" s="21"/>
      <c r="O1743" s="21"/>
      <c r="P1743" s="21"/>
      <c r="Q1743" s="21"/>
    </row>
    <row r="1744" spans="2:17" x14ac:dyDescent="0.2">
      <c r="B1744" s="8"/>
      <c r="C1744" s="9"/>
      <c r="D1744" s="10"/>
      <c r="E1744" s="11"/>
      <c r="F1744" s="11"/>
      <c r="G1744" s="10"/>
      <c r="H1744" s="10">
        <f t="shared" si="1317"/>
        <v>0</v>
      </c>
      <c r="I1744" s="10">
        <f t="shared" si="1314"/>
        <v>0</v>
      </c>
      <c r="J1744" s="10">
        <f t="shared" si="1315"/>
        <v>0</v>
      </c>
      <c r="K1744" s="10" t="str">
        <f t="shared" si="1316"/>
        <v/>
      </c>
      <c r="M1744" s="21"/>
      <c r="N1744" s="21"/>
      <c r="O1744" s="21"/>
      <c r="P1744" s="21"/>
      <c r="Q1744" s="21"/>
    </row>
    <row r="1745" spans="2:17" x14ac:dyDescent="0.2">
      <c r="B1745" s="8"/>
      <c r="C1745" s="9"/>
      <c r="D1745" s="10"/>
      <c r="E1745" s="11"/>
      <c r="F1745" s="11"/>
      <c r="G1745" s="10"/>
      <c r="H1745" s="10">
        <f t="shared" si="1317"/>
        <v>0</v>
      </c>
      <c r="I1745" s="10">
        <f t="shared" si="1314"/>
        <v>0</v>
      </c>
      <c r="J1745" s="10">
        <f t="shared" si="1315"/>
        <v>0</v>
      </c>
      <c r="K1745" s="10" t="str">
        <f t="shared" si="1316"/>
        <v/>
      </c>
      <c r="M1745" s="21"/>
      <c r="N1745" s="21"/>
      <c r="O1745" s="21"/>
      <c r="P1745" s="21"/>
      <c r="Q1745" s="21"/>
    </row>
    <row r="1746" spans="2:17" x14ac:dyDescent="0.2">
      <c r="B1746" s="8"/>
      <c r="C1746" s="9"/>
      <c r="D1746" s="10"/>
      <c r="E1746" s="11"/>
      <c r="F1746" s="11"/>
      <c r="G1746" s="10"/>
      <c r="H1746" s="10">
        <f t="shared" si="1317"/>
        <v>0</v>
      </c>
      <c r="I1746" s="10">
        <f t="shared" si="1314"/>
        <v>0</v>
      </c>
      <c r="J1746" s="10">
        <f t="shared" si="1315"/>
        <v>0</v>
      </c>
      <c r="K1746" s="10" t="str">
        <f t="shared" si="1316"/>
        <v/>
      </c>
      <c r="M1746" s="21"/>
      <c r="N1746" s="21"/>
      <c r="O1746" s="21"/>
      <c r="P1746" s="21"/>
      <c r="Q1746" s="21"/>
    </row>
    <row r="1747" spans="2:17" x14ac:dyDescent="0.2">
      <c r="B1747" s="8"/>
      <c r="C1747" s="9"/>
      <c r="D1747" s="10"/>
      <c r="E1747" s="11"/>
      <c r="F1747" s="11"/>
      <c r="G1747" s="10"/>
      <c r="H1747" s="10">
        <f t="shared" si="1317"/>
        <v>0</v>
      </c>
      <c r="I1747" s="10">
        <f t="shared" si="1314"/>
        <v>0</v>
      </c>
      <c r="J1747" s="10">
        <f t="shared" si="1315"/>
        <v>0</v>
      </c>
      <c r="K1747" s="10" t="str">
        <f t="shared" si="1316"/>
        <v/>
      </c>
      <c r="M1747" s="21"/>
      <c r="N1747" s="21"/>
      <c r="O1747" s="21"/>
      <c r="P1747" s="21"/>
      <c r="Q1747" s="21"/>
    </row>
    <row r="1748" spans="2:17" x14ac:dyDescent="0.2">
      <c r="B1748" s="8"/>
      <c r="C1748" s="9"/>
      <c r="D1748" s="10"/>
      <c r="E1748" s="11"/>
      <c r="F1748" s="11"/>
      <c r="G1748" s="10"/>
      <c r="H1748" s="10">
        <f t="shared" si="1317"/>
        <v>0</v>
      </c>
      <c r="I1748" s="10">
        <f t="shared" si="1314"/>
        <v>0</v>
      </c>
      <c r="J1748" s="10">
        <f t="shared" si="1315"/>
        <v>0</v>
      </c>
      <c r="K1748" s="10" t="str">
        <f t="shared" si="1316"/>
        <v/>
      </c>
      <c r="M1748" s="21"/>
      <c r="N1748" s="21"/>
      <c r="O1748" s="21"/>
      <c r="P1748" s="21"/>
      <c r="Q1748" s="21"/>
    </row>
    <row r="1749" spans="2:17" x14ac:dyDescent="0.2">
      <c r="B1749" s="8"/>
      <c r="C1749" s="9"/>
      <c r="D1749" s="10"/>
      <c r="E1749" s="11"/>
      <c r="F1749" s="11"/>
      <c r="G1749" s="10"/>
      <c r="H1749" s="10">
        <f t="shared" si="1317"/>
        <v>0</v>
      </c>
      <c r="I1749" s="10">
        <f t="shared" si="1314"/>
        <v>0</v>
      </c>
      <c r="J1749" s="10">
        <f t="shared" si="1315"/>
        <v>0</v>
      </c>
      <c r="K1749" s="10" t="str">
        <f t="shared" si="1316"/>
        <v/>
      </c>
      <c r="M1749" s="21"/>
      <c r="N1749" s="21"/>
      <c r="O1749" s="21"/>
      <c r="P1749" s="21"/>
      <c r="Q1749" s="21"/>
    </row>
    <row r="1750" spans="2:17" x14ac:dyDescent="0.2">
      <c r="B1750" s="8"/>
      <c r="C1750" s="9"/>
      <c r="D1750" s="10"/>
      <c r="E1750" s="11"/>
      <c r="F1750" s="11"/>
      <c r="G1750" s="10"/>
      <c r="H1750" s="10">
        <f t="shared" si="1317"/>
        <v>0</v>
      </c>
      <c r="I1750" s="10">
        <f t="shared" si="1314"/>
        <v>0</v>
      </c>
      <c r="J1750" s="10">
        <f t="shared" si="1315"/>
        <v>0</v>
      </c>
      <c r="K1750" s="10" t="str">
        <f t="shared" si="1316"/>
        <v/>
      </c>
      <c r="M1750" s="21"/>
      <c r="N1750" s="21"/>
      <c r="O1750" s="21"/>
      <c r="P1750" s="21"/>
      <c r="Q1750" s="21"/>
    </row>
    <row r="1751" spans="2:17" x14ac:dyDescent="0.2">
      <c r="B1751" s="8"/>
      <c r="C1751" s="9"/>
      <c r="D1751" s="10"/>
      <c r="E1751" s="11"/>
      <c r="F1751" s="11"/>
      <c r="G1751" s="10"/>
      <c r="H1751" s="10">
        <f t="shared" si="1317"/>
        <v>0</v>
      </c>
      <c r="I1751" s="10">
        <f t="shared" si="1314"/>
        <v>0</v>
      </c>
      <c r="J1751" s="10">
        <f t="shared" si="1315"/>
        <v>0</v>
      </c>
      <c r="K1751" s="10" t="str">
        <f t="shared" si="1316"/>
        <v/>
      </c>
      <c r="M1751" s="21"/>
      <c r="N1751" s="21"/>
      <c r="O1751" s="21"/>
      <c r="P1751" s="21"/>
      <c r="Q1751" s="21"/>
    </row>
    <row r="1752" spans="2:17" x14ac:dyDescent="0.2">
      <c r="B1752" s="8"/>
      <c r="C1752" s="9"/>
      <c r="D1752" s="10"/>
      <c r="E1752" s="11"/>
      <c r="F1752" s="11"/>
      <c r="G1752" s="10"/>
      <c r="H1752" s="10">
        <f t="shared" si="1317"/>
        <v>0</v>
      </c>
      <c r="I1752" s="10">
        <f t="shared" si="1314"/>
        <v>0</v>
      </c>
      <c r="J1752" s="10">
        <f t="shared" si="1315"/>
        <v>0</v>
      </c>
      <c r="K1752" s="10" t="str">
        <f t="shared" si="1316"/>
        <v/>
      </c>
      <c r="M1752" s="21"/>
      <c r="N1752" s="21"/>
      <c r="O1752" s="21"/>
      <c r="P1752" s="21"/>
      <c r="Q1752" s="21"/>
    </row>
    <row r="1753" spans="2:17" x14ac:dyDescent="0.2">
      <c r="B1753" s="8"/>
      <c r="C1753" s="9"/>
      <c r="D1753" s="10"/>
      <c r="E1753" s="11"/>
      <c r="F1753" s="11"/>
      <c r="G1753" s="10"/>
      <c r="H1753" s="10">
        <f t="shared" si="1317"/>
        <v>0</v>
      </c>
      <c r="I1753" s="10">
        <f t="shared" si="1314"/>
        <v>0</v>
      </c>
      <c r="J1753" s="10">
        <f t="shared" si="1315"/>
        <v>0</v>
      </c>
      <c r="K1753" s="10" t="str">
        <f t="shared" si="1316"/>
        <v/>
      </c>
      <c r="M1753" s="21"/>
      <c r="N1753" s="21"/>
      <c r="O1753" s="21"/>
      <c r="P1753" s="21"/>
      <c r="Q1753" s="21"/>
    </row>
    <row r="1754" spans="2:17" x14ac:dyDescent="0.2">
      <c r="B1754" s="8"/>
      <c r="C1754" s="9"/>
      <c r="D1754" s="10"/>
      <c r="E1754" s="11"/>
      <c r="F1754" s="11"/>
      <c r="G1754" s="10"/>
      <c r="H1754" s="10">
        <f t="shared" si="1317"/>
        <v>0</v>
      </c>
      <c r="I1754" s="10">
        <f t="shared" si="1314"/>
        <v>0</v>
      </c>
      <c r="J1754" s="10">
        <f t="shared" si="1315"/>
        <v>0</v>
      </c>
      <c r="K1754" s="10" t="str">
        <f t="shared" si="1316"/>
        <v/>
      </c>
      <c r="M1754" s="21"/>
      <c r="N1754" s="21"/>
      <c r="O1754" s="21"/>
      <c r="P1754" s="21"/>
      <c r="Q1754" s="21"/>
    </row>
    <row r="1755" spans="2:17" x14ac:dyDescent="0.2">
      <c r="B1755" s="8"/>
      <c r="C1755" s="9"/>
      <c r="D1755" s="10"/>
      <c r="E1755" s="11"/>
      <c r="F1755" s="11"/>
      <c r="G1755" s="10"/>
      <c r="H1755" s="10">
        <f t="shared" si="1317"/>
        <v>0</v>
      </c>
      <c r="I1755" s="10">
        <f t="shared" si="1314"/>
        <v>0</v>
      </c>
      <c r="J1755" s="10">
        <f t="shared" si="1315"/>
        <v>0</v>
      </c>
      <c r="K1755" s="10" t="str">
        <f t="shared" si="1316"/>
        <v/>
      </c>
      <c r="M1755" s="21"/>
      <c r="N1755" s="21"/>
      <c r="O1755" s="21"/>
      <c r="P1755" s="21"/>
      <c r="Q1755" s="21"/>
    </row>
    <row r="1756" spans="2:17" x14ac:dyDescent="0.2">
      <c r="B1756" s="8"/>
      <c r="C1756" s="9"/>
      <c r="D1756" s="10"/>
      <c r="E1756" s="11"/>
      <c r="F1756" s="11"/>
      <c r="G1756" s="10"/>
      <c r="H1756" s="10">
        <f t="shared" si="1317"/>
        <v>0</v>
      </c>
      <c r="I1756" s="10">
        <f t="shared" si="1314"/>
        <v>0</v>
      </c>
      <c r="J1756" s="10">
        <f t="shared" si="1315"/>
        <v>0</v>
      </c>
      <c r="K1756" s="10" t="str">
        <f t="shared" si="1316"/>
        <v/>
      </c>
      <c r="M1756" s="21"/>
      <c r="N1756" s="21"/>
      <c r="O1756" s="21"/>
      <c r="P1756" s="21"/>
      <c r="Q1756" s="21"/>
    </row>
    <row r="1757" spans="2:17" x14ac:dyDescent="0.2">
      <c r="B1757" s="8"/>
      <c r="C1757" s="9"/>
      <c r="D1757" s="10"/>
      <c r="E1757" s="11"/>
      <c r="F1757" s="11"/>
      <c r="G1757" s="10"/>
      <c r="H1757" s="10">
        <f t="shared" si="1317"/>
        <v>0</v>
      </c>
      <c r="I1757" s="10">
        <f t="shared" si="1314"/>
        <v>0</v>
      </c>
      <c r="J1757" s="10">
        <f t="shared" si="1315"/>
        <v>0</v>
      </c>
      <c r="K1757" s="10" t="str">
        <f t="shared" si="1316"/>
        <v/>
      </c>
      <c r="M1757" s="21"/>
      <c r="N1757" s="21"/>
      <c r="O1757" s="21"/>
      <c r="P1757" s="21"/>
      <c r="Q1757" s="21"/>
    </row>
    <row r="1758" spans="2:17" x14ac:dyDescent="0.2">
      <c r="B1758" s="8"/>
      <c r="C1758" s="9"/>
      <c r="D1758" s="10"/>
      <c r="E1758" s="11"/>
      <c r="F1758" s="11"/>
      <c r="G1758" s="10"/>
      <c r="H1758" s="10">
        <f t="shared" si="1317"/>
        <v>0</v>
      </c>
      <c r="I1758" s="10">
        <f t="shared" si="1314"/>
        <v>0</v>
      </c>
      <c r="J1758" s="10">
        <f t="shared" si="1315"/>
        <v>0</v>
      </c>
      <c r="K1758" s="10" t="str">
        <f t="shared" si="1316"/>
        <v/>
      </c>
      <c r="M1758" s="21"/>
      <c r="N1758" s="21"/>
      <c r="O1758" s="21"/>
      <c r="P1758" s="21"/>
      <c r="Q1758" s="21"/>
    </row>
    <row r="1759" spans="2:17" x14ac:dyDescent="0.2">
      <c r="B1759" s="8"/>
      <c r="C1759" s="9"/>
      <c r="D1759" s="10"/>
      <c r="E1759" s="11"/>
      <c r="F1759" s="11"/>
      <c r="G1759" s="10"/>
      <c r="H1759" s="10">
        <f t="shared" si="1317"/>
        <v>0</v>
      </c>
      <c r="I1759" s="10">
        <f t="shared" si="1314"/>
        <v>0</v>
      </c>
      <c r="J1759" s="10">
        <f t="shared" si="1315"/>
        <v>0</v>
      </c>
      <c r="K1759" s="10" t="str">
        <f t="shared" si="1316"/>
        <v/>
      </c>
      <c r="M1759" s="21"/>
      <c r="N1759" s="21"/>
      <c r="O1759" s="21"/>
      <c r="P1759" s="21"/>
      <c r="Q1759" s="21"/>
    </row>
    <row r="1760" spans="2:17" x14ac:dyDescent="0.2">
      <c r="B1760" s="8"/>
      <c r="C1760" s="9"/>
      <c r="D1760" s="10"/>
      <c r="E1760" s="11"/>
      <c r="F1760" s="11"/>
      <c r="G1760" s="10"/>
      <c r="H1760" s="10">
        <f t="shared" si="1317"/>
        <v>0</v>
      </c>
      <c r="I1760" s="10">
        <f t="shared" si="1314"/>
        <v>0</v>
      </c>
      <c r="J1760" s="10">
        <f t="shared" si="1315"/>
        <v>0</v>
      </c>
      <c r="K1760" s="10" t="str">
        <f t="shared" si="1316"/>
        <v/>
      </c>
      <c r="M1760" s="21"/>
      <c r="N1760" s="21"/>
      <c r="O1760" s="21"/>
      <c r="P1760" s="21"/>
      <c r="Q1760" s="21"/>
    </row>
    <row r="1761" spans="2:17" x14ac:dyDescent="0.2">
      <c r="B1761" s="8"/>
      <c r="C1761" s="9"/>
      <c r="D1761" s="10"/>
      <c r="E1761" s="11"/>
      <c r="F1761" s="11"/>
      <c r="G1761" s="10"/>
      <c r="H1761" s="10">
        <f t="shared" si="1317"/>
        <v>0</v>
      </c>
      <c r="I1761" s="10">
        <f t="shared" si="1314"/>
        <v>0</v>
      </c>
      <c r="J1761" s="10">
        <f t="shared" si="1315"/>
        <v>0</v>
      </c>
      <c r="K1761" s="10" t="str">
        <f t="shared" si="1316"/>
        <v/>
      </c>
      <c r="M1761" s="21"/>
      <c r="N1761" s="21"/>
      <c r="O1761" s="21"/>
      <c r="P1761" s="21"/>
      <c r="Q1761" s="21"/>
    </row>
    <row r="1762" spans="2:17" x14ac:dyDescent="0.2">
      <c r="B1762" s="8"/>
      <c r="C1762" s="9"/>
      <c r="D1762" s="10"/>
      <c r="E1762" s="11"/>
      <c r="F1762" s="11"/>
      <c r="G1762" s="10"/>
      <c r="H1762" s="10">
        <f t="shared" si="1317"/>
        <v>0</v>
      </c>
      <c r="I1762" s="10">
        <f t="shared" si="1314"/>
        <v>0</v>
      </c>
      <c r="J1762" s="10">
        <f t="shared" si="1315"/>
        <v>0</v>
      </c>
      <c r="K1762" s="10" t="str">
        <f t="shared" si="1316"/>
        <v/>
      </c>
      <c r="M1762" s="21"/>
      <c r="N1762" s="21"/>
      <c r="O1762" s="21"/>
      <c r="P1762" s="21"/>
      <c r="Q1762" s="21"/>
    </row>
    <row r="1763" spans="2:17" x14ac:dyDescent="0.2">
      <c r="B1763" s="8"/>
      <c r="C1763" s="9"/>
      <c r="D1763" s="10"/>
      <c r="E1763" s="11"/>
      <c r="F1763" s="11"/>
      <c r="G1763" s="10"/>
      <c r="H1763" s="10">
        <f t="shared" si="1317"/>
        <v>0</v>
      </c>
      <c r="I1763" s="10">
        <f t="shared" si="1314"/>
        <v>0</v>
      </c>
      <c r="J1763" s="10">
        <f t="shared" si="1315"/>
        <v>0</v>
      </c>
      <c r="K1763" s="10" t="str">
        <f t="shared" si="1316"/>
        <v/>
      </c>
      <c r="M1763" s="21"/>
      <c r="N1763" s="21"/>
      <c r="O1763" s="21"/>
      <c r="P1763" s="21"/>
      <c r="Q1763" s="21"/>
    </row>
    <row r="1764" spans="2:17" x14ac:dyDescent="0.2">
      <c r="B1764" s="8"/>
      <c r="C1764" s="9"/>
      <c r="D1764" s="10"/>
      <c r="E1764" s="11"/>
      <c r="F1764" s="11"/>
      <c r="G1764" s="10"/>
      <c r="H1764" s="10">
        <f t="shared" si="1317"/>
        <v>0</v>
      </c>
      <c r="I1764" s="10">
        <f t="shared" si="1314"/>
        <v>0</v>
      </c>
      <c r="J1764" s="10">
        <f t="shared" si="1315"/>
        <v>0</v>
      </c>
      <c r="K1764" s="10" t="str">
        <f t="shared" si="1316"/>
        <v/>
      </c>
      <c r="M1764" s="21"/>
      <c r="N1764" s="21"/>
      <c r="O1764" s="21"/>
      <c r="P1764" s="21"/>
      <c r="Q1764" s="21"/>
    </row>
    <row r="1765" spans="2:17" x14ac:dyDescent="0.2">
      <c r="B1765" s="8"/>
      <c r="C1765" s="9"/>
      <c r="D1765" s="10"/>
      <c r="E1765" s="11"/>
      <c r="F1765" s="11"/>
      <c r="G1765" s="10"/>
      <c r="H1765" s="10">
        <f t="shared" si="1317"/>
        <v>0</v>
      </c>
      <c r="I1765" s="10">
        <f t="shared" si="1314"/>
        <v>0</v>
      </c>
      <c r="J1765" s="10">
        <f t="shared" si="1315"/>
        <v>0</v>
      </c>
      <c r="K1765" s="10" t="str">
        <f t="shared" si="1316"/>
        <v/>
      </c>
      <c r="M1765" s="21"/>
      <c r="N1765" s="21"/>
      <c r="O1765" s="21"/>
      <c r="P1765" s="21"/>
      <c r="Q1765" s="21"/>
    </row>
    <row r="1766" spans="2:17" x14ac:dyDescent="0.2">
      <c r="B1766" s="8"/>
      <c r="C1766" s="9"/>
      <c r="D1766" s="10"/>
      <c r="E1766" s="11"/>
      <c r="F1766" s="11"/>
      <c r="G1766" s="10"/>
      <c r="H1766" s="10">
        <f t="shared" si="1317"/>
        <v>0</v>
      </c>
      <c r="I1766" s="10">
        <f t="shared" si="1314"/>
        <v>0</v>
      </c>
      <c r="J1766" s="10">
        <f t="shared" si="1315"/>
        <v>0</v>
      </c>
      <c r="K1766" s="10" t="str">
        <f t="shared" si="1316"/>
        <v/>
      </c>
      <c r="M1766" s="21"/>
      <c r="N1766" s="21"/>
      <c r="O1766" s="21"/>
      <c r="P1766" s="21"/>
      <c r="Q1766" s="21"/>
    </row>
    <row r="1767" spans="2:17" x14ac:dyDescent="0.2">
      <c r="B1767" s="8"/>
      <c r="C1767" s="9"/>
      <c r="D1767" s="10"/>
      <c r="E1767" s="11"/>
      <c r="F1767" s="11"/>
      <c r="G1767" s="10"/>
      <c r="H1767" s="10">
        <f t="shared" si="1317"/>
        <v>0</v>
      </c>
      <c r="I1767" s="10">
        <f t="shared" si="1314"/>
        <v>0</v>
      </c>
      <c r="J1767" s="10">
        <f t="shared" si="1315"/>
        <v>0</v>
      </c>
      <c r="K1767" s="10" t="str">
        <f t="shared" si="1316"/>
        <v/>
      </c>
      <c r="M1767" s="21"/>
      <c r="N1767" s="21"/>
      <c r="O1767" s="21"/>
      <c r="P1767" s="21"/>
      <c r="Q1767" s="21"/>
    </row>
    <row r="1768" spans="2:17" x14ac:dyDescent="0.2">
      <c r="B1768" s="8"/>
      <c r="C1768" s="9"/>
      <c r="D1768" s="10"/>
      <c r="E1768" s="11"/>
      <c r="F1768" s="11"/>
      <c r="G1768" s="10"/>
      <c r="H1768" s="10">
        <f t="shared" si="1317"/>
        <v>0</v>
      </c>
      <c r="I1768" s="10">
        <f t="shared" si="1314"/>
        <v>0</v>
      </c>
      <c r="J1768" s="10">
        <f t="shared" si="1315"/>
        <v>0</v>
      </c>
      <c r="K1768" s="10" t="str">
        <f t="shared" si="1316"/>
        <v/>
      </c>
      <c r="M1768" s="21"/>
      <c r="N1768" s="21"/>
      <c r="O1768" s="21"/>
      <c r="P1768" s="21"/>
      <c r="Q1768" s="21"/>
    </row>
    <row r="1769" spans="2:17" x14ac:dyDescent="0.2">
      <c r="B1769" s="8"/>
      <c r="C1769" s="9"/>
      <c r="D1769" s="10"/>
      <c r="E1769" s="11"/>
      <c r="F1769" s="11"/>
      <c r="G1769" s="10"/>
      <c r="H1769" s="10">
        <f t="shared" si="1317"/>
        <v>0</v>
      </c>
      <c r="I1769" s="10">
        <f t="shared" ref="I1769:I1832" si="1318">IF(E1769=$K$2,($Q$2*E1769)+((E1769*G1769)*$R$2)-($S$2*E1769),IF(E1769=$K$4,($Q$3*E1769)+((E1769*G1769)*$R$3)-($S$3*E1769),IF(E1769=$K$7,($Q$4*E1769)+((E1769*G1769)*$R$4)-($S$4*E1769),IF(E1769=$K$8,($Q$5*E1769)+((E1769*G1769)*$R$5)-($S$5*E1769),IF(E1769=$K$9,($Q$6*E1769)+((E1769*G1769)*$R$6)-($S$6*E1769),IF(E1769=$K$10,($Q$7*E1769)+((E1769*G1769)*$R$7)-($S$7*E1769),IF(E1769=$K$11,($Q$8*E1769)+((E1769*G1769)*$R$8)-($S$8*E1769),IF(E1769=$K$14,($Q$9*E1769)+((E1769*G1769)*$R$9)-($S$9*E1769),IF(E1769=$K$15,($Q$10*E1769)+((E1769*G1769)*$R$10)-($S$10*E1769),IF(E1769=$K$16,($Q$11*E1769)+((E1769*G1769)*$R$11)-($S$11*E1769),IF(E1769=$K$17,($Q$12*E1769)+((E1769*G1769)*$R$12)-($S$12*E1769),IF(E1769=$K$18,($Q$13*E1769)+((E1769*G1769)*$R$13)-($S$13*E1769),IF(E1769=$K$19,($Q$14*E1769)+((E1769*G1769)*$R$14)-($S$14*E1769),IF(E1769=$K$20,($Q$15*E1769)+((E1769*G1769)*$R$15)-($S$15*E1769),IF(E1769=$K$21,($Q$16*E1769)+((E1769*G1769)*$R$16)-($S$16*E1769),IF(E1769=E1769,($Q$17*E1769)+((E1769*G1769)*$R$17)-($S$17*E1769),"Erreur"))))))))))))))))</f>
        <v>0</v>
      </c>
      <c r="J1769" s="10">
        <f t="shared" si="1315"/>
        <v>0</v>
      </c>
      <c r="K1769" s="10" t="str">
        <f t="shared" si="1316"/>
        <v/>
      </c>
      <c r="M1769" s="21"/>
      <c r="N1769" s="21"/>
      <c r="O1769" s="21"/>
      <c r="P1769" s="21"/>
      <c r="Q1769" s="21"/>
    </row>
    <row r="1770" spans="2:17" x14ac:dyDescent="0.2">
      <c r="B1770" s="8"/>
      <c r="C1770" s="9"/>
      <c r="D1770" s="10"/>
      <c r="E1770" s="11"/>
      <c r="F1770" s="11"/>
      <c r="G1770" s="10"/>
      <c r="H1770" s="10">
        <f t="shared" si="1317"/>
        <v>0</v>
      </c>
      <c r="I1770" s="10">
        <f t="shared" si="1318"/>
        <v>0</v>
      </c>
      <c r="J1770" s="10">
        <f t="shared" ref="J1770:J1833" si="1319">(E1770*G1770)-I1770</f>
        <v>0</v>
      </c>
      <c r="K1770" s="10" t="str">
        <f t="shared" ref="K1770:K1833" si="1320">IF(E1770="","",J1770/E1770)</f>
        <v/>
      </c>
      <c r="M1770" s="21"/>
      <c r="N1770" s="21"/>
      <c r="O1770" s="21"/>
      <c r="P1770" s="21"/>
      <c r="Q1770" s="21"/>
    </row>
    <row r="1771" spans="2:17" x14ac:dyDescent="0.2">
      <c r="B1771" s="8"/>
      <c r="C1771" s="9"/>
      <c r="D1771" s="10"/>
      <c r="E1771" s="11"/>
      <c r="F1771" s="11"/>
      <c r="G1771" s="10"/>
      <c r="H1771" s="10">
        <f t="shared" ref="H1771:H1834" si="1321">H1770+E1771</f>
        <v>0</v>
      </c>
      <c r="I1771" s="10">
        <f t="shared" si="1318"/>
        <v>0</v>
      </c>
      <c r="J1771" s="10">
        <f t="shared" si="1319"/>
        <v>0</v>
      </c>
      <c r="K1771" s="10" t="str">
        <f t="shared" si="1320"/>
        <v/>
      </c>
      <c r="M1771" s="21"/>
      <c r="N1771" s="21"/>
      <c r="O1771" s="21"/>
      <c r="P1771" s="21"/>
      <c r="Q1771" s="21"/>
    </row>
    <row r="1772" spans="2:17" x14ac:dyDescent="0.2">
      <c r="B1772" s="8"/>
      <c r="C1772" s="9"/>
      <c r="D1772" s="10"/>
      <c r="E1772" s="11"/>
      <c r="F1772" s="11"/>
      <c r="G1772" s="10"/>
      <c r="H1772" s="10">
        <f t="shared" si="1321"/>
        <v>0</v>
      </c>
      <c r="I1772" s="10">
        <f t="shared" si="1318"/>
        <v>0</v>
      </c>
      <c r="J1772" s="10">
        <f t="shared" si="1319"/>
        <v>0</v>
      </c>
      <c r="K1772" s="10" t="str">
        <f t="shared" si="1320"/>
        <v/>
      </c>
      <c r="M1772" s="21"/>
      <c r="N1772" s="21"/>
      <c r="O1772" s="21"/>
      <c r="P1772" s="21"/>
      <c r="Q1772" s="21"/>
    </row>
    <row r="1773" spans="2:17" x14ac:dyDescent="0.2">
      <c r="B1773" s="8"/>
      <c r="C1773" s="9"/>
      <c r="D1773" s="10"/>
      <c r="E1773" s="11"/>
      <c r="F1773" s="11"/>
      <c r="G1773" s="10"/>
      <c r="H1773" s="10">
        <f t="shared" si="1321"/>
        <v>0</v>
      </c>
      <c r="I1773" s="10">
        <f t="shared" si="1318"/>
        <v>0</v>
      </c>
      <c r="J1773" s="10">
        <f t="shared" si="1319"/>
        <v>0</v>
      </c>
      <c r="K1773" s="10" t="str">
        <f t="shared" si="1320"/>
        <v/>
      </c>
      <c r="M1773" s="21"/>
      <c r="N1773" s="21"/>
      <c r="O1773" s="21"/>
      <c r="P1773" s="21"/>
      <c r="Q1773" s="21"/>
    </row>
    <row r="1774" spans="2:17" x14ac:dyDescent="0.2">
      <c r="B1774" s="8"/>
      <c r="C1774" s="9"/>
      <c r="D1774" s="10"/>
      <c r="E1774" s="11"/>
      <c r="F1774" s="11"/>
      <c r="G1774" s="10"/>
      <c r="H1774" s="10">
        <f t="shared" si="1321"/>
        <v>0</v>
      </c>
      <c r="I1774" s="10">
        <f t="shared" si="1318"/>
        <v>0</v>
      </c>
      <c r="J1774" s="10">
        <f t="shared" si="1319"/>
        <v>0</v>
      </c>
      <c r="K1774" s="10" t="str">
        <f t="shared" si="1320"/>
        <v/>
      </c>
      <c r="M1774" s="21"/>
      <c r="N1774" s="21"/>
      <c r="O1774" s="21"/>
      <c r="P1774" s="21"/>
      <c r="Q1774" s="21"/>
    </row>
    <row r="1775" spans="2:17" x14ac:dyDescent="0.2">
      <c r="B1775" s="8"/>
      <c r="C1775" s="9"/>
      <c r="D1775" s="10"/>
      <c r="E1775" s="11"/>
      <c r="F1775" s="11"/>
      <c r="G1775" s="10"/>
      <c r="H1775" s="10">
        <f t="shared" si="1321"/>
        <v>0</v>
      </c>
      <c r="I1775" s="10">
        <f t="shared" si="1318"/>
        <v>0</v>
      </c>
      <c r="J1775" s="10">
        <f t="shared" si="1319"/>
        <v>0</v>
      </c>
      <c r="K1775" s="10" t="str">
        <f t="shared" si="1320"/>
        <v/>
      </c>
      <c r="M1775" s="21"/>
      <c r="N1775" s="21"/>
      <c r="O1775" s="21"/>
      <c r="P1775" s="21"/>
      <c r="Q1775" s="21"/>
    </row>
    <row r="1776" spans="2:17" x14ac:dyDescent="0.2">
      <c r="B1776" s="8"/>
      <c r="C1776" s="9"/>
      <c r="D1776" s="10"/>
      <c r="E1776" s="11"/>
      <c r="F1776" s="11"/>
      <c r="G1776" s="10"/>
      <c r="H1776" s="10">
        <f t="shared" si="1321"/>
        <v>0</v>
      </c>
      <c r="I1776" s="10">
        <f t="shared" si="1318"/>
        <v>0</v>
      </c>
      <c r="J1776" s="10">
        <f t="shared" si="1319"/>
        <v>0</v>
      </c>
      <c r="K1776" s="10" t="str">
        <f t="shared" si="1320"/>
        <v/>
      </c>
      <c r="M1776" s="21"/>
      <c r="N1776" s="21"/>
      <c r="O1776" s="21"/>
      <c r="P1776" s="21"/>
      <c r="Q1776" s="21"/>
    </row>
    <row r="1777" spans="2:17" x14ac:dyDescent="0.2">
      <c r="B1777" s="8"/>
      <c r="C1777" s="9"/>
      <c r="D1777" s="10"/>
      <c r="E1777" s="11"/>
      <c r="F1777" s="11"/>
      <c r="G1777" s="10"/>
      <c r="H1777" s="10">
        <f t="shared" si="1321"/>
        <v>0</v>
      </c>
      <c r="I1777" s="10">
        <f t="shared" si="1318"/>
        <v>0</v>
      </c>
      <c r="J1777" s="10">
        <f t="shared" si="1319"/>
        <v>0</v>
      </c>
      <c r="K1777" s="10" t="str">
        <f t="shared" si="1320"/>
        <v/>
      </c>
      <c r="M1777" s="21"/>
      <c r="N1777" s="21"/>
      <c r="O1777" s="21"/>
      <c r="P1777" s="21"/>
      <c r="Q1777" s="21"/>
    </row>
    <row r="1778" spans="2:17" x14ac:dyDescent="0.2">
      <c r="B1778" s="8"/>
      <c r="C1778" s="9"/>
      <c r="D1778" s="10"/>
      <c r="E1778" s="11"/>
      <c r="F1778" s="11"/>
      <c r="G1778" s="10"/>
      <c r="H1778" s="10">
        <f t="shared" si="1321"/>
        <v>0</v>
      </c>
      <c r="I1778" s="10">
        <f t="shared" si="1318"/>
        <v>0</v>
      </c>
      <c r="J1778" s="10">
        <f t="shared" si="1319"/>
        <v>0</v>
      </c>
      <c r="K1778" s="10" t="str">
        <f t="shared" si="1320"/>
        <v/>
      </c>
      <c r="M1778" s="21"/>
      <c r="N1778" s="21"/>
      <c r="O1778" s="21"/>
      <c r="P1778" s="21"/>
      <c r="Q1778" s="21"/>
    </row>
    <row r="1779" spans="2:17" x14ac:dyDescent="0.2">
      <c r="B1779" s="8"/>
      <c r="C1779" s="9"/>
      <c r="D1779" s="10"/>
      <c r="E1779" s="11"/>
      <c r="F1779" s="11"/>
      <c r="G1779" s="10"/>
      <c r="H1779" s="10">
        <f t="shared" si="1321"/>
        <v>0</v>
      </c>
      <c r="I1779" s="10">
        <f t="shared" si="1318"/>
        <v>0</v>
      </c>
      <c r="J1779" s="10">
        <f t="shared" si="1319"/>
        <v>0</v>
      </c>
      <c r="K1779" s="10" t="str">
        <f t="shared" si="1320"/>
        <v/>
      </c>
      <c r="M1779" s="21"/>
      <c r="N1779" s="21"/>
      <c r="O1779" s="21"/>
      <c r="P1779" s="21"/>
      <c r="Q1779" s="21"/>
    </row>
    <row r="1780" spans="2:17" x14ac:dyDescent="0.2">
      <c r="B1780" s="8"/>
      <c r="C1780" s="9"/>
      <c r="D1780" s="10"/>
      <c r="E1780" s="11"/>
      <c r="F1780" s="11"/>
      <c r="G1780" s="10"/>
      <c r="H1780" s="10">
        <f t="shared" si="1321"/>
        <v>0</v>
      </c>
      <c r="I1780" s="10">
        <f t="shared" si="1318"/>
        <v>0</v>
      </c>
      <c r="J1780" s="10">
        <f t="shared" si="1319"/>
        <v>0</v>
      </c>
      <c r="K1780" s="10" t="str">
        <f t="shared" si="1320"/>
        <v/>
      </c>
      <c r="M1780" s="21"/>
      <c r="N1780" s="21"/>
      <c r="O1780" s="21"/>
      <c r="P1780" s="21"/>
      <c r="Q1780" s="21"/>
    </row>
    <row r="1781" spans="2:17" x14ac:dyDescent="0.2">
      <c r="B1781" s="8"/>
      <c r="C1781" s="9"/>
      <c r="D1781" s="10"/>
      <c r="E1781" s="11"/>
      <c r="F1781" s="11"/>
      <c r="G1781" s="10"/>
      <c r="H1781" s="10">
        <f t="shared" si="1321"/>
        <v>0</v>
      </c>
      <c r="I1781" s="10">
        <f t="shared" si="1318"/>
        <v>0</v>
      </c>
      <c r="J1781" s="10">
        <f t="shared" si="1319"/>
        <v>0</v>
      </c>
      <c r="K1781" s="10" t="str">
        <f t="shared" si="1320"/>
        <v/>
      </c>
      <c r="M1781" s="21"/>
      <c r="N1781" s="21"/>
      <c r="O1781" s="21"/>
      <c r="P1781" s="21"/>
      <c r="Q1781" s="21"/>
    </row>
    <row r="1782" spans="2:17" x14ac:dyDescent="0.2">
      <c r="B1782" s="8"/>
      <c r="C1782" s="9"/>
      <c r="D1782" s="10"/>
      <c r="E1782" s="11"/>
      <c r="F1782" s="11"/>
      <c r="G1782" s="10"/>
      <c r="H1782" s="10">
        <f t="shared" si="1321"/>
        <v>0</v>
      </c>
      <c r="I1782" s="10">
        <f t="shared" si="1318"/>
        <v>0</v>
      </c>
      <c r="J1782" s="10">
        <f t="shared" si="1319"/>
        <v>0</v>
      </c>
      <c r="K1782" s="10" t="str">
        <f t="shared" si="1320"/>
        <v/>
      </c>
      <c r="M1782" s="21"/>
      <c r="N1782" s="21"/>
      <c r="O1782" s="21"/>
      <c r="P1782" s="21"/>
      <c r="Q1782" s="21"/>
    </row>
    <row r="1783" spans="2:17" x14ac:dyDescent="0.2">
      <c r="B1783" s="8"/>
      <c r="C1783" s="9"/>
      <c r="D1783" s="10"/>
      <c r="E1783" s="11"/>
      <c r="F1783" s="11"/>
      <c r="G1783" s="10"/>
      <c r="H1783" s="10">
        <f t="shared" si="1321"/>
        <v>0</v>
      </c>
      <c r="I1783" s="10">
        <f t="shared" si="1318"/>
        <v>0</v>
      </c>
      <c r="J1783" s="10">
        <f t="shared" si="1319"/>
        <v>0</v>
      </c>
      <c r="K1783" s="10" t="str">
        <f t="shared" si="1320"/>
        <v/>
      </c>
      <c r="M1783" s="21"/>
      <c r="N1783" s="21"/>
      <c r="O1783" s="21"/>
      <c r="P1783" s="21"/>
      <c r="Q1783" s="21"/>
    </row>
    <row r="1784" spans="2:17" x14ac:dyDescent="0.2">
      <c r="B1784" s="8"/>
      <c r="C1784" s="9"/>
      <c r="D1784" s="10"/>
      <c r="E1784" s="11"/>
      <c r="F1784" s="11"/>
      <c r="G1784" s="10"/>
      <c r="H1784" s="10">
        <f t="shared" si="1321"/>
        <v>0</v>
      </c>
      <c r="I1784" s="10">
        <f t="shared" si="1318"/>
        <v>0</v>
      </c>
      <c r="J1784" s="10">
        <f t="shared" si="1319"/>
        <v>0</v>
      </c>
      <c r="K1784" s="10" t="str">
        <f t="shared" si="1320"/>
        <v/>
      </c>
      <c r="M1784" s="21"/>
      <c r="N1784" s="21"/>
      <c r="O1784" s="21"/>
      <c r="P1784" s="21"/>
      <c r="Q1784" s="21"/>
    </row>
    <row r="1785" spans="2:17" x14ac:dyDescent="0.2">
      <c r="B1785" s="8"/>
      <c r="C1785" s="9"/>
      <c r="D1785" s="10"/>
      <c r="E1785" s="11"/>
      <c r="F1785" s="11"/>
      <c r="G1785" s="10"/>
      <c r="H1785" s="10">
        <f t="shared" si="1321"/>
        <v>0</v>
      </c>
      <c r="I1785" s="10">
        <f t="shared" si="1318"/>
        <v>0</v>
      </c>
      <c r="J1785" s="10">
        <f t="shared" si="1319"/>
        <v>0</v>
      </c>
      <c r="K1785" s="10" t="str">
        <f t="shared" si="1320"/>
        <v/>
      </c>
      <c r="M1785" s="21"/>
      <c r="N1785" s="21"/>
      <c r="O1785" s="21"/>
      <c r="P1785" s="21"/>
      <c r="Q1785" s="21"/>
    </row>
    <row r="1786" spans="2:17" x14ac:dyDescent="0.2">
      <c r="B1786" s="8"/>
      <c r="C1786" s="9"/>
      <c r="D1786" s="10"/>
      <c r="E1786" s="11"/>
      <c r="F1786" s="11"/>
      <c r="G1786" s="10"/>
      <c r="H1786" s="10">
        <f t="shared" si="1321"/>
        <v>0</v>
      </c>
      <c r="I1786" s="10">
        <f t="shared" si="1318"/>
        <v>0</v>
      </c>
      <c r="J1786" s="10">
        <f t="shared" si="1319"/>
        <v>0</v>
      </c>
      <c r="K1786" s="10" t="str">
        <f t="shared" si="1320"/>
        <v/>
      </c>
      <c r="M1786" s="21"/>
      <c r="N1786" s="21"/>
      <c r="O1786" s="21"/>
      <c r="P1786" s="21"/>
      <c r="Q1786" s="21"/>
    </row>
    <row r="1787" spans="2:17" x14ac:dyDescent="0.2">
      <c r="B1787" s="8"/>
      <c r="C1787" s="9"/>
      <c r="D1787" s="10"/>
      <c r="E1787" s="11"/>
      <c r="F1787" s="11"/>
      <c r="G1787" s="10"/>
      <c r="H1787" s="10">
        <f t="shared" si="1321"/>
        <v>0</v>
      </c>
      <c r="I1787" s="10">
        <f t="shared" si="1318"/>
        <v>0</v>
      </c>
      <c r="J1787" s="10">
        <f t="shared" si="1319"/>
        <v>0</v>
      </c>
      <c r="K1787" s="10" t="str">
        <f t="shared" si="1320"/>
        <v/>
      </c>
      <c r="M1787" s="21"/>
      <c r="N1787" s="21"/>
      <c r="O1787" s="21"/>
      <c r="P1787" s="21"/>
      <c r="Q1787" s="21"/>
    </row>
    <row r="1788" spans="2:17" x14ac:dyDescent="0.2">
      <c r="B1788" s="8"/>
      <c r="C1788" s="9"/>
      <c r="D1788" s="10"/>
      <c r="E1788" s="11"/>
      <c r="F1788" s="11"/>
      <c r="G1788" s="10"/>
      <c r="H1788" s="10">
        <f t="shared" si="1321"/>
        <v>0</v>
      </c>
      <c r="I1788" s="10">
        <f t="shared" si="1318"/>
        <v>0</v>
      </c>
      <c r="J1788" s="10">
        <f t="shared" si="1319"/>
        <v>0</v>
      </c>
      <c r="K1788" s="10" t="str">
        <f t="shared" si="1320"/>
        <v/>
      </c>
      <c r="M1788" s="21"/>
      <c r="N1788" s="21"/>
      <c r="O1788" s="21"/>
      <c r="P1788" s="21"/>
      <c r="Q1788" s="21"/>
    </row>
    <row r="1789" spans="2:17" x14ac:dyDescent="0.2">
      <c r="B1789" s="8"/>
      <c r="C1789" s="9"/>
      <c r="D1789" s="10"/>
      <c r="E1789" s="11"/>
      <c r="F1789" s="11"/>
      <c r="G1789" s="10"/>
      <c r="H1789" s="10">
        <f t="shared" si="1321"/>
        <v>0</v>
      </c>
      <c r="I1789" s="10">
        <f t="shared" si="1318"/>
        <v>0</v>
      </c>
      <c r="J1789" s="10">
        <f t="shared" si="1319"/>
        <v>0</v>
      </c>
      <c r="K1789" s="10" t="str">
        <f t="shared" si="1320"/>
        <v/>
      </c>
      <c r="M1789" s="21"/>
      <c r="N1789" s="21"/>
      <c r="O1789" s="21"/>
      <c r="P1789" s="21"/>
      <c r="Q1789" s="21"/>
    </row>
    <row r="1790" spans="2:17" x14ac:dyDescent="0.2">
      <c r="B1790" s="8"/>
      <c r="C1790" s="9"/>
      <c r="D1790" s="10"/>
      <c r="E1790" s="11"/>
      <c r="F1790" s="11"/>
      <c r="G1790" s="10"/>
      <c r="H1790" s="10">
        <f t="shared" si="1321"/>
        <v>0</v>
      </c>
      <c r="I1790" s="10">
        <f t="shared" si="1318"/>
        <v>0</v>
      </c>
      <c r="J1790" s="10">
        <f t="shared" si="1319"/>
        <v>0</v>
      </c>
      <c r="K1790" s="10" t="str">
        <f t="shared" si="1320"/>
        <v/>
      </c>
      <c r="M1790" s="21"/>
      <c r="N1790" s="21"/>
      <c r="O1790" s="21"/>
      <c r="P1790" s="21"/>
      <c r="Q1790" s="21"/>
    </row>
    <row r="1791" spans="2:17" x14ac:dyDescent="0.2">
      <c r="B1791" s="8"/>
      <c r="C1791" s="9"/>
      <c r="D1791" s="10"/>
      <c r="E1791" s="11"/>
      <c r="F1791" s="11"/>
      <c r="G1791" s="10"/>
      <c r="H1791" s="10">
        <f t="shared" si="1321"/>
        <v>0</v>
      </c>
      <c r="I1791" s="10">
        <f t="shared" si="1318"/>
        <v>0</v>
      </c>
      <c r="J1791" s="10">
        <f t="shared" si="1319"/>
        <v>0</v>
      </c>
      <c r="K1791" s="10" t="str">
        <f t="shared" si="1320"/>
        <v/>
      </c>
      <c r="M1791" s="21"/>
      <c r="N1791" s="21"/>
      <c r="O1791" s="21"/>
      <c r="P1791" s="21"/>
      <c r="Q1791" s="21"/>
    </row>
    <row r="1792" spans="2:17" x14ac:dyDescent="0.2">
      <c r="B1792" s="8"/>
      <c r="C1792" s="9"/>
      <c r="D1792" s="10"/>
      <c r="E1792" s="11"/>
      <c r="F1792" s="11"/>
      <c r="G1792" s="10"/>
      <c r="H1792" s="10">
        <f t="shared" si="1321"/>
        <v>0</v>
      </c>
      <c r="I1792" s="10">
        <f t="shared" si="1318"/>
        <v>0</v>
      </c>
      <c r="J1792" s="10">
        <f t="shared" si="1319"/>
        <v>0</v>
      </c>
      <c r="K1792" s="10" t="str">
        <f t="shared" si="1320"/>
        <v/>
      </c>
      <c r="M1792" s="21"/>
      <c r="N1792" s="21"/>
      <c r="O1792" s="21"/>
      <c r="P1792" s="21"/>
      <c r="Q1792" s="21"/>
    </row>
    <row r="1793" spans="2:17" x14ac:dyDescent="0.2">
      <c r="B1793" s="8"/>
      <c r="C1793" s="9"/>
      <c r="D1793" s="10"/>
      <c r="E1793" s="11"/>
      <c r="F1793" s="11"/>
      <c r="G1793" s="10"/>
      <c r="H1793" s="10">
        <f t="shared" si="1321"/>
        <v>0</v>
      </c>
      <c r="I1793" s="10">
        <f t="shared" si="1318"/>
        <v>0</v>
      </c>
      <c r="J1793" s="10">
        <f t="shared" si="1319"/>
        <v>0</v>
      </c>
      <c r="K1793" s="10" t="str">
        <f t="shared" si="1320"/>
        <v/>
      </c>
      <c r="M1793" s="21"/>
      <c r="N1793" s="21"/>
      <c r="O1793" s="21"/>
      <c r="P1793" s="21"/>
      <c r="Q1793" s="21"/>
    </row>
    <row r="1794" spans="2:17" x14ac:dyDescent="0.2">
      <c r="B1794" s="8"/>
      <c r="C1794" s="9"/>
      <c r="D1794" s="10"/>
      <c r="E1794" s="11"/>
      <c r="F1794" s="11"/>
      <c r="G1794" s="10"/>
      <c r="H1794" s="10">
        <f t="shared" si="1321"/>
        <v>0</v>
      </c>
      <c r="I1794" s="10">
        <f t="shared" si="1318"/>
        <v>0</v>
      </c>
      <c r="J1794" s="10">
        <f t="shared" si="1319"/>
        <v>0</v>
      </c>
      <c r="K1794" s="10" t="str">
        <f t="shared" si="1320"/>
        <v/>
      </c>
      <c r="M1794" s="21"/>
      <c r="N1794" s="21"/>
      <c r="O1794" s="21"/>
      <c r="P1794" s="21"/>
      <c r="Q1794" s="21"/>
    </row>
    <row r="1795" spans="2:17" x14ac:dyDescent="0.2">
      <c r="B1795" s="8"/>
      <c r="C1795" s="9"/>
      <c r="D1795" s="10"/>
      <c r="E1795" s="11"/>
      <c r="F1795" s="11"/>
      <c r="G1795" s="10"/>
      <c r="H1795" s="10">
        <f t="shared" si="1321"/>
        <v>0</v>
      </c>
      <c r="I1795" s="10">
        <f t="shared" si="1318"/>
        <v>0</v>
      </c>
      <c r="J1795" s="10">
        <f t="shared" si="1319"/>
        <v>0</v>
      </c>
      <c r="K1795" s="10" t="str">
        <f t="shared" si="1320"/>
        <v/>
      </c>
      <c r="M1795" s="21"/>
      <c r="N1795" s="21"/>
      <c r="O1795" s="21"/>
      <c r="P1795" s="21"/>
      <c r="Q1795" s="21"/>
    </row>
    <row r="1796" spans="2:17" x14ac:dyDescent="0.2">
      <c r="B1796" s="8"/>
      <c r="C1796" s="9"/>
      <c r="D1796" s="10"/>
      <c r="E1796" s="11"/>
      <c r="F1796" s="11"/>
      <c r="G1796" s="10"/>
      <c r="H1796" s="10">
        <f t="shared" si="1321"/>
        <v>0</v>
      </c>
      <c r="I1796" s="10">
        <f t="shared" si="1318"/>
        <v>0</v>
      </c>
      <c r="J1796" s="10">
        <f t="shared" si="1319"/>
        <v>0</v>
      </c>
      <c r="K1796" s="10" t="str">
        <f t="shared" si="1320"/>
        <v/>
      </c>
      <c r="M1796" s="21"/>
      <c r="N1796" s="21"/>
      <c r="O1796" s="21"/>
      <c r="P1796" s="21"/>
      <c r="Q1796" s="21"/>
    </row>
    <row r="1797" spans="2:17" x14ac:dyDescent="0.2">
      <c r="B1797" s="8"/>
      <c r="C1797" s="9"/>
      <c r="D1797" s="10"/>
      <c r="E1797" s="11"/>
      <c r="F1797" s="11"/>
      <c r="G1797" s="10"/>
      <c r="H1797" s="10">
        <f t="shared" si="1321"/>
        <v>0</v>
      </c>
      <c r="I1797" s="10">
        <f t="shared" si="1318"/>
        <v>0</v>
      </c>
      <c r="J1797" s="10">
        <f t="shared" si="1319"/>
        <v>0</v>
      </c>
      <c r="K1797" s="10" t="str">
        <f t="shared" si="1320"/>
        <v/>
      </c>
      <c r="M1797" s="21"/>
      <c r="N1797" s="21"/>
      <c r="O1797" s="21"/>
      <c r="P1797" s="21"/>
      <c r="Q1797" s="21"/>
    </row>
    <row r="1798" spans="2:17" x14ac:dyDescent="0.2">
      <c r="B1798" s="8"/>
      <c r="C1798" s="9"/>
      <c r="D1798" s="10"/>
      <c r="E1798" s="11"/>
      <c r="F1798" s="11"/>
      <c r="G1798" s="10"/>
      <c r="H1798" s="10">
        <f t="shared" si="1321"/>
        <v>0</v>
      </c>
      <c r="I1798" s="10">
        <f t="shared" si="1318"/>
        <v>0</v>
      </c>
      <c r="J1798" s="10">
        <f t="shared" si="1319"/>
        <v>0</v>
      </c>
      <c r="K1798" s="10" t="str">
        <f t="shared" si="1320"/>
        <v/>
      </c>
      <c r="M1798" s="21"/>
      <c r="N1798" s="21"/>
      <c r="O1798" s="21"/>
      <c r="P1798" s="21"/>
      <c r="Q1798" s="21"/>
    </row>
    <row r="1799" spans="2:17" x14ac:dyDescent="0.2">
      <c r="B1799" s="8"/>
      <c r="C1799" s="9"/>
      <c r="D1799" s="10"/>
      <c r="E1799" s="11"/>
      <c r="F1799" s="11"/>
      <c r="G1799" s="10"/>
      <c r="H1799" s="10">
        <f t="shared" si="1321"/>
        <v>0</v>
      </c>
      <c r="I1799" s="10">
        <f t="shared" si="1318"/>
        <v>0</v>
      </c>
      <c r="J1799" s="10">
        <f t="shared" si="1319"/>
        <v>0</v>
      </c>
      <c r="K1799" s="10" t="str">
        <f t="shared" si="1320"/>
        <v/>
      </c>
      <c r="M1799" s="21"/>
      <c r="N1799" s="21"/>
      <c r="O1799" s="21"/>
      <c r="P1799" s="21"/>
      <c r="Q1799" s="21"/>
    </row>
    <row r="1800" spans="2:17" x14ac:dyDescent="0.2">
      <c r="B1800" s="8"/>
      <c r="C1800" s="9"/>
      <c r="D1800" s="10"/>
      <c r="E1800" s="11"/>
      <c r="F1800" s="11"/>
      <c r="G1800" s="10"/>
      <c r="H1800" s="10">
        <f t="shared" si="1321"/>
        <v>0</v>
      </c>
      <c r="I1800" s="10">
        <f t="shared" si="1318"/>
        <v>0</v>
      </c>
      <c r="J1800" s="10">
        <f t="shared" si="1319"/>
        <v>0</v>
      </c>
      <c r="K1800" s="10" t="str">
        <f t="shared" si="1320"/>
        <v/>
      </c>
      <c r="M1800" s="21"/>
      <c r="N1800" s="21"/>
      <c r="O1800" s="21"/>
      <c r="P1800" s="21"/>
      <c r="Q1800" s="21"/>
    </row>
    <row r="1801" spans="2:17" x14ac:dyDescent="0.2">
      <c r="B1801" s="8"/>
      <c r="C1801" s="9"/>
      <c r="D1801" s="10"/>
      <c r="E1801" s="11"/>
      <c r="F1801" s="11"/>
      <c r="G1801" s="10"/>
      <c r="H1801" s="10">
        <f t="shared" si="1321"/>
        <v>0</v>
      </c>
      <c r="I1801" s="10">
        <f t="shared" si="1318"/>
        <v>0</v>
      </c>
      <c r="J1801" s="10">
        <f t="shared" si="1319"/>
        <v>0</v>
      </c>
      <c r="K1801" s="10" t="str">
        <f t="shared" si="1320"/>
        <v/>
      </c>
      <c r="M1801" s="21"/>
      <c r="N1801" s="21"/>
      <c r="O1801" s="21"/>
      <c r="P1801" s="21"/>
      <c r="Q1801" s="21"/>
    </row>
    <row r="1802" spans="2:17" x14ac:dyDescent="0.2">
      <c r="B1802" s="8"/>
      <c r="C1802" s="9"/>
      <c r="D1802" s="10"/>
      <c r="E1802" s="11"/>
      <c r="F1802" s="11"/>
      <c r="G1802" s="10"/>
      <c r="H1802" s="10">
        <f t="shared" si="1321"/>
        <v>0</v>
      </c>
      <c r="I1802" s="10">
        <f t="shared" si="1318"/>
        <v>0</v>
      </c>
      <c r="J1802" s="10">
        <f t="shared" si="1319"/>
        <v>0</v>
      </c>
      <c r="K1802" s="10" t="str">
        <f t="shared" si="1320"/>
        <v/>
      </c>
      <c r="M1802" s="21"/>
      <c r="N1802" s="21"/>
      <c r="O1802" s="21"/>
      <c r="P1802" s="21"/>
      <c r="Q1802" s="21"/>
    </row>
    <row r="1803" spans="2:17" x14ac:dyDescent="0.2">
      <c r="B1803" s="8"/>
      <c r="C1803" s="9"/>
      <c r="D1803" s="10"/>
      <c r="E1803" s="11"/>
      <c r="F1803" s="11"/>
      <c r="G1803" s="10"/>
      <c r="H1803" s="10">
        <f t="shared" si="1321"/>
        <v>0</v>
      </c>
      <c r="I1803" s="10">
        <f t="shared" si="1318"/>
        <v>0</v>
      </c>
      <c r="J1803" s="10">
        <f t="shared" si="1319"/>
        <v>0</v>
      </c>
      <c r="K1803" s="10" t="str">
        <f t="shared" si="1320"/>
        <v/>
      </c>
      <c r="M1803" s="21"/>
      <c r="N1803" s="21"/>
      <c r="O1803" s="21"/>
      <c r="P1803" s="21"/>
      <c r="Q1803" s="21"/>
    </row>
    <row r="1804" spans="2:17" x14ac:dyDescent="0.2">
      <c r="B1804" s="8"/>
      <c r="C1804" s="9"/>
      <c r="D1804" s="10"/>
      <c r="E1804" s="11"/>
      <c r="F1804" s="11"/>
      <c r="G1804" s="10"/>
      <c r="H1804" s="10">
        <f t="shared" si="1321"/>
        <v>0</v>
      </c>
      <c r="I1804" s="10">
        <f t="shared" si="1318"/>
        <v>0</v>
      </c>
      <c r="J1804" s="10">
        <f t="shared" si="1319"/>
        <v>0</v>
      </c>
      <c r="K1804" s="10" t="str">
        <f t="shared" si="1320"/>
        <v/>
      </c>
      <c r="M1804" s="21"/>
      <c r="N1804" s="21"/>
      <c r="O1804" s="21"/>
      <c r="P1804" s="21"/>
      <c r="Q1804" s="21"/>
    </row>
    <row r="1805" spans="2:17" x14ac:dyDescent="0.2">
      <c r="B1805" s="8"/>
      <c r="C1805" s="9"/>
      <c r="D1805" s="10"/>
      <c r="E1805" s="11"/>
      <c r="F1805" s="11"/>
      <c r="G1805" s="10"/>
      <c r="H1805" s="10">
        <f t="shared" si="1321"/>
        <v>0</v>
      </c>
      <c r="I1805" s="10">
        <f t="shared" si="1318"/>
        <v>0</v>
      </c>
      <c r="J1805" s="10">
        <f t="shared" si="1319"/>
        <v>0</v>
      </c>
      <c r="K1805" s="10" t="str">
        <f t="shared" si="1320"/>
        <v/>
      </c>
      <c r="M1805" s="21"/>
      <c r="N1805" s="21"/>
      <c r="O1805" s="21"/>
      <c r="P1805" s="21"/>
      <c r="Q1805" s="21"/>
    </row>
    <row r="1806" spans="2:17" x14ac:dyDescent="0.2">
      <c r="B1806" s="8"/>
      <c r="C1806" s="9"/>
      <c r="D1806" s="10"/>
      <c r="E1806" s="11"/>
      <c r="F1806" s="11"/>
      <c r="G1806" s="10"/>
      <c r="H1806" s="10">
        <f t="shared" si="1321"/>
        <v>0</v>
      </c>
      <c r="I1806" s="10">
        <f t="shared" si="1318"/>
        <v>0</v>
      </c>
      <c r="J1806" s="10">
        <f t="shared" si="1319"/>
        <v>0</v>
      </c>
      <c r="K1806" s="10" t="str">
        <f t="shared" si="1320"/>
        <v/>
      </c>
      <c r="M1806" s="21"/>
      <c r="N1806" s="21"/>
      <c r="O1806" s="21"/>
      <c r="P1806" s="21"/>
      <c r="Q1806" s="21"/>
    </row>
    <row r="1807" spans="2:17" x14ac:dyDescent="0.2">
      <c r="B1807" s="8"/>
      <c r="C1807" s="9"/>
      <c r="D1807" s="10"/>
      <c r="E1807" s="11"/>
      <c r="F1807" s="11"/>
      <c r="G1807" s="10"/>
      <c r="H1807" s="10">
        <f t="shared" si="1321"/>
        <v>0</v>
      </c>
      <c r="I1807" s="10">
        <f t="shared" si="1318"/>
        <v>0</v>
      </c>
      <c r="J1807" s="10">
        <f t="shared" si="1319"/>
        <v>0</v>
      </c>
      <c r="K1807" s="10" t="str">
        <f t="shared" si="1320"/>
        <v/>
      </c>
      <c r="M1807" s="21"/>
      <c r="N1807" s="21"/>
      <c r="O1807" s="21"/>
      <c r="P1807" s="21"/>
      <c r="Q1807" s="21"/>
    </row>
    <row r="1808" spans="2:17" x14ac:dyDescent="0.2">
      <c r="B1808" s="8"/>
      <c r="C1808" s="9"/>
      <c r="D1808" s="10"/>
      <c r="E1808" s="11"/>
      <c r="F1808" s="11"/>
      <c r="G1808" s="10"/>
      <c r="H1808" s="10">
        <f t="shared" si="1321"/>
        <v>0</v>
      </c>
      <c r="I1808" s="10">
        <f t="shared" si="1318"/>
        <v>0</v>
      </c>
      <c r="J1808" s="10">
        <f t="shared" si="1319"/>
        <v>0</v>
      </c>
      <c r="K1808" s="10" t="str">
        <f t="shared" si="1320"/>
        <v/>
      </c>
      <c r="M1808" s="21"/>
      <c r="N1808" s="21"/>
      <c r="O1808" s="21"/>
      <c r="P1808" s="21"/>
      <c r="Q1808" s="21"/>
    </row>
    <row r="1809" spans="2:17" x14ac:dyDescent="0.2">
      <c r="B1809" s="8"/>
      <c r="C1809" s="9"/>
      <c r="D1809" s="10"/>
      <c r="E1809" s="11"/>
      <c r="F1809" s="11"/>
      <c r="G1809" s="10"/>
      <c r="H1809" s="10">
        <f t="shared" si="1321"/>
        <v>0</v>
      </c>
      <c r="I1809" s="10">
        <f t="shared" si="1318"/>
        <v>0</v>
      </c>
      <c r="J1809" s="10">
        <f t="shared" si="1319"/>
        <v>0</v>
      </c>
      <c r="K1809" s="10" t="str">
        <f t="shared" si="1320"/>
        <v/>
      </c>
      <c r="M1809" s="21"/>
      <c r="N1809" s="21"/>
      <c r="O1809" s="21"/>
      <c r="P1809" s="21"/>
      <c r="Q1809" s="21"/>
    </row>
    <row r="1810" spans="2:17" x14ac:dyDescent="0.2">
      <c r="B1810" s="8"/>
      <c r="C1810" s="9"/>
      <c r="D1810" s="10"/>
      <c r="E1810" s="11"/>
      <c r="F1810" s="11"/>
      <c r="G1810" s="10"/>
      <c r="H1810" s="10">
        <f t="shared" si="1321"/>
        <v>0</v>
      </c>
      <c r="I1810" s="10">
        <f t="shared" si="1318"/>
        <v>0</v>
      </c>
      <c r="J1810" s="10">
        <f t="shared" si="1319"/>
        <v>0</v>
      </c>
      <c r="K1810" s="10" t="str">
        <f t="shared" si="1320"/>
        <v/>
      </c>
      <c r="M1810" s="21"/>
      <c r="N1810" s="21"/>
      <c r="O1810" s="21"/>
      <c r="P1810" s="21"/>
      <c r="Q1810" s="21"/>
    </row>
    <row r="1811" spans="2:17" x14ac:dyDescent="0.2">
      <c r="B1811" s="8"/>
      <c r="C1811" s="9"/>
      <c r="D1811" s="10"/>
      <c r="E1811" s="11"/>
      <c r="F1811" s="11"/>
      <c r="G1811" s="10"/>
      <c r="H1811" s="10">
        <f t="shared" si="1321"/>
        <v>0</v>
      </c>
      <c r="I1811" s="10">
        <f t="shared" si="1318"/>
        <v>0</v>
      </c>
      <c r="J1811" s="10">
        <f t="shared" si="1319"/>
        <v>0</v>
      </c>
      <c r="K1811" s="10" t="str">
        <f t="shared" si="1320"/>
        <v/>
      </c>
      <c r="M1811" s="21"/>
      <c r="N1811" s="21"/>
      <c r="O1811" s="21"/>
      <c r="P1811" s="21"/>
      <c r="Q1811" s="21"/>
    </row>
    <row r="1812" spans="2:17" x14ac:dyDescent="0.2">
      <c r="B1812" s="8"/>
      <c r="C1812" s="9"/>
      <c r="D1812" s="10"/>
      <c r="E1812" s="11"/>
      <c r="F1812" s="11"/>
      <c r="G1812" s="10"/>
      <c r="H1812" s="10">
        <f t="shared" si="1321"/>
        <v>0</v>
      </c>
      <c r="I1812" s="10">
        <f t="shared" si="1318"/>
        <v>0</v>
      </c>
      <c r="J1812" s="10">
        <f t="shared" si="1319"/>
        <v>0</v>
      </c>
      <c r="K1812" s="10" t="str">
        <f t="shared" si="1320"/>
        <v/>
      </c>
      <c r="M1812" s="21"/>
      <c r="N1812" s="21"/>
      <c r="O1812" s="21"/>
      <c r="P1812" s="21"/>
      <c r="Q1812" s="21"/>
    </row>
    <row r="1813" spans="2:17" x14ac:dyDescent="0.2">
      <c r="B1813" s="8"/>
      <c r="C1813" s="9"/>
      <c r="D1813" s="10"/>
      <c r="E1813" s="11"/>
      <c r="F1813" s="11"/>
      <c r="G1813" s="10"/>
      <c r="H1813" s="10">
        <f t="shared" si="1321"/>
        <v>0</v>
      </c>
      <c r="I1813" s="10">
        <f t="shared" si="1318"/>
        <v>0</v>
      </c>
      <c r="J1813" s="10">
        <f t="shared" si="1319"/>
        <v>0</v>
      </c>
      <c r="K1813" s="10" t="str">
        <f t="shared" si="1320"/>
        <v/>
      </c>
      <c r="M1813" s="21"/>
      <c r="N1813" s="21"/>
      <c r="O1813" s="21"/>
      <c r="P1813" s="21"/>
      <c r="Q1813" s="21"/>
    </row>
    <row r="1814" spans="2:17" x14ac:dyDescent="0.2">
      <c r="B1814" s="8"/>
      <c r="C1814" s="9"/>
      <c r="D1814" s="10"/>
      <c r="E1814" s="11"/>
      <c r="F1814" s="11"/>
      <c r="G1814" s="10"/>
      <c r="H1814" s="10">
        <f t="shared" si="1321"/>
        <v>0</v>
      </c>
      <c r="I1814" s="10">
        <f t="shared" si="1318"/>
        <v>0</v>
      </c>
      <c r="J1814" s="10">
        <f t="shared" si="1319"/>
        <v>0</v>
      </c>
      <c r="K1814" s="10" t="str">
        <f t="shared" si="1320"/>
        <v/>
      </c>
      <c r="M1814" s="21"/>
      <c r="N1814" s="21"/>
      <c r="O1814" s="21"/>
      <c r="P1814" s="21"/>
      <c r="Q1814" s="21"/>
    </row>
    <row r="1815" spans="2:17" x14ac:dyDescent="0.2">
      <c r="B1815" s="8"/>
      <c r="C1815" s="9"/>
      <c r="D1815" s="10"/>
      <c r="E1815" s="11"/>
      <c r="F1815" s="11"/>
      <c r="G1815" s="10"/>
      <c r="H1815" s="10">
        <f t="shared" si="1321"/>
        <v>0</v>
      </c>
      <c r="I1815" s="10">
        <f t="shared" si="1318"/>
        <v>0</v>
      </c>
      <c r="J1815" s="10">
        <f t="shared" si="1319"/>
        <v>0</v>
      </c>
      <c r="K1815" s="10" t="str">
        <f t="shared" si="1320"/>
        <v/>
      </c>
      <c r="M1815" s="21"/>
      <c r="N1815" s="21"/>
      <c r="O1815" s="21"/>
      <c r="P1815" s="21"/>
      <c r="Q1815" s="21"/>
    </row>
    <row r="1816" spans="2:17" x14ac:dyDescent="0.2">
      <c r="B1816" s="8"/>
      <c r="C1816" s="9"/>
      <c r="D1816" s="10"/>
      <c r="E1816" s="11"/>
      <c r="F1816" s="11"/>
      <c r="G1816" s="10"/>
      <c r="H1816" s="10">
        <f t="shared" si="1321"/>
        <v>0</v>
      </c>
      <c r="I1816" s="10">
        <f t="shared" si="1318"/>
        <v>0</v>
      </c>
      <c r="J1816" s="10">
        <f t="shared" si="1319"/>
        <v>0</v>
      </c>
      <c r="K1816" s="10" t="str">
        <f t="shared" si="1320"/>
        <v/>
      </c>
      <c r="M1816" s="21"/>
      <c r="N1816" s="21"/>
      <c r="O1816" s="21"/>
      <c r="P1816" s="21"/>
      <c r="Q1816" s="21"/>
    </row>
    <row r="1817" spans="2:17" x14ac:dyDescent="0.2">
      <c r="B1817" s="8"/>
      <c r="C1817" s="9"/>
      <c r="D1817" s="10"/>
      <c r="E1817" s="11"/>
      <c r="F1817" s="11"/>
      <c r="G1817" s="10"/>
      <c r="H1817" s="10">
        <f t="shared" si="1321"/>
        <v>0</v>
      </c>
      <c r="I1817" s="10">
        <f t="shared" si="1318"/>
        <v>0</v>
      </c>
      <c r="J1817" s="10">
        <f t="shared" si="1319"/>
        <v>0</v>
      </c>
      <c r="K1817" s="10" t="str">
        <f t="shared" si="1320"/>
        <v/>
      </c>
      <c r="M1817" s="21"/>
      <c r="N1817" s="21"/>
      <c r="O1817" s="21"/>
      <c r="P1817" s="21"/>
      <c r="Q1817" s="21"/>
    </row>
    <row r="1818" spans="2:17" x14ac:dyDescent="0.2">
      <c r="B1818" s="8"/>
      <c r="C1818" s="9"/>
      <c r="D1818" s="10"/>
      <c r="E1818" s="11"/>
      <c r="F1818" s="11"/>
      <c r="G1818" s="10"/>
      <c r="H1818" s="10">
        <f t="shared" si="1321"/>
        <v>0</v>
      </c>
      <c r="I1818" s="10">
        <f t="shared" si="1318"/>
        <v>0</v>
      </c>
      <c r="J1818" s="10">
        <f t="shared" si="1319"/>
        <v>0</v>
      </c>
      <c r="K1818" s="10" t="str">
        <f t="shared" si="1320"/>
        <v/>
      </c>
      <c r="M1818" s="21"/>
      <c r="N1818" s="21"/>
      <c r="O1818" s="21"/>
      <c r="P1818" s="21"/>
      <c r="Q1818" s="21"/>
    </row>
    <row r="1819" spans="2:17" x14ac:dyDescent="0.2">
      <c r="B1819" s="8"/>
      <c r="C1819" s="9"/>
      <c r="D1819" s="10"/>
      <c r="E1819" s="11"/>
      <c r="F1819" s="11"/>
      <c r="G1819" s="10"/>
      <c r="H1819" s="10">
        <f t="shared" si="1321"/>
        <v>0</v>
      </c>
      <c r="I1819" s="10">
        <f t="shared" si="1318"/>
        <v>0</v>
      </c>
      <c r="J1819" s="10">
        <f t="shared" si="1319"/>
        <v>0</v>
      </c>
      <c r="K1819" s="10" t="str">
        <f t="shared" si="1320"/>
        <v/>
      </c>
      <c r="M1819" s="21"/>
      <c r="N1819" s="21"/>
      <c r="O1819" s="21"/>
      <c r="P1819" s="21"/>
      <c r="Q1819" s="21"/>
    </row>
    <row r="1820" spans="2:17" x14ac:dyDescent="0.2">
      <c r="B1820" s="8"/>
      <c r="C1820" s="9"/>
      <c r="D1820" s="10"/>
      <c r="E1820" s="11"/>
      <c r="F1820" s="11"/>
      <c r="G1820" s="10"/>
      <c r="H1820" s="10">
        <f t="shared" si="1321"/>
        <v>0</v>
      </c>
      <c r="I1820" s="10">
        <f t="shared" si="1318"/>
        <v>0</v>
      </c>
      <c r="J1820" s="10">
        <f t="shared" si="1319"/>
        <v>0</v>
      </c>
      <c r="K1820" s="10" t="str">
        <f t="shared" si="1320"/>
        <v/>
      </c>
      <c r="M1820" s="21"/>
      <c r="N1820" s="21"/>
      <c r="O1820" s="21"/>
      <c r="P1820" s="21"/>
      <c r="Q1820" s="21"/>
    </row>
    <row r="1821" spans="2:17" x14ac:dyDescent="0.2">
      <c r="B1821" s="8"/>
      <c r="C1821" s="9"/>
      <c r="D1821" s="10"/>
      <c r="E1821" s="11"/>
      <c r="F1821" s="11"/>
      <c r="G1821" s="10"/>
      <c r="H1821" s="10">
        <f t="shared" si="1321"/>
        <v>0</v>
      </c>
      <c r="I1821" s="10">
        <f t="shared" si="1318"/>
        <v>0</v>
      </c>
      <c r="J1821" s="10">
        <f t="shared" si="1319"/>
        <v>0</v>
      </c>
      <c r="K1821" s="10" t="str">
        <f t="shared" si="1320"/>
        <v/>
      </c>
      <c r="M1821" s="21"/>
      <c r="N1821" s="21"/>
      <c r="O1821" s="21"/>
      <c r="P1821" s="21"/>
      <c r="Q1821" s="21"/>
    </row>
    <row r="1822" spans="2:17" x14ac:dyDescent="0.2">
      <c r="B1822" s="8"/>
      <c r="C1822" s="9"/>
      <c r="D1822" s="10"/>
      <c r="E1822" s="11"/>
      <c r="F1822" s="11"/>
      <c r="G1822" s="10"/>
      <c r="H1822" s="10">
        <f t="shared" si="1321"/>
        <v>0</v>
      </c>
      <c r="I1822" s="10">
        <f t="shared" si="1318"/>
        <v>0</v>
      </c>
      <c r="J1822" s="10">
        <f t="shared" si="1319"/>
        <v>0</v>
      </c>
      <c r="K1822" s="10" t="str">
        <f t="shared" si="1320"/>
        <v/>
      </c>
      <c r="M1822" s="21"/>
      <c r="N1822" s="21"/>
      <c r="O1822" s="21"/>
      <c r="P1822" s="21"/>
      <c r="Q1822" s="21"/>
    </row>
    <row r="1823" spans="2:17" x14ac:dyDescent="0.2">
      <c r="B1823" s="8"/>
      <c r="C1823" s="9"/>
      <c r="D1823" s="10"/>
      <c r="E1823" s="11"/>
      <c r="F1823" s="11"/>
      <c r="G1823" s="10"/>
      <c r="H1823" s="10">
        <f t="shared" si="1321"/>
        <v>0</v>
      </c>
      <c r="I1823" s="10">
        <f t="shared" si="1318"/>
        <v>0</v>
      </c>
      <c r="J1823" s="10">
        <f t="shared" si="1319"/>
        <v>0</v>
      </c>
      <c r="K1823" s="10" t="str">
        <f t="shared" si="1320"/>
        <v/>
      </c>
      <c r="M1823" s="21"/>
      <c r="N1823" s="21"/>
      <c r="O1823" s="21"/>
      <c r="P1823" s="21"/>
      <c r="Q1823" s="21"/>
    </row>
    <row r="1824" spans="2:17" x14ac:dyDescent="0.2">
      <c r="B1824" s="8"/>
      <c r="C1824" s="9"/>
      <c r="D1824" s="10"/>
      <c r="E1824" s="11"/>
      <c r="F1824" s="11"/>
      <c r="G1824" s="10"/>
      <c r="H1824" s="10">
        <f t="shared" si="1321"/>
        <v>0</v>
      </c>
      <c r="I1824" s="10">
        <f t="shared" si="1318"/>
        <v>0</v>
      </c>
      <c r="J1824" s="10">
        <f t="shared" si="1319"/>
        <v>0</v>
      </c>
      <c r="K1824" s="10" t="str">
        <f t="shared" si="1320"/>
        <v/>
      </c>
      <c r="M1824" s="21"/>
      <c r="N1824" s="21"/>
      <c r="O1824" s="21"/>
      <c r="P1824" s="21"/>
      <c r="Q1824" s="21"/>
    </row>
    <row r="1825" spans="2:17" x14ac:dyDescent="0.2">
      <c r="B1825" s="8"/>
      <c r="C1825" s="9"/>
      <c r="D1825" s="10"/>
      <c r="E1825" s="11"/>
      <c r="F1825" s="11"/>
      <c r="G1825" s="10"/>
      <c r="H1825" s="10">
        <f t="shared" si="1321"/>
        <v>0</v>
      </c>
      <c r="I1825" s="10">
        <f t="shared" si="1318"/>
        <v>0</v>
      </c>
      <c r="J1825" s="10">
        <f t="shared" si="1319"/>
        <v>0</v>
      </c>
      <c r="K1825" s="10" t="str">
        <f t="shared" si="1320"/>
        <v/>
      </c>
      <c r="M1825" s="21"/>
      <c r="N1825" s="21"/>
      <c r="O1825" s="21"/>
      <c r="P1825" s="21"/>
      <c r="Q1825" s="21"/>
    </row>
    <row r="1826" spans="2:17" x14ac:dyDescent="0.2">
      <c r="B1826" s="8"/>
      <c r="C1826" s="9"/>
      <c r="D1826" s="10"/>
      <c r="E1826" s="11"/>
      <c r="F1826" s="11"/>
      <c r="G1826" s="10"/>
      <c r="H1826" s="10">
        <f t="shared" si="1321"/>
        <v>0</v>
      </c>
      <c r="I1826" s="10">
        <f t="shared" si="1318"/>
        <v>0</v>
      </c>
      <c r="J1826" s="10">
        <f t="shared" si="1319"/>
        <v>0</v>
      </c>
      <c r="K1826" s="10" t="str">
        <f t="shared" si="1320"/>
        <v/>
      </c>
      <c r="M1826" s="21"/>
      <c r="N1826" s="21"/>
      <c r="O1826" s="21"/>
      <c r="P1826" s="21"/>
      <c r="Q1826" s="21"/>
    </row>
    <row r="1827" spans="2:17" x14ac:dyDescent="0.2">
      <c r="B1827" s="8"/>
      <c r="C1827" s="9"/>
      <c r="D1827" s="10"/>
      <c r="E1827" s="11"/>
      <c r="F1827" s="11"/>
      <c r="G1827" s="10"/>
      <c r="H1827" s="10">
        <f t="shared" si="1321"/>
        <v>0</v>
      </c>
      <c r="I1827" s="10">
        <f t="shared" si="1318"/>
        <v>0</v>
      </c>
      <c r="J1827" s="10">
        <f t="shared" si="1319"/>
        <v>0</v>
      </c>
      <c r="K1827" s="10" t="str">
        <f t="shared" si="1320"/>
        <v/>
      </c>
      <c r="M1827" s="21"/>
      <c r="N1827" s="21"/>
      <c r="O1827" s="21"/>
      <c r="P1827" s="21"/>
      <c r="Q1827" s="21"/>
    </row>
    <row r="1828" spans="2:17" x14ac:dyDescent="0.2">
      <c r="B1828" s="8"/>
      <c r="C1828" s="9"/>
      <c r="D1828" s="10"/>
      <c r="E1828" s="11"/>
      <c r="F1828" s="11"/>
      <c r="G1828" s="10"/>
      <c r="H1828" s="10">
        <f t="shared" si="1321"/>
        <v>0</v>
      </c>
      <c r="I1828" s="10">
        <f t="shared" si="1318"/>
        <v>0</v>
      </c>
      <c r="J1828" s="10">
        <f t="shared" si="1319"/>
        <v>0</v>
      </c>
      <c r="K1828" s="10" t="str">
        <f t="shared" si="1320"/>
        <v/>
      </c>
      <c r="M1828" s="21"/>
      <c r="N1828" s="21"/>
      <c r="O1828" s="21"/>
      <c r="P1828" s="21"/>
      <c r="Q1828" s="21"/>
    </row>
    <row r="1829" spans="2:17" x14ac:dyDescent="0.2">
      <c r="B1829" s="8"/>
      <c r="C1829" s="9"/>
      <c r="D1829" s="10"/>
      <c r="E1829" s="11"/>
      <c r="F1829" s="11"/>
      <c r="G1829" s="10"/>
      <c r="H1829" s="10">
        <f t="shared" si="1321"/>
        <v>0</v>
      </c>
      <c r="I1829" s="10">
        <f t="shared" si="1318"/>
        <v>0</v>
      </c>
      <c r="J1829" s="10">
        <f t="shared" si="1319"/>
        <v>0</v>
      </c>
      <c r="K1829" s="10" t="str">
        <f t="shared" si="1320"/>
        <v/>
      </c>
      <c r="M1829" s="21"/>
      <c r="N1829" s="21"/>
      <c r="O1829" s="21"/>
      <c r="P1829" s="21"/>
      <c r="Q1829" s="21"/>
    </row>
    <row r="1830" spans="2:17" x14ac:dyDescent="0.2">
      <c r="B1830" s="8"/>
      <c r="C1830" s="9"/>
      <c r="D1830" s="10"/>
      <c r="E1830" s="11"/>
      <c r="F1830" s="11"/>
      <c r="G1830" s="10"/>
      <c r="H1830" s="10">
        <f t="shared" si="1321"/>
        <v>0</v>
      </c>
      <c r="I1830" s="10">
        <f t="shared" si="1318"/>
        <v>0</v>
      </c>
      <c r="J1830" s="10">
        <f t="shared" si="1319"/>
        <v>0</v>
      </c>
      <c r="K1830" s="10" t="str">
        <f t="shared" si="1320"/>
        <v/>
      </c>
      <c r="M1830" s="21"/>
      <c r="N1830" s="21"/>
      <c r="O1830" s="21"/>
      <c r="P1830" s="21"/>
      <c r="Q1830" s="21"/>
    </row>
    <row r="1831" spans="2:17" x14ac:dyDescent="0.2">
      <c r="B1831" s="8"/>
      <c r="C1831" s="9"/>
      <c r="D1831" s="10"/>
      <c r="E1831" s="11"/>
      <c r="F1831" s="11"/>
      <c r="G1831" s="10"/>
      <c r="H1831" s="10">
        <f t="shared" si="1321"/>
        <v>0</v>
      </c>
      <c r="I1831" s="10">
        <f t="shared" si="1318"/>
        <v>0</v>
      </c>
      <c r="J1831" s="10">
        <f t="shared" si="1319"/>
        <v>0</v>
      </c>
      <c r="K1831" s="10" t="str">
        <f t="shared" si="1320"/>
        <v/>
      </c>
      <c r="M1831" s="21"/>
      <c r="N1831" s="21"/>
      <c r="O1831" s="21"/>
      <c r="P1831" s="21"/>
      <c r="Q1831" s="21"/>
    </row>
    <row r="1832" spans="2:17" x14ac:dyDescent="0.2">
      <c r="B1832" s="8"/>
      <c r="C1832" s="9"/>
      <c r="D1832" s="10"/>
      <c r="E1832" s="11"/>
      <c r="F1832" s="11"/>
      <c r="G1832" s="10"/>
      <c r="H1832" s="10">
        <f t="shared" si="1321"/>
        <v>0</v>
      </c>
      <c r="I1832" s="10">
        <f t="shared" si="1318"/>
        <v>0</v>
      </c>
      <c r="J1832" s="10">
        <f t="shared" si="1319"/>
        <v>0</v>
      </c>
      <c r="K1832" s="10" t="str">
        <f t="shared" si="1320"/>
        <v/>
      </c>
      <c r="M1832" s="21"/>
      <c r="N1832" s="21"/>
      <c r="O1832" s="21"/>
      <c r="P1832" s="21"/>
      <c r="Q1832" s="21"/>
    </row>
    <row r="1833" spans="2:17" x14ac:dyDescent="0.2">
      <c r="B1833" s="8"/>
      <c r="C1833" s="9"/>
      <c r="D1833" s="10"/>
      <c r="E1833" s="11"/>
      <c r="F1833" s="11"/>
      <c r="G1833" s="10"/>
      <c r="H1833" s="10">
        <f t="shared" si="1321"/>
        <v>0</v>
      </c>
      <c r="I1833" s="10">
        <f t="shared" ref="I1833:I1896" si="1322">IF(E1833=$K$2,($Q$2*E1833)+((E1833*G1833)*$R$2)-($S$2*E1833),IF(E1833=$K$4,($Q$3*E1833)+((E1833*G1833)*$R$3)-($S$3*E1833),IF(E1833=$K$7,($Q$4*E1833)+((E1833*G1833)*$R$4)-($S$4*E1833),IF(E1833=$K$8,($Q$5*E1833)+((E1833*G1833)*$R$5)-($S$5*E1833),IF(E1833=$K$9,($Q$6*E1833)+((E1833*G1833)*$R$6)-($S$6*E1833),IF(E1833=$K$10,($Q$7*E1833)+((E1833*G1833)*$R$7)-($S$7*E1833),IF(E1833=$K$11,($Q$8*E1833)+((E1833*G1833)*$R$8)-($S$8*E1833),IF(E1833=$K$14,($Q$9*E1833)+((E1833*G1833)*$R$9)-($S$9*E1833),IF(E1833=$K$15,($Q$10*E1833)+((E1833*G1833)*$R$10)-($S$10*E1833),IF(E1833=$K$16,($Q$11*E1833)+((E1833*G1833)*$R$11)-($S$11*E1833),IF(E1833=$K$17,($Q$12*E1833)+((E1833*G1833)*$R$12)-($S$12*E1833),IF(E1833=$K$18,($Q$13*E1833)+((E1833*G1833)*$R$13)-($S$13*E1833),IF(E1833=$K$19,($Q$14*E1833)+((E1833*G1833)*$R$14)-($S$14*E1833),IF(E1833=$K$20,($Q$15*E1833)+((E1833*G1833)*$R$15)-($S$15*E1833),IF(E1833=$K$21,($Q$16*E1833)+((E1833*G1833)*$R$16)-($S$16*E1833),IF(E1833=E1833,($Q$17*E1833)+((E1833*G1833)*$R$17)-($S$17*E1833),"Erreur"))))))))))))))))</f>
        <v>0</v>
      </c>
      <c r="J1833" s="10">
        <f t="shared" si="1319"/>
        <v>0</v>
      </c>
      <c r="K1833" s="10" t="str">
        <f t="shared" si="1320"/>
        <v/>
      </c>
      <c r="M1833" s="21"/>
      <c r="N1833" s="21"/>
      <c r="O1833" s="21"/>
      <c r="P1833" s="21"/>
      <c r="Q1833" s="21"/>
    </row>
    <row r="1834" spans="2:17" x14ac:dyDescent="0.2">
      <c r="B1834" s="8"/>
      <c r="C1834" s="9"/>
      <c r="D1834" s="10"/>
      <c r="E1834" s="11"/>
      <c r="F1834" s="11"/>
      <c r="G1834" s="10"/>
      <c r="H1834" s="10">
        <f t="shared" si="1321"/>
        <v>0</v>
      </c>
      <c r="I1834" s="10">
        <f t="shared" si="1322"/>
        <v>0</v>
      </c>
      <c r="J1834" s="10">
        <f t="shared" ref="J1834:J1897" si="1323">(E1834*G1834)-I1834</f>
        <v>0</v>
      </c>
      <c r="K1834" s="10" t="str">
        <f t="shared" ref="K1834:K1897" si="1324">IF(E1834="","",J1834/E1834)</f>
        <v/>
      </c>
      <c r="M1834" s="21"/>
      <c r="N1834" s="21"/>
      <c r="O1834" s="21"/>
      <c r="P1834" s="21"/>
      <c r="Q1834" s="21"/>
    </row>
    <row r="1835" spans="2:17" x14ac:dyDescent="0.2">
      <c r="B1835" s="8"/>
      <c r="C1835" s="9"/>
      <c r="D1835" s="10"/>
      <c r="E1835" s="11"/>
      <c r="F1835" s="11"/>
      <c r="G1835" s="10"/>
      <c r="H1835" s="10">
        <f t="shared" ref="H1835:H1898" si="1325">H1834+E1835</f>
        <v>0</v>
      </c>
      <c r="I1835" s="10">
        <f t="shared" si="1322"/>
        <v>0</v>
      </c>
      <c r="J1835" s="10">
        <f t="shared" si="1323"/>
        <v>0</v>
      </c>
      <c r="K1835" s="10" t="str">
        <f t="shared" si="1324"/>
        <v/>
      </c>
      <c r="M1835" s="21"/>
      <c r="N1835" s="21"/>
      <c r="O1835" s="21"/>
      <c r="P1835" s="21"/>
      <c r="Q1835" s="21"/>
    </row>
    <row r="1836" spans="2:17" x14ac:dyDescent="0.2">
      <c r="B1836" s="8"/>
      <c r="C1836" s="9"/>
      <c r="D1836" s="10"/>
      <c r="E1836" s="11"/>
      <c r="F1836" s="11"/>
      <c r="G1836" s="10"/>
      <c r="H1836" s="10">
        <f t="shared" si="1325"/>
        <v>0</v>
      </c>
      <c r="I1836" s="10">
        <f t="shared" si="1322"/>
        <v>0</v>
      </c>
      <c r="J1836" s="10">
        <f t="shared" si="1323"/>
        <v>0</v>
      </c>
      <c r="K1836" s="10" t="str">
        <f t="shared" si="1324"/>
        <v/>
      </c>
      <c r="M1836" s="21"/>
      <c r="N1836" s="21"/>
      <c r="O1836" s="21"/>
      <c r="P1836" s="21"/>
      <c r="Q1836" s="21"/>
    </row>
    <row r="1837" spans="2:17" x14ac:dyDescent="0.2">
      <c r="B1837" s="8"/>
      <c r="C1837" s="9"/>
      <c r="D1837" s="10"/>
      <c r="E1837" s="11"/>
      <c r="F1837" s="11"/>
      <c r="G1837" s="10"/>
      <c r="H1837" s="10">
        <f t="shared" si="1325"/>
        <v>0</v>
      </c>
      <c r="I1837" s="10">
        <f t="shared" si="1322"/>
        <v>0</v>
      </c>
      <c r="J1837" s="10">
        <f t="shared" si="1323"/>
        <v>0</v>
      </c>
      <c r="K1837" s="10" t="str">
        <f t="shared" si="1324"/>
        <v/>
      </c>
      <c r="M1837" s="21"/>
      <c r="N1837" s="21"/>
      <c r="O1837" s="21"/>
      <c r="P1837" s="21"/>
      <c r="Q1837" s="21"/>
    </row>
    <row r="1838" spans="2:17" x14ac:dyDescent="0.2">
      <c r="B1838" s="8"/>
      <c r="C1838" s="9"/>
      <c r="D1838" s="10"/>
      <c r="E1838" s="11"/>
      <c r="F1838" s="11"/>
      <c r="G1838" s="10"/>
      <c r="H1838" s="10">
        <f t="shared" si="1325"/>
        <v>0</v>
      </c>
      <c r="I1838" s="10">
        <f t="shared" si="1322"/>
        <v>0</v>
      </c>
      <c r="J1838" s="10">
        <f t="shared" si="1323"/>
        <v>0</v>
      </c>
      <c r="K1838" s="10" t="str">
        <f t="shared" si="1324"/>
        <v/>
      </c>
      <c r="M1838" s="21"/>
      <c r="N1838" s="21"/>
      <c r="O1838" s="21"/>
      <c r="P1838" s="21"/>
      <c r="Q1838" s="21"/>
    </row>
    <row r="1839" spans="2:17" x14ac:dyDescent="0.2">
      <c r="B1839" s="8"/>
      <c r="C1839" s="9"/>
      <c r="D1839" s="10"/>
      <c r="E1839" s="11"/>
      <c r="F1839" s="11"/>
      <c r="G1839" s="10"/>
      <c r="H1839" s="10">
        <f t="shared" si="1325"/>
        <v>0</v>
      </c>
      <c r="I1839" s="10">
        <f t="shared" si="1322"/>
        <v>0</v>
      </c>
      <c r="J1839" s="10">
        <f t="shared" si="1323"/>
        <v>0</v>
      </c>
      <c r="K1839" s="10" t="str">
        <f t="shared" si="1324"/>
        <v/>
      </c>
      <c r="M1839" s="21"/>
      <c r="N1839" s="21"/>
      <c r="O1839" s="21"/>
      <c r="P1839" s="21"/>
      <c r="Q1839" s="21"/>
    </row>
    <row r="1840" spans="2:17" x14ac:dyDescent="0.2">
      <c r="B1840" s="8"/>
      <c r="C1840" s="9"/>
      <c r="D1840" s="10"/>
      <c r="E1840" s="11"/>
      <c r="F1840" s="11"/>
      <c r="G1840" s="10"/>
      <c r="H1840" s="10">
        <f t="shared" si="1325"/>
        <v>0</v>
      </c>
      <c r="I1840" s="10">
        <f t="shared" si="1322"/>
        <v>0</v>
      </c>
      <c r="J1840" s="10">
        <f t="shared" si="1323"/>
        <v>0</v>
      </c>
      <c r="K1840" s="10" t="str">
        <f t="shared" si="1324"/>
        <v/>
      </c>
      <c r="M1840" s="21"/>
      <c r="N1840" s="21"/>
      <c r="O1840" s="21"/>
      <c r="P1840" s="21"/>
      <c r="Q1840" s="21"/>
    </row>
    <row r="1841" spans="2:17" x14ac:dyDescent="0.2">
      <c r="B1841" s="8"/>
      <c r="C1841" s="9"/>
      <c r="D1841" s="10"/>
      <c r="E1841" s="11"/>
      <c r="F1841" s="11"/>
      <c r="G1841" s="10"/>
      <c r="H1841" s="10">
        <f t="shared" si="1325"/>
        <v>0</v>
      </c>
      <c r="I1841" s="10">
        <f t="shared" si="1322"/>
        <v>0</v>
      </c>
      <c r="J1841" s="10">
        <f t="shared" si="1323"/>
        <v>0</v>
      </c>
      <c r="K1841" s="10" t="str">
        <f t="shared" si="1324"/>
        <v/>
      </c>
      <c r="M1841" s="21"/>
      <c r="N1841" s="21"/>
      <c r="O1841" s="21"/>
      <c r="P1841" s="21"/>
      <c r="Q1841" s="21"/>
    </row>
    <row r="1842" spans="2:17" x14ac:dyDescent="0.2">
      <c r="B1842" s="8"/>
      <c r="C1842" s="9"/>
      <c r="D1842" s="10"/>
      <c r="E1842" s="11"/>
      <c r="F1842" s="11"/>
      <c r="G1842" s="10"/>
      <c r="H1842" s="10">
        <f t="shared" si="1325"/>
        <v>0</v>
      </c>
      <c r="I1842" s="10">
        <f t="shared" si="1322"/>
        <v>0</v>
      </c>
      <c r="J1842" s="10">
        <f t="shared" si="1323"/>
        <v>0</v>
      </c>
      <c r="K1842" s="10" t="str">
        <f t="shared" si="1324"/>
        <v/>
      </c>
      <c r="M1842" s="21"/>
      <c r="N1842" s="21"/>
      <c r="O1842" s="21"/>
      <c r="P1842" s="21"/>
      <c r="Q1842" s="21"/>
    </row>
    <row r="1843" spans="2:17" x14ac:dyDescent="0.2">
      <c r="B1843" s="8"/>
      <c r="C1843" s="9"/>
      <c r="D1843" s="10"/>
      <c r="E1843" s="11"/>
      <c r="F1843" s="11"/>
      <c r="G1843" s="10"/>
      <c r="H1843" s="10">
        <f t="shared" si="1325"/>
        <v>0</v>
      </c>
      <c r="I1843" s="10">
        <f t="shared" si="1322"/>
        <v>0</v>
      </c>
      <c r="J1843" s="10">
        <f t="shared" si="1323"/>
        <v>0</v>
      </c>
      <c r="K1843" s="10" t="str">
        <f t="shared" si="1324"/>
        <v/>
      </c>
      <c r="M1843" s="21"/>
      <c r="N1843" s="21"/>
      <c r="O1843" s="21"/>
      <c r="P1843" s="21"/>
      <c r="Q1843" s="21"/>
    </row>
    <row r="1844" spans="2:17" x14ac:dyDescent="0.2">
      <c r="B1844" s="8"/>
      <c r="C1844" s="9"/>
      <c r="D1844" s="10"/>
      <c r="E1844" s="11"/>
      <c r="F1844" s="11"/>
      <c r="G1844" s="10"/>
      <c r="H1844" s="10">
        <f t="shared" si="1325"/>
        <v>0</v>
      </c>
      <c r="I1844" s="10">
        <f t="shared" si="1322"/>
        <v>0</v>
      </c>
      <c r="J1844" s="10">
        <f t="shared" si="1323"/>
        <v>0</v>
      </c>
      <c r="K1844" s="10" t="str">
        <f t="shared" si="1324"/>
        <v/>
      </c>
      <c r="M1844" s="21"/>
      <c r="N1844" s="21"/>
      <c r="O1844" s="21"/>
      <c r="P1844" s="21"/>
      <c r="Q1844" s="21"/>
    </row>
    <row r="1845" spans="2:17" x14ac:dyDescent="0.2">
      <c r="B1845" s="8"/>
      <c r="C1845" s="9"/>
      <c r="D1845" s="10"/>
      <c r="E1845" s="11"/>
      <c r="F1845" s="11"/>
      <c r="G1845" s="10"/>
      <c r="H1845" s="10">
        <f t="shared" si="1325"/>
        <v>0</v>
      </c>
      <c r="I1845" s="10">
        <f t="shared" si="1322"/>
        <v>0</v>
      </c>
      <c r="J1845" s="10">
        <f t="shared" si="1323"/>
        <v>0</v>
      </c>
      <c r="K1845" s="10" t="str">
        <f t="shared" si="1324"/>
        <v/>
      </c>
      <c r="M1845" s="21"/>
      <c r="N1845" s="21"/>
      <c r="O1845" s="21"/>
      <c r="P1845" s="21"/>
      <c r="Q1845" s="21"/>
    </row>
    <row r="1846" spans="2:17" x14ac:dyDescent="0.2">
      <c r="B1846" s="8"/>
      <c r="C1846" s="9"/>
      <c r="D1846" s="10"/>
      <c r="E1846" s="11"/>
      <c r="F1846" s="11"/>
      <c r="G1846" s="10"/>
      <c r="H1846" s="10">
        <f t="shared" si="1325"/>
        <v>0</v>
      </c>
      <c r="I1846" s="10">
        <f t="shared" si="1322"/>
        <v>0</v>
      </c>
      <c r="J1846" s="10">
        <f t="shared" si="1323"/>
        <v>0</v>
      </c>
      <c r="K1846" s="10" t="str">
        <f t="shared" si="1324"/>
        <v/>
      </c>
      <c r="M1846" s="21"/>
      <c r="N1846" s="21"/>
      <c r="O1846" s="21"/>
      <c r="P1846" s="21"/>
      <c r="Q1846" s="21"/>
    </row>
    <row r="1847" spans="2:17" x14ac:dyDescent="0.2">
      <c r="B1847" s="8"/>
      <c r="C1847" s="9"/>
      <c r="D1847" s="10"/>
      <c r="E1847" s="11"/>
      <c r="F1847" s="11"/>
      <c r="G1847" s="10"/>
      <c r="H1847" s="10">
        <f t="shared" si="1325"/>
        <v>0</v>
      </c>
      <c r="I1847" s="10">
        <f t="shared" si="1322"/>
        <v>0</v>
      </c>
      <c r="J1847" s="10">
        <f t="shared" si="1323"/>
        <v>0</v>
      </c>
      <c r="K1847" s="10" t="str">
        <f t="shared" si="1324"/>
        <v/>
      </c>
      <c r="M1847" s="21"/>
      <c r="N1847" s="21"/>
      <c r="O1847" s="21"/>
      <c r="P1847" s="21"/>
      <c r="Q1847" s="21"/>
    </row>
    <row r="1848" spans="2:17" x14ac:dyDescent="0.2">
      <c r="B1848" s="8"/>
      <c r="C1848" s="9"/>
      <c r="D1848" s="10"/>
      <c r="E1848" s="11"/>
      <c r="F1848" s="11"/>
      <c r="G1848" s="10"/>
      <c r="H1848" s="10">
        <f t="shared" si="1325"/>
        <v>0</v>
      </c>
      <c r="I1848" s="10">
        <f t="shared" si="1322"/>
        <v>0</v>
      </c>
      <c r="J1848" s="10">
        <f t="shared" si="1323"/>
        <v>0</v>
      </c>
      <c r="K1848" s="10" t="str">
        <f t="shared" si="1324"/>
        <v/>
      </c>
      <c r="M1848" s="21"/>
      <c r="N1848" s="21"/>
      <c r="O1848" s="21"/>
      <c r="P1848" s="21"/>
      <c r="Q1848" s="21"/>
    </row>
    <row r="1849" spans="2:17" x14ac:dyDescent="0.2">
      <c r="B1849" s="8"/>
      <c r="C1849" s="9"/>
      <c r="D1849" s="10"/>
      <c r="E1849" s="11"/>
      <c r="F1849" s="11"/>
      <c r="G1849" s="10"/>
      <c r="H1849" s="10">
        <f t="shared" si="1325"/>
        <v>0</v>
      </c>
      <c r="I1849" s="10">
        <f t="shared" si="1322"/>
        <v>0</v>
      </c>
      <c r="J1849" s="10">
        <f t="shared" si="1323"/>
        <v>0</v>
      </c>
      <c r="K1849" s="10" t="str">
        <f t="shared" si="1324"/>
        <v/>
      </c>
      <c r="M1849" s="21"/>
      <c r="N1849" s="21"/>
      <c r="O1849" s="21"/>
      <c r="P1849" s="21"/>
      <c r="Q1849" s="21"/>
    </row>
    <row r="1850" spans="2:17" x14ac:dyDescent="0.2">
      <c r="B1850" s="8"/>
      <c r="C1850" s="9"/>
      <c r="D1850" s="10"/>
      <c r="E1850" s="11"/>
      <c r="F1850" s="11"/>
      <c r="G1850" s="10"/>
      <c r="H1850" s="10">
        <f t="shared" si="1325"/>
        <v>0</v>
      </c>
      <c r="I1850" s="10">
        <f t="shared" si="1322"/>
        <v>0</v>
      </c>
      <c r="J1850" s="10">
        <f t="shared" si="1323"/>
        <v>0</v>
      </c>
      <c r="K1850" s="10" t="str">
        <f t="shared" si="1324"/>
        <v/>
      </c>
      <c r="M1850" s="21"/>
      <c r="N1850" s="21"/>
      <c r="O1850" s="21"/>
      <c r="P1850" s="21"/>
      <c r="Q1850" s="21"/>
    </row>
    <row r="1851" spans="2:17" x14ac:dyDescent="0.2">
      <c r="B1851" s="8"/>
      <c r="C1851" s="9"/>
      <c r="D1851" s="10"/>
      <c r="E1851" s="11"/>
      <c r="F1851" s="11"/>
      <c r="G1851" s="10"/>
      <c r="H1851" s="10">
        <f t="shared" si="1325"/>
        <v>0</v>
      </c>
      <c r="I1851" s="10">
        <f t="shared" si="1322"/>
        <v>0</v>
      </c>
      <c r="J1851" s="10">
        <f t="shared" si="1323"/>
        <v>0</v>
      </c>
      <c r="K1851" s="10" t="str">
        <f t="shared" si="1324"/>
        <v/>
      </c>
      <c r="M1851" s="21"/>
      <c r="N1851" s="21"/>
      <c r="O1851" s="21"/>
      <c r="P1851" s="21"/>
      <c r="Q1851" s="21"/>
    </row>
    <row r="1852" spans="2:17" x14ac:dyDescent="0.2">
      <c r="B1852" s="8"/>
      <c r="C1852" s="9"/>
      <c r="D1852" s="10"/>
      <c r="E1852" s="11"/>
      <c r="F1852" s="11"/>
      <c r="G1852" s="10"/>
      <c r="H1852" s="10">
        <f t="shared" si="1325"/>
        <v>0</v>
      </c>
      <c r="I1852" s="10">
        <f t="shared" si="1322"/>
        <v>0</v>
      </c>
      <c r="J1852" s="10">
        <f t="shared" si="1323"/>
        <v>0</v>
      </c>
      <c r="K1852" s="10" t="str">
        <f t="shared" si="1324"/>
        <v/>
      </c>
      <c r="M1852" s="21"/>
      <c r="N1852" s="21"/>
      <c r="O1852" s="21"/>
      <c r="P1852" s="21"/>
      <c r="Q1852" s="21"/>
    </row>
    <row r="1853" spans="2:17" x14ac:dyDescent="0.2">
      <c r="B1853" s="8"/>
      <c r="C1853" s="9"/>
      <c r="D1853" s="10"/>
      <c r="E1853" s="11"/>
      <c r="F1853" s="11"/>
      <c r="G1853" s="10"/>
      <c r="H1853" s="10">
        <f t="shared" si="1325"/>
        <v>0</v>
      </c>
      <c r="I1853" s="10">
        <f t="shared" si="1322"/>
        <v>0</v>
      </c>
      <c r="J1853" s="10">
        <f t="shared" si="1323"/>
        <v>0</v>
      </c>
      <c r="K1853" s="10" t="str">
        <f t="shared" si="1324"/>
        <v/>
      </c>
      <c r="M1853" s="21"/>
      <c r="N1853" s="21"/>
      <c r="O1853" s="21"/>
      <c r="P1853" s="21"/>
      <c r="Q1853" s="21"/>
    </row>
    <row r="1854" spans="2:17" x14ac:dyDescent="0.2">
      <c r="B1854" s="8"/>
      <c r="C1854" s="9"/>
      <c r="D1854" s="10"/>
      <c r="E1854" s="11"/>
      <c r="F1854" s="11"/>
      <c r="G1854" s="10"/>
      <c r="H1854" s="10">
        <f t="shared" si="1325"/>
        <v>0</v>
      </c>
      <c r="I1854" s="10">
        <f t="shared" si="1322"/>
        <v>0</v>
      </c>
      <c r="J1854" s="10">
        <f t="shared" si="1323"/>
        <v>0</v>
      </c>
      <c r="K1854" s="10" t="str">
        <f t="shared" si="1324"/>
        <v/>
      </c>
      <c r="M1854" s="21"/>
      <c r="N1854" s="21"/>
      <c r="O1854" s="21"/>
      <c r="P1854" s="21"/>
      <c r="Q1854" s="21"/>
    </row>
    <row r="1855" spans="2:17" x14ac:dyDescent="0.2">
      <c r="B1855" s="8"/>
      <c r="C1855" s="9"/>
      <c r="D1855" s="10"/>
      <c r="E1855" s="11"/>
      <c r="F1855" s="11"/>
      <c r="G1855" s="10"/>
      <c r="H1855" s="10">
        <f t="shared" si="1325"/>
        <v>0</v>
      </c>
      <c r="I1855" s="10">
        <f t="shared" si="1322"/>
        <v>0</v>
      </c>
      <c r="J1855" s="10">
        <f t="shared" si="1323"/>
        <v>0</v>
      </c>
      <c r="K1855" s="10" t="str">
        <f t="shared" si="1324"/>
        <v/>
      </c>
      <c r="M1855" s="21"/>
      <c r="N1855" s="21"/>
      <c r="O1855" s="21"/>
      <c r="P1855" s="21"/>
      <c r="Q1855" s="21"/>
    </row>
    <row r="1856" spans="2:17" x14ac:dyDescent="0.2">
      <c r="B1856" s="8"/>
      <c r="C1856" s="9"/>
      <c r="D1856" s="10"/>
      <c r="E1856" s="11"/>
      <c r="F1856" s="11"/>
      <c r="G1856" s="10"/>
      <c r="H1856" s="10">
        <f t="shared" si="1325"/>
        <v>0</v>
      </c>
      <c r="I1856" s="10">
        <f t="shared" si="1322"/>
        <v>0</v>
      </c>
      <c r="J1856" s="10">
        <f t="shared" si="1323"/>
        <v>0</v>
      </c>
      <c r="K1856" s="10" t="str">
        <f t="shared" si="1324"/>
        <v/>
      </c>
      <c r="M1856" s="21"/>
      <c r="N1856" s="21"/>
      <c r="O1856" s="21"/>
      <c r="P1856" s="21"/>
      <c r="Q1856" s="21"/>
    </row>
    <row r="1857" spans="2:17" x14ac:dyDescent="0.2">
      <c r="B1857" s="8"/>
      <c r="C1857" s="9"/>
      <c r="D1857" s="10"/>
      <c r="E1857" s="11"/>
      <c r="F1857" s="11"/>
      <c r="G1857" s="10"/>
      <c r="H1857" s="10">
        <f t="shared" si="1325"/>
        <v>0</v>
      </c>
      <c r="I1857" s="10">
        <f t="shared" si="1322"/>
        <v>0</v>
      </c>
      <c r="J1857" s="10">
        <f t="shared" si="1323"/>
        <v>0</v>
      </c>
      <c r="K1857" s="10" t="str">
        <f t="shared" si="1324"/>
        <v/>
      </c>
      <c r="M1857" s="21"/>
      <c r="N1857" s="21"/>
      <c r="O1857" s="21"/>
      <c r="P1857" s="21"/>
      <c r="Q1857" s="21"/>
    </row>
    <row r="1858" spans="2:17" x14ac:dyDescent="0.2">
      <c r="B1858" s="8"/>
      <c r="C1858" s="9"/>
      <c r="D1858" s="10"/>
      <c r="E1858" s="11"/>
      <c r="F1858" s="11"/>
      <c r="G1858" s="10"/>
      <c r="H1858" s="10">
        <f t="shared" si="1325"/>
        <v>0</v>
      </c>
      <c r="I1858" s="10">
        <f t="shared" si="1322"/>
        <v>0</v>
      </c>
      <c r="J1858" s="10">
        <f t="shared" si="1323"/>
        <v>0</v>
      </c>
      <c r="K1858" s="10" t="str">
        <f t="shared" si="1324"/>
        <v/>
      </c>
      <c r="M1858" s="21"/>
      <c r="N1858" s="21"/>
      <c r="O1858" s="21"/>
      <c r="P1858" s="21"/>
      <c r="Q1858" s="21"/>
    </row>
    <row r="1859" spans="2:17" x14ac:dyDescent="0.2">
      <c r="B1859" s="8"/>
      <c r="C1859" s="9"/>
      <c r="D1859" s="10"/>
      <c r="E1859" s="11"/>
      <c r="F1859" s="11"/>
      <c r="G1859" s="10"/>
      <c r="H1859" s="10">
        <f t="shared" si="1325"/>
        <v>0</v>
      </c>
      <c r="I1859" s="10">
        <f t="shared" si="1322"/>
        <v>0</v>
      </c>
      <c r="J1859" s="10">
        <f t="shared" si="1323"/>
        <v>0</v>
      </c>
      <c r="K1859" s="10" t="str">
        <f t="shared" si="1324"/>
        <v/>
      </c>
      <c r="M1859" s="21"/>
      <c r="N1859" s="21"/>
      <c r="O1859" s="21"/>
      <c r="P1859" s="21"/>
      <c r="Q1859" s="21"/>
    </row>
    <row r="1860" spans="2:17" x14ac:dyDescent="0.2">
      <c r="B1860" s="8"/>
      <c r="C1860" s="9"/>
      <c r="D1860" s="10"/>
      <c r="E1860" s="11"/>
      <c r="F1860" s="11"/>
      <c r="G1860" s="10"/>
      <c r="H1860" s="10">
        <f t="shared" si="1325"/>
        <v>0</v>
      </c>
      <c r="I1860" s="10">
        <f t="shared" si="1322"/>
        <v>0</v>
      </c>
      <c r="J1860" s="10">
        <f t="shared" si="1323"/>
        <v>0</v>
      </c>
      <c r="K1860" s="10" t="str">
        <f t="shared" si="1324"/>
        <v/>
      </c>
      <c r="M1860" s="21"/>
      <c r="N1860" s="21"/>
      <c r="O1860" s="21"/>
      <c r="P1860" s="21"/>
      <c r="Q1860" s="21"/>
    </row>
    <row r="1861" spans="2:17" x14ac:dyDescent="0.2">
      <c r="B1861" s="8"/>
      <c r="C1861" s="9"/>
      <c r="D1861" s="10"/>
      <c r="E1861" s="11"/>
      <c r="F1861" s="11"/>
      <c r="G1861" s="10"/>
      <c r="H1861" s="10">
        <f t="shared" si="1325"/>
        <v>0</v>
      </c>
      <c r="I1861" s="10">
        <f t="shared" si="1322"/>
        <v>0</v>
      </c>
      <c r="J1861" s="10">
        <f t="shared" si="1323"/>
        <v>0</v>
      </c>
      <c r="K1861" s="10" t="str">
        <f t="shared" si="1324"/>
        <v/>
      </c>
      <c r="M1861" s="21"/>
      <c r="N1861" s="21"/>
      <c r="O1861" s="21"/>
      <c r="P1861" s="21"/>
      <c r="Q1861" s="21"/>
    </row>
    <row r="1862" spans="2:17" x14ac:dyDescent="0.2">
      <c r="B1862" s="8"/>
      <c r="C1862" s="9"/>
      <c r="D1862" s="10"/>
      <c r="E1862" s="11"/>
      <c r="F1862" s="11"/>
      <c r="G1862" s="10"/>
      <c r="H1862" s="10">
        <f t="shared" si="1325"/>
        <v>0</v>
      </c>
      <c r="I1862" s="10">
        <f t="shared" si="1322"/>
        <v>0</v>
      </c>
      <c r="J1862" s="10">
        <f t="shared" si="1323"/>
        <v>0</v>
      </c>
      <c r="K1862" s="10" t="str">
        <f t="shared" si="1324"/>
        <v/>
      </c>
      <c r="M1862" s="21"/>
      <c r="N1862" s="21"/>
      <c r="O1862" s="21"/>
      <c r="P1862" s="21"/>
      <c r="Q1862" s="21"/>
    </row>
    <row r="1863" spans="2:17" x14ac:dyDescent="0.2">
      <c r="B1863" s="8"/>
      <c r="C1863" s="9"/>
      <c r="D1863" s="10"/>
      <c r="E1863" s="11"/>
      <c r="F1863" s="11"/>
      <c r="G1863" s="10"/>
      <c r="H1863" s="10">
        <f t="shared" si="1325"/>
        <v>0</v>
      </c>
      <c r="I1863" s="10">
        <f t="shared" si="1322"/>
        <v>0</v>
      </c>
      <c r="J1863" s="10">
        <f t="shared" si="1323"/>
        <v>0</v>
      </c>
      <c r="K1863" s="10" t="str">
        <f t="shared" si="1324"/>
        <v/>
      </c>
      <c r="M1863" s="21"/>
      <c r="N1863" s="21"/>
      <c r="O1863" s="21"/>
      <c r="P1863" s="21"/>
      <c r="Q1863" s="21"/>
    </row>
    <row r="1864" spans="2:17" x14ac:dyDescent="0.2">
      <c r="B1864" s="8"/>
      <c r="C1864" s="9"/>
      <c r="D1864" s="10"/>
      <c r="E1864" s="11"/>
      <c r="F1864" s="11"/>
      <c r="G1864" s="10"/>
      <c r="H1864" s="10">
        <f t="shared" si="1325"/>
        <v>0</v>
      </c>
      <c r="I1864" s="10">
        <f t="shared" si="1322"/>
        <v>0</v>
      </c>
      <c r="J1864" s="10">
        <f t="shared" si="1323"/>
        <v>0</v>
      </c>
      <c r="K1864" s="10" t="str">
        <f t="shared" si="1324"/>
        <v/>
      </c>
      <c r="M1864" s="21"/>
      <c r="N1864" s="21"/>
      <c r="O1864" s="21"/>
      <c r="P1864" s="21"/>
      <c r="Q1864" s="21"/>
    </row>
    <row r="1865" spans="2:17" x14ac:dyDescent="0.2">
      <c r="B1865" s="8"/>
      <c r="C1865" s="9"/>
      <c r="D1865" s="10"/>
      <c r="E1865" s="11"/>
      <c r="F1865" s="11"/>
      <c r="G1865" s="10"/>
      <c r="H1865" s="10">
        <f t="shared" si="1325"/>
        <v>0</v>
      </c>
      <c r="I1865" s="10">
        <f t="shared" si="1322"/>
        <v>0</v>
      </c>
      <c r="J1865" s="10">
        <f t="shared" si="1323"/>
        <v>0</v>
      </c>
      <c r="K1865" s="10" t="str">
        <f t="shared" si="1324"/>
        <v/>
      </c>
      <c r="M1865" s="21"/>
      <c r="N1865" s="21"/>
      <c r="O1865" s="21"/>
      <c r="P1865" s="21"/>
      <c r="Q1865" s="21"/>
    </row>
    <row r="1866" spans="2:17" x14ac:dyDescent="0.2">
      <c r="B1866" s="8"/>
      <c r="C1866" s="9"/>
      <c r="D1866" s="10"/>
      <c r="E1866" s="11"/>
      <c r="F1866" s="11"/>
      <c r="G1866" s="10"/>
      <c r="H1866" s="10">
        <f t="shared" si="1325"/>
        <v>0</v>
      </c>
      <c r="I1866" s="10">
        <f t="shared" si="1322"/>
        <v>0</v>
      </c>
      <c r="J1866" s="10">
        <f t="shared" si="1323"/>
        <v>0</v>
      </c>
      <c r="K1866" s="10" t="str">
        <f t="shared" si="1324"/>
        <v/>
      </c>
      <c r="M1866" s="21"/>
      <c r="N1866" s="21"/>
      <c r="O1866" s="21"/>
      <c r="P1866" s="21"/>
      <c r="Q1866" s="21"/>
    </row>
    <row r="1867" spans="2:17" x14ac:dyDescent="0.2">
      <c r="B1867" s="8"/>
      <c r="C1867" s="9"/>
      <c r="D1867" s="10"/>
      <c r="E1867" s="11"/>
      <c r="F1867" s="11"/>
      <c r="G1867" s="10"/>
      <c r="H1867" s="10">
        <f t="shared" si="1325"/>
        <v>0</v>
      </c>
      <c r="I1867" s="10">
        <f t="shared" si="1322"/>
        <v>0</v>
      </c>
      <c r="J1867" s="10">
        <f t="shared" si="1323"/>
        <v>0</v>
      </c>
      <c r="K1867" s="10" t="str">
        <f t="shared" si="1324"/>
        <v/>
      </c>
      <c r="M1867" s="21"/>
      <c r="N1867" s="21"/>
      <c r="O1867" s="21"/>
      <c r="P1867" s="21"/>
      <c r="Q1867" s="21"/>
    </row>
    <row r="1868" spans="2:17" x14ac:dyDescent="0.2">
      <c r="B1868" s="8"/>
      <c r="C1868" s="9"/>
      <c r="D1868" s="10"/>
      <c r="E1868" s="11"/>
      <c r="F1868" s="11"/>
      <c r="G1868" s="10"/>
      <c r="H1868" s="10">
        <f t="shared" si="1325"/>
        <v>0</v>
      </c>
      <c r="I1868" s="10">
        <f t="shared" si="1322"/>
        <v>0</v>
      </c>
      <c r="J1868" s="10">
        <f t="shared" si="1323"/>
        <v>0</v>
      </c>
      <c r="K1868" s="10" t="str">
        <f t="shared" si="1324"/>
        <v/>
      </c>
      <c r="M1868" s="21"/>
      <c r="N1868" s="21"/>
      <c r="O1868" s="21"/>
      <c r="P1868" s="21"/>
      <c r="Q1868" s="21"/>
    </row>
    <row r="1869" spans="2:17" x14ac:dyDescent="0.2">
      <c r="B1869" s="8"/>
      <c r="C1869" s="9"/>
      <c r="D1869" s="10"/>
      <c r="E1869" s="11"/>
      <c r="F1869" s="11"/>
      <c r="G1869" s="10"/>
      <c r="H1869" s="10">
        <f t="shared" si="1325"/>
        <v>0</v>
      </c>
      <c r="I1869" s="10">
        <f t="shared" si="1322"/>
        <v>0</v>
      </c>
      <c r="J1869" s="10">
        <f t="shared" si="1323"/>
        <v>0</v>
      </c>
      <c r="K1869" s="10" t="str">
        <f t="shared" si="1324"/>
        <v/>
      </c>
      <c r="M1869" s="21"/>
      <c r="N1869" s="21"/>
      <c r="O1869" s="21"/>
      <c r="P1869" s="21"/>
      <c r="Q1869" s="21"/>
    </row>
    <row r="1870" spans="2:17" x14ac:dyDescent="0.2">
      <c r="B1870" s="8"/>
      <c r="C1870" s="9"/>
      <c r="D1870" s="10"/>
      <c r="E1870" s="11"/>
      <c r="F1870" s="11"/>
      <c r="G1870" s="10"/>
      <c r="H1870" s="10">
        <f t="shared" si="1325"/>
        <v>0</v>
      </c>
      <c r="I1870" s="10">
        <f t="shared" si="1322"/>
        <v>0</v>
      </c>
      <c r="J1870" s="10">
        <f t="shared" si="1323"/>
        <v>0</v>
      </c>
      <c r="K1870" s="10" t="str">
        <f t="shared" si="1324"/>
        <v/>
      </c>
      <c r="M1870" s="21"/>
      <c r="N1870" s="21"/>
      <c r="O1870" s="21"/>
      <c r="P1870" s="21"/>
      <c r="Q1870" s="21"/>
    </row>
    <row r="1871" spans="2:17" x14ac:dyDescent="0.2">
      <c r="B1871" s="8"/>
      <c r="C1871" s="9"/>
      <c r="D1871" s="10"/>
      <c r="E1871" s="11"/>
      <c r="F1871" s="11"/>
      <c r="G1871" s="10"/>
      <c r="H1871" s="10">
        <f t="shared" si="1325"/>
        <v>0</v>
      </c>
      <c r="I1871" s="10">
        <f t="shared" si="1322"/>
        <v>0</v>
      </c>
      <c r="J1871" s="10">
        <f t="shared" si="1323"/>
        <v>0</v>
      </c>
      <c r="K1871" s="10" t="str">
        <f t="shared" si="1324"/>
        <v/>
      </c>
      <c r="M1871" s="21"/>
      <c r="N1871" s="21"/>
      <c r="O1871" s="21"/>
      <c r="P1871" s="21"/>
      <c r="Q1871" s="21"/>
    </row>
    <row r="1872" spans="2:17" x14ac:dyDescent="0.2">
      <c r="B1872" s="8"/>
      <c r="C1872" s="9"/>
      <c r="D1872" s="10"/>
      <c r="E1872" s="11"/>
      <c r="F1872" s="11"/>
      <c r="G1872" s="10"/>
      <c r="H1872" s="10">
        <f t="shared" si="1325"/>
        <v>0</v>
      </c>
      <c r="I1872" s="10">
        <f t="shared" si="1322"/>
        <v>0</v>
      </c>
      <c r="J1872" s="10">
        <f t="shared" si="1323"/>
        <v>0</v>
      </c>
      <c r="K1872" s="10" t="str">
        <f t="shared" si="1324"/>
        <v/>
      </c>
      <c r="M1872" s="21"/>
      <c r="N1872" s="21"/>
      <c r="O1872" s="21"/>
      <c r="P1872" s="21"/>
      <c r="Q1872" s="21"/>
    </row>
    <row r="1873" spans="2:17" x14ac:dyDescent="0.2">
      <c r="B1873" s="8"/>
      <c r="C1873" s="9"/>
      <c r="D1873" s="10"/>
      <c r="E1873" s="11"/>
      <c r="F1873" s="11"/>
      <c r="G1873" s="10"/>
      <c r="H1873" s="10">
        <f t="shared" si="1325"/>
        <v>0</v>
      </c>
      <c r="I1873" s="10">
        <f t="shared" si="1322"/>
        <v>0</v>
      </c>
      <c r="J1873" s="10">
        <f t="shared" si="1323"/>
        <v>0</v>
      </c>
      <c r="K1873" s="10" t="str">
        <f t="shared" si="1324"/>
        <v/>
      </c>
      <c r="M1873" s="21"/>
      <c r="N1873" s="21"/>
      <c r="O1873" s="21"/>
      <c r="P1873" s="21"/>
      <c r="Q1873" s="21"/>
    </row>
    <row r="1874" spans="2:17" x14ac:dyDescent="0.2">
      <c r="B1874" s="8"/>
      <c r="C1874" s="9"/>
      <c r="D1874" s="10"/>
      <c r="E1874" s="11"/>
      <c r="F1874" s="11"/>
      <c r="G1874" s="10"/>
      <c r="H1874" s="10">
        <f t="shared" si="1325"/>
        <v>0</v>
      </c>
      <c r="I1874" s="10">
        <f t="shared" si="1322"/>
        <v>0</v>
      </c>
      <c r="J1874" s="10">
        <f t="shared" si="1323"/>
        <v>0</v>
      </c>
      <c r="K1874" s="10" t="str">
        <f t="shared" si="1324"/>
        <v/>
      </c>
      <c r="M1874" s="21"/>
      <c r="N1874" s="21"/>
      <c r="O1874" s="21"/>
      <c r="P1874" s="21"/>
      <c r="Q1874" s="21"/>
    </row>
    <row r="1875" spans="2:17" x14ac:dyDescent="0.2">
      <c r="B1875" s="8"/>
      <c r="C1875" s="9"/>
      <c r="D1875" s="10"/>
      <c r="E1875" s="11"/>
      <c r="F1875" s="11"/>
      <c r="G1875" s="10"/>
      <c r="H1875" s="10">
        <f t="shared" si="1325"/>
        <v>0</v>
      </c>
      <c r="I1875" s="10">
        <f t="shared" si="1322"/>
        <v>0</v>
      </c>
      <c r="J1875" s="10">
        <f t="shared" si="1323"/>
        <v>0</v>
      </c>
      <c r="K1875" s="10" t="str">
        <f t="shared" si="1324"/>
        <v/>
      </c>
      <c r="M1875" s="21"/>
      <c r="N1875" s="21"/>
      <c r="O1875" s="21"/>
      <c r="P1875" s="21"/>
      <c r="Q1875" s="21"/>
    </row>
    <row r="1876" spans="2:17" x14ac:dyDescent="0.2">
      <c r="B1876" s="8"/>
      <c r="C1876" s="9"/>
      <c r="D1876" s="10"/>
      <c r="E1876" s="11"/>
      <c r="F1876" s="11"/>
      <c r="G1876" s="10"/>
      <c r="H1876" s="10">
        <f t="shared" si="1325"/>
        <v>0</v>
      </c>
      <c r="I1876" s="10">
        <f t="shared" si="1322"/>
        <v>0</v>
      </c>
      <c r="J1876" s="10">
        <f t="shared" si="1323"/>
        <v>0</v>
      </c>
      <c r="K1876" s="10" t="str">
        <f t="shared" si="1324"/>
        <v/>
      </c>
      <c r="M1876" s="21"/>
      <c r="N1876" s="21"/>
      <c r="O1876" s="21"/>
      <c r="P1876" s="21"/>
      <c r="Q1876" s="21"/>
    </row>
    <row r="1877" spans="2:17" x14ac:dyDescent="0.2">
      <c r="B1877" s="8"/>
      <c r="C1877" s="9"/>
      <c r="D1877" s="10"/>
      <c r="E1877" s="11"/>
      <c r="F1877" s="11"/>
      <c r="G1877" s="10"/>
      <c r="H1877" s="10">
        <f t="shared" si="1325"/>
        <v>0</v>
      </c>
      <c r="I1877" s="10">
        <f t="shared" si="1322"/>
        <v>0</v>
      </c>
      <c r="J1877" s="10">
        <f t="shared" si="1323"/>
        <v>0</v>
      </c>
      <c r="K1877" s="10" t="str">
        <f t="shared" si="1324"/>
        <v/>
      </c>
      <c r="M1877" s="21"/>
      <c r="N1877" s="21"/>
      <c r="O1877" s="21"/>
      <c r="P1877" s="21"/>
      <c r="Q1877" s="21"/>
    </row>
    <row r="1878" spans="2:17" x14ac:dyDescent="0.2">
      <c r="B1878" s="8"/>
      <c r="C1878" s="9"/>
      <c r="D1878" s="10"/>
      <c r="E1878" s="11"/>
      <c r="F1878" s="11"/>
      <c r="G1878" s="10"/>
      <c r="H1878" s="10">
        <f t="shared" si="1325"/>
        <v>0</v>
      </c>
      <c r="I1878" s="10">
        <f t="shared" si="1322"/>
        <v>0</v>
      </c>
      <c r="J1878" s="10">
        <f t="shared" si="1323"/>
        <v>0</v>
      </c>
      <c r="K1878" s="10" t="str">
        <f t="shared" si="1324"/>
        <v/>
      </c>
      <c r="M1878" s="21"/>
      <c r="N1878" s="21"/>
      <c r="O1878" s="21"/>
      <c r="P1878" s="21"/>
      <c r="Q1878" s="21"/>
    </row>
    <row r="1879" spans="2:17" x14ac:dyDescent="0.2">
      <c r="B1879" s="8"/>
      <c r="C1879" s="9"/>
      <c r="D1879" s="10"/>
      <c r="E1879" s="11"/>
      <c r="F1879" s="11"/>
      <c r="G1879" s="10"/>
      <c r="H1879" s="10">
        <f t="shared" si="1325"/>
        <v>0</v>
      </c>
      <c r="I1879" s="10">
        <f t="shared" si="1322"/>
        <v>0</v>
      </c>
      <c r="J1879" s="10">
        <f t="shared" si="1323"/>
        <v>0</v>
      </c>
      <c r="K1879" s="10" t="str">
        <f t="shared" si="1324"/>
        <v/>
      </c>
      <c r="M1879" s="21"/>
      <c r="N1879" s="21"/>
      <c r="O1879" s="21"/>
      <c r="P1879" s="21"/>
      <c r="Q1879" s="21"/>
    </row>
    <row r="1880" spans="2:17" x14ac:dyDescent="0.2">
      <c r="B1880" s="8"/>
      <c r="C1880" s="9"/>
      <c r="D1880" s="10"/>
      <c r="E1880" s="11"/>
      <c r="F1880" s="11"/>
      <c r="G1880" s="10"/>
      <c r="H1880" s="10">
        <f t="shared" si="1325"/>
        <v>0</v>
      </c>
      <c r="I1880" s="10">
        <f t="shared" si="1322"/>
        <v>0</v>
      </c>
      <c r="J1880" s="10">
        <f t="shared" si="1323"/>
        <v>0</v>
      </c>
      <c r="K1880" s="10" t="str">
        <f t="shared" si="1324"/>
        <v/>
      </c>
      <c r="M1880" s="21"/>
      <c r="N1880" s="21"/>
      <c r="O1880" s="21"/>
      <c r="P1880" s="21"/>
      <c r="Q1880" s="21"/>
    </row>
    <row r="1881" spans="2:17" x14ac:dyDescent="0.2">
      <c r="B1881" s="8"/>
      <c r="C1881" s="9"/>
      <c r="D1881" s="10"/>
      <c r="E1881" s="11"/>
      <c r="F1881" s="11"/>
      <c r="G1881" s="10"/>
      <c r="H1881" s="10">
        <f t="shared" si="1325"/>
        <v>0</v>
      </c>
      <c r="I1881" s="10">
        <f t="shared" si="1322"/>
        <v>0</v>
      </c>
      <c r="J1881" s="10">
        <f t="shared" si="1323"/>
        <v>0</v>
      </c>
      <c r="K1881" s="10" t="str">
        <f t="shared" si="1324"/>
        <v/>
      </c>
      <c r="M1881" s="21"/>
      <c r="N1881" s="21"/>
      <c r="O1881" s="21"/>
      <c r="P1881" s="21"/>
      <c r="Q1881" s="21"/>
    </row>
    <row r="1882" spans="2:17" x14ac:dyDescent="0.2">
      <c r="B1882" s="8"/>
      <c r="C1882" s="9"/>
      <c r="D1882" s="10"/>
      <c r="E1882" s="11"/>
      <c r="F1882" s="11"/>
      <c r="G1882" s="10"/>
      <c r="H1882" s="10">
        <f t="shared" si="1325"/>
        <v>0</v>
      </c>
      <c r="I1882" s="10">
        <f t="shared" si="1322"/>
        <v>0</v>
      </c>
      <c r="J1882" s="10">
        <f t="shared" si="1323"/>
        <v>0</v>
      </c>
      <c r="K1882" s="10" t="str">
        <f t="shared" si="1324"/>
        <v/>
      </c>
      <c r="M1882" s="21"/>
      <c r="N1882" s="21"/>
      <c r="O1882" s="21"/>
      <c r="P1882" s="21"/>
      <c r="Q1882" s="21"/>
    </row>
    <row r="1883" spans="2:17" x14ac:dyDescent="0.2">
      <c r="B1883" s="8"/>
      <c r="C1883" s="9"/>
      <c r="D1883" s="10"/>
      <c r="E1883" s="11"/>
      <c r="F1883" s="11"/>
      <c r="G1883" s="10"/>
      <c r="H1883" s="10">
        <f t="shared" si="1325"/>
        <v>0</v>
      </c>
      <c r="I1883" s="10">
        <f t="shared" si="1322"/>
        <v>0</v>
      </c>
      <c r="J1883" s="10">
        <f t="shared" si="1323"/>
        <v>0</v>
      </c>
      <c r="K1883" s="10" t="str">
        <f t="shared" si="1324"/>
        <v/>
      </c>
      <c r="M1883" s="21"/>
      <c r="N1883" s="21"/>
      <c r="O1883" s="21"/>
      <c r="P1883" s="21"/>
      <c r="Q1883" s="21"/>
    </row>
    <row r="1884" spans="2:17" x14ac:dyDescent="0.2">
      <c r="B1884" s="8"/>
      <c r="C1884" s="9"/>
      <c r="D1884" s="10"/>
      <c r="E1884" s="11"/>
      <c r="F1884" s="11"/>
      <c r="G1884" s="10"/>
      <c r="H1884" s="10">
        <f t="shared" si="1325"/>
        <v>0</v>
      </c>
      <c r="I1884" s="10">
        <f t="shared" si="1322"/>
        <v>0</v>
      </c>
      <c r="J1884" s="10">
        <f t="shared" si="1323"/>
        <v>0</v>
      </c>
      <c r="K1884" s="10" t="str">
        <f t="shared" si="1324"/>
        <v/>
      </c>
      <c r="M1884" s="21"/>
      <c r="N1884" s="21"/>
      <c r="O1884" s="21"/>
      <c r="P1884" s="21"/>
      <c r="Q1884" s="21"/>
    </row>
    <row r="1885" spans="2:17" x14ac:dyDescent="0.2">
      <c r="B1885" s="8"/>
      <c r="C1885" s="9"/>
      <c r="D1885" s="10"/>
      <c r="E1885" s="11"/>
      <c r="F1885" s="11"/>
      <c r="G1885" s="10"/>
      <c r="H1885" s="10">
        <f t="shared" si="1325"/>
        <v>0</v>
      </c>
      <c r="I1885" s="10">
        <f t="shared" si="1322"/>
        <v>0</v>
      </c>
      <c r="J1885" s="10">
        <f t="shared" si="1323"/>
        <v>0</v>
      </c>
      <c r="K1885" s="10" t="str">
        <f t="shared" si="1324"/>
        <v/>
      </c>
      <c r="M1885" s="21"/>
      <c r="N1885" s="21"/>
      <c r="O1885" s="21"/>
      <c r="P1885" s="21"/>
      <c r="Q1885" s="21"/>
    </row>
    <row r="1886" spans="2:17" x14ac:dyDescent="0.2">
      <c r="B1886" s="8"/>
      <c r="C1886" s="9"/>
      <c r="D1886" s="10"/>
      <c r="E1886" s="11"/>
      <c r="F1886" s="11"/>
      <c r="G1886" s="10"/>
      <c r="H1886" s="10">
        <f t="shared" si="1325"/>
        <v>0</v>
      </c>
      <c r="I1886" s="10">
        <f t="shared" si="1322"/>
        <v>0</v>
      </c>
      <c r="J1886" s="10">
        <f t="shared" si="1323"/>
        <v>0</v>
      </c>
      <c r="K1886" s="10" t="str">
        <f t="shared" si="1324"/>
        <v/>
      </c>
      <c r="M1886" s="21"/>
      <c r="N1886" s="21"/>
      <c r="O1886" s="21"/>
      <c r="P1886" s="21"/>
      <c r="Q1886" s="21"/>
    </row>
    <row r="1887" spans="2:17" x14ac:dyDescent="0.2">
      <c r="B1887" s="8"/>
      <c r="C1887" s="9"/>
      <c r="D1887" s="10"/>
      <c r="E1887" s="11"/>
      <c r="F1887" s="11"/>
      <c r="G1887" s="10"/>
      <c r="H1887" s="10">
        <f t="shared" si="1325"/>
        <v>0</v>
      </c>
      <c r="I1887" s="10">
        <f t="shared" si="1322"/>
        <v>0</v>
      </c>
      <c r="J1887" s="10">
        <f t="shared" si="1323"/>
        <v>0</v>
      </c>
      <c r="K1887" s="10" t="str">
        <f t="shared" si="1324"/>
        <v/>
      </c>
      <c r="M1887" s="21"/>
      <c r="N1887" s="21"/>
      <c r="O1887" s="21"/>
      <c r="P1887" s="21"/>
      <c r="Q1887" s="21"/>
    </row>
    <row r="1888" spans="2:17" x14ac:dyDescent="0.2">
      <c r="B1888" s="8"/>
      <c r="C1888" s="9"/>
      <c r="D1888" s="10"/>
      <c r="E1888" s="11"/>
      <c r="F1888" s="11"/>
      <c r="G1888" s="10"/>
      <c r="H1888" s="10">
        <f t="shared" si="1325"/>
        <v>0</v>
      </c>
      <c r="I1888" s="10">
        <f t="shared" si="1322"/>
        <v>0</v>
      </c>
      <c r="J1888" s="10">
        <f t="shared" si="1323"/>
        <v>0</v>
      </c>
      <c r="K1888" s="10" t="str">
        <f t="shared" si="1324"/>
        <v/>
      </c>
      <c r="M1888" s="21"/>
      <c r="N1888" s="21"/>
      <c r="O1888" s="21"/>
      <c r="P1888" s="21"/>
      <c r="Q1888" s="21"/>
    </row>
    <row r="1889" spans="2:17" x14ac:dyDescent="0.2">
      <c r="B1889" s="8"/>
      <c r="C1889" s="9"/>
      <c r="D1889" s="10"/>
      <c r="E1889" s="11"/>
      <c r="F1889" s="11"/>
      <c r="G1889" s="10"/>
      <c r="H1889" s="10">
        <f t="shared" si="1325"/>
        <v>0</v>
      </c>
      <c r="I1889" s="10">
        <f t="shared" si="1322"/>
        <v>0</v>
      </c>
      <c r="J1889" s="10">
        <f t="shared" si="1323"/>
        <v>0</v>
      </c>
      <c r="K1889" s="10" t="str">
        <f t="shared" si="1324"/>
        <v/>
      </c>
      <c r="M1889" s="21"/>
      <c r="N1889" s="21"/>
      <c r="O1889" s="21"/>
      <c r="P1889" s="21"/>
      <c r="Q1889" s="21"/>
    </row>
    <row r="1890" spans="2:17" x14ac:dyDescent="0.2">
      <c r="B1890" s="8"/>
      <c r="C1890" s="9"/>
      <c r="D1890" s="10"/>
      <c r="E1890" s="11"/>
      <c r="F1890" s="11"/>
      <c r="G1890" s="10"/>
      <c r="H1890" s="10">
        <f t="shared" si="1325"/>
        <v>0</v>
      </c>
      <c r="I1890" s="10">
        <f t="shared" si="1322"/>
        <v>0</v>
      </c>
      <c r="J1890" s="10">
        <f t="shared" si="1323"/>
        <v>0</v>
      </c>
      <c r="K1890" s="10" t="str">
        <f t="shared" si="1324"/>
        <v/>
      </c>
      <c r="M1890" s="21"/>
      <c r="N1890" s="21"/>
      <c r="O1890" s="21"/>
      <c r="P1890" s="21"/>
      <c r="Q1890" s="21"/>
    </row>
    <row r="1891" spans="2:17" x14ac:dyDescent="0.2">
      <c r="B1891" s="8"/>
      <c r="C1891" s="9"/>
      <c r="D1891" s="10"/>
      <c r="E1891" s="11"/>
      <c r="F1891" s="11"/>
      <c r="G1891" s="10"/>
      <c r="H1891" s="10">
        <f t="shared" si="1325"/>
        <v>0</v>
      </c>
      <c r="I1891" s="10">
        <f t="shared" si="1322"/>
        <v>0</v>
      </c>
      <c r="J1891" s="10">
        <f t="shared" si="1323"/>
        <v>0</v>
      </c>
      <c r="K1891" s="10" t="str">
        <f t="shared" si="1324"/>
        <v/>
      </c>
      <c r="M1891" s="21"/>
      <c r="N1891" s="21"/>
      <c r="O1891" s="21"/>
      <c r="P1891" s="21"/>
      <c r="Q1891" s="21"/>
    </row>
    <row r="1892" spans="2:17" x14ac:dyDescent="0.2">
      <c r="B1892" s="8"/>
      <c r="C1892" s="9"/>
      <c r="D1892" s="10"/>
      <c r="E1892" s="11"/>
      <c r="F1892" s="11"/>
      <c r="G1892" s="10"/>
      <c r="H1892" s="10">
        <f t="shared" si="1325"/>
        <v>0</v>
      </c>
      <c r="I1892" s="10">
        <f t="shared" si="1322"/>
        <v>0</v>
      </c>
      <c r="J1892" s="10">
        <f t="shared" si="1323"/>
        <v>0</v>
      </c>
      <c r="K1892" s="10" t="str">
        <f t="shared" si="1324"/>
        <v/>
      </c>
      <c r="M1892" s="21"/>
      <c r="N1892" s="21"/>
      <c r="O1892" s="21"/>
      <c r="P1892" s="21"/>
      <c r="Q1892" s="21"/>
    </row>
    <row r="1893" spans="2:17" x14ac:dyDescent="0.2">
      <c r="B1893" s="8"/>
      <c r="C1893" s="9"/>
      <c r="D1893" s="10"/>
      <c r="E1893" s="11"/>
      <c r="F1893" s="11"/>
      <c r="G1893" s="10"/>
      <c r="H1893" s="10">
        <f t="shared" si="1325"/>
        <v>0</v>
      </c>
      <c r="I1893" s="10">
        <f t="shared" si="1322"/>
        <v>0</v>
      </c>
      <c r="J1893" s="10">
        <f t="shared" si="1323"/>
        <v>0</v>
      </c>
      <c r="K1893" s="10" t="str">
        <f t="shared" si="1324"/>
        <v/>
      </c>
      <c r="M1893" s="21"/>
      <c r="N1893" s="21"/>
      <c r="O1893" s="21"/>
      <c r="P1893" s="21"/>
      <c r="Q1893" s="21"/>
    </row>
    <row r="1894" spans="2:17" x14ac:dyDescent="0.2">
      <c r="B1894" s="8"/>
      <c r="C1894" s="9"/>
      <c r="D1894" s="10"/>
      <c r="E1894" s="11"/>
      <c r="F1894" s="11"/>
      <c r="G1894" s="10"/>
      <c r="H1894" s="10">
        <f t="shared" si="1325"/>
        <v>0</v>
      </c>
      <c r="I1894" s="10">
        <f t="shared" si="1322"/>
        <v>0</v>
      </c>
      <c r="J1894" s="10">
        <f t="shared" si="1323"/>
        <v>0</v>
      </c>
      <c r="K1894" s="10" t="str">
        <f t="shared" si="1324"/>
        <v/>
      </c>
      <c r="M1894" s="21"/>
      <c r="N1894" s="21"/>
      <c r="O1894" s="21"/>
      <c r="P1894" s="21"/>
      <c r="Q1894" s="21"/>
    </row>
    <row r="1895" spans="2:17" x14ac:dyDescent="0.2">
      <c r="B1895" s="8"/>
      <c r="C1895" s="9"/>
      <c r="D1895" s="10"/>
      <c r="E1895" s="11"/>
      <c r="F1895" s="11"/>
      <c r="G1895" s="10"/>
      <c r="H1895" s="10">
        <f t="shared" si="1325"/>
        <v>0</v>
      </c>
      <c r="I1895" s="10">
        <f t="shared" si="1322"/>
        <v>0</v>
      </c>
      <c r="J1895" s="10">
        <f t="shared" si="1323"/>
        <v>0</v>
      </c>
      <c r="K1895" s="10" t="str">
        <f t="shared" si="1324"/>
        <v/>
      </c>
      <c r="M1895" s="21"/>
      <c r="N1895" s="21"/>
      <c r="O1895" s="21"/>
      <c r="P1895" s="21"/>
      <c r="Q1895" s="21"/>
    </row>
    <row r="1896" spans="2:17" x14ac:dyDescent="0.2">
      <c r="B1896" s="8"/>
      <c r="C1896" s="9"/>
      <c r="D1896" s="10"/>
      <c r="E1896" s="11"/>
      <c r="F1896" s="11"/>
      <c r="G1896" s="10"/>
      <c r="H1896" s="10">
        <f t="shared" si="1325"/>
        <v>0</v>
      </c>
      <c r="I1896" s="10">
        <f t="shared" si="1322"/>
        <v>0</v>
      </c>
      <c r="J1896" s="10">
        <f t="shared" si="1323"/>
        <v>0</v>
      </c>
      <c r="K1896" s="10" t="str">
        <f t="shared" si="1324"/>
        <v/>
      </c>
      <c r="M1896" s="21"/>
      <c r="N1896" s="21"/>
      <c r="O1896" s="21"/>
      <c r="P1896" s="21"/>
      <c r="Q1896" s="21"/>
    </row>
    <row r="1897" spans="2:17" x14ac:dyDescent="0.2">
      <c r="B1897" s="8"/>
      <c r="C1897" s="9"/>
      <c r="D1897" s="10"/>
      <c r="E1897" s="11"/>
      <c r="F1897" s="11"/>
      <c r="G1897" s="10"/>
      <c r="H1897" s="10">
        <f t="shared" si="1325"/>
        <v>0</v>
      </c>
      <c r="I1897" s="10">
        <f t="shared" ref="I1897:I1960" si="1326">IF(E1897=$K$2,($Q$2*E1897)+((E1897*G1897)*$R$2)-($S$2*E1897),IF(E1897=$K$4,($Q$3*E1897)+((E1897*G1897)*$R$3)-($S$3*E1897),IF(E1897=$K$7,($Q$4*E1897)+((E1897*G1897)*$R$4)-($S$4*E1897),IF(E1897=$K$8,($Q$5*E1897)+((E1897*G1897)*$R$5)-($S$5*E1897),IF(E1897=$K$9,($Q$6*E1897)+((E1897*G1897)*$R$6)-($S$6*E1897),IF(E1897=$K$10,($Q$7*E1897)+((E1897*G1897)*$R$7)-($S$7*E1897),IF(E1897=$K$11,($Q$8*E1897)+((E1897*G1897)*$R$8)-($S$8*E1897),IF(E1897=$K$14,($Q$9*E1897)+((E1897*G1897)*$R$9)-($S$9*E1897),IF(E1897=$K$15,($Q$10*E1897)+((E1897*G1897)*$R$10)-($S$10*E1897),IF(E1897=$K$16,($Q$11*E1897)+((E1897*G1897)*$R$11)-($S$11*E1897),IF(E1897=$K$17,($Q$12*E1897)+((E1897*G1897)*$R$12)-($S$12*E1897),IF(E1897=$K$18,($Q$13*E1897)+((E1897*G1897)*$R$13)-($S$13*E1897),IF(E1897=$K$19,($Q$14*E1897)+((E1897*G1897)*$R$14)-($S$14*E1897),IF(E1897=$K$20,($Q$15*E1897)+((E1897*G1897)*$R$15)-($S$15*E1897),IF(E1897=$K$21,($Q$16*E1897)+((E1897*G1897)*$R$16)-($S$16*E1897),IF(E1897=E1897,($Q$17*E1897)+((E1897*G1897)*$R$17)-($S$17*E1897),"Erreur"))))))))))))))))</f>
        <v>0</v>
      </c>
      <c r="J1897" s="10">
        <f t="shared" si="1323"/>
        <v>0</v>
      </c>
      <c r="K1897" s="10" t="str">
        <f t="shared" si="1324"/>
        <v/>
      </c>
      <c r="M1897" s="21"/>
      <c r="N1897" s="21"/>
      <c r="O1897" s="21"/>
      <c r="P1897" s="21"/>
      <c r="Q1897" s="21"/>
    </row>
    <row r="1898" spans="2:17" x14ac:dyDescent="0.2">
      <c r="B1898" s="8"/>
      <c r="C1898" s="9"/>
      <c r="D1898" s="10"/>
      <c r="E1898" s="11"/>
      <c r="F1898" s="11"/>
      <c r="G1898" s="10"/>
      <c r="H1898" s="10">
        <f t="shared" si="1325"/>
        <v>0</v>
      </c>
      <c r="I1898" s="10">
        <f t="shared" si="1326"/>
        <v>0</v>
      </c>
      <c r="J1898" s="10">
        <f t="shared" ref="J1898:J1961" si="1327">(E1898*G1898)-I1898</f>
        <v>0</v>
      </c>
      <c r="K1898" s="10" t="str">
        <f t="shared" ref="K1898:K1961" si="1328">IF(E1898="","",J1898/E1898)</f>
        <v/>
      </c>
      <c r="M1898" s="21"/>
      <c r="N1898" s="21"/>
      <c r="O1898" s="21"/>
      <c r="P1898" s="21"/>
      <c r="Q1898" s="21"/>
    </row>
    <row r="1899" spans="2:17" x14ac:dyDescent="0.2">
      <c r="B1899" s="8"/>
      <c r="C1899" s="9"/>
      <c r="D1899" s="10"/>
      <c r="E1899" s="11"/>
      <c r="F1899" s="11"/>
      <c r="G1899" s="10"/>
      <c r="H1899" s="10">
        <f t="shared" ref="H1899:H1962" si="1329">H1898+E1899</f>
        <v>0</v>
      </c>
      <c r="I1899" s="10">
        <f t="shared" si="1326"/>
        <v>0</v>
      </c>
      <c r="J1899" s="10">
        <f t="shared" si="1327"/>
        <v>0</v>
      </c>
      <c r="K1899" s="10" t="str">
        <f t="shared" si="1328"/>
        <v/>
      </c>
      <c r="M1899" s="21"/>
      <c r="N1899" s="21"/>
      <c r="O1899" s="21"/>
      <c r="P1899" s="21"/>
      <c r="Q1899" s="21"/>
    </row>
    <row r="1900" spans="2:17" x14ac:dyDescent="0.2">
      <c r="B1900" s="8"/>
      <c r="C1900" s="9"/>
      <c r="D1900" s="10"/>
      <c r="E1900" s="11"/>
      <c r="F1900" s="11"/>
      <c r="G1900" s="10"/>
      <c r="H1900" s="10">
        <f t="shared" si="1329"/>
        <v>0</v>
      </c>
      <c r="I1900" s="10">
        <f t="shared" si="1326"/>
        <v>0</v>
      </c>
      <c r="J1900" s="10">
        <f t="shared" si="1327"/>
        <v>0</v>
      </c>
      <c r="K1900" s="10" t="str">
        <f t="shared" si="1328"/>
        <v/>
      </c>
      <c r="M1900" s="21"/>
      <c r="N1900" s="21"/>
      <c r="O1900" s="21"/>
      <c r="P1900" s="21"/>
      <c r="Q1900" s="21"/>
    </row>
    <row r="1901" spans="2:17" x14ac:dyDescent="0.2">
      <c r="B1901" s="8"/>
      <c r="C1901" s="9"/>
      <c r="D1901" s="10"/>
      <c r="E1901" s="11"/>
      <c r="F1901" s="11"/>
      <c r="G1901" s="10"/>
      <c r="H1901" s="10">
        <f t="shared" si="1329"/>
        <v>0</v>
      </c>
      <c r="I1901" s="10">
        <f t="shared" si="1326"/>
        <v>0</v>
      </c>
      <c r="J1901" s="10">
        <f t="shared" si="1327"/>
        <v>0</v>
      </c>
      <c r="K1901" s="10" t="str">
        <f t="shared" si="1328"/>
        <v/>
      </c>
      <c r="M1901" s="21"/>
      <c r="N1901" s="21"/>
      <c r="O1901" s="21"/>
      <c r="P1901" s="21"/>
      <c r="Q1901" s="21"/>
    </row>
    <row r="1902" spans="2:17" x14ac:dyDescent="0.2">
      <c r="B1902" s="8"/>
      <c r="C1902" s="9"/>
      <c r="D1902" s="10"/>
      <c r="E1902" s="11"/>
      <c r="F1902" s="11"/>
      <c r="G1902" s="10"/>
      <c r="H1902" s="10">
        <f t="shared" si="1329"/>
        <v>0</v>
      </c>
      <c r="I1902" s="10">
        <f t="shared" si="1326"/>
        <v>0</v>
      </c>
      <c r="J1902" s="10">
        <f t="shared" si="1327"/>
        <v>0</v>
      </c>
      <c r="K1902" s="10" t="str">
        <f t="shared" si="1328"/>
        <v/>
      </c>
      <c r="M1902" s="21"/>
      <c r="N1902" s="21"/>
      <c r="O1902" s="21"/>
      <c r="P1902" s="21"/>
      <c r="Q1902" s="21"/>
    </row>
    <row r="1903" spans="2:17" x14ac:dyDescent="0.2">
      <c r="B1903" s="8"/>
      <c r="C1903" s="9"/>
      <c r="D1903" s="10"/>
      <c r="E1903" s="11"/>
      <c r="F1903" s="11"/>
      <c r="G1903" s="10"/>
      <c r="H1903" s="10">
        <f t="shared" si="1329"/>
        <v>0</v>
      </c>
      <c r="I1903" s="10">
        <f t="shared" si="1326"/>
        <v>0</v>
      </c>
      <c r="J1903" s="10">
        <f t="shared" si="1327"/>
        <v>0</v>
      </c>
      <c r="K1903" s="10" t="str">
        <f t="shared" si="1328"/>
        <v/>
      </c>
      <c r="M1903" s="21"/>
      <c r="N1903" s="21"/>
      <c r="O1903" s="21"/>
      <c r="P1903" s="21"/>
      <c r="Q1903" s="21"/>
    </row>
    <row r="1904" spans="2:17" x14ac:dyDescent="0.2">
      <c r="B1904" s="8"/>
      <c r="C1904" s="9"/>
      <c r="D1904" s="10"/>
      <c r="E1904" s="11"/>
      <c r="F1904" s="11"/>
      <c r="G1904" s="10"/>
      <c r="H1904" s="10">
        <f t="shared" si="1329"/>
        <v>0</v>
      </c>
      <c r="I1904" s="10">
        <f t="shared" si="1326"/>
        <v>0</v>
      </c>
      <c r="J1904" s="10">
        <f t="shared" si="1327"/>
        <v>0</v>
      </c>
      <c r="K1904" s="10" t="str">
        <f t="shared" si="1328"/>
        <v/>
      </c>
      <c r="M1904" s="21"/>
      <c r="N1904" s="21"/>
      <c r="O1904" s="21"/>
      <c r="P1904" s="21"/>
      <c r="Q1904" s="21"/>
    </row>
    <row r="1905" spans="2:17" x14ac:dyDescent="0.2">
      <c r="B1905" s="8"/>
      <c r="C1905" s="9"/>
      <c r="D1905" s="10"/>
      <c r="E1905" s="11"/>
      <c r="F1905" s="11"/>
      <c r="G1905" s="10"/>
      <c r="H1905" s="10">
        <f t="shared" si="1329"/>
        <v>0</v>
      </c>
      <c r="I1905" s="10">
        <f t="shared" si="1326"/>
        <v>0</v>
      </c>
      <c r="J1905" s="10">
        <f t="shared" si="1327"/>
        <v>0</v>
      </c>
      <c r="K1905" s="10" t="str">
        <f t="shared" si="1328"/>
        <v/>
      </c>
      <c r="M1905" s="21"/>
      <c r="N1905" s="21"/>
      <c r="O1905" s="21"/>
      <c r="P1905" s="21"/>
      <c r="Q1905" s="21"/>
    </row>
    <row r="1906" spans="2:17" x14ac:dyDescent="0.2">
      <c r="B1906" s="8"/>
      <c r="C1906" s="9"/>
      <c r="D1906" s="10"/>
      <c r="E1906" s="11"/>
      <c r="F1906" s="11"/>
      <c r="G1906" s="10"/>
      <c r="H1906" s="10">
        <f t="shared" si="1329"/>
        <v>0</v>
      </c>
      <c r="I1906" s="10">
        <f t="shared" si="1326"/>
        <v>0</v>
      </c>
      <c r="J1906" s="10">
        <f t="shared" si="1327"/>
        <v>0</v>
      </c>
      <c r="K1906" s="10" t="str">
        <f t="shared" si="1328"/>
        <v/>
      </c>
      <c r="M1906" s="21"/>
      <c r="N1906" s="21"/>
      <c r="O1906" s="21"/>
      <c r="P1906" s="21"/>
      <c r="Q1906" s="21"/>
    </row>
    <row r="1907" spans="2:17" x14ac:dyDescent="0.2">
      <c r="B1907" s="8"/>
      <c r="C1907" s="9"/>
      <c r="D1907" s="10"/>
      <c r="E1907" s="11"/>
      <c r="F1907" s="11"/>
      <c r="G1907" s="10"/>
      <c r="H1907" s="10">
        <f t="shared" si="1329"/>
        <v>0</v>
      </c>
      <c r="I1907" s="10">
        <f t="shared" si="1326"/>
        <v>0</v>
      </c>
      <c r="J1907" s="10">
        <f t="shared" si="1327"/>
        <v>0</v>
      </c>
      <c r="K1907" s="10" t="str">
        <f t="shared" si="1328"/>
        <v/>
      </c>
      <c r="M1907" s="21"/>
      <c r="N1907" s="21"/>
      <c r="O1907" s="21"/>
      <c r="P1907" s="21"/>
      <c r="Q1907" s="21"/>
    </row>
    <row r="1908" spans="2:17" x14ac:dyDescent="0.2">
      <c r="B1908" s="8"/>
      <c r="C1908" s="9"/>
      <c r="D1908" s="10"/>
      <c r="E1908" s="11"/>
      <c r="F1908" s="11"/>
      <c r="G1908" s="10"/>
      <c r="H1908" s="10">
        <f t="shared" si="1329"/>
        <v>0</v>
      </c>
      <c r="I1908" s="10">
        <f t="shared" si="1326"/>
        <v>0</v>
      </c>
      <c r="J1908" s="10">
        <f t="shared" si="1327"/>
        <v>0</v>
      </c>
      <c r="K1908" s="10" t="str">
        <f t="shared" si="1328"/>
        <v/>
      </c>
      <c r="M1908" s="21"/>
      <c r="N1908" s="21"/>
      <c r="O1908" s="21"/>
      <c r="P1908" s="21"/>
      <c r="Q1908" s="21"/>
    </row>
    <row r="1909" spans="2:17" x14ac:dyDescent="0.2">
      <c r="B1909" s="8"/>
      <c r="C1909" s="9"/>
      <c r="D1909" s="10"/>
      <c r="E1909" s="11"/>
      <c r="F1909" s="11"/>
      <c r="G1909" s="10"/>
      <c r="H1909" s="10">
        <f t="shared" si="1329"/>
        <v>0</v>
      </c>
      <c r="I1909" s="10">
        <f t="shared" si="1326"/>
        <v>0</v>
      </c>
      <c r="J1909" s="10">
        <f t="shared" si="1327"/>
        <v>0</v>
      </c>
      <c r="K1909" s="10" t="str">
        <f t="shared" si="1328"/>
        <v/>
      </c>
      <c r="M1909" s="21"/>
      <c r="N1909" s="21"/>
      <c r="O1909" s="21"/>
      <c r="P1909" s="21"/>
      <c r="Q1909" s="21"/>
    </row>
    <row r="1910" spans="2:17" x14ac:dyDescent="0.2">
      <c r="B1910" s="8"/>
      <c r="C1910" s="9"/>
      <c r="D1910" s="10"/>
      <c r="E1910" s="11"/>
      <c r="F1910" s="11"/>
      <c r="G1910" s="10"/>
      <c r="H1910" s="10">
        <f t="shared" si="1329"/>
        <v>0</v>
      </c>
      <c r="I1910" s="10">
        <f t="shared" si="1326"/>
        <v>0</v>
      </c>
      <c r="J1910" s="10">
        <f t="shared" si="1327"/>
        <v>0</v>
      </c>
      <c r="K1910" s="10" t="str">
        <f t="shared" si="1328"/>
        <v/>
      </c>
      <c r="M1910" s="21"/>
      <c r="N1910" s="21"/>
      <c r="O1910" s="21"/>
      <c r="P1910" s="21"/>
      <c r="Q1910" s="21"/>
    </row>
    <row r="1911" spans="2:17" x14ac:dyDescent="0.2">
      <c r="B1911" s="8"/>
      <c r="C1911" s="9"/>
      <c r="D1911" s="10"/>
      <c r="E1911" s="11"/>
      <c r="F1911" s="11"/>
      <c r="G1911" s="10"/>
      <c r="H1911" s="10">
        <f t="shared" si="1329"/>
        <v>0</v>
      </c>
      <c r="I1911" s="10">
        <f t="shared" si="1326"/>
        <v>0</v>
      </c>
      <c r="J1911" s="10">
        <f t="shared" si="1327"/>
        <v>0</v>
      </c>
      <c r="K1911" s="10" t="str">
        <f t="shared" si="1328"/>
        <v/>
      </c>
      <c r="M1911" s="21"/>
      <c r="N1911" s="21"/>
      <c r="O1911" s="21"/>
      <c r="P1911" s="21"/>
      <c r="Q1911" s="21"/>
    </row>
    <row r="1912" spans="2:17" x14ac:dyDescent="0.2">
      <c r="B1912" s="8"/>
      <c r="C1912" s="9"/>
      <c r="D1912" s="10"/>
      <c r="E1912" s="11"/>
      <c r="F1912" s="11"/>
      <c r="G1912" s="10"/>
      <c r="H1912" s="10">
        <f t="shared" si="1329"/>
        <v>0</v>
      </c>
      <c r="I1912" s="10">
        <f t="shared" si="1326"/>
        <v>0</v>
      </c>
      <c r="J1912" s="10">
        <f t="shared" si="1327"/>
        <v>0</v>
      </c>
      <c r="K1912" s="10" t="str">
        <f t="shared" si="1328"/>
        <v/>
      </c>
      <c r="M1912" s="21"/>
      <c r="N1912" s="21"/>
      <c r="O1912" s="21"/>
      <c r="P1912" s="21"/>
      <c r="Q1912" s="21"/>
    </row>
    <row r="1913" spans="2:17" x14ac:dyDescent="0.2">
      <c r="B1913" s="8"/>
      <c r="C1913" s="9"/>
      <c r="D1913" s="10"/>
      <c r="E1913" s="11"/>
      <c r="F1913" s="11"/>
      <c r="G1913" s="10"/>
      <c r="H1913" s="10">
        <f t="shared" si="1329"/>
        <v>0</v>
      </c>
      <c r="I1913" s="10">
        <f t="shared" si="1326"/>
        <v>0</v>
      </c>
      <c r="J1913" s="10">
        <f t="shared" si="1327"/>
        <v>0</v>
      </c>
      <c r="K1913" s="10" t="str">
        <f t="shared" si="1328"/>
        <v/>
      </c>
      <c r="M1913" s="21"/>
      <c r="N1913" s="21"/>
      <c r="O1913" s="21"/>
      <c r="P1913" s="21"/>
      <c r="Q1913" s="21"/>
    </row>
    <row r="1914" spans="2:17" x14ac:dyDescent="0.2">
      <c r="B1914" s="8"/>
      <c r="C1914" s="9"/>
      <c r="D1914" s="10"/>
      <c r="E1914" s="11"/>
      <c r="F1914" s="11"/>
      <c r="G1914" s="10"/>
      <c r="H1914" s="10">
        <f t="shared" si="1329"/>
        <v>0</v>
      </c>
      <c r="I1914" s="10">
        <f t="shared" si="1326"/>
        <v>0</v>
      </c>
      <c r="J1914" s="10">
        <f t="shared" si="1327"/>
        <v>0</v>
      </c>
      <c r="K1914" s="10" t="str">
        <f t="shared" si="1328"/>
        <v/>
      </c>
      <c r="M1914" s="21"/>
      <c r="N1914" s="21"/>
      <c r="O1914" s="21"/>
      <c r="P1914" s="21"/>
      <c r="Q1914" s="21"/>
    </row>
    <row r="1915" spans="2:17" x14ac:dyDescent="0.2">
      <c r="B1915" s="8"/>
      <c r="C1915" s="9"/>
      <c r="D1915" s="10"/>
      <c r="E1915" s="11"/>
      <c r="F1915" s="11"/>
      <c r="G1915" s="10"/>
      <c r="H1915" s="10">
        <f t="shared" si="1329"/>
        <v>0</v>
      </c>
      <c r="I1915" s="10">
        <f t="shared" si="1326"/>
        <v>0</v>
      </c>
      <c r="J1915" s="10">
        <f t="shared" si="1327"/>
        <v>0</v>
      </c>
      <c r="K1915" s="10" t="str">
        <f t="shared" si="1328"/>
        <v/>
      </c>
      <c r="M1915" s="21"/>
      <c r="N1915" s="21"/>
      <c r="O1915" s="21"/>
      <c r="P1915" s="21"/>
      <c r="Q1915" s="21"/>
    </row>
    <row r="1916" spans="2:17" x14ac:dyDescent="0.2">
      <c r="B1916" s="8"/>
      <c r="C1916" s="9"/>
      <c r="D1916" s="10"/>
      <c r="E1916" s="11"/>
      <c r="F1916" s="11"/>
      <c r="G1916" s="10"/>
      <c r="H1916" s="10">
        <f t="shared" si="1329"/>
        <v>0</v>
      </c>
      <c r="I1916" s="10">
        <f t="shared" si="1326"/>
        <v>0</v>
      </c>
      <c r="J1916" s="10">
        <f t="shared" si="1327"/>
        <v>0</v>
      </c>
      <c r="K1916" s="10" t="str">
        <f t="shared" si="1328"/>
        <v/>
      </c>
      <c r="M1916" s="21"/>
      <c r="N1916" s="21"/>
      <c r="O1916" s="21"/>
      <c r="P1916" s="21"/>
      <c r="Q1916" s="21"/>
    </row>
    <row r="1917" spans="2:17" x14ac:dyDescent="0.2">
      <c r="B1917" s="8"/>
      <c r="C1917" s="9"/>
      <c r="D1917" s="10"/>
      <c r="E1917" s="11"/>
      <c r="F1917" s="11"/>
      <c r="G1917" s="10"/>
      <c r="H1917" s="10">
        <f t="shared" si="1329"/>
        <v>0</v>
      </c>
      <c r="I1917" s="10">
        <f t="shared" si="1326"/>
        <v>0</v>
      </c>
      <c r="J1917" s="10">
        <f t="shared" si="1327"/>
        <v>0</v>
      </c>
      <c r="K1917" s="10" t="str">
        <f t="shared" si="1328"/>
        <v/>
      </c>
      <c r="M1917" s="21"/>
      <c r="N1917" s="21"/>
      <c r="O1917" s="21"/>
      <c r="P1917" s="21"/>
      <c r="Q1917" s="21"/>
    </row>
    <row r="1918" spans="2:17" x14ac:dyDescent="0.2">
      <c r="B1918" s="8"/>
      <c r="C1918" s="9"/>
      <c r="D1918" s="10"/>
      <c r="E1918" s="11"/>
      <c r="F1918" s="11"/>
      <c r="G1918" s="10"/>
      <c r="H1918" s="10">
        <f t="shared" si="1329"/>
        <v>0</v>
      </c>
      <c r="I1918" s="10">
        <f t="shared" si="1326"/>
        <v>0</v>
      </c>
      <c r="J1918" s="10">
        <f t="shared" si="1327"/>
        <v>0</v>
      </c>
      <c r="K1918" s="10" t="str">
        <f t="shared" si="1328"/>
        <v/>
      </c>
      <c r="M1918" s="21"/>
      <c r="N1918" s="21"/>
      <c r="O1918" s="21"/>
      <c r="P1918" s="21"/>
      <c r="Q1918" s="21"/>
    </row>
    <row r="1919" spans="2:17" x14ac:dyDescent="0.2">
      <c r="B1919" s="8"/>
      <c r="C1919" s="9"/>
      <c r="D1919" s="10"/>
      <c r="E1919" s="11"/>
      <c r="F1919" s="11"/>
      <c r="G1919" s="10"/>
      <c r="H1919" s="10">
        <f t="shared" si="1329"/>
        <v>0</v>
      </c>
      <c r="I1919" s="10">
        <f t="shared" si="1326"/>
        <v>0</v>
      </c>
      <c r="J1919" s="10">
        <f t="shared" si="1327"/>
        <v>0</v>
      </c>
      <c r="K1919" s="10" t="str">
        <f t="shared" si="1328"/>
        <v/>
      </c>
      <c r="M1919" s="21"/>
      <c r="N1919" s="21"/>
      <c r="O1919" s="21"/>
      <c r="P1919" s="21"/>
      <c r="Q1919" s="21"/>
    </row>
    <row r="1920" spans="2:17" x14ac:dyDescent="0.2">
      <c r="B1920" s="8"/>
      <c r="C1920" s="9"/>
      <c r="D1920" s="10"/>
      <c r="E1920" s="11"/>
      <c r="F1920" s="11"/>
      <c r="G1920" s="10"/>
      <c r="H1920" s="10">
        <f t="shared" si="1329"/>
        <v>0</v>
      </c>
      <c r="I1920" s="10">
        <f t="shared" si="1326"/>
        <v>0</v>
      </c>
      <c r="J1920" s="10">
        <f t="shared" si="1327"/>
        <v>0</v>
      </c>
      <c r="K1920" s="10" t="str">
        <f t="shared" si="1328"/>
        <v/>
      </c>
      <c r="M1920" s="21"/>
      <c r="N1920" s="21"/>
      <c r="O1920" s="21"/>
      <c r="P1920" s="21"/>
      <c r="Q1920" s="21"/>
    </row>
    <row r="1921" spans="2:17" x14ac:dyDescent="0.2">
      <c r="B1921" s="8"/>
      <c r="C1921" s="9"/>
      <c r="D1921" s="10"/>
      <c r="E1921" s="11"/>
      <c r="F1921" s="11"/>
      <c r="G1921" s="10"/>
      <c r="H1921" s="10">
        <f t="shared" si="1329"/>
        <v>0</v>
      </c>
      <c r="I1921" s="10">
        <f t="shared" si="1326"/>
        <v>0</v>
      </c>
      <c r="J1921" s="10">
        <f t="shared" si="1327"/>
        <v>0</v>
      </c>
      <c r="K1921" s="10" t="str">
        <f t="shared" si="1328"/>
        <v/>
      </c>
      <c r="M1921" s="21"/>
      <c r="N1921" s="21"/>
      <c r="O1921" s="21"/>
      <c r="P1921" s="21"/>
      <c r="Q1921" s="21"/>
    </row>
    <row r="1922" spans="2:17" x14ac:dyDescent="0.2">
      <c r="B1922" s="8"/>
      <c r="C1922" s="9"/>
      <c r="D1922" s="10"/>
      <c r="E1922" s="11"/>
      <c r="F1922" s="11"/>
      <c r="G1922" s="10"/>
      <c r="H1922" s="10">
        <f t="shared" si="1329"/>
        <v>0</v>
      </c>
      <c r="I1922" s="10">
        <f t="shared" si="1326"/>
        <v>0</v>
      </c>
      <c r="J1922" s="10">
        <f t="shared" si="1327"/>
        <v>0</v>
      </c>
      <c r="K1922" s="10" t="str">
        <f t="shared" si="1328"/>
        <v/>
      </c>
      <c r="M1922" s="21"/>
      <c r="N1922" s="21"/>
      <c r="O1922" s="21"/>
      <c r="P1922" s="21"/>
      <c r="Q1922" s="21"/>
    </row>
    <row r="1923" spans="2:17" x14ac:dyDescent="0.2">
      <c r="B1923" s="8"/>
      <c r="C1923" s="9"/>
      <c r="D1923" s="10"/>
      <c r="E1923" s="11"/>
      <c r="F1923" s="11"/>
      <c r="G1923" s="10"/>
      <c r="H1923" s="10">
        <f t="shared" si="1329"/>
        <v>0</v>
      </c>
      <c r="I1923" s="10">
        <f t="shared" si="1326"/>
        <v>0</v>
      </c>
      <c r="J1923" s="10">
        <f t="shared" si="1327"/>
        <v>0</v>
      </c>
      <c r="K1923" s="10" t="str">
        <f t="shared" si="1328"/>
        <v/>
      </c>
      <c r="M1923" s="21"/>
      <c r="N1923" s="21"/>
      <c r="O1923" s="21"/>
      <c r="P1923" s="21"/>
      <c r="Q1923" s="21"/>
    </row>
    <row r="1924" spans="2:17" x14ac:dyDescent="0.2">
      <c r="B1924" s="8"/>
      <c r="C1924" s="9"/>
      <c r="D1924" s="10"/>
      <c r="E1924" s="11"/>
      <c r="F1924" s="11"/>
      <c r="G1924" s="10"/>
      <c r="H1924" s="10">
        <f t="shared" si="1329"/>
        <v>0</v>
      </c>
      <c r="I1924" s="10">
        <f t="shared" si="1326"/>
        <v>0</v>
      </c>
      <c r="J1924" s="10">
        <f t="shared" si="1327"/>
        <v>0</v>
      </c>
      <c r="K1924" s="10" t="str">
        <f t="shared" si="1328"/>
        <v/>
      </c>
      <c r="M1924" s="21"/>
      <c r="N1924" s="21"/>
      <c r="O1924" s="21"/>
      <c r="P1924" s="21"/>
      <c r="Q1924" s="21"/>
    </row>
    <row r="1925" spans="2:17" x14ac:dyDescent="0.2">
      <c r="B1925" s="8"/>
      <c r="C1925" s="9"/>
      <c r="D1925" s="10"/>
      <c r="E1925" s="11"/>
      <c r="F1925" s="11"/>
      <c r="G1925" s="10"/>
      <c r="H1925" s="10">
        <f t="shared" si="1329"/>
        <v>0</v>
      </c>
      <c r="I1925" s="10">
        <f t="shared" si="1326"/>
        <v>0</v>
      </c>
      <c r="J1925" s="10">
        <f t="shared" si="1327"/>
        <v>0</v>
      </c>
      <c r="K1925" s="10" t="str">
        <f t="shared" si="1328"/>
        <v/>
      </c>
      <c r="M1925" s="21"/>
      <c r="N1925" s="21"/>
      <c r="O1925" s="21"/>
      <c r="P1925" s="21"/>
      <c r="Q1925" s="21"/>
    </row>
    <row r="1926" spans="2:17" x14ac:dyDescent="0.2">
      <c r="B1926" s="8"/>
      <c r="C1926" s="9"/>
      <c r="D1926" s="10"/>
      <c r="E1926" s="11"/>
      <c r="F1926" s="11"/>
      <c r="G1926" s="10"/>
      <c r="H1926" s="10">
        <f t="shared" si="1329"/>
        <v>0</v>
      </c>
      <c r="I1926" s="10">
        <f t="shared" si="1326"/>
        <v>0</v>
      </c>
      <c r="J1926" s="10">
        <f t="shared" si="1327"/>
        <v>0</v>
      </c>
      <c r="K1926" s="10" t="str">
        <f t="shared" si="1328"/>
        <v/>
      </c>
      <c r="M1926" s="21"/>
      <c r="N1926" s="21"/>
      <c r="O1926" s="21"/>
      <c r="P1926" s="21"/>
      <c r="Q1926" s="21"/>
    </row>
    <row r="1927" spans="2:17" x14ac:dyDescent="0.2">
      <c r="B1927" s="8"/>
      <c r="C1927" s="9"/>
      <c r="D1927" s="10"/>
      <c r="E1927" s="11"/>
      <c r="F1927" s="11"/>
      <c r="G1927" s="10"/>
      <c r="H1927" s="10">
        <f t="shared" si="1329"/>
        <v>0</v>
      </c>
      <c r="I1927" s="10">
        <f t="shared" si="1326"/>
        <v>0</v>
      </c>
      <c r="J1927" s="10">
        <f t="shared" si="1327"/>
        <v>0</v>
      </c>
      <c r="K1927" s="10" t="str">
        <f t="shared" si="1328"/>
        <v/>
      </c>
      <c r="M1927" s="21"/>
      <c r="N1927" s="21"/>
      <c r="O1927" s="21"/>
      <c r="P1927" s="21"/>
      <c r="Q1927" s="21"/>
    </row>
    <row r="1928" spans="2:17" x14ac:dyDescent="0.2">
      <c r="B1928" s="8"/>
      <c r="C1928" s="9"/>
      <c r="D1928" s="10"/>
      <c r="E1928" s="11"/>
      <c r="F1928" s="11"/>
      <c r="G1928" s="10"/>
      <c r="H1928" s="10">
        <f t="shared" si="1329"/>
        <v>0</v>
      </c>
      <c r="I1928" s="10">
        <f t="shared" si="1326"/>
        <v>0</v>
      </c>
      <c r="J1928" s="10">
        <f t="shared" si="1327"/>
        <v>0</v>
      </c>
      <c r="K1928" s="10" t="str">
        <f t="shared" si="1328"/>
        <v/>
      </c>
      <c r="M1928" s="21"/>
      <c r="N1928" s="21"/>
      <c r="O1928" s="21"/>
      <c r="P1928" s="21"/>
      <c r="Q1928" s="21"/>
    </row>
    <row r="1929" spans="2:17" x14ac:dyDescent="0.2">
      <c r="B1929" s="8"/>
      <c r="C1929" s="9"/>
      <c r="D1929" s="10"/>
      <c r="E1929" s="11"/>
      <c r="F1929" s="11"/>
      <c r="G1929" s="10"/>
      <c r="H1929" s="10">
        <f t="shared" si="1329"/>
        <v>0</v>
      </c>
      <c r="I1929" s="10">
        <f t="shared" si="1326"/>
        <v>0</v>
      </c>
      <c r="J1929" s="10">
        <f t="shared" si="1327"/>
        <v>0</v>
      </c>
      <c r="K1929" s="10" t="str">
        <f t="shared" si="1328"/>
        <v/>
      </c>
      <c r="M1929" s="21"/>
      <c r="N1929" s="21"/>
      <c r="O1929" s="21"/>
      <c r="P1929" s="21"/>
      <c r="Q1929" s="21"/>
    </row>
    <row r="1930" spans="2:17" x14ac:dyDescent="0.2">
      <c r="B1930" s="8"/>
      <c r="C1930" s="9"/>
      <c r="D1930" s="10"/>
      <c r="E1930" s="11"/>
      <c r="F1930" s="11"/>
      <c r="G1930" s="10"/>
      <c r="H1930" s="10">
        <f t="shared" si="1329"/>
        <v>0</v>
      </c>
      <c r="I1930" s="10">
        <f t="shared" si="1326"/>
        <v>0</v>
      </c>
      <c r="J1930" s="10">
        <f t="shared" si="1327"/>
        <v>0</v>
      </c>
      <c r="K1930" s="10" t="str">
        <f t="shared" si="1328"/>
        <v/>
      </c>
      <c r="M1930" s="21"/>
      <c r="N1930" s="21"/>
      <c r="O1930" s="21"/>
      <c r="P1930" s="21"/>
      <c r="Q1930" s="21"/>
    </row>
    <row r="1931" spans="2:17" x14ac:dyDescent="0.2">
      <c r="B1931" s="8"/>
      <c r="C1931" s="9"/>
      <c r="D1931" s="10"/>
      <c r="E1931" s="11"/>
      <c r="F1931" s="11"/>
      <c r="G1931" s="10"/>
      <c r="H1931" s="10">
        <f t="shared" si="1329"/>
        <v>0</v>
      </c>
      <c r="I1931" s="10">
        <f t="shared" si="1326"/>
        <v>0</v>
      </c>
      <c r="J1931" s="10">
        <f t="shared" si="1327"/>
        <v>0</v>
      </c>
      <c r="K1931" s="10" t="str">
        <f t="shared" si="1328"/>
        <v/>
      </c>
      <c r="M1931" s="21"/>
      <c r="N1931" s="21"/>
      <c r="O1931" s="21"/>
      <c r="P1931" s="21"/>
      <c r="Q1931" s="21"/>
    </row>
    <row r="1932" spans="2:17" x14ac:dyDescent="0.2">
      <c r="B1932" s="8"/>
      <c r="C1932" s="9"/>
      <c r="D1932" s="10"/>
      <c r="E1932" s="11"/>
      <c r="F1932" s="11"/>
      <c r="G1932" s="10"/>
      <c r="H1932" s="10">
        <f t="shared" si="1329"/>
        <v>0</v>
      </c>
      <c r="I1932" s="10">
        <f t="shared" si="1326"/>
        <v>0</v>
      </c>
      <c r="J1932" s="10">
        <f t="shared" si="1327"/>
        <v>0</v>
      </c>
      <c r="K1932" s="10" t="str">
        <f t="shared" si="1328"/>
        <v/>
      </c>
      <c r="M1932" s="21"/>
      <c r="N1932" s="21"/>
      <c r="O1932" s="21"/>
      <c r="P1932" s="21"/>
      <c r="Q1932" s="21"/>
    </row>
    <row r="1933" spans="2:17" x14ac:dyDescent="0.2">
      <c r="B1933" s="8"/>
      <c r="C1933" s="9"/>
      <c r="D1933" s="10"/>
      <c r="E1933" s="11"/>
      <c r="F1933" s="11"/>
      <c r="G1933" s="10"/>
      <c r="H1933" s="10">
        <f t="shared" si="1329"/>
        <v>0</v>
      </c>
      <c r="I1933" s="10">
        <f t="shared" si="1326"/>
        <v>0</v>
      </c>
      <c r="J1933" s="10">
        <f t="shared" si="1327"/>
        <v>0</v>
      </c>
      <c r="K1933" s="10" t="str">
        <f t="shared" si="1328"/>
        <v/>
      </c>
      <c r="M1933" s="21"/>
      <c r="N1933" s="21"/>
      <c r="O1933" s="21"/>
      <c r="P1933" s="21"/>
      <c r="Q1933" s="21"/>
    </row>
    <row r="1934" spans="2:17" x14ac:dyDescent="0.2">
      <c r="B1934" s="8"/>
      <c r="C1934" s="9"/>
      <c r="D1934" s="10"/>
      <c r="E1934" s="11"/>
      <c r="F1934" s="11"/>
      <c r="G1934" s="10"/>
      <c r="H1934" s="10">
        <f t="shared" si="1329"/>
        <v>0</v>
      </c>
      <c r="I1934" s="10">
        <f t="shared" si="1326"/>
        <v>0</v>
      </c>
      <c r="J1934" s="10">
        <f t="shared" si="1327"/>
        <v>0</v>
      </c>
      <c r="K1934" s="10" t="str">
        <f t="shared" si="1328"/>
        <v/>
      </c>
      <c r="M1934" s="21"/>
      <c r="N1934" s="21"/>
      <c r="O1934" s="21"/>
      <c r="P1934" s="21"/>
      <c r="Q1934" s="21"/>
    </row>
    <row r="1935" spans="2:17" x14ac:dyDescent="0.2">
      <c r="B1935" s="8"/>
      <c r="C1935" s="9"/>
      <c r="D1935" s="10"/>
      <c r="E1935" s="11"/>
      <c r="F1935" s="11"/>
      <c r="G1935" s="10"/>
      <c r="H1935" s="10">
        <f t="shared" si="1329"/>
        <v>0</v>
      </c>
      <c r="I1935" s="10">
        <f t="shared" si="1326"/>
        <v>0</v>
      </c>
      <c r="J1935" s="10">
        <f t="shared" si="1327"/>
        <v>0</v>
      </c>
      <c r="K1935" s="10" t="str">
        <f t="shared" si="1328"/>
        <v/>
      </c>
      <c r="M1935" s="21"/>
      <c r="N1935" s="21"/>
      <c r="O1935" s="21"/>
      <c r="P1935" s="21"/>
      <c r="Q1935" s="21"/>
    </row>
    <row r="1936" spans="2:17" x14ac:dyDescent="0.2">
      <c r="B1936" s="8"/>
      <c r="C1936" s="9"/>
      <c r="D1936" s="10"/>
      <c r="E1936" s="11"/>
      <c r="F1936" s="11"/>
      <c r="G1936" s="10"/>
      <c r="H1936" s="10">
        <f t="shared" si="1329"/>
        <v>0</v>
      </c>
      <c r="I1936" s="10">
        <f t="shared" si="1326"/>
        <v>0</v>
      </c>
      <c r="J1936" s="10">
        <f t="shared" si="1327"/>
        <v>0</v>
      </c>
      <c r="K1936" s="10" t="str">
        <f t="shared" si="1328"/>
        <v/>
      </c>
      <c r="M1936" s="21"/>
      <c r="N1936" s="21"/>
      <c r="O1936" s="21"/>
      <c r="P1936" s="21"/>
      <c r="Q1936" s="21"/>
    </row>
    <row r="1937" spans="2:17" x14ac:dyDescent="0.2">
      <c r="B1937" s="8"/>
      <c r="C1937" s="9"/>
      <c r="D1937" s="10"/>
      <c r="E1937" s="11"/>
      <c r="F1937" s="11"/>
      <c r="G1937" s="10"/>
      <c r="H1937" s="10">
        <f t="shared" si="1329"/>
        <v>0</v>
      </c>
      <c r="I1937" s="10">
        <f t="shared" si="1326"/>
        <v>0</v>
      </c>
      <c r="J1937" s="10">
        <f t="shared" si="1327"/>
        <v>0</v>
      </c>
      <c r="K1937" s="10" t="str">
        <f t="shared" si="1328"/>
        <v/>
      </c>
      <c r="M1937" s="21"/>
      <c r="N1937" s="21"/>
      <c r="O1937" s="21"/>
      <c r="P1937" s="21"/>
      <c r="Q1937" s="21"/>
    </row>
    <row r="1938" spans="2:17" x14ac:dyDescent="0.2">
      <c r="B1938" s="8"/>
      <c r="C1938" s="9"/>
      <c r="D1938" s="10"/>
      <c r="E1938" s="11"/>
      <c r="F1938" s="11"/>
      <c r="G1938" s="10"/>
      <c r="H1938" s="10">
        <f t="shared" si="1329"/>
        <v>0</v>
      </c>
      <c r="I1938" s="10">
        <f t="shared" si="1326"/>
        <v>0</v>
      </c>
      <c r="J1938" s="10">
        <f t="shared" si="1327"/>
        <v>0</v>
      </c>
      <c r="K1938" s="10" t="str">
        <f t="shared" si="1328"/>
        <v/>
      </c>
      <c r="M1938" s="21"/>
      <c r="N1938" s="21"/>
      <c r="O1938" s="21"/>
      <c r="P1938" s="21"/>
      <c r="Q1938" s="21"/>
    </row>
    <row r="1939" spans="2:17" x14ac:dyDescent="0.2">
      <c r="B1939" s="8"/>
      <c r="C1939" s="9"/>
      <c r="D1939" s="10"/>
      <c r="E1939" s="11"/>
      <c r="F1939" s="11"/>
      <c r="G1939" s="10"/>
      <c r="H1939" s="10">
        <f t="shared" si="1329"/>
        <v>0</v>
      </c>
      <c r="I1939" s="10">
        <f t="shared" si="1326"/>
        <v>0</v>
      </c>
      <c r="J1939" s="10">
        <f t="shared" si="1327"/>
        <v>0</v>
      </c>
      <c r="K1939" s="10" t="str">
        <f t="shared" si="1328"/>
        <v/>
      </c>
      <c r="M1939" s="21"/>
      <c r="N1939" s="21"/>
      <c r="O1939" s="21"/>
      <c r="P1939" s="21"/>
      <c r="Q1939" s="21"/>
    </row>
    <row r="1940" spans="2:17" x14ac:dyDescent="0.2">
      <c r="B1940" s="8"/>
      <c r="C1940" s="9"/>
      <c r="D1940" s="10"/>
      <c r="E1940" s="11"/>
      <c r="F1940" s="11"/>
      <c r="G1940" s="10"/>
      <c r="H1940" s="10">
        <f t="shared" si="1329"/>
        <v>0</v>
      </c>
      <c r="I1940" s="10">
        <f t="shared" si="1326"/>
        <v>0</v>
      </c>
      <c r="J1940" s="10">
        <f t="shared" si="1327"/>
        <v>0</v>
      </c>
      <c r="K1940" s="10" t="str">
        <f t="shared" si="1328"/>
        <v/>
      </c>
      <c r="M1940" s="21"/>
      <c r="N1940" s="21"/>
      <c r="O1940" s="21"/>
      <c r="P1940" s="21"/>
      <c r="Q1940" s="21"/>
    </row>
    <row r="1941" spans="2:17" x14ac:dyDescent="0.2">
      <c r="B1941" s="8"/>
      <c r="C1941" s="9"/>
      <c r="D1941" s="10"/>
      <c r="E1941" s="11"/>
      <c r="F1941" s="11"/>
      <c r="G1941" s="10"/>
      <c r="H1941" s="10">
        <f t="shared" si="1329"/>
        <v>0</v>
      </c>
      <c r="I1941" s="10">
        <f t="shared" si="1326"/>
        <v>0</v>
      </c>
      <c r="J1941" s="10">
        <f t="shared" si="1327"/>
        <v>0</v>
      </c>
      <c r="K1941" s="10" t="str">
        <f t="shared" si="1328"/>
        <v/>
      </c>
      <c r="M1941" s="21"/>
      <c r="N1941" s="21"/>
      <c r="O1941" s="21"/>
      <c r="P1941" s="21"/>
      <c r="Q1941" s="21"/>
    </row>
    <row r="1942" spans="2:17" x14ac:dyDescent="0.2">
      <c r="B1942" s="8"/>
      <c r="C1942" s="9"/>
      <c r="D1942" s="10"/>
      <c r="E1942" s="11"/>
      <c r="F1942" s="11"/>
      <c r="G1942" s="10"/>
      <c r="H1942" s="10">
        <f t="shared" si="1329"/>
        <v>0</v>
      </c>
      <c r="I1942" s="10">
        <f t="shared" si="1326"/>
        <v>0</v>
      </c>
      <c r="J1942" s="10">
        <f t="shared" si="1327"/>
        <v>0</v>
      </c>
      <c r="K1942" s="10" t="str">
        <f t="shared" si="1328"/>
        <v/>
      </c>
      <c r="M1942" s="21"/>
      <c r="N1942" s="21"/>
      <c r="O1942" s="21"/>
      <c r="P1942" s="21"/>
      <c r="Q1942" s="21"/>
    </row>
    <row r="1943" spans="2:17" x14ac:dyDescent="0.2">
      <c r="B1943" s="8"/>
      <c r="C1943" s="9"/>
      <c r="D1943" s="10"/>
      <c r="E1943" s="11"/>
      <c r="F1943" s="11"/>
      <c r="G1943" s="10"/>
      <c r="H1943" s="10">
        <f t="shared" si="1329"/>
        <v>0</v>
      </c>
      <c r="I1943" s="10">
        <f t="shared" si="1326"/>
        <v>0</v>
      </c>
      <c r="J1943" s="10">
        <f t="shared" si="1327"/>
        <v>0</v>
      </c>
      <c r="K1943" s="10" t="str">
        <f t="shared" si="1328"/>
        <v/>
      </c>
      <c r="M1943" s="21"/>
      <c r="N1943" s="21"/>
      <c r="O1943" s="21"/>
      <c r="P1943" s="21"/>
      <c r="Q1943" s="21"/>
    </row>
    <row r="1944" spans="2:17" x14ac:dyDescent="0.2">
      <c r="B1944" s="8"/>
      <c r="C1944" s="9"/>
      <c r="D1944" s="10"/>
      <c r="E1944" s="11"/>
      <c r="F1944" s="11"/>
      <c r="G1944" s="10"/>
      <c r="H1944" s="10">
        <f t="shared" si="1329"/>
        <v>0</v>
      </c>
      <c r="I1944" s="10">
        <f t="shared" si="1326"/>
        <v>0</v>
      </c>
      <c r="J1944" s="10">
        <f t="shared" si="1327"/>
        <v>0</v>
      </c>
      <c r="K1944" s="10" t="str">
        <f t="shared" si="1328"/>
        <v/>
      </c>
      <c r="M1944" s="21"/>
      <c r="N1944" s="21"/>
      <c r="O1944" s="21"/>
      <c r="P1944" s="21"/>
      <c r="Q1944" s="21"/>
    </row>
    <row r="1945" spans="2:17" x14ac:dyDescent="0.2">
      <c r="B1945" s="8"/>
      <c r="C1945" s="9"/>
      <c r="D1945" s="10"/>
      <c r="E1945" s="11"/>
      <c r="F1945" s="11"/>
      <c r="G1945" s="10"/>
      <c r="H1945" s="10">
        <f t="shared" si="1329"/>
        <v>0</v>
      </c>
      <c r="I1945" s="10">
        <f t="shared" si="1326"/>
        <v>0</v>
      </c>
      <c r="J1945" s="10">
        <f t="shared" si="1327"/>
        <v>0</v>
      </c>
      <c r="K1945" s="10" t="str">
        <f t="shared" si="1328"/>
        <v/>
      </c>
      <c r="M1945" s="21"/>
      <c r="N1945" s="21"/>
      <c r="O1945" s="21"/>
      <c r="P1945" s="21"/>
      <c r="Q1945" s="21"/>
    </row>
    <row r="1946" spans="2:17" x14ac:dyDescent="0.2">
      <c r="B1946" s="8"/>
      <c r="C1946" s="9"/>
      <c r="D1946" s="10"/>
      <c r="E1946" s="11"/>
      <c r="F1946" s="11"/>
      <c r="G1946" s="10"/>
      <c r="H1946" s="10">
        <f t="shared" si="1329"/>
        <v>0</v>
      </c>
      <c r="I1946" s="10">
        <f t="shared" si="1326"/>
        <v>0</v>
      </c>
      <c r="J1946" s="10">
        <f t="shared" si="1327"/>
        <v>0</v>
      </c>
      <c r="K1946" s="10" t="str">
        <f t="shared" si="1328"/>
        <v/>
      </c>
      <c r="M1946" s="21"/>
      <c r="N1946" s="21"/>
      <c r="O1946" s="21"/>
      <c r="P1946" s="21"/>
      <c r="Q1946" s="21"/>
    </row>
    <row r="1947" spans="2:17" x14ac:dyDescent="0.2">
      <c r="B1947" s="8"/>
      <c r="C1947" s="9"/>
      <c r="D1947" s="10"/>
      <c r="E1947" s="11"/>
      <c r="F1947" s="11"/>
      <c r="G1947" s="10"/>
      <c r="H1947" s="10">
        <f t="shared" si="1329"/>
        <v>0</v>
      </c>
      <c r="I1947" s="10">
        <f t="shared" si="1326"/>
        <v>0</v>
      </c>
      <c r="J1947" s="10">
        <f t="shared" si="1327"/>
        <v>0</v>
      </c>
      <c r="K1947" s="10" t="str">
        <f t="shared" si="1328"/>
        <v/>
      </c>
      <c r="M1947" s="21"/>
      <c r="N1947" s="21"/>
      <c r="O1947" s="21"/>
      <c r="P1947" s="21"/>
      <c r="Q1947" s="21"/>
    </row>
    <row r="1948" spans="2:17" x14ac:dyDescent="0.2">
      <c r="B1948" s="8"/>
      <c r="C1948" s="9"/>
      <c r="D1948" s="10"/>
      <c r="E1948" s="11"/>
      <c r="F1948" s="11"/>
      <c r="G1948" s="10"/>
      <c r="H1948" s="10">
        <f t="shared" si="1329"/>
        <v>0</v>
      </c>
      <c r="I1948" s="10">
        <f t="shared" si="1326"/>
        <v>0</v>
      </c>
      <c r="J1948" s="10">
        <f t="shared" si="1327"/>
        <v>0</v>
      </c>
      <c r="K1948" s="10" t="str">
        <f t="shared" si="1328"/>
        <v/>
      </c>
      <c r="M1948" s="21"/>
      <c r="N1948" s="21"/>
      <c r="O1948" s="21"/>
      <c r="P1948" s="21"/>
      <c r="Q1948" s="21"/>
    </row>
    <row r="1949" spans="2:17" x14ac:dyDescent="0.2">
      <c r="B1949" s="8"/>
      <c r="C1949" s="9"/>
      <c r="D1949" s="10"/>
      <c r="E1949" s="11"/>
      <c r="F1949" s="11"/>
      <c r="G1949" s="10"/>
      <c r="H1949" s="10">
        <f t="shared" si="1329"/>
        <v>0</v>
      </c>
      <c r="I1949" s="10">
        <f t="shared" si="1326"/>
        <v>0</v>
      </c>
      <c r="J1949" s="10">
        <f t="shared" si="1327"/>
        <v>0</v>
      </c>
      <c r="K1949" s="10" t="str">
        <f t="shared" si="1328"/>
        <v/>
      </c>
      <c r="M1949" s="21"/>
      <c r="N1949" s="21"/>
      <c r="O1949" s="21"/>
      <c r="P1949" s="21"/>
      <c r="Q1949" s="21"/>
    </row>
    <row r="1950" spans="2:17" x14ac:dyDescent="0.2">
      <c r="B1950" s="8"/>
      <c r="C1950" s="9"/>
      <c r="D1950" s="10"/>
      <c r="E1950" s="11"/>
      <c r="F1950" s="11"/>
      <c r="G1950" s="10"/>
      <c r="H1950" s="10">
        <f t="shared" si="1329"/>
        <v>0</v>
      </c>
      <c r="I1950" s="10">
        <f t="shared" si="1326"/>
        <v>0</v>
      </c>
      <c r="J1950" s="10">
        <f t="shared" si="1327"/>
        <v>0</v>
      </c>
      <c r="K1950" s="10" t="str">
        <f t="shared" si="1328"/>
        <v/>
      </c>
      <c r="M1950" s="21"/>
      <c r="N1950" s="21"/>
      <c r="O1950" s="21"/>
      <c r="P1950" s="21"/>
      <c r="Q1950" s="21"/>
    </row>
    <row r="1951" spans="2:17" x14ac:dyDescent="0.2">
      <c r="B1951" s="8"/>
      <c r="C1951" s="9"/>
      <c r="D1951" s="10"/>
      <c r="E1951" s="11"/>
      <c r="F1951" s="11"/>
      <c r="G1951" s="10"/>
      <c r="H1951" s="10">
        <f t="shared" si="1329"/>
        <v>0</v>
      </c>
      <c r="I1951" s="10">
        <f t="shared" si="1326"/>
        <v>0</v>
      </c>
      <c r="J1951" s="10">
        <f t="shared" si="1327"/>
        <v>0</v>
      </c>
      <c r="K1951" s="10" t="str">
        <f t="shared" si="1328"/>
        <v/>
      </c>
      <c r="M1951" s="21"/>
      <c r="N1951" s="21"/>
      <c r="O1951" s="21"/>
      <c r="P1951" s="21"/>
      <c r="Q1951" s="21"/>
    </row>
    <row r="1952" spans="2:17" x14ac:dyDescent="0.2">
      <c r="B1952" s="8"/>
      <c r="C1952" s="9"/>
      <c r="D1952" s="10"/>
      <c r="E1952" s="11"/>
      <c r="F1952" s="11"/>
      <c r="G1952" s="10"/>
      <c r="H1952" s="10">
        <f t="shared" si="1329"/>
        <v>0</v>
      </c>
      <c r="I1952" s="10">
        <f t="shared" si="1326"/>
        <v>0</v>
      </c>
      <c r="J1952" s="10">
        <f t="shared" si="1327"/>
        <v>0</v>
      </c>
      <c r="K1952" s="10" t="str">
        <f t="shared" si="1328"/>
        <v/>
      </c>
      <c r="M1952" s="21"/>
      <c r="N1952" s="21"/>
      <c r="O1952" s="21"/>
      <c r="P1952" s="21"/>
      <c r="Q1952" s="21"/>
    </row>
    <row r="1953" spans="2:17" x14ac:dyDescent="0.2">
      <c r="B1953" s="8"/>
      <c r="C1953" s="9"/>
      <c r="D1953" s="10"/>
      <c r="E1953" s="11"/>
      <c r="F1953" s="11"/>
      <c r="G1953" s="10"/>
      <c r="H1953" s="10">
        <f t="shared" si="1329"/>
        <v>0</v>
      </c>
      <c r="I1953" s="10">
        <f t="shared" si="1326"/>
        <v>0</v>
      </c>
      <c r="J1953" s="10">
        <f t="shared" si="1327"/>
        <v>0</v>
      </c>
      <c r="K1953" s="10" t="str">
        <f t="shared" si="1328"/>
        <v/>
      </c>
      <c r="M1953" s="21"/>
      <c r="N1953" s="21"/>
      <c r="O1953" s="21"/>
      <c r="P1953" s="21"/>
      <c r="Q1953" s="21"/>
    </row>
    <row r="1954" spans="2:17" x14ac:dyDescent="0.2">
      <c r="B1954" s="8"/>
      <c r="C1954" s="9"/>
      <c r="D1954" s="10"/>
      <c r="E1954" s="11"/>
      <c r="F1954" s="11"/>
      <c r="G1954" s="10"/>
      <c r="H1954" s="10">
        <f t="shared" si="1329"/>
        <v>0</v>
      </c>
      <c r="I1954" s="10">
        <f t="shared" si="1326"/>
        <v>0</v>
      </c>
      <c r="J1954" s="10">
        <f t="shared" si="1327"/>
        <v>0</v>
      </c>
      <c r="K1954" s="10" t="str">
        <f t="shared" si="1328"/>
        <v/>
      </c>
      <c r="M1954" s="21"/>
      <c r="N1954" s="21"/>
      <c r="O1954" s="21"/>
      <c r="P1954" s="21"/>
      <c r="Q1954" s="21"/>
    </row>
    <row r="1955" spans="2:17" x14ac:dyDescent="0.2">
      <c r="B1955" s="8"/>
      <c r="C1955" s="9"/>
      <c r="D1955" s="10"/>
      <c r="E1955" s="11"/>
      <c r="F1955" s="11"/>
      <c r="G1955" s="10"/>
      <c r="H1955" s="10">
        <f t="shared" si="1329"/>
        <v>0</v>
      </c>
      <c r="I1955" s="10">
        <f t="shared" si="1326"/>
        <v>0</v>
      </c>
      <c r="J1955" s="10">
        <f t="shared" si="1327"/>
        <v>0</v>
      </c>
      <c r="K1955" s="10" t="str">
        <f t="shared" si="1328"/>
        <v/>
      </c>
      <c r="M1955" s="21"/>
      <c r="N1955" s="21"/>
      <c r="O1955" s="21"/>
      <c r="P1955" s="21"/>
      <c r="Q1955" s="21"/>
    </row>
    <row r="1956" spans="2:17" x14ac:dyDescent="0.2">
      <c r="B1956" s="8"/>
      <c r="C1956" s="9"/>
      <c r="D1956" s="10"/>
      <c r="E1956" s="11"/>
      <c r="F1956" s="11"/>
      <c r="G1956" s="10"/>
      <c r="H1956" s="10">
        <f t="shared" si="1329"/>
        <v>0</v>
      </c>
      <c r="I1956" s="10">
        <f t="shared" si="1326"/>
        <v>0</v>
      </c>
      <c r="J1956" s="10">
        <f t="shared" si="1327"/>
        <v>0</v>
      </c>
      <c r="K1956" s="10" t="str">
        <f t="shared" si="1328"/>
        <v/>
      </c>
      <c r="M1956" s="21"/>
      <c r="N1956" s="21"/>
      <c r="O1956" s="21"/>
      <c r="P1956" s="21"/>
      <c r="Q1956" s="21"/>
    </row>
    <row r="1957" spans="2:17" x14ac:dyDescent="0.2">
      <c r="B1957" s="8"/>
      <c r="C1957" s="9"/>
      <c r="D1957" s="10"/>
      <c r="E1957" s="11"/>
      <c r="F1957" s="11"/>
      <c r="G1957" s="10"/>
      <c r="H1957" s="10">
        <f t="shared" si="1329"/>
        <v>0</v>
      </c>
      <c r="I1957" s="10">
        <f t="shared" si="1326"/>
        <v>0</v>
      </c>
      <c r="J1957" s="10">
        <f t="shared" si="1327"/>
        <v>0</v>
      </c>
      <c r="K1957" s="10" t="str">
        <f t="shared" si="1328"/>
        <v/>
      </c>
      <c r="M1957" s="21"/>
      <c r="N1957" s="21"/>
      <c r="O1957" s="21"/>
      <c r="P1957" s="21"/>
      <c r="Q1957" s="21"/>
    </row>
    <row r="1958" spans="2:17" x14ac:dyDescent="0.2">
      <c r="B1958" s="8"/>
      <c r="C1958" s="9"/>
      <c r="D1958" s="10"/>
      <c r="E1958" s="11"/>
      <c r="F1958" s="11"/>
      <c r="G1958" s="10"/>
      <c r="H1958" s="10">
        <f t="shared" si="1329"/>
        <v>0</v>
      </c>
      <c r="I1958" s="10">
        <f t="shared" si="1326"/>
        <v>0</v>
      </c>
      <c r="J1958" s="10">
        <f t="shared" si="1327"/>
        <v>0</v>
      </c>
      <c r="K1958" s="10" t="str">
        <f t="shared" si="1328"/>
        <v/>
      </c>
      <c r="M1958" s="21"/>
      <c r="N1958" s="21"/>
      <c r="O1958" s="21"/>
      <c r="P1958" s="21"/>
      <c r="Q1958" s="21"/>
    </row>
    <row r="1959" spans="2:17" x14ac:dyDescent="0.2">
      <c r="B1959" s="8"/>
      <c r="C1959" s="9"/>
      <c r="D1959" s="10"/>
      <c r="E1959" s="11"/>
      <c r="F1959" s="11"/>
      <c r="G1959" s="10"/>
      <c r="H1959" s="10">
        <f t="shared" si="1329"/>
        <v>0</v>
      </c>
      <c r="I1959" s="10">
        <f t="shared" si="1326"/>
        <v>0</v>
      </c>
      <c r="J1959" s="10">
        <f t="shared" si="1327"/>
        <v>0</v>
      </c>
      <c r="K1959" s="10" t="str">
        <f t="shared" si="1328"/>
        <v/>
      </c>
      <c r="M1959" s="21"/>
      <c r="N1959" s="21"/>
      <c r="O1959" s="21"/>
      <c r="P1959" s="21"/>
      <c r="Q1959" s="21"/>
    </row>
    <row r="1960" spans="2:17" x14ac:dyDescent="0.2">
      <c r="B1960" s="8"/>
      <c r="C1960" s="9"/>
      <c r="D1960" s="10"/>
      <c r="E1960" s="11"/>
      <c r="F1960" s="11"/>
      <c r="G1960" s="10"/>
      <c r="H1960" s="10">
        <f t="shared" si="1329"/>
        <v>0</v>
      </c>
      <c r="I1960" s="10">
        <f t="shared" si="1326"/>
        <v>0</v>
      </c>
      <c r="J1960" s="10">
        <f t="shared" si="1327"/>
        <v>0</v>
      </c>
      <c r="K1960" s="10" t="str">
        <f t="shared" si="1328"/>
        <v/>
      </c>
      <c r="M1960" s="21"/>
      <c r="N1960" s="21"/>
      <c r="O1960" s="21"/>
      <c r="P1960" s="21"/>
      <c r="Q1960" s="21"/>
    </row>
    <row r="1961" spans="2:17" x14ac:dyDescent="0.2">
      <c r="B1961" s="8"/>
      <c r="C1961" s="9"/>
      <c r="D1961" s="10"/>
      <c r="E1961" s="11"/>
      <c r="F1961" s="11"/>
      <c r="G1961" s="10"/>
      <c r="H1961" s="10">
        <f t="shared" si="1329"/>
        <v>0</v>
      </c>
      <c r="I1961" s="10">
        <f t="shared" ref="I1961:I2021" si="1330">IF(E1961=$K$2,($Q$2*E1961)+((E1961*G1961)*$R$2)-($S$2*E1961),IF(E1961=$K$4,($Q$3*E1961)+((E1961*G1961)*$R$3)-($S$3*E1961),IF(E1961=$K$7,($Q$4*E1961)+((E1961*G1961)*$R$4)-($S$4*E1961),IF(E1961=$K$8,($Q$5*E1961)+((E1961*G1961)*$R$5)-($S$5*E1961),IF(E1961=$K$9,($Q$6*E1961)+((E1961*G1961)*$R$6)-($S$6*E1961),IF(E1961=$K$10,($Q$7*E1961)+((E1961*G1961)*$R$7)-($S$7*E1961),IF(E1961=$K$11,($Q$8*E1961)+((E1961*G1961)*$R$8)-($S$8*E1961),IF(E1961=$K$14,($Q$9*E1961)+((E1961*G1961)*$R$9)-($S$9*E1961),IF(E1961=$K$15,($Q$10*E1961)+((E1961*G1961)*$R$10)-($S$10*E1961),IF(E1961=$K$16,($Q$11*E1961)+((E1961*G1961)*$R$11)-($S$11*E1961),IF(E1961=$K$17,($Q$12*E1961)+((E1961*G1961)*$R$12)-($S$12*E1961),IF(E1961=$K$18,($Q$13*E1961)+((E1961*G1961)*$R$13)-($S$13*E1961),IF(E1961=$K$19,($Q$14*E1961)+((E1961*G1961)*$R$14)-($S$14*E1961),IF(E1961=$K$20,($Q$15*E1961)+((E1961*G1961)*$R$15)-($S$15*E1961),IF(E1961=$K$21,($Q$16*E1961)+((E1961*G1961)*$R$16)-($S$16*E1961),IF(E1961=E1961,($Q$17*E1961)+((E1961*G1961)*$R$17)-($S$17*E1961),"Erreur"))))))))))))))))</f>
        <v>0</v>
      </c>
      <c r="J1961" s="10">
        <f t="shared" si="1327"/>
        <v>0</v>
      </c>
      <c r="K1961" s="10" t="str">
        <f t="shared" si="1328"/>
        <v/>
      </c>
      <c r="M1961" s="21"/>
      <c r="N1961" s="21"/>
      <c r="O1961" s="21"/>
      <c r="P1961" s="21"/>
      <c r="Q1961" s="21"/>
    </row>
    <row r="1962" spans="2:17" x14ac:dyDescent="0.2">
      <c r="B1962" s="8"/>
      <c r="C1962" s="9"/>
      <c r="D1962" s="10"/>
      <c r="E1962" s="11"/>
      <c r="F1962" s="11"/>
      <c r="G1962" s="10"/>
      <c r="H1962" s="10">
        <f t="shared" si="1329"/>
        <v>0</v>
      </c>
      <c r="I1962" s="10">
        <f t="shared" si="1330"/>
        <v>0</v>
      </c>
      <c r="J1962" s="10">
        <f t="shared" ref="J1962:J2021" si="1331">(E1962*G1962)-I1962</f>
        <v>0</v>
      </c>
      <c r="K1962" s="10" t="str">
        <f t="shared" ref="K1962:K2021" si="1332">IF(E1962="","",J1962/E1962)</f>
        <v/>
      </c>
      <c r="M1962" s="21"/>
      <c r="N1962" s="21"/>
      <c r="O1962" s="21"/>
      <c r="P1962" s="21"/>
      <c r="Q1962" s="21"/>
    </row>
    <row r="1963" spans="2:17" x14ac:dyDescent="0.2">
      <c r="B1963" s="8"/>
      <c r="C1963" s="9"/>
      <c r="D1963" s="10"/>
      <c r="E1963" s="11"/>
      <c r="F1963" s="11"/>
      <c r="G1963" s="10"/>
      <c r="H1963" s="10">
        <f t="shared" ref="H1963:H2021" si="1333">H1962+E1963</f>
        <v>0</v>
      </c>
      <c r="I1963" s="10">
        <f t="shared" si="1330"/>
        <v>0</v>
      </c>
      <c r="J1963" s="10">
        <f t="shared" si="1331"/>
        <v>0</v>
      </c>
      <c r="K1963" s="10" t="str">
        <f t="shared" si="1332"/>
        <v/>
      </c>
      <c r="M1963" s="21"/>
      <c r="N1963" s="21"/>
      <c r="O1963" s="21"/>
      <c r="P1963" s="21"/>
      <c r="Q1963" s="21"/>
    </row>
    <row r="1964" spans="2:17" x14ac:dyDescent="0.2">
      <c r="B1964" s="8"/>
      <c r="C1964" s="9"/>
      <c r="D1964" s="10"/>
      <c r="E1964" s="11"/>
      <c r="F1964" s="11"/>
      <c r="G1964" s="10"/>
      <c r="H1964" s="10">
        <f t="shared" si="1333"/>
        <v>0</v>
      </c>
      <c r="I1964" s="10">
        <f t="shared" si="1330"/>
        <v>0</v>
      </c>
      <c r="J1964" s="10">
        <f t="shared" si="1331"/>
        <v>0</v>
      </c>
      <c r="K1964" s="10" t="str">
        <f t="shared" si="1332"/>
        <v/>
      </c>
      <c r="M1964" s="21"/>
      <c r="N1964" s="21"/>
      <c r="O1964" s="21"/>
      <c r="P1964" s="21"/>
      <c r="Q1964" s="21"/>
    </row>
    <row r="1965" spans="2:17" x14ac:dyDescent="0.2">
      <c r="B1965" s="8"/>
      <c r="C1965" s="9"/>
      <c r="D1965" s="10"/>
      <c r="E1965" s="11"/>
      <c r="F1965" s="11"/>
      <c r="G1965" s="10"/>
      <c r="H1965" s="10">
        <f t="shared" si="1333"/>
        <v>0</v>
      </c>
      <c r="I1965" s="10">
        <f t="shared" si="1330"/>
        <v>0</v>
      </c>
      <c r="J1965" s="10">
        <f t="shared" si="1331"/>
        <v>0</v>
      </c>
      <c r="K1965" s="10" t="str">
        <f t="shared" si="1332"/>
        <v/>
      </c>
      <c r="M1965" s="21"/>
      <c r="N1965" s="21"/>
      <c r="O1965" s="21"/>
      <c r="P1965" s="21"/>
      <c r="Q1965" s="21"/>
    </row>
    <row r="1966" spans="2:17" x14ac:dyDescent="0.2">
      <c r="B1966" s="8"/>
      <c r="C1966" s="9"/>
      <c r="D1966" s="10"/>
      <c r="E1966" s="11"/>
      <c r="F1966" s="11"/>
      <c r="G1966" s="10"/>
      <c r="H1966" s="10">
        <f t="shared" si="1333"/>
        <v>0</v>
      </c>
      <c r="I1966" s="10">
        <f t="shared" si="1330"/>
        <v>0</v>
      </c>
      <c r="J1966" s="10">
        <f t="shared" si="1331"/>
        <v>0</v>
      </c>
      <c r="K1966" s="10" t="str">
        <f t="shared" si="1332"/>
        <v/>
      </c>
      <c r="M1966" s="21"/>
      <c r="N1966" s="21"/>
      <c r="O1966" s="21"/>
      <c r="P1966" s="21"/>
      <c r="Q1966" s="21"/>
    </row>
    <row r="1967" spans="2:17" x14ac:dyDescent="0.2">
      <c r="B1967" s="8"/>
      <c r="C1967" s="9"/>
      <c r="D1967" s="10"/>
      <c r="E1967" s="11"/>
      <c r="F1967" s="11"/>
      <c r="G1967" s="10"/>
      <c r="H1967" s="10">
        <f t="shared" si="1333"/>
        <v>0</v>
      </c>
      <c r="I1967" s="10">
        <f t="shared" si="1330"/>
        <v>0</v>
      </c>
      <c r="J1967" s="10">
        <f t="shared" si="1331"/>
        <v>0</v>
      </c>
      <c r="K1967" s="10" t="str">
        <f t="shared" si="1332"/>
        <v/>
      </c>
      <c r="M1967" s="21"/>
      <c r="N1967" s="21"/>
      <c r="O1967" s="21"/>
      <c r="P1967" s="21"/>
      <c r="Q1967" s="21"/>
    </row>
    <row r="1968" spans="2:17" x14ac:dyDescent="0.2">
      <c r="B1968" s="8"/>
      <c r="C1968" s="9"/>
      <c r="D1968" s="10"/>
      <c r="E1968" s="11"/>
      <c r="F1968" s="11"/>
      <c r="G1968" s="10"/>
      <c r="H1968" s="10">
        <f t="shared" si="1333"/>
        <v>0</v>
      </c>
      <c r="I1968" s="10">
        <f t="shared" si="1330"/>
        <v>0</v>
      </c>
      <c r="J1968" s="10">
        <f t="shared" si="1331"/>
        <v>0</v>
      </c>
      <c r="K1968" s="10" t="str">
        <f t="shared" si="1332"/>
        <v/>
      </c>
      <c r="M1968" s="21"/>
      <c r="N1968" s="21"/>
      <c r="O1968" s="21"/>
      <c r="P1968" s="21"/>
      <c r="Q1968" s="21"/>
    </row>
    <row r="1969" spans="2:17" x14ac:dyDescent="0.2">
      <c r="B1969" s="8"/>
      <c r="C1969" s="9"/>
      <c r="D1969" s="10"/>
      <c r="E1969" s="11"/>
      <c r="F1969" s="11"/>
      <c r="G1969" s="10"/>
      <c r="H1969" s="10">
        <f t="shared" si="1333"/>
        <v>0</v>
      </c>
      <c r="I1969" s="10">
        <f t="shared" si="1330"/>
        <v>0</v>
      </c>
      <c r="J1969" s="10">
        <f t="shared" si="1331"/>
        <v>0</v>
      </c>
      <c r="K1969" s="10" t="str">
        <f t="shared" si="1332"/>
        <v/>
      </c>
      <c r="M1969" s="21"/>
      <c r="N1969" s="21"/>
      <c r="O1969" s="21"/>
      <c r="P1969" s="21"/>
      <c r="Q1969" s="21"/>
    </row>
    <row r="1970" spans="2:17" x14ac:dyDescent="0.2">
      <c r="B1970" s="8"/>
      <c r="C1970" s="9"/>
      <c r="D1970" s="10"/>
      <c r="E1970" s="11"/>
      <c r="F1970" s="11"/>
      <c r="G1970" s="10"/>
      <c r="H1970" s="10">
        <f t="shared" si="1333"/>
        <v>0</v>
      </c>
      <c r="I1970" s="10">
        <f t="shared" si="1330"/>
        <v>0</v>
      </c>
      <c r="J1970" s="10">
        <f t="shared" si="1331"/>
        <v>0</v>
      </c>
      <c r="K1970" s="10" t="str">
        <f t="shared" si="1332"/>
        <v/>
      </c>
      <c r="M1970" s="21"/>
      <c r="N1970" s="21"/>
      <c r="O1970" s="21"/>
      <c r="P1970" s="21"/>
      <c r="Q1970" s="21"/>
    </row>
    <row r="1971" spans="2:17" x14ac:dyDescent="0.2">
      <c r="B1971" s="8"/>
      <c r="C1971" s="9"/>
      <c r="D1971" s="10"/>
      <c r="E1971" s="11"/>
      <c r="F1971" s="11"/>
      <c r="G1971" s="10"/>
      <c r="H1971" s="10">
        <f t="shared" si="1333"/>
        <v>0</v>
      </c>
      <c r="I1971" s="10">
        <f t="shared" si="1330"/>
        <v>0</v>
      </c>
      <c r="J1971" s="10">
        <f t="shared" si="1331"/>
        <v>0</v>
      </c>
      <c r="K1971" s="10" t="str">
        <f t="shared" si="1332"/>
        <v/>
      </c>
      <c r="M1971" s="21"/>
      <c r="N1971" s="21"/>
      <c r="O1971" s="21"/>
      <c r="P1971" s="21"/>
      <c r="Q1971" s="21"/>
    </row>
    <row r="1972" spans="2:17" x14ac:dyDescent="0.2">
      <c r="B1972" s="8"/>
      <c r="C1972" s="9"/>
      <c r="D1972" s="10"/>
      <c r="E1972" s="11"/>
      <c r="F1972" s="11"/>
      <c r="G1972" s="10"/>
      <c r="H1972" s="10">
        <f t="shared" si="1333"/>
        <v>0</v>
      </c>
      <c r="I1972" s="10">
        <f t="shared" si="1330"/>
        <v>0</v>
      </c>
      <c r="J1972" s="10">
        <f t="shared" si="1331"/>
        <v>0</v>
      </c>
      <c r="K1972" s="10" t="str">
        <f t="shared" si="1332"/>
        <v/>
      </c>
      <c r="M1972" s="21"/>
      <c r="N1972" s="21"/>
      <c r="O1972" s="21"/>
      <c r="P1972" s="21"/>
      <c r="Q1972" s="21"/>
    </row>
    <row r="1973" spans="2:17" x14ac:dyDescent="0.2">
      <c r="B1973" s="8"/>
      <c r="C1973" s="9"/>
      <c r="D1973" s="10"/>
      <c r="E1973" s="11"/>
      <c r="F1973" s="11"/>
      <c r="G1973" s="10"/>
      <c r="H1973" s="10">
        <f t="shared" si="1333"/>
        <v>0</v>
      </c>
      <c r="I1973" s="10">
        <f t="shared" si="1330"/>
        <v>0</v>
      </c>
      <c r="J1973" s="10">
        <f t="shared" si="1331"/>
        <v>0</v>
      </c>
      <c r="K1973" s="10" t="str">
        <f t="shared" si="1332"/>
        <v/>
      </c>
      <c r="M1973" s="21"/>
      <c r="N1973" s="21"/>
      <c r="O1973" s="21"/>
      <c r="P1973" s="21"/>
      <c r="Q1973" s="21"/>
    </row>
    <row r="1974" spans="2:17" x14ac:dyDescent="0.2">
      <c r="B1974" s="8"/>
      <c r="C1974" s="9"/>
      <c r="D1974" s="10"/>
      <c r="E1974" s="11"/>
      <c r="F1974" s="11"/>
      <c r="G1974" s="10"/>
      <c r="H1974" s="10">
        <f t="shared" si="1333"/>
        <v>0</v>
      </c>
      <c r="I1974" s="10">
        <f t="shared" si="1330"/>
        <v>0</v>
      </c>
      <c r="J1974" s="10">
        <f t="shared" si="1331"/>
        <v>0</v>
      </c>
      <c r="K1974" s="10" t="str">
        <f t="shared" si="1332"/>
        <v/>
      </c>
      <c r="M1974" s="21"/>
      <c r="N1974" s="21"/>
      <c r="O1974" s="21"/>
      <c r="P1974" s="21"/>
      <c r="Q1974" s="21"/>
    </row>
    <row r="1975" spans="2:17" x14ac:dyDescent="0.2">
      <c r="B1975" s="8"/>
      <c r="C1975" s="9"/>
      <c r="D1975" s="10"/>
      <c r="E1975" s="11"/>
      <c r="F1975" s="11"/>
      <c r="G1975" s="10"/>
      <c r="H1975" s="10">
        <f t="shared" si="1333"/>
        <v>0</v>
      </c>
      <c r="I1975" s="10">
        <f t="shared" si="1330"/>
        <v>0</v>
      </c>
      <c r="J1975" s="10">
        <f t="shared" si="1331"/>
        <v>0</v>
      </c>
      <c r="K1975" s="10" t="str">
        <f t="shared" si="1332"/>
        <v/>
      </c>
      <c r="M1975" s="21"/>
      <c r="N1975" s="21"/>
      <c r="O1975" s="21"/>
      <c r="P1975" s="21"/>
      <c r="Q1975" s="21"/>
    </row>
    <row r="1976" spans="2:17" x14ac:dyDescent="0.2">
      <c r="B1976" s="8"/>
      <c r="C1976" s="9"/>
      <c r="D1976" s="10"/>
      <c r="E1976" s="11"/>
      <c r="F1976" s="11"/>
      <c r="G1976" s="10"/>
      <c r="H1976" s="10">
        <f t="shared" si="1333"/>
        <v>0</v>
      </c>
      <c r="I1976" s="10">
        <f t="shared" si="1330"/>
        <v>0</v>
      </c>
      <c r="J1976" s="10">
        <f t="shared" si="1331"/>
        <v>0</v>
      </c>
      <c r="K1976" s="10" t="str">
        <f t="shared" si="1332"/>
        <v/>
      </c>
      <c r="M1976" s="21"/>
      <c r="N1976" s="21"/>
      <c r="O1976" s="21"/>
      <c r="P1976" s="21"/>
      <c r="Q1976" s="21"/>
    </row>
    <row r="1977" spans="2:17" x14ac:dyDescent="0.2">
      <c r="B1977" s="8"/>
      <c r="C1977" s="9"/>
      <c r="D1977" s="10"/>
      <c r="E1977" s="11"/>
      <c r="F1977" s="11"/>
      <c r="G1977" s="10"/>
      <c r="H1977" s="10">
        <f t="shared" si="1333"/>
        <v>0</v>
      </c>
      <c r="I1977" s="10">
        <f t="shared" si="1330"/>
        <v>0</v>
      </c>
      <c r="J1977" s="10">
        <f t="shared" si="1331"/>
        <v>0</v>
      </c>
      <c r="K1977" s="10" t="str">
        <f t="shared" si="1332"/>
        <v/>
      </c>
      <c r="M1977" s="21"/>
      <c r="N1977" s="21"/>
      <c r="O1977" s="21"/>
      <c r="P1977" s="21"/>
      <c r="Q1977" s="21"/>
    </row>
    <row r="1978" spans="2:17" x14ac:dyDescent="0.2">
      <c r="B1978" s="8"/>
      <c r="C1978" s="9"/>
      <c r="D1978" s="10"/>
      <c r="E1978" s="11"/>
      <c r="F1978" s="11"/>
      <c r="G1978" s="10"/>
      <c r="H1978" s="10">
        <f t="shared" si="1333"/>
        <v>0</v>
      </c>
      <c r="I1978" s="10">
        <f t="shared" si="1330"/>
        <v>0</v>
      </c>
      <c r="J1978" s="10">
        <f t="shared" si="1331"/>
        <v>0</v>
      </c>
      <c r="K1978" s="10" t="str">
        <f t="shared" si="1332"/>
        <v/>
      </c>
      <c r="M1978" s="21"/>
      <c r="N1978" s="21"/>
      <c r="O1978" s="21"/>
      <c r="P1978" s="21"/>
      <c r="Q1978" s="21"/>
    </row>
    <row r="1979" spans="2:17" x14ac:dyDescent="0.2">
      <c r="B1979" s="8"/>
      <c r="C1979" s="9"/>
      <c r="D1979" s="10"/>
      <c r="E1979" s="11"/>
      <c r="F1979" s="11"/>
      <c r="G1979" s="10"/>
      <c r="H1979" s="10">
        <f t="shared" si="1333"/>
        <v>0</v>
      </c>
      <c r="I1979" s="10">
        <f t="shared" si="1330"/>
        <v>0</v>
      </c>
      <c r="J1979" s="10">
        <f t="shared" si="1331"/>
        <v>0</v>
      </c>
      <c r="K1979" s="10" t="str">
        <f t="shared" si="1332"/>
        <v/>
      </c>
      <c r="M1979" s="21"/>
      <c r="N1979" s="21"/>
      <c r="O1979" s="21"/>
      <c r="P1979" s="21"/>
      <c r="Q1979" s="21"/>
    </row>
    <row r="1980" spans="2:17" x14ac:dyDescent="0.2">
      <c r="B1980" s="8"/>
      <c r="C1980" s="9"/>
      <c r="D1980" s="10"/>
      <c r="E1980" s="11"/>
      <c r="F1980" s="11"/>
      <c r="G1980" s="10"/>
      <c r="H1980" s="10">
        <f t="shared" si="1333"/>
        <v>0</v>
      </c>
      <c r="I1980" s="10">
        <f t="shared" si="1330"/>
        <v>0</v>
      </c>
      <c r="J1980" s="10">
        <f t="shared" si="1331"/>
        <v>0</v>
      </c>
      <c r="K1980" s="10" t="str">
        <f t="shared" si="1332"/>
        <v/>
      </c>
      <c r="M1980" s="21"/>
      <c r="N1980" s="21"/>
      <c r="O1980" s="21"/>
      <c r="P1980" s="21"/>
      <c r="Q1980" s="21"/>
    </row>
    <row r="1981" spans="2:17" x14ac:dyDescent="0.2">
      <c r="B1981" s="8"/>
      <c r="C1981" s="9"/>
      <c r="D1981" s="10"/>
      <c r="E1981" s="11"/>
      <c r="F1981" s="11"/>
      <c r="G1981" s="10"/>
      <c r="H1981" s="10">
        <f t="shared" si="1333"/>
        <v>0</v>
      </c>
      <c r="I1981" s="10">
        <f t="shared" si="1330"/>
        <v>0</v>
      </c>
      <c r="J1981" s="10">
        <f t="shared" si="1331"/>
        <v>0</v>
      </c>
      <c r="K1981" s="10" t="str">
        <f t="shared" si="1332"/>
        <v/>
      </c>
      <c r="M1981" s="21"/>
      <c r="N1981" s="21"/>
      <c r="O1981" s="21"/>
      <c r="P1981" s="21"/>
      <c r="Q1981" s="21"/>
    </row>
    <row r="1982" spans="2:17" x14ac:dyDescent="0.2">
      <c r="B1982" s="8"/>
      <c r="C1982" s="9"/>
      <c r="D1982" s="10"/>
      <c r="E1982" s="11"/>
      <c r="F1982" s="11"/>
      <c r="G1982" s="10"/>
      <c r="H1982" s="10">
        <f t="shared" si="1333"/>
        <v>0</v>
      </c>
      <c r="I1982" s="10">
        <f t="shared" si="1330"/>
        <v>0</v>
      </c>
      <c r="J1982" s="10">
        <f t="shared" si="1331"/>
        <v>0</v>
      </c>
      <c r="K1982" s="10" t="str">
        <f t="shared" si="1332"/>
        <v/>
      </c>
      <c r="M1982" s="21"/>
      <c r="N1982" s="21"/>
      <c r="O1982" s="21"/>
      <c r="P1982" s="21"/>
      <c r="Q1982" s="21"/>
    </row>
    <row r="1983" spans="2:17" x14ac:dyDescent="0.2">
      <c r="B1983" s="8"/>
      <c r="C1983" s="9"/>
      <c r="D1983" s="10"/>
      <c r="E1983" s="11"/>
      <c r="F1983" s="11"/>
      <c r="G1983" s="10"/>
      <c r="H1983" s="10">
        <f t="shared" si="1333"/>
        <v>0</v>
      </c>
      <c r="I1983" s="10">
        <f t="shared" si="1330"/>
        <v>0</v>
      </c>
      <c r="J1983" s="10">
        <f t="shared" si="1331"/>
        <v>0</v>
      </c>
      <c r="K1983" s="10" t="str">
        <f t="shared" si="1332"/>
        <v/>
      </c>
      <c r="M1983" s="21"/>
      <c r="N1983" s="21"/>
      <c r="O1983" s="21"/>
      <c r="P1983" s="21"/>
      <c r="Q1983" s="21"/>
    </row>
    <row r="1984" spans="2:17" x14ac:dyDescent="0.2">
      <c r="B1984" s="8"/>
      <c r="C1984" s="9"/>
      <c r="D1984" s="10"/>
      <c r="E1984" s="11"/>
      <c r="F1984" s="11"/>
      <c r="G1984" s="10"/>
      <c r="H1984" s="10">
        <f t="shared" si="1333"/>
        <v>0</v>
      </c>
      <c r="I1984" s="10">
        <f t="shared" si="1330"/>
        <v>0</v>
      </c>
      <c r="J1984" s="10">
        <f t="shared" si="1331"/>
        <v>0</v>
      </c>
      <c r="K1984" s="10" t="str">
        <f t="shared" si="1332"/>
        <v/>
      </c>
      <c r="M1984" s="21"/>
      <c r="N1984" s="21"/>
      <c r="O1984" s="21"/>
      <c r="P1984" s="21"/>
      <c r="Q1984" s="21"/>
    </row>
    <row r="1985" spans="2:17" x14ac:dyDescent="0.2">
      <c r="B1985" s="8"/>
      <c r="C1985" s="9"/>
      <c r="D1985" s="10"/>
      <c r="E1985" s="11"/>
      <c r="F1985" s="11"/>
      <c r="G1985" s="10"/>
      <c r="H1985" s="10">
        <f t="shared" si="1333"/>
        <v>0</v>
      </c>
      <c r="I1985" s="10">
        <f t="shared" si="1330"/>
        <v>0</v>
      </c>
      <c r="J1985" s="10">
        <f t="shared" si="1331"/>
        <v>0</v>
      </c>
      <c r="K1985" s="10" t="str">
        <f t="shared" si="1332"/>
        <v/>
      </c>
      <c r="M1985" s="21"/>
      <c r="N1985" s="21"/>
      <c r="O1985" s="21"/>
      <c r="P1985" s="21"/>
      <c r="Q1985" s="21"/>
    </row>
    <row r="1986" spans="2:17" x14ac:dyDescent="0.2">
      <c r="B1986" s="8"/>
      <c r="C1986" s="9"/>
      <c r="D1986" s="10"/>
      <c r="E1986" s="11"/>
      <c r="F1986" s="11"/>
      <c r="G1986" s="10"/>
      <c r="H1986" s="10">
        <f t="shared" si="1333"/>
        <v>0</v>
      </c>
      <c r="I1986" s="10">
        <f t="shared" si="1330"/>
        <v>0</v>
      </c>
      <c r="J1986" s="10">
        <f t="shared" si="1331"/>
        <v>0</v>
      </c>
      <c r="K1986" s="10" t="str">
        <f t="shared" si="1332"/>
        <v/>
      </c>
      <c r="M1986" s="21"/>
      <c r="N1986" s="21"/>
      <c r="O1986" s="21"/>
      <c r="P1986" s="21"/>
      <c r="Q1986" s="21"/>
    </row>
    <row r="1987" spans="2:17" x14ac:dyDescent="0.2">
      <c r="B1987" s="8"/>
      <c r="C1987" s="9"/>
      <c r="D1987" s="10"/>
      <c r="E1987" s="11"/>
      <c r="F1987" s="11"/>
      <c r="G1987" s="10"/>
      <c r="H1987" s="10">
        <f t="shared" si="1333"/>
        <v>0</v>
      </c>
      <c r="I1987" s="10">
        <f t="shared" si="1330"/>
        <v>0</v>
      </c>
      <c r="J1987" s="10">
        <f t="shared" si="1331"/>
        <v>0</v>
      </c>
      <c r="K1987" s="10" t="str">
        <f t="shared" si="1332"/>
        <v/>
      </c>
      <c r="M1987" s="21"/>
      <c r="N1987" s="21"/>
      <c r="O1987" s="21"/>
      <c r="P1987" s="21"/>
      <c r="Q1987" s="21"/>
    </row>
    <row r="1988" spans="2:17" x14ac:dyDescent="0.2">
      <c r="B1988" s="8"/>
      <c r="C1988" s="9"/>
      <c r="D1988" s="10"/>
      <c r="E1988" s="11"/>
      <c r="F1988" s="11"/>
      <c r="G1988" s="10"/>
      <c r="H1988" s="10">
        <f t="shared" si="1333"/>
        <v>0</v>
      </c>
      <c r="I1988" s="10">
        <f t="shared" si="1330"/>
        <v>0</v>
      </c>
      <c r="J1988" s="10">
        <f t="shared" si="1331"/>
        <v>0</v>
      </c>
      <c r="K1988" s="10" t="str">
        <f t="shared" si="1332"/>
        <v/>
      </c>
      <c r="M1988" s="21"/>
      <c r="N1988" s="21"/>
      <c r="O1988" s="21"/>
      <c r="P1988" s="21"/>
      <c r="Q1988" s="21"/>
    </row>
    <row r="1989" spans="2:17" x14ac:dyDescent="0.2">
      <c r="B1989" s="8"/>
      <c r="C1989" s="9"/>
      <c r="D1989" s="10"/>
      <c r="E1989" s="11"/>
      <c r="F1989" s="11"/>
      <c r="G1989" s="10"/>
      <c r="H1989" s="10">
        <f t="shared" si="1333"/>
        <v>0</v>
      </c>
      <c r="I1989" s="10">
        <f t="shared" si="1330"/>
        <v>0</v>
      </c>
      <c r="J1989" s="10">
        <f t="shared" si="1331"/>
        <v>0</v>
      </c>
      <c r="K1989" s="10" t="str">
        <f t="shared" si="1332"/>
        <v/>
      </c>
      <c r="M1989" s="21"/>
      <c r="N1989" s="21"/>
      <c r="O1989" s="21"/>
      <c r="P1989" s="21"/>
      <c r="Q1989" s="21"/>
    </row>
    <row r="1990" spans="2:17" x14ac:dyDescent="0.2">
      <c r="B1990" s="8"/>
      <c r="C1990" s="9"/>
      <c r="D1990" s="10"/>
      <c r="E1990" s="11"/>
      <c r="F1990" s="11"/>
      <c r="G1990" s="10"/>
      <c r="H1990" s="10">
        <f t="shared" si="1333"/>
        <v>0</v>
      </c>
      <c r="I1990" s="10">
        <f t="shared" si="1330"/>
        <v>0</v>
      </c>
      <c r="J1990" s="10">
        <f t="shared" si="1331"/>
        <v>0</v>
      </c>
      <c r="K1990" s="10" t="str">
        <f t="shared" si="1332"/>
        <v/>
      </c>
      <c r="M1990" s="21"/>
      <c r="N1990" s="21"/>
      <c r="O1990" s="21"/>
      <c r="P1990" s="21"/>
      <c r="Q1990" s="21"/>
    </row>
    <row r="1991" spans="2:17" x14ac:dyDescent="0.2">
      <c r="B1991" s="8"/>
      <c r="C1991" s="9"/>
      <c r="D1991" s="10"/>
      <c r="E1991" s="11"/>
      <c r="F1991" s="11"/>
      <c r="G1991" s="10"/>
      <c r="H1991" s="10">
        <f t="shared" si="1333"/>
        <v>0</v>
      </c>
      <c r="I1991" s="10">
        <f t="shared" si="1330"/>
        <v>0</v>
      </c>
      <c r="J1991" s="10">
        <f t="shared" si="1331"/>
        <v>0</v>
      </c>
      <c r="K1991" s="10" t="str">
        <f t="shared" si="1332"/>
        <v/>
      </c>
      <c r="M1991" s="21"/>
      <c r="N1991" s="21"/>
      <c r="O1991" s="21"/>
      <c r="P1991" s="21"/>
      <c r="Q1991" s="21"/>
    </row>
    <row r="1992" spans="2:17" x14ac:dyDescent="0.2">
      <c r="B1992" s="8"/>
      <c r="C1992" s="9"/>
      <c r="D1992" s="10"/>
      <c r="E1992" s="11"/>
      <c r="F1992" s="11"/>
      <c r="G1992" s="10"/>
      <c r="H1992" s="10">
        <f t="shared" si="1333"/>
        <v>0</v>
      </c>
      <c r="I1992" s="10">
        <f t="shared" si="1330"/>
        <v>0</v>
      </c>
      <c r="J1992" s="10">
        <f t="shared" si="1331"/>
        <v>0</v>
      </c>
      <c r="K1992" s="10" t="str">
        <f t="shared" si="1332"/>
        <v/>
      </c>
      <c r="M1992" s="21"/>
      <c r="N1992" s="21"/>
      <c r="O1992" s="21"/>
      <c r="P1992" s="21"/>
      <c r="Q1992" s="21"/>
    </row>
    <row r="1993" spans="2:17" x14ac:dyDescent="0.2">
      <c r="B1993" s="8"/>
      <c r="C1993" s="9"/>
      <c r="D1993" s="10"/>
      <c r="E1993" s="11"/>
      <c r="F1993" s="11"/>
      <c r="G1993" s="10"/>
      <c r="H1993" s="10">
        <f t="shared" si="1333"/>
        <v>0</v>
      </c>
      <c r="I1993" s="10">
        <f t="shared" si="1330"/>
        <v>0</v>
      </c>
      <c r="J1993" s="10">
        <f t="shared" si="1331"/>
        <v>0</v>
      </c>
      <c r="K1993" s="10" t="str">
        <f t="shared" si="1332"/>
        <v/>
      </c>
      <c r="M1993" s="21"/>
      <c r="N1993" s="21"/>
      <c r="O1993" s="21"/>
      <c r="P1993" s="21"/>
      <c r="Q1993" s="21"/>
    </row>
    <row r="1994" spans="2:17" x14ac:dyDescent="0.2">
      <c r="B1994" s="8"/>
      <c r="C1994" s="9"/>
      <c r="D1994" s="10"/>
      <c r="E1994" s="11"/>
      <c r="F1994" s="11"/>
      <c r="G1994" s="10"/>
      <c r="H1994" s="10">
        <f t="shared" si="1333"/>
        <v>0</v>
      </c>
      <c r="I1994" s="10">
        <f t="shared" si="1330"/>
        <v>0</v>
      </c>
      <c r="J1994" s="10">
        <f t="shared" si="1331"/>
        <v>0</v>
      </c>
      <c r="K1994" s="10" t="str">
        <f t="shared" si="1332"/>
        <v/>
      </c>
      <c r="M1994" s="21"/>
      <c r="N1994" s="21"/>
      <c r="O1994" s="21"/>
      <c r="P1994" s="21"/>
      <c r="Q1994" s="21"/>
    </row>
    <row r="1995" spans="2:17" x14ac:dyDescent="0.2">
      <c r="B1995" s="8"/>
      <c r="C1995" s="9"/>
      <c r="D1995" s="10"/>
      <c r="E1995" s="11"/>
      <c r="F1995" s="11"/>
      <c r="G1995" s="10"/>
      <c r="H1995" s="10">
        <f t="shared" si="1333"/>
        <v>0</v>
      </c>
      <c r="I1995" s="10">
        <f t="shared" si="1330"/>
        <v>0</v>
      </c>
      <c r="J1995" s="10">
        <f t="shared" si="1331"/>
        <v>0</v>
      </c>
      <c r="K1995" s="10" t="str">
        <f t="shared" si="1332"/>
        <v/>
      </c>
      <c r="M1995" s="21"/>
      <c r="N1995" s="21"/>
      <c r="O1995" s="21"/>
      <c r="P1995" s="21"/>
      <c r="Q1995" s="21"/>
    </row>
    <row r="1996" spans="2:17" x14ac:dyDescent="0.2">
      <c r="B1996" s="8"/>
      <c r="C1996" s="9"/>
      <c r="D1996" s="10"/>
      <c r="E1996" s="11"/>
      <c r="F1996" s="11"/>
      <c r="G1996" s="10"/>
      <c r="H1996" s="10">
        <f t="shared" si="1333"/>
        <v>0</v>
      </c>
      <c r="I1996" s="10">
        <f t="shared" si="1330"/>
        <v>0</v>
      </c>
      <c r="J1996" s="10">
        <f t="shared" si="1331"/>
        <v>0</v>
      </c>
      <c r="K1996" s="10" t="str">
        <f t="shared" si="1332"/>
        <v/>
      </c>
      <c r="M1996" s="21"/>
      <c r="N1996" s="21"/>
      <c r="O1996" s="21"/>
      <c r="P1996" s="21"/>
      <c r="Q1996" s="21"/>
    </row>
    <row r="1997" spans="2:17" x14ac:dyDescent="0.2">
      <c r="B1997" s="8"/>
      <c r="C1997" s="9"/>
      <c r="D1997" s="10"/>
      <c r="E1997" s="11"/>
      <c r="F1997" s="11"/>
      <c r="G1997" s="10"/>
      <c r="H1997" s="10">
        <f t="shared" si="1333"/>
        <v>0</v>
      </c>
      <c r="I1997" s="10">
        <f t="shared" si="1330"/>
        <v>0</v>
      </c>
      <c r="J1997" s="10">
        <f t="shared" si="1331"/>
        <v>0</v>
      </c>
      <c r="K1997" s="10" t="str">
        <f t="shared" si="1332"/>
        <v/>
      </c>
      <c r="M1997" s="21"/>
      <c r="N1997" s="21"/>
      <c r="O1997" s="21"/>
      <c r="P1997" s="21"/>
      <c r="Q1997" s="21"/>
    </row>
    <row r="1998" spans="2:17" x14ac:dyDescent="0.2">
      <c r="B1998" s="8"/>
      <c r="C1998" s="9"/>
      <c r="D1998" s="10"/>
      <c r="E1998" s="11"/>
      <c r="F1998" s="11"/>
      <c r="G1998" s="10"/>
      <c r="H1998" s="10">
        <f t="shared" si="1333"/>
        <v>0</v>
      </c>
      <c r="I1998" s="10">
        <f t="shared" si="1330"/>
        <v>0</v>
      </c>
      <c r="J1998" s="10">
        <f t="shared" si="1331"/>
        <v>0</v>
      </c>
      <c r="K1998" s="10" t="str">
        <f t="shared" si="1332"/>
        <v/>
      </c>
      <c r="M1998" s="21"/>
      <c r="N1998" s="21"/>
      <c r="O1998" s="21"/>
      <c r="P1998" s="21"/>
      <c r="Q1998" s="21"/>
    </row>
    <row r="1999" spans="2:17" x14ac:dyDescent="0.2">
      <c r="B1999" s="8"/>
      <c r="C1999" s="9"/>
      <c r="D1999" s="10"/>
      <c r="E1999" s="11"/>
      <c r="F1999" s="11"/>
      <c r="G1999" s="10"/>
      <c r="H1999" s="10">
        <f t="shared" si="1333"/>
        <v>0</v>
      </c>
      <c r="I1999" s="10">
        <f t="shared" si="1330"/>
        <v>0</v>
      </c>
      <c r="J1999" s="10">
        <f t="shared" si="1331"/>
        <v>0</v>
      </c>
      <c r="K1999" s="10" t="str">
        <f t="shared" si="1332"/>
        <v/>
      </c>
      <c r="M1999" s="21"/>
      <c r="N1999" s="21"/>
      <c r="O1999" s="21"/>
      <c r="P1999" s="21"/>
      <c r="Q1999" s="21"/>
    </row>
    <row r="2000" spans="2:17" x14ac:dyDescent="0.2">
      <c r="B2000" s="8"/>
      <c r="C2000" s="9"/>
      <c r="D2000" s="10"/>
      <c r="E2000" s="11"/>
      <c r="F2000" s="11"/>
      <c r="G2000" s="10"/>
      <c r="H2000" s="10">
        <f t="shared" si="1333"/>
        <v>0</v>
      </c>
      <c r="I2000" s="10">
        <f t="shared" si="1330"/>
        <v>0</v>
      </c>
      <c r="J2000" s="10">
        <f t="shared" si="1331"/>
        <v>0</v>
      </c>
      <c r="K2000" s="10" t="str">
        <f t="shared" si="1332"/>
        <v/>
      </c>
      <c r="M2000" s="21"/>
      <c r="N2000" s="21"/>
      <c r="O2000" s="21"/>
      <c r="P2000" s="21"/>
      <c r="Q2000" s="21"/>
    </row>
    <row r="2001" spans="2:17" x14ac:dyDescent="0.2">
      <c r="B2001" s="8"/>
      <c r="C2001" s="9"/>
      <c r="D2001" s="10"/>
      <c r="E2001" s="11"/>
      <c r="F2001" s="11"/>
      <c r="G2001" s="10"/>
      <c r="H2001" s="10">
        <f t="shared" si="1333"/>
        <v>0</v>
      </c>
      <c r="I2001" s="10">
        <f t="shared" si="1330"/>
        <v>0</v>
      </c>
      <c r="J2001" s="10">
        <f t="shared" si="1331"/>
        <v>0</v>
      </c>
      <c r="K2001" s="10" t="str">
        <f t="shared" si="1332"/>
        <v/>
      </c>
      <c r="M2001" s="21"/>
      <c r="N2001" s="21"/>
      <c r="O2001" s="21"/>
      <c r="P2001" s="21"/>
      <c r="Q2001" s="21"/>
    </row>
    <row r="2002" spans="2:17" x14ac:dyDescent="0.2">
      <c r="B2002" s="8"/>
      <c r="C2002" s="9"/>
      <c r="D2002" s="10"/>
      <c r="E2002" s="11"/>
      <c r="F2002" s="11"/>
      <c r="G2002" s="10"/>
      <c r="H2002" s="10">
        <f t="shared" si="1333"/>
        <v>0</v>
      </c>
      <c r="I2002" s="10">
        <f t="shared" si="1330"/>
        <v>0</v>
      </c>
      <c r="J2002" s="10">
        <f t="shared" si="1331"/>
        <v>0</v>
      </c>
      <c r="K2002" s="10" t="str">
        <f t="shared" si="1332"/>
        <v/>
      </c>
      <c r="M2002" s="21"/>
      <c r="N2002" s="21"/>
      <c r="O2002" s="21"/>
      <c r="P2002" s="21"/>
      <c r="Q2002" s="21"/>
    </row>
    <row r="2003" spans="2:17" x14ac:dyDescent="0.2">
      <c r="B2003" s="8"/>
      <c r="C2003" s="9"/>
      <c r="D2003" s="10"/>
      <c r="E2003" s="11"/>
      <c r="F2003" s="11"/>
      <c r="G2003" s="10"/>
      <c r="H2003" s="10">
        <f t="shared" si="1333"/>
        <v>0</v>
      </c>
      <c r="I2003" s="10">
        <f t="shared" si="1330"/>
        <v>0</v>
      </c>
      <c r="J2003" s="10">
        <f t="shared" si="1331"/>
        <v>0</v>
      </c>
      <c r="K2003" s="10" t="str">
        <f t="shared" si="1332"/>
        <v/>
      </c>
      <c r="M2003" s="21"/>
      <c r="N2003" s="21"/>
      <c r="O2003" s="21"/>
      <c r="P2003" s="21"/>
      <c r="Q2003" s="21"/>
    </row>
    <row r="2004" spans="2:17" x14ac:dyDescent="0.2">
      <c r="B2004" s="8"/>
      <c r="C2004" s="9"/>
      <c r="D2004" s="10"/>
      <c r="E2004" s="11"/>
      <c r="F2004" s="11"/>
      <c r="G2004" s="10"/>
      <c r="H2004" s="10">
        <f t="shared" si="1333"/>
        <v>0</v>
      </c>
      <c r="I2004" s="10">
        <f t="shared" si="1330"/>
        <v>0</v>
      </c>
      <c r="J2004" s="10">
        <f t="shared" si="1331"/>
        <v>0</v>
      </c>
      <c r="K2004" s="10" t="str">
        <f t="shared" si="1332"/>
        <v/>
      </c>
      <c r="M2004" s="21"/>
      <c r="N2004" s="21"/>
      <c r="O2004" s="21"/>
      <c r="P2004" s="21"/>
      <c r="Q2004" s="21"/>
    </row>
    <row r="2005" spans="2:17" x14ac:dyDescent="0.2">
      <c r="B2005" s="8"/>
      <c r="C2005" s="9"/>
      <c r="D2005" s="10"/>
      <c r="E2005" s="11"/>
      <c r="F2005" s="11"/>
      <c r="G2005" s="10"/>
      <c r="H2005" s="10">
        <f t="shared" si="1333"/>
        <v>0</v>
      </c>
      <c r="I2005" s="10">
        <f t="shared" si="1330"/>
        <v>0</v>
      </c>
      <c r="J2005" s="10">
        <f t="shared" si="1331"/>
        <v>0</v>
      </c>
      <c r="K2005" s="10" t="str">
        <f t="shared" si="1332"/>
        <v/>
      </c>
      <c r="M2005" s="21"/>
      <c r="N2005" s="21"/>
      <c r="O2005" s="21"/>
      <c r="P2005" s="21"/>
      <c r="Q2005" s="21"/>
    </row>
    <row r="2006" spans="2:17" x14ac:dyDescent="0.2">
      <c r="B2006" s="8"/>
      <c r="C2006" s="9"/>
      <c r="D2006" s="10"/>
      <c r="E2006" s="11"/>
      <c r="F2006" s="11"/>
      <c r="G2006" s="10"/>
      <c r="H2006" s="10">
        <f t="shared" si="1333"/>
        <v>0</v>
      </c>
      <c r="I2006" s="10">
        <f t="shared" si="1330"/>
        <v>0</v>
      </c>
      <c r="J2006" s="10">
        <f t="shared" si="1331"/>
        <v>0</v>
      </c>
      <c r="K2006" s="10" t="str">
        <f t="shared" si="1332"/>
        <v/>
      </c>
      <c r="M2006" s="21"/>
      <c r="N2006" s="21"/>
      <c r="O2006" s="21"/>
      <c r="P2006" s="21"/>
      <c r="Q2006" s="21"/>
    </row>
    <row r="2007" spans="2:17" x14ac:dyDescent="0.2">
      <c r="B2007" s="8"/>
      <c r="C2007" s="9"/>
      <c r="D2007" s="10"/>
      <c r="E2007" s="11"/>
      <c r="F2007" s="11"/>
      <c r="G2007" s="10"/>
      <c r="H2007" s="10">
        <f t="shared" si="1333"/>
        <v>0</v>
      </c>
      <c r="I2007" s="10">
        <f t="shared" si="1330"/>
        <v>0</v>
      </c>
      <c r="J2007" s="10">
        <f t="shared" si="1331"/>
        <v>0</v>
      </c>
      <c r="K2007" s="10" t="str">
        <f t="shared" si="1332"/>
        <v/>
      </c>
      <c r="M2007" s="21"/>
      <c r="N2007" s="21"/>
      <c r="O2007" s="21"/>
      <c r="P2007" s="21"/>
      <c r="Q2007" s="21"/>
    </row>
    <row r="2008" spans="2:17" x14ac:dyDescent="0.2">
      <c r="B2008" s="8"/>
      <c r="C2008" s="9"/>
      <c r="D2008" s="10"/>
      <c r="E2008" s="11"/>
      <c r="F2008" s="11"/>
      <c r="G2008" s="10"/>
      <c r="H2008" s="10">
        <f t="shared" si="1333"/>
        <v>0</v>
      </c>
      <c r="I2008" s="10">
        <f t="shared" si="1330"/>
        <v>0</v>
      </c>
      <c r="J2008" s="10">
        <f t="shared" si="1331"/>
        <v>0</v>
      </c>
      <c r="K2008" s="10" t="str">
        <f t="shared" si="1332"/>
        <v/>
      </c>
      <c r="M2008" s="21"/>
      <c r="N2008" s="21"/>
      <c r="O2008" s="21"/>
      <c r="P2008" s="21"/>
      <c r="Q2008" s="21"/>
    </row>
    <row r="2009" spans="2:17" x14ac:dyDescent="0.2">
      <c r="B2009" s="8"/>
      <c r="C2009" s="9"/>
      <c r="D2009" s="10"/>
      <c r="E2009" s="11"/>
      <c r="F2009" s="11"/>
      <c r="G2009" s="10"/>
      <c r="H2009" s="10">
        <f t="shared" si="1333"/>
        <v>0</v>
      </c>
      <c r="I2009" s="10">
        <f t="shared" si="1330"/>
        <v>0</v>
      </c>
      <c r="J2009" s="10">
        <f t="shared" si="1331"/>
        <v>0</v>
      </c>
      <c r="K2009" s="10" t="str">
        <f t="shared" si="1332"/>
        <v/>
      </c>
      <c r="M2009" s="21"/>
      <c r="N2009" s="21"/>
      <c r="O2009" s="21"/>
      <c r="P2009" s="21"/>
      <c r="Q2009" s="21"/>
    </row>
    <row r="2010" spans="2:17" x14ac:dyDescent="0.2">
      <c r="B2010" s="8"/>
      <c r="C2010" s="9"/>
      <c r="D2010" s="10"/>
      <c r="E2010" s="11"/>
      <c r="F2010" s="11"/>
      <c r="G2010" s="10"/>
      <c r="H2010" s="10">
        <f t="shared" si="1333"/>
        <v>0</v>
      </c>
      <c r="I2010" s="10">
        <f t="shared" si="1330"/>
        <v>0</v>
      </c>
      <c r="J2010" s="10">
        <f t="shared" si="1331"/>
        <v>0</v>
      </c>
      <c r="K2010" s="10" t="str">
        <f t="shared" si="1332"/>
        <v/>
      </c>
      <c r="M2010" s="21"/>
      <c r="N2010" s="21"/>
      <c r="O2010" s="21"/>
      <c r="P2010" s="21"/>
      <c r="Q2010" s="21"/>
    </row>
    <row r="2011" spans="2:17" x14ac:dyDescent="0.2">
      <c r="B2011" s="8"/>
      <c r="C2011" s="9"/>
      <c r="D2011" s="10"/>
      <c r="E2011" s="11"/>
      <c r="F2011" s="11"/>
      <c r="G2011" s="10"/>
      <c r="H2011" s="10">
        <f t="shared" si="1333"/>
        <v>0</v>
      </c>
      <c r="I2011" s="10">
        <f t="shared" si="1330"/>
        <v>0</v>
      </c>
      <c r="J2011" s="10">
        <f t="shared" si="1331"/>
        <v>0</v>
      </c>
      <c r="K2011" s="10" t="str">
        <f t="shared" si="1332"/>
        <v/>
      </c>
      <c r="M2011" s="21"/>
      <c r="N2011" s="21"/>
      <c r="O2011" s="21"/>
      <c r="P2011" s="21"/>
      <c r="Q2011" s="21"/>
    </row>
    <row r="2012" spans="2:17" x14ac:dyDescent="0.2">
      <c r="B2012" s="8"/>
      <c r="C2012" s="9"/>
      <c r="D2012" s="10"/>
      <c r="E2012" s="11"/>
      <c r="F2012" s="11"/>
      <c r="G2012" s="10"/>
      <c r="H2012" s="10">
        <f t="shared" si="1333"/>
        <v>0</v>
      </c>
      <c r="I2012" s="10">
        <f t="shared" si="1330"/>
        <v>0</v>
      </c>
      <c r="J2012" s="10">
        <f t="shared" si="1331"/>
        <v>0</v>
      </c>
      <c r="K2012" s="10" t="str">
        <f t="shared" si="1332"/>
        <v/>
      </c>
      <c r="M2012" s="21"/>
      <c r="N2012" s="21"/>
      <c r="O2012" s="21"/>
      <c r="P2012" s="21"/>
      <c r="Q2012" s="21"/>
    </row>
    <row r="2013" spans="2:17" x14ac:dyDescent="0.2">
      <c r="B2013" s="8"/>
      <c r="C2013" s="9"/>
      <c r="D2013" s="10"/>
      <c r="E2013" s="11"/>
      <c r="F2013" s="11"/>
      <c r="G2013" s="10"/>
      <c r="H2013" s="10">
        <f t="shared" si="1333"/>
        <v>0</v>
      </c>
      <c r="I2013" s="10">
        <f t="shared" si="1330"/>
        <v>0</v>
      </c>
      <c r="J2013" s="10">
        <f t="shared" si="1331"/>
        <v>0</v>
      </c>
      <c r="K2013" s="10" t="str">
        <f t="shared" si="1332"/>
        <v/>
      </c>
      <c r="M2013" s="21"/>
      <c r="N2013" s="21"/>
      <c r="O2013" s="21"/>
      <c r="P2013" s="21"/>
      <c r="Q2013" s="21"/>
    </row>
    <row r="2014" spans="2:17" x14ac:dyDescent="0.2">
      <c r="B2014" s="8"/>
      <c r="C2014" s="9"/>
      <c r="D2014" s="10"/>
      <c r="E2014" s="11"/>
      <c r="F2014" s="11"/>
      <c r="G2014" s="10"/>
      <c r="H2014" s="10">
        <f t="shared" si="1333"/>
        <v>0</v>
      </c>
      <c r="I2014" s="10">
        <f t="shared" si="1330"/>
        <v>0</v>
      </c>
      <c r="J2014" s="10">
        <f t="shared" si="1331"/>
        <v>0</v>
      </c>
      <c r="K2014" s="10" t="str">
        <f t="shared" si="1332"/>
        <v/>
      </c>
      <c r="M2014" s="21"/>
      <c r="N2014" s="21"/>
      <c r="O2014" s="21"/>
      <c r="P2014" s="21"/>
      <c r="Q2014" s="21"/>
    </row>
    <row r="2015" spans="2:17" x14ac:dyDescent="0.2">
      <c r="B2015" s="8"/>
      <c r="C2015" s="9"/>
      <c r="D2015" s="10"/>
      <c r="E2015" s="11"/>
      <c r="F2015" s="11"/>
      <c r="G2015" s="10"/>
      <c r="H2015" s="10">
        <f t="shared" si="1333"/>
        <v>0</v>
      </c>
      <c r="I2015" s="10">
        <f t="shared" si="1330"/>
        <v>0</v>
      </c>
      <c r="J2015" s="10">
        <f t="shared" si="1331"/>
        <v>0</v>
      </c>
      <c r="K2015" s="10" t="str">
        <f t="shared" si="1332"/>
        <v/>
      </c>
      <c r="M2015" s="21"/>
      <c r="N2015" s="21"/>
      <c r="O2015" s="21"/>
      <c r="P2015" s="21"/>
      <c r="Q2015" s="21"/>
    </row>
    <row r="2016" spans="2:17" x14ac:dyDescent="0.2">
      <c r="B2016" s="8"/>
      <c r="C2016" s="9"/>
      <c r="D2016" s="10"/>
      <c r="E2016" s="11"/>
      <c r="F2016" s="11"/>
      <c r="G2016" s="10"/>
      <c r="H2016" s="10">
        <f t="shared" si="1333"/>
        <v>0</v>
      </c>
      <c r="I2016" s="10">
        <f t="shared" si="1330"/>
        <v>0</v>
      </c>
      <c r="J2016" s="10">
        <f t="shared" si="1331"/>
        <v>0</v>
      </c>
      <c r="K2016" s="10" t="str">
        <f t="shared" si="1332"/>
        <v/>
      </c>
      <c r="M2016" s="21"/>
      <c r="N2016" s="21"/>
      <c r="O2016" s="21"/>
      <c r="P2016" s="21"/>
      <c r="Q2016" s="21"/>
    </row>
    <row r="2017" spans="2:17" x14ac:dyDescent="0.2">
      <c r="B2017" s="8"/>
      <c r="C2017" s="9"/>
      <c r="D2017" s="10"/>
      <c r="E2017" s="11"/>
      <c r="F2017" s="11"/>
      <c r="G2017" s="10"/>
      <c r="H2017" s="10">
        <f t="shared" si="1333"/>
        <v>0</v>
      </c>
      <c r="I2017" s="10">
        <f t="shared" si="1330"/>
        <v>0</v>
      </c>
      <c r="J2017" s="10">
        <f t="shared" si="1331"/>
        <v>0</v>
      </c>
      <c r="K2017" s="10" t="str">
        <f t="shared" si="1332"/>
        <v/>
      </c>
      <c r="M2017" s="21"/>
      <c r="N2017" s="21"/>
      <c r="O2017" s="21"/>
      <c r="P2017" s="21"/>
      <c r="Q2017" s="21"/>
    </row>
    <row r="2018" spans="2:17" x14ac:dyDescent="0.2">
      <c r="B2018" s="8"/>
      <c r="C2018" s="9"/>
      <c r="D2018" s="10"/>
      <c r="E2018" s="11"/>
      <c r="F2018" s="11"/>
      <c r="G2018" s="10"/>
      <c r="H2018" s="10">
        <f t="shared" si="1333"/>
        <v>0</v>
      </c>
      <c r="I2018" s="10">
        <f t="shared" si="1330"/>
        <v>0</v>
      </c>
      <c r="J2018" s="10">
        <f t="shared" si="1331"/>
        <v>0</v>
      </c>
      <c r="K2018" s="10" t="str">
        <f t="shared" si="1332"/>
        <v/>
      </c>
      <c r="M2018" s="21"/>
      <c r="N2018" s="21"/>
      <c r="O2018" s="21"/>
      <c r="P2018" s="21"/>
      <c r="Q2018" s="21"/>
    </row>
    <row r="2019" spans="2:17" x14ac:dyDescent="0.2">
      <c r="B2019" s="8"/>
      <c r="C2019" s="9"/>
      <c r="D2019" s="10"/>
      <c r="E2019" s="11"/>
      <c r="F2019" s="11"/>
      <c r="G2019" s="10"/>
      <c r="H2019" s="10">
        <f t="shared" si="1333"/>
        <v>0</v>
      </c>
      <c r="I2019" s="10">
        <f t="shared" si="1330"/>
        <v>0</v>
      </c>
      <c r="J2019" s="10">
        <f t="shared" si="1331"/>
        <v>0</v>
      </c>
      <c r="K2019" s="10" t="str">
        <f t="shared" si="1332"/>
        <v/>
      </c>
      <c r="M2019" s="21"/>
      <c r="N2019" s="21"/>
      <c r="O2019" s="21"/>
      <c r="P2019" s="21"/>
      <c r="Q2019" s="21"/>
    </row>
    <row r="2020" spans="2:17" x14ac:dyDescent="0.2">
      <c r="B2020" s="8"/>
      <c r="C2020" s="9"/>
      <c r="D2020" s="10"/>
      <c r="E2020" s="11"/>
      <c r="F2020" s="11"/>
      <c r="G2020" s="10"/>
      <c r="H2020" s="10">
        <f t="shared" si="1333"/>
        <v>0</v>
      </c>
      <c r="I2020" s="10">
        <f t="shared" si="1330"/>
        <v>0</v>
      </c>
      <c r="J2020" s="10">
        <f t="shared" si="1331"/>
        <v>0</v>
      </c>
      <c r="K2020" s="10" t="str">
        <f t="shared" si="1332"/>
        <v/>
      </c>
      <c r="M2020" s="21"/>
      <c r="N2020" s="21"/>
      <c r="O2020" s="21"/>
      <c r="P2020" s="21"/>
      <c r="Q2020" s="21"/>
    </row>
    <row r="2021" spans="2:17" x14ac:dyDescent="0.2">
      <c r="B2021" s="8"/>
      <c r="C2021" s="9"/>
      <c r="D2021" s="10"/>
      <c r="E2021" s="11"/>
      <c r="F2021" s="11"/>
      <c r="G2021" s="10"/>
      <c r="H2021" s="10">
        <f t="shared" si="1333"/>
        <v>0</v>
      </c>
      <c r="I2021" s="10">
        <f t="shared" si="1330"/>
        <v>0</v>
      </c>
      <c r="J2021" s="10">
        <f t="shared" si="1331"/>
        <v>0</v>
      </c>
      <c r="K2021" s="10" t="str">
        <f t="shared" si="1332"/>
        <v/>
      </c>
      <c r="M2021" s="21"/>
      <c r="N2021" s="21"/>
      <c r="O2021" s="21"/>
      <c r="P2021" s="21"/>
      <c r="Q2021" s="21"/>
    </row>
    <row r="2022" spans="2:17" ht="15" x14ac:dyDescent="0.2">
      <c r="H2022" s="14">
        <f>SUM(H41:H2021)/SUM(D3:D17)</f>
        <v>0</v>
      </c>
      <c r="I2022" s="14">
        <f>SUM(I41:I2021)</f>
        <v>0</v>
      </c>
      <c r="J2022" s="14">
        <f>SUM(J41:J2021)</f>
        <v>0</v>
      </c>
      <c r="K2022" s="13" t="str">
        <f t="shared" ref="K2022" si="1334">IF(D2022="","",J2022/D2022)</f>
        <v/>
      </c>
    </row>
    <row r="2023" spans="2:17" ht="15" x14ac:dyDescent="0.2">
      <c r="H2023" s="14" t="s">
        <v>52</v>
      </c>
      <c r="I2023" s="14" t="s">
        <v>53</v>
      </c>
      <c r="J2023" s="14" t="s">
        <v>54</v>
      </c>
      <c r="K2023" s="14" t="s">
        <v>55</v>
      </c>
    </row>
  </sheetData>
  <mergeCells count="838">
    <mergeCell ref="GJ2:HF2"/>
    <mergeCell ref="GJ27:HF27"/>
    <mergeCell ref="H1:H2"/>
    <mergeCell ref="BF203:BK203"/>
    <mergeCell ref="BF204:BK204"/>
    <mergeCell ref="BF205:BK205"/>
    <mergeCell ref="BF206:BK206"/>
    <mergeCell ref="BF207:BK207"/>
    <mergeCell ref="BF208:BK208"/>
    <mergeCell ref="DP41:DQ41"/>
    <mergeCell ref="CH40:DM40"/>
    <mergeCell ref="CH41:CI41"/>
    <mergeCell ref="CJ41:CK41"/>
    <mergeCell ref="CL41:CM41"/>
    <mergeCell ref="CN41:CO41"/>
    <mergeCell ref="CP41:CQ41"/>
    <mergeCell ref="CR41:CS41"/>
    <mergeCell ref="CT41:CU41"/>
    <mergeCell ref="CV41:CW41"/>
    <mergeCell ref="CX41:CY41"/>
    <mergeCell ref="CZ41:DA41"/>
    <mergeCell ref="DB41:DC41"/>
    <mergeCell ref="DD41:DE41"/>
    <mergeCell ref="DF41:DG41"/>
    <mergeCell ref="BF209:BK209"/>
    <mergeCell ref="BF210:BK210"/>
    <mergeCell ref="BF211:BK211"/>
    <mergeCell ref="BF212:BK212"/>
    <mergeCell ref="BF213:BK213"/>
    <mergeCell ref="BF214:BK214"/>
    <mergeCell ref="BF215:BK215"/>
    <mergeCell ref="BF216:BK216"/>
    <mergeCell ref="BF217:BK217"/>
    <mergeCell ref="BR41:BS41"/>
    <mergeCell ref="BT41:BU41"/>
    <mergeCell ref="BF218:BK218"/>
    <mergeCell ref="BF219:BK219"/>
    <mergeCell ref="EV2:FD3"/>
    <mergeCell ref="DS1:FD1"/>
    <mergeCell ref="FG41:FG44"/>
    <mergeCell ref="FH41:FH44"/>
    <mergeCell ref="G1:G2"/>
    <mergeCell ref="EU22:EU24"/>
    <mergeCell ref="EV22:EV24"/>
    <mergeCell ref="EW22:EW24"/>
    <mergeCell ref="EX22:EX24"/>
    <mergeCell ref="EY22:EY24"/>
    <mergeCell ref="EZ22:EZ24"/>
    <mergeCell ref="FA22:FA24"/>
    <mergeCell ref="EV4:EX4"/>
    <mergeCell ref="EY4:FA4"/>
    <mergeCell ref="FB4:FD4"/>
    <mergeCell ref="FB22:FB24"/>
    <mergeCell ref="FC22:FC24"/>
    <mergeCell ref="FD22:FD24"/>
    <mergeCell ref="DL42:DM42"/>
    <mergeCell ref="DN41:DO41"/>
    <mergeCell ref="AP202:BE202"/>
    <mergeCell ref="FF41:FF44"/>
    <mergeCell ref="CH42:CI42"/>
    <mergeCell ref="CJ42:CK42"/>
    <mergeCell ref="CL42:CM42"/>
    <mergeCell ref="CN42:CO42"/>
    <mergeCell ref="CP42:CQ42"/>
    <mergeCell ref="CR42:CS42"/>
    <mergeCell ref="CT42:CU42"/>
    <mergeCell ref="CV42:CW42"/>
    <mergeCell ref="CX42:CY42"/>
    <mergeCell ref="CZ42:DA42"/>
    <mergeCell ref="DB42:DC42"/>
    <mergeCell ref="DD42:DE42"/>
    <mergeCell ref="DF42:DG42"/>
    <mergeCell ref="DH42:DI42"/>
    <mergeCell ref="DJ42:DK42"/>
    <mergeCell ref="AP41:AQ41"/>
    <mergeCell ref="AR41:AS41"/>
    <mergeCell ref="AT41:AU41"/>
    <mergeCell ref="AV41:AW41"/>
    <mergeCell ref="AX41:AY41"/>
    <mergeCell ref="AZ41:BA41"/>
    <mergeCell ref="BB41:BC41"/>
    <mergeCell ref="BG30:BK30"/>
    <mergeCell ref="BL30:BP30"/>
    <mergeCell ref="BQ30:BU30"/>
    <mergeCell ref="BV30:BY30"/>
    <mergeCell ref="AP27:AT27"/>
    <mergeCell ref="AU27:AY27"/>
    <mergeCell ref="BH42:BI42"/>
    <mergeCell ref="BJ42:BK42"/>
    <mergeCell ref="BL42:BM42"/>
    <mergeCell ref="BN42:BO42"/>
    <mergeCell ref="BP42:BQ42"/>
    <mergeCell ref="BR42:BS42"/>
    <mergeCell ref="BT42:BU42"/>
    <mergeCell ref="BD41:BE41"/>
    <mergeCell ref="BF41:BG41"/>
    <mergeCell ref="AP42:AQ42"/>
    <mergeCell ref="AR42:AS42"/>
    <mergeCell ref="AT42:AU42"/>
    <mergeCell ref="AV42:AW42"/>
    <mergeCell ref="AX42:AY42"/>
    <mergeCell ref="AZ42:BA42"/>
    <mergeCell ref="BB42:BC42"/>
    <mergeCell ref="BD42:BE42"/>
    <mergeCell ref="BF42:BG42"/>
    <mergeCell ref="AP28:AT28"/>
    <mergeCell ref="AU28:AY28"/>
    <mergeCell ref="AZ28:BF28"/>
    <mergeCell ref="BG28:BK28"/>
    <mergeCell ref="BL28:BP28"/>
    <mergeCell ref="BQ28:BU28"/>
    <mergeCell ref="BV28:BY28"/>
    <mergeCell ref="A1:A2"/>
    <mergeCell ref="BU38:BY38"/>
    <mergeCell ref="AP38:AU38"/>
    <mergeCell ref="AV38:BC38"/>
    <mergeCell ref="BD38:BI38"/>
    <mergeCell ref="BJ38:BP38"/>
    <mergeCell ref="BQ38:BT38"/>
    <mergeCell ref="AP29:AT29"/>
    <mergeCell ref="AU29:AY29"/>
    <mergeCell ref="AZ29:BF29"/>
    <mergeCell ref="BG29:BK29"/>
    <mergeCell ref="BL29:BP29"/>
    <mergeCell ref="BQ29:BU29"/>
    <mergeCell ref="BV29:BY29"/>
    <mergeCell ref="AP30:AT30"/>
    <mergeCell ref="AU30:AY30"/>
    <mergeCell ref="AZ30:BF30"/>
    <mergeCell ref="AU23:AY23"/>
    <mergeCell ref="AZ23:BF23"/>
    <mergeCell ref="BG23:BK23"/>
    <mergeCell ref="BL23:BP23"/>
    <mergeCell ref="BQ23:BU23"/>
    <mergeCell ref="BV23:BY23"/>
    <mergeCell ref="BQ22:BU22"/>
    <mergeCell ref="BV22:BY22"/>
    <mergeCell ref="AZ27:BF27"/>
    <mergeCell ref="BG27:BK27"/>
    <mergeCell ref="BL27:BP27"/>
    <mergeCell ref="BQ27:BU27"/>
    <mergeCell ref="BV27:BY27"/>
    <mergeCell ref="AP16:AT16"/>
    <mergeCell ref="AU16:AY16"/>
    <mergeCell ref="AZ16:BF16"/>
    <mergeCell ref="BG16:BK16"/>
    <mergeCell ref="BL16:BP16"/>
    <mergeCell ref="BQ16:BU16"/>
    <mergeCell ref="BV16:BY16"/>
    <mergeCell ref="AZ20:BF20"/>
    <mergeCell ref="BG20:BK20"/>
    <mergeCell ref="BL20:BP20"/>
    <mergeCell ref="BQ20:BU20"/>
    <mergeCell ref="BV20:BY20"/>
    <mergeCell ref="BQ19:BU19"/>
    <mergeCell ref="BV19:BY19"/>
    <mergeCell ref="BQ17:BU17"/>
    <mergeCell ref="BV17:BY17"/>
    <mergeCell ref="AP18:AT18"/>
    <mergeCell ref="AU18:AY18"/>
    <mergeCell ref="AZ18:BF18"/>
    <mergeCell ref="BG18:BK18"/>
    <mergeCell ref="BL18:BP18"/>
    <mergeCell ref="BQ18:BU18"/>
    <mergeCell ref="BV18:BY18"/>
    <mergeCell ref="AP17:AT17"/>
    <mergeCell ref="BV15:BY15"/>
    <mergeCell ref="BL11:BP11"/>
    <mergeCell ref="BQ11:BU11"/>
    <mergeCell ref="AP14:AT14"/>
    <mergeCell ref="AU14:AY14"/>
    <mergeCell ref="AZ14:BF14"/>
    <mergeCell ref="BG14:BK14"/>
    <mergeCell ref="BL14:BP14"/>
    <mergeCell ref="BQ14:BU14"/>
    <mergeCell ref="BV14:BY14"/>
    <mergeCell ref="C1:C2"/>
    <mergeCell ref="D1:D2"/>
    <mergeCell ref="E1:E2"/>
    <mergeCell ref="F1:F2"/>
    <mergeCell ref="AP107:AT107"/>
    <mergeCell ref="AU107:AY107"/>
    <mergeCell ref="AZ107:BD107"/>
    <mergeCell ref="BE107:BI107"/>
    <mergeCell ref="AP19:AT19"/>
    <mergeCell ref="AU19:AY19"/>
    <mergeCell ref="AZ19:BF19"/>
    <mergeCell ref="BG19:BK19"/>
    <mergeCell ref="AP20:AT20"/>
    <mergeCell ref="AU20:AY20"/>
    <mergeCell ref="AP11:AT11"/>
    <mergeCell ref="AU11:AY11"/>
    <mergeCell ref="AZ11:BF11"/>
    <mergeCell ref="BG11:BK11"/>
    <mergeCell ref="AO1:CC1"/>
    <mergeCell ref="BQ5:BU5"/>
    <mergeCell ref="BV5:BY5"/>
    <mergeCell ref="AP6:AT6"/>
    <mergeCell ref="AU6:AY6"/>
    <mergeCell ref="AZ6:BF6"/>
    <mergeCell ref="BE109:BI109"/>
    <mergeCell ref="AP108:AT108"/>
    <mergeCell ref="AU108:AY108"/>
    <mergeCell ref="AZ108:BD108"/>
    <mergeCell ref="BE108:BI108"/>
    <mergeCell ref="AP109:AT109"/>
    <mergeCell ref="AU109:AY109"/>
    <mergeCell ref="AZ109:BD109"/>
    <mergeCell ref="AP110:AT110"/>
    <mergeCell ref="AU110:AY110"/>
    <mergeCell ref="AZ110:BD110"/>
    <mergeCell ref="BE110:BI110"/>
    <mergeCell ref="AP111:AT111"/>
    <mergeCell ref="AU111:AY111"/>
    <mergeCell ref="AZ111:BD111"/>
    <mergeCell ref="BE111:BI111"/>
    <mergeCell ref="AP112:AT112"/>
    <mergeCell ref="AU112:AY112"/>
    <mergeCell ref="AZ112:BD112"/>
    <mergeCell ref="BE112:BI112"/>
    <mergeCell ref="AP113:AT113"/>
    <mergeCell ref="AU113:AY113"/>
    <mergeCell ref="AZ113:BD113"/>
    <mergeCell ref="BE113:BI113"/>
    <mergeCell ref="AP114:AT114"/>
    <mergeCell ref="AU114:AY114"/>
    <mergeCell ref="AZ114:BD114"/>
    <mergeCell ref="BE114:BI114"/>
    <mergeCell ref="AP115:AT115"/>
    <mergeCell ref="AU115:AY115"/>
    <mergeCell ref="AZ115:BD115"/>
    <mergeCell ref="BE115:BI115"/>
    <mergeCell ref="AP116:AT116"/>
    <mergeCell ref="AU116:AY116"/>
    <mergeCell ref="AZ116:BD116"/>
    <mergeCell ref="BE116:BI116"/>
    <mergeCell ref="AP117:AT117"/>
    <mergeCell ref="AU117:AY117"/>
    <mergeCell ref="AZ117:BD117"/>
    <mergeCell ref="BE117:BI117"/>
    <mergeCell ref="AP118:AT118"/>
    <mergeCell ref="AU118:AY118"/>
    <mergeCell ref="AZ118:BD118"/>
    <mergeCell ref="BE118:BI118"/>
    <mergeCell ref="AP119:AT119"/>
    <mergeCell ref="AU119:AY119"/>
    <mergeCell ref="AZ119:BD119"/>
    <mergeCell ref="BE119:BI119"/>
    <mergeCell ref="AP120:AT120"/>
    <mergeCell ref="AU120:AY120"/>
    <mergeCell ref="AZ120:BD120"/>
    <mergeCell ref="BE120:BI120"/>
    <mergeCell ref="AP121:AT121"/>
    <mergeCell ref="AU121:AY121"/>
    <mergeCell ref="AZ121:BD121"/>
    <mergeCell ref="BE121:BI121"/>
    <mergeCell ref="AP122:AT122"/>
    <mergeCell ref="AU122:AY122"/>
    <mergeCell ref="AZ122:BD122"/>
    <mergeCell ref="BE122:BI122"/>
    <mergeCell ref="AP123:AT123"/>
    <mergeCell ref="AU123:AY123"/>
    <mergeCell ref="AZ123:BD123"/>
    <mergeCell ref="BE123:BI123"/>
    <mergeCell ref="AP124:AT124"/>
    <mergeCell ref="AU124:AY124"/>
    <mergeCell ref="AZ124:BD124"/>
    <mergeCell ref="BE124:BI124"/>
    <mergeCell ref="AP125:AT125"/>
    <mergeCell ref="AU125:AY125"/>
    <mergeCell ref="AZ125:BD125"/>
    <mergeCell ref="BE125:BI125"/>
    <mergeCell ref="AP126:AT126"/>
    <mergeCell ref="AU126:AY126"/>
    <mergeCell ref="AZ126:BD126"/>
    <mergeCell ref="BE126:BI126"/>
    <mergeCell ref="AP127:AT127"/>
    <mergeCell ref="AU127:AY127"/>
    <mergeCell ref="AZ127:BD127"/>
    <mergeCell ref="BE127:BI127"/>
    <mergeCell ref="AP128:AT128"/>
    <mergeCell ref="AU128:AY128"/>
    <mergeCell ref="AZ128:BD128"/>
    <mergeCell ref="BE128:BI128"/>
    <mergeCell ref="AP129:AT129"/>
    <mergeCell ref="AU129:AY129"/>
    <mergeCell ref="AZ129:BD129"/>
    <mergeCell ref="BE129:BI129"/>
    <mergeCell ref="AP130:AT130"/>
    <mergeCell ref="AU130:AY130"/>
    <mergeCell ref="AZ130:BD130"/>
    <mergeCell ref="BE130:BI130"/>
    <mergeCell ref="AP131:AT131"/>
    <mergeCell ref="AU131:AY131"/>
    <mergeCell ref="AZ131:BD131"/>
    <mergeCell ref="BE131:BI131"/>
    <mergeCell ref="AP132:AT132"/>
    <mergeCell ref="AU132:AY132"/>
    <mergeCell ref="AZ132:BD132"/>
    <mergeCell ref="BE132:BI132"/>
    <mergeCell ref="AP133:AT133"/>
    <mergeCell ref="AU133:AY133"/>
    <mergeCell ref="AZ133:BD133"/>
    <mergeCell ref="BE133:BI133"/>
    <mergeCell ref="AP134:AT134"/>
    <mergeCell ref="AU134:AY134"/>
    <mergeCell ref="AZ134:BD134"/>
    <mergeCell ref="BE134:BI134"/>
    <mergeCell ref="AP135:AT135"/>
    <mergeCell ref="AU135:AY135"/>
    <mergeCell ref="AZ135:BD135"/>
    <mergeCell ref="BE135:BI135"/>
    <mergeCell ref="AP136:AT136"/>
    <mergeCell ref="AU136:AY136"/>
    <mergeCell ref="AZ136:BD136"/>
    <mergeCell ref="BE136:BI136"/>
    <mergeCell ref="AP137:AT137"/>
    <mergeCell ref="AU137:AY137"/>
    <mergeCell ref="AZ137:BD137"/>
    <mergeCell ref="BE137:BI137"/>
    <mergeCell ref="AP138:AT138"/>
    <mergeCell ref="AU138:AY138"/>
    <mergeCell ref="AZ138:BD138"/>
    <mergeCell ref="BE138:BI138"/>
    <mergeCell ref="AP139:AT139"/>
    <mergeCell ref="AU139:AY139"/>
    <mergeCell ref="AZ139:BD139"/>
    <mergeCell ref="BE139:BI139"/>
    <mergeCell ref="AP140:AT140"/>
    <mergeCell ref="AU140:AY140"/>
    <mergeCell ref="AZ140:BD140"/>
    <mergeCell ref="BE140:BI140"/>
    <mergeCell ref="AP141:AT141"/>
    <mergeCell ref="AU141:AY141"/>
    <mergeCell ref="AZ141:BD141"/>
    <mergeCell ref="BE141:BI141"/>
    <mergeCell ref="AP142:AT142"/>
    <mergeCell ref="AU142:AY142"/>
    <mergeCell ref="AZ142:BD142"/>
    <mergeCell ref="BE142:BI142"/>
    <mergeCell ref="AP143:AT143"/>
    <mergeCell ref="AU143:AY143"/>
    <mergeCell ref="AZ143:BD143"/>
    <mergeCell ref="BE143:BI143"/>
    <mergeCell ref="AP144:AT144"/>
    <mergeCell ref="AU144:AY144"/>
    <mergeCell ref="AZ144:BD144"/>
    <mergeCell ref="BE144:BI144"/>
    <mergeCell ref="AP145:AT145"/>
    <mergeCell ref="AU145:AY145"/>
    <mergeCell ref="AZ145:BD145"/>
    <mergeCell ref="BE145:BI145"/>
    <mergeCell ref="AP146:AT146"/>
    <mergeCell ref="AU146:AY146"/>
    <mergeCell ref="AZ146:BD146"/>
    <mergeCell ref="BE146:BI146"/>
    <mergeCell ref="AP147:AT147"/>
    <mergeCell ref="AU147:AY147"/>
    <mergeCell ref="AZ147:BD147"/>
    <mergeCell ref="BE147:BI147"/>
    <mergeCell ref="AP148:AT148"/>
    <mergeCell ref="AU148:AY148"/>
    <mergeCell ref="AZ148:BD148"/>
    <mergeCell ref="BE148:BI148"/>
    <mergeCell ref="AP149:AT149"/>
    <mergeCell ref="AU149:AY149"/>
    <mergeCell ref="AZ149:BD149"/>
    <mergeCell ref="BE149:BI149"/>
    <mergeCell ref="AP150:AT150"/>
    <mergeCell ref="AU150:AY150"/>
    <mergeCell ref="AZ150:BD150"/>
    <mergeCell ref="BE150:BI150"/>
    <mergeCell ref="AP151:AT151"/>
    <mergeCell ref="AU151:AY151"/>
    <mergeCell ref="AZ151:BD151"/>
    <mergeCell ref="BE151:BI151"/>
    <mergeCell ref="AP152:AT152"/>
    <mergeCell ref="AU152:AY152"/>
    <mergeCell ref="AZ152:BD152"/>
    <mergeCell ref="BE152:BI152"/>
    <mergeCell ref="AP153:AT153"/>
    <mergeCell ref="AU153:AY153"/>
    <mergeCell ref="AZ153:BD153"/>
    <mergeCell ref="BE153:BI153"/>
    <mergeCell ref="AP154:AT154"/>
    <mergeCell ref="AU154:AY154"/>
    <mergeCell ref="AZ154:BD154"/>
    <mergeCell ref="BE154:BI154"/>
    <mergeCell ref="AP155:AT155"/>
    <mergeCell ref="AU155:AY155"/>
    <mergeCell ref="AZ155:BD155"/>
    <mergeCell ref="BE155:BI155"/>
    <mergeCell ref="AP156:AT156"/>
    <mergeCell ref="AU156:AY156"/>
    <mergeCell ref="AZ156:BD156"/>
    <mergeCell ref="BE156:BI156"/>
    <mergeCell ref="AP157:AT157"/>
    <mergeCell ref="AU157:AY157"/>
    <mergeCell ref="AZ157:BD157"/>
    <mergeCell ref="BE157:BI157"/>
    <mergeCell ref="AP158:AT158"/>
    <mergeCell ref="AU158:AY158"/>
    <mergeCell ref="AZ158:BD158"/>
    <mergeCell ref="BE158:BI158"/>
    <mergeCell ref="AP159:AT159"/>
    <mergeCell ref="AU159:AY159"/>
    <mergeCell ref="AZ159:BD159"/>
    <mergeCell ref="BE159:BI159"/>
    <mergeCell ref="AP160:AT160"/>
    <mergeCell ref="AU160:AY160"/>
    <mergeCell ref="AZ160:BD160"/>
    <mergeCell ref="BE160:BI160"/>
    <mergeCell ref="AP161:AT161"/>
    <mergeCell ref="AU161:AY161"/>
    <mergeCell ref="AZ161:BD161"/>
    <mergeCell ref="BE161:BI161"/>
    <mergeCell ref="AP162:AT162"/>
    <mergeCell ref="AU162:AY162"/>
    <mergeCell ref="AZ162:BD162"/>
    <mergeCell ref="BE162:BI162"/>
    <mergeCell ref="AP163:AT163"/>
    <mergeCell ref="AU163:AY163"/>
    <mergeCell ref="AZ163:BD163"/>
    <mergeCell ref="BE163:BI163"/>
    <mergeCell ref="AP164:AT164"/>
    <mergeCell ref="AU164:AY164"/>
    <mergeCell ref="AZ164:BD164"/>
    <mergeCell ref="BE164:BI164"/>
    <mergeCell ref="AP165:AT165"/>
    <mergeCell ref="AU165:AY165"/>
    <mergeCell ref="AZ165:BD165"/>
    <mergeCell ref="BE165:BI165"/>
    <mergeCell ref="AP166:AT166"/>
    <mergeCell ref="AU166:AY166"/>
    <mergeCell ref="AZ166:BD166"/>
    <mergeCell ref="BE166:BI166"/>
    <mergeCell ref="AP167:AT167"/>
    <mergeCell ref="AU167:AY167"/>
    <mergeCell ref="AZ167:BD167"/>
    <mergeCell ref="BE167:BI167"/>
    <mergeCell ref="AP168:AT168"/>
    <mergeCell ref="AU168:AY168"/>
    <mergeCell ref="AZ168:BD168"/>
    <mergeCell ref="BE168:BI168"/>
    <mergeCell ref="AP169:AT169"/>
    <mergeCell ref="AU169:AY169"/>
    <mergeCell ref="AZ169:BD169"/>
    <mergeCell ref="BE169:BI169"/>
    <mergeCell ref="AP170:AT170"/>
    <mergeCell ref="AU170:AY170"/>
    <mergeCell ref="AZ170:BD170"/>
    <mergeCell ref="BE170:BI170"/>
    <mergeCell ref="AP171:AT171"/>
    <mergeCell ref="AU171:AY171"/>
    <mergeCell ref="AZ171:BD171"/>
    <mergeCell ref="BE171:BI171"/>
    <mergeCell ref="AP172:AT172"/>
    <mergeCell ref="AU172:AY172"/>
    <mergeCell ref="AZ172:BD172"/>
    <mergeCell ref="BE172:BI172"/>
    <mergeCell ref="AP173:AT173"/>
    <mergeCell ref="AU173:AY173"/>
    <mergeCell ref="AZ173:BD173"/>
    <mergeCell ref="BE173:BI173"/>
    <mergeCell ref="AP174:AT174"/>
    <mergeCell ref="AU174:AY174"/>
    <mergeCell ref="AZ174:BD174"/>
    <mergeCell ref="BE174:BI174"/>
    <mergeCell ref="AP175:AT175"/>
    <mergeCell ref="AU175:AY175"/>
    <mergeCell ref="AZ175:BD175"/>
    <mergeCell ref="BE175:BI175"/>
    <mergeCell ref="AP176:AT176"/>
    <mergeCell ref="AU176:AY176"/>
    <mergeCell ref="AZ176:BD176"/>
    <mergeCell ref="BE176:BI176"/>
    <mergeCell ref="AP177:AT177"/>
    <mergeCell ref="AU177:AY177"/>
    <mergeCell ref="AZ177:BD177"/>
    <mergeCell ref="BE177:BI177"/>
    <mergeCell ref="AP178:AT178"/>
    <mergeCell ref="AU178:AY178"/>
    <mergeCell ref="AZ178:BD178"/>
    <mergeCell ref="BE178:BI178"/>
    <mergeCell ref="AP179:AT179"/>
    <mergeCell ref="AU179:AY179"/>
    <mergeCell ref="AZ179:BD179"/>
    <mergeCell ref="BE179:BI179"/>
    <mergeCell ref="AP180:AT180"/>
    <mergeCell ref="AU180:AY180"/>
    <mergeCell ref="AZ180:BD180"/>
    <mergeCell ref="BE180:BI180"/>
    <mergeCell ref="AP181:AT181"/>
    <mergeCell ref="AU181:AY181"/>
    <mergeCell ref="AZ181:BD181"/>
    <mergeCell ref="BE181:BI181"/>
    <mergeCell ref="AP182:AT182"/>
    <mergeCell ref="AU182:AY182"/>
    <mergeCell ref="AZ182:BD182"/>
    <mergeCell ref="BE182:BI182"/>
    <mergeCell ref="AP183:AT183"/>
    <mergeCell ref="AU183:AY183"/>
    <mergeCell ref="AZ183:BD183"/>
    <mergeCell ref="BE183:BI183"/>
    <mergeCell ref="AP184:AT184"/>
    <mergeCell ref="AU184:AY184"/>
    <mergeCell ref="AZ184:BD184"/>
    <mergeCell ref="BE184:BI184"/>
    <mergeCell ref="AP185:AT185"/>
    <mergeCell ref="AU185:AY185"/>
    <mergeCell ref="AZ185:BD185"/>
    <mergeCell ref="BE185:BI185"/>
    <mergeCell ref="AP186:AT186"/>
    <mergeCell ref="AU186:AY186"/>
    <mergeCell ref="AZ186:BD186"/>
    <mergeCell ref="BE186:BI186"/>
    <mergeCell ref="AP187:AT187"/>
    <mergeCell ref="AU187:AY187"/>
    <mergeCell ref="AZ187:BD187"/>
    <mergeCell ref="BE187:BI187"/>
    <mergeCell ref="AP188:AT188"/>
    <mergeCell ref="AU188:AY188"/>
    <mergeCell ref="AZ188:BD188"/>
    <mergeCell ref="BE188:BI188"/>
    <mergeCell ref="AP189:AT189"/>
    <mergeCell ref="AU189:AY189"/>
    <mergeCell ref="AZ189:BD189"/>
    <mergeCell ref="BE189:BI189"/>
    <mergeCell ref="AP190:AT190"/>
    <mergeCell ref="AU190:AY190"/>
    <mergeCell ref="AZ190:BD190"/>
    <mergeCell ref="BE190:BI190"/>
    <mergeCell ref="AZ195:BD195"/>
    <mergeCell ref="BE195:BI195"/>
    <mergeCell ref="AP196:AT196"/>
    <mergeCell ref="AU196:AY196"/>
    <mergeCell ref="AZ196:BD196"/>
    <mergeCell ref="BE196:BI196"/>
    <mergeCell ref="AP191:AT191"/>
    <mergeCell ref="AU191:AY191"/>
    <mergeCell ref="AZ191:BD191"/>
    <mergeCell ref="BE191:BI191"/>
    <mergeCell ref="AP192:AT192"/>
    <mergeCell ref="AU192:AY192"/>
    <mergeCell ref="AZ192:BD192"/>
    <mergeCell ref="BE192:BI192"/>
    <mergeCell ref="AP193:AT193"/>
    <mergeCell ref="AU193:AY193"/>
    <mergeCell ref="AZ193:BD193"/>
    <mergeCell ref="BE193:BI193"/>
    <mergeCell ref="AP194:AT194"/>
    <mergeCell ref="AU194:AY194"/>
    <mergeCell ref="AZ194:BD194"/>
    <mergeCell ref="BE194:BI194"/>
    <mergeCell ref="AP195:AT195"/>
    <mergeCell ref="AU195:AY195"/>
    <mergeCell ref="AP200:AT200"/>
    <mergeCell ref="AU200:AY200"/>
    <mergeCell ref="AZ200:BD200"/>
    <mergeCell ref="BE200:BI200"/>
    <mergeCell ref="AP197:AT197"/>
    <mergeCell ref="AU197:AY197"/>
    <mergeCell ref="AZ197:BD197"/>
    <mergeCell ref="BE197:BI197"/>
    <mergeCell ref="AP198:AT198"/>
    <mergeCell ref="AU198:AY198"/>
    <mergeCell ref="AZ198:BD198"/>
    <mergeCell ref="BE198:BI198"/>
    <mergeCell ref="AP199:AT199"/>
    <mergeCell ref="AU199:AY199"/>
    <mergeCell ref="AZ199:BD199"/>
    <mergeCell ref="BE199:BI199"/>
    <mergeCell ref="ED4:EE4"/>
    <mergeCell ref="EF4:EG4"/>
    <mergeCell ref="DT43:DU43"/>
    <mergeCell ref="DW43:DX43"/>
    <mergeCell ref="DZ43:EA43"/>
    <mergeCell ref="EC43:ED43"/>
    <mergeCell ref="EF43:EG43"/>
    <mergeCell ref="EI41:EK42"/>
    <mergeCell ref="EI43:EJ43"/>
    <mergeCell ref="EJ4:EK4"/>
    <mergeCell ref="DT41:DV42"/>
    <mergeCell ref="DW41:DY42"/>
    <mergeCell ref="DZ41:EB42"/>
    <mergeCell ref="EC41:EE42"/>
    <mergeCell ref="I2:I13"/>
    <mergeCell ref="I14:I38"/>
    <mergeCell ref="BL19:BP19"/>
    <mergeCell ref="DT3:EC3"/>
    <mergeCell ref="DS2:DS5"/>
    <mergeCell ref="DT4:DU4"/>
    <mergeCell ref="DV4:DW4"/>
    <mergeCell ref="DX4:DY4"/>
    <mergeCell ref="DZ4:EA4"/>
    <mergeCell ref="EB4:EC4"/>
    <mergeCell ref="BV11:BY11"/>
    <mergeCell ref="AP12:AT12"/>
    <mergeCell ref="AU12:AY12"/>
    <mergeCell ref="AZ12:BF12"/>
    <mergeCell ref="BG12:BK12"/>
    <mergeCell ref="BL12:BP12"/>
    <mergeCell ref="BQ12:BU12"/>
    <mergeCell ref="BV12:BY12"/>
    <mergeCell ref="AP15:AT15"/>
    <mergeCell ref="AU15:AY15"/>
    <mergeCell ref="AZ15:BF15"/>
    <mergeCell ref="BG15:BK15"/>
    <mergeCell ref="BL15:BP15"/>
    <mergeCell ref="BQ15:BU15"/>
    <mergeCell ref="EL4:EM4"/>
    <mergeCell ref="EN4:EO4"/>
    <mergeCell ref="EP4:EQ4"/>
    <mergeCell ref="ER4:ES4"/>
    <mergeCell ref="ET4:EU4"/>
    <mergeCell ref="DT2:EU2"/>
    <mergeCell ref="ED3:EU3"/>
    <mergeCell ref="BV2:BY2"/>
    <mergeCell ref="AP2:AT2"/>
    <mergeCell ref="AU2:AY2"/>
    <mergeCell ref="AZ2:BF2"/>
    <mergeCell ref="BG2:BK2"/>
    <mergeCell ref="BL2:BP2"/>
    <mergeCell ref="BQ2:BU2"/>
    <mergeCell ref="BV3:BY3"/>
    <mergeCell ref="BQ3:BU3"/>
    <mergeCell ref="BL3:BP3"/>
    <mergeCell ref="BG3:BK3"/>
    <mergeCell ref="AZ3:BF3"/>
    <mergeCell ref="AU3:AY3"/>
    <mergeCell ref="AP3:AT3"/>
    <mergeCell ref="BV4:BY4"/>
    <mergeCell ref="AP4:AT4"/>
    <mergeCell ref="EH4:EI4"/>
    <mergeCell ref="BV7:BY7"/>
    <mergeCell ref="AP8:AT8"/>
    <mergeCell ref="AU8:AY8"/>
    <mergeCell ref="AZ8:BF8"/>
    <mergeCell ref="BG8:BK8"/>
    <mergeCell ref="BL8:BP8"/>
    <mergeCell ref="BQ8:BU8"/>
    <mergeCell ref="BV8:BY8"/>
    <mergeCell ref="BG6:BK6"/>
    <mergeCell ref="BL6:BP6"/>
    <mergeCell ref="BQ6:BU6"/>
    <mergeCell ref="BV6:BY6"/>
    <mergeCell ref="AP5:AT5"/>
    <mergeCell ref="AU4:AY4"/>
    <mergeCell ref="AU5:AY5"/>
    <mergeCell ref="AP9:AT9"/>
    <mergeCell ref="AU9:AY9"/>
    <mergeCell ref="AZ9:BF9"/>
    <mergeCell ref="BG9:BK9"/>
    <mergeCell ref="BL9:BP9"/>
    <mergeCell ref="BQ9:BU9"/>
    <mergeCell ref="AP7:AT7"/>
    <mergeCell ref="AU7:AY7"/>
    <mergeCell ref="AZ7:BF7"/>
    <mergeCell ref="BG7:BK7"/>
    <mergeCell ref="BL7:BP7"/>
    <mergeCell ref="BQ7:BU7"/>
    <mergeCell ref="AZ4:BF4"/>
    <mergeCell ref="AZ5:BF5"/>
    <mergeCell ref="BG4:BK4"/>
    <mergeCell ref="BG5:BK5"/>
    <mergeCell ref="BL4:BP4"/>
    <mergeCell ref="BL5:BP5"/>
    <mergeCell ref="BQ4:BU4"/>
    <mergeCell ref="BV9:BY9"/>
    <mergeCell ref="AP10:AT10"/>
    <mergeCell ref="AU10:AY10"/>
    <mergeCell ref="AZ10:BF10"/>
    <mergeCell ref="BG10:BK10"/>
    <mergeCell ref="BL10:BP10"/>
    <mergeCell ref="BQ10:BU10"/>
    <mergeCell ref="BV10:BY10"/>
    <mergeCell ref="BQ13:BU13"/>
    <mergeCell ref="BV13:BY13"/>
    <mergeCell ref="AP13:AT13"/>
    <mergeCell ref="AU13:AY13"/>
    <mergeCell ref="AZ13:BF13"/>
    <mergeCell ref="BG13:BK13"/>
    <mergeCell ref="BL13:BP13"/>
    <mergeCell ref="AP24:AT24"/>
    <mergeCell ref="AU24:AY24"/>
    <mergeCell ref="AZ24:BF24"/>
    <mergeCell ref="BG24:BK24"/>
    <mergeCell ref="BL24:BP24"/>
    <mergeCell ref="BQ24:BU24"/>
    <mergeCell ref="BV24:BY24"/>
    <mergeCell ref="AU17:AY17"/>
    <mergeCell ref="AZ17:BF17"/>
    <mergeCell ref="BG17:BK17"/>
    <mergeCell ref="BL17:BP17"/>
    <mergeCell ref="AP22:AT22"/>
    <mergeCell ref="AU22:AY22"/>
    <mergeCell ref="AZ22:BF22"/>
    <mergeCell ref="BG22:BK22"/>
    <mergeCell ref="BL22:BP22"/>
    <mergeCell ref="AP21:AT21"/>
    <mergeCell ref="AU21:AY21"/>
    <mergeCell ref="AZ21:BF21"/>
    <mergeCell ref="BG21:BK21"/>
    <mergeCell ref="BL21:BP21"/>
    <mergeCell ref="BQ21:BU21"/>
    <mergeCell ref="BV21:BY21"/>
    <mergeCell ref="AP23:AT23"/>
    <mergeCell ref="AP26:AT26"/>
    <mergeCell ref="AU26:AY26"/>
    <mergeCell ref="AZ26:BF26"/>
    <mergeCell ref="BG26:BK26"/>
    <mergeCell ref="BL26:BP26"/>
    <mergeCell ref="BQ26:BU26"/>
    <mergeCell ref="BV26:BY26"/>
    <mergeCell ref="AP25:AT25"/>
    <mergeCell ref="AU25:AY25"/>
    <mergeCell ref="AZ25:BF25"/>
    <mergeCell ref="BG25:BK25"/>
    <mergeCell ref="BL25:BP25"/>
    <mergeCell ref="BQ25:BU25"/>
    <mergeCell ref="BV25:BY25"/>
    <mergeCell ref="BQ31:BU31"/>
    <mergeCell ref="BV31:BY31"/>
    <mergeCell ref="AP32:AT32"/>
    <mergeCell ref="AU32:AY32"/>
    <mergeCell ref="AZ32:BF32"/>
    <mergeCell ref="BG32:BK32"/>
    <mergeCell ref="BL32:BP32"/>
    <mergeCell ref="BQ32:BU32"/>
    <mergeCell ref="BV32:BY32"/>
    <mergeCell ref="AP31:AT31"/>
    <mergeCell ref="AU31:AY31"/>
    <mergeCell ref="AZ31:BF31"/>
    <mergeCell ref="BG31:BK31"/>
    <mergeCell ref="BL31:BP31"/>
    <mergeCell ref="AZ36:BF36"/>
    <mergeCell ref="BG36:BK36"/>
    <mergeCell ref="BL36:BP36"/>
    <mergeCell ref="BQ36:BU36"/>
    <mergeCell ref="BV36:BY36"/>
    <mergeCell ref="BQ33:BU33"/>
    <mergeCell ref="BV33:BY33"/>
    <mergeCell ref="AP34:AT34"/>
    <mergeCell ref="AU34:AY34"/>
    <mergeCell ref="AZ34:BF34"/>
    <mergeCell ref="BG34:BK34"/>
    <mergeCell ref="BL34:BP34"/>
    <mergeCell ref="BQ34:BU34"/>
    <mergeCell ref="BV34:BY34"/>
    <mergeCell ref="AP33:AT33"/>
    <mergeCell ref="AU33:AY33"/>
    <mergeCell ref="AZ33:BF33"/>
    <mergeCell ref="BG33:BK33"/>
    <mergeCell ref="BL33:BP33"/>
    <mergeCell ref="HH2:HJ2"/>
    <mergeCell ref="GG2:GH2"/>
    <mergeCell ref="DS40:FH40"/>
    <mergeCell ref="FE4:FE5"/>
    <mergeCell ref="FF4:FF5"/>
    <mergeCell ref="FE22:FE24"/>
    <mergeCell ref="FF22:FF24"/>
    <mergeCell ref="FE1:FF3"/>
    <mergeCell ref="AP37:AT37"/>
    <mergeCell ref="AU37:AY37"/>
    <mergeCell ref="AZ37:BF37"/>
    <mergeCell ref="BG37:BK37"/>
    <mergeCell ref="BL37:BP37"/>
    <mergeCell ref="BQ37:BU37"/>
    <mergeCell ref="BV37:BY37"/>
    <mergeCell ref="AP35:AT35"/>
    <mergeCell ref="AU35:AY35"/>
    <mergeCell ref="AZ35:BF35"/>
    <mergeCell ref="BG35:BK35"/>
    <mergeCell ref="BL35:BP35"/>
    <mergeCell ref="BQ35:BU35"/>
    <mergeCell ref="BV35:BY35"/>
    <mergeCell ref="AP36:AT36"/>
    <mergeCell ref="AU36:AY36"/>
    <mergeCell ref="DS89:DS91"/>
    <mergeCell ref="DT89:DT91"/>
    <mergeCell ref="DU89:DU91"/>
    <mergeCell ref="DV89:DV91"/>
    <mergeCell ref="DW89:DW91"/>
    <mergeCell ref="DX89:DX91"/>
    <mergeCell ref="DY89:DY91"/>
    <mergeCell ref="AP40:BU40"/>
    <mergeCell ref="GI40:HI41"/>
    <mergeCell ref="EO41:EX43"/>
    <mergeCell ref="EF41:EH42"/>
    <mergeCell ref="DS41:DS44"/>
    <mergeCell ref="EL41:EN43"/>
    <mergeCell ref="FB41:FD43"/>
    <mergeCell ref="FE41:FE44"/>
    <mergeCell ref="EY41:FA43"/>
    <mergeCell ref="DH41:DI41"/>
    <mergeCell ref="DJ41:DK41"/>
    <mergeCell ref="DL41:DM41"/>
    <mergeCell ref="BH41:BI41"/>
    <mergeCell ref="BJ41:BK41"/>
    <mergeCell ref="BL41:BM41"/>
    <mergeCell ref="BN41:BO41"/>
    <mergeCell ref="BP41:BQ41"/>
    <mergeCell ref="EB71:EB72"/>
    <mergeCell ref="EC71:EC72"/>
    <mergeCell ref="ED71:ED72"/>
    <mergeCell ref="EE71:EE72"/>
    <mergeCell ref="EF71:EF72"/>
    <mergeCell ref="EG71:EG72"/>
    <mergeCell ref="EH71:EH72"/>
    <mergeCell ref="DS69:DS72"/>
    <mergeCell ref="DT71:DU71"/>
    <mergeCell ref="DV71:DW71"/>
    <mergeCell ref="DX71:DY71"/>
    <mergeCell ref="DT69:DY70"/>
    <mergeCell ref="EN69:EN72"/>
    <mergeCell ref="EN89:EN91"/>
    <mergeCell ref="EI71:EI72"/>
    <mergeCell ref="EJ71:EJ72"/>
    <mergeCell ref="EK71:EK72"/>
    <mergeCell ref="EL71:EL72"/>
    <mergeCell ref="EM71:EM72"/>
    <mergeCell ref="DZ69:EM70"/>
    <mergeCell ref="DZ89:DZ91"/>
    <mergeCell ref="EA89:EA91"/>
    <mergeCell ref="EB89:EB91"/>
    <mergeCell ref="EC89:EC91"/>
    <mergeCell ref="ED89:ED91"/>
    <mergeCell ref="EE89:EE91"/>
    <mergeCell ref="EF89:EF91"/>
    <mergeCell ref="EG89:EG91"/>
    <mergeCell ref="EH89:EH91"/>
    <mergeCell ref="EI89:EI91"/>
    <mergeCell ref="EJ89:EJ91"/>
    <mergeCell ref="EK89:EK91"/>
    <mergeCell ref="EL89:EL91"/>
    <mergeCell ref="EM89:EM91"/>
    <mergeCell ref="DZ71:DZ72"/>
    <mergeCell ref="EA71:EA72"/>
  </mergeCells>
  <dataValidations count="8">
    <dataValidation allowBlank="1" showErrorMessage="1" promptTitle="Parcelle" sqref="C3:C38" xr:uid="{00000000-0002-0000-0000-000000000000}"/>
    <dataValidation allowBlank="1" showErrorMessage="1" sqref="E41:F2021" xr:uid="{00000000-0002-0000-0000-000003000000}"/>
    <dataValidation type="list" allowBlank="1" showErrorMessage="1" sqref="J39:K39" xr:uid="{00000000-0002-0000-0000-000004000000}">
      <formula1>"Acheté,Elevé,"</formula1>
    </dataValidation>
    <dataValidation type="list" allowBlank="1" showInputMessage="1" showErrorMessage="1" sqref="CD2" xr:uid="{041D7749-FD25-4898-8CFD-45A1E872885F}">
      <formula1>$AM$3:$AM$38</formula1>
    </dataValidation>
    <dataValidation type="list" allowBlank="1" showInputMessage="1" showErrorMessage="1" sqref="GH4:GH38" xr:uid="{478BF2DE-C5C0-43B0-9D9C-0BD98F30546B}">
      <formula1>NomSolution</formula1>
    </dataValidation>
    <dataValidation type="list" allowBlank="1" showInputMessage="1" showErrorMessage="1" sqref="G3:G35" xr:uid="{72C8B26F-8C4D-46C6-814A-08F565DD1B4A}">
      <formula1>"Acheté,Produit"</formula1>
    </dataValidation>
    <dataValidation type="list" allowBlank="1" showErrorMessage="1" sqref="D40" xr:uid="{00000000-0002-0000-0000-000001000000}">
      <formula1>$K$1:$K$21</formula1>
    </dataValidation>
    <dataValidation type="list" allowBlank="1" showErrorMessage="1" sqref="D41:D2021" xr:uid="{00000000-0002-0000-0000-000002000000}">
      <formula1>$K$2:$K$21</formula1>
    </dataValidation>
  </dataValidations>
  <pageMargins left="0" right="0" top="0.39370078740157477" bottom="0.39370078740157477" header="0" footer="0"/>
  <pageSetup paperSize="9" orientation="portrait" r:id="rId1"/>
  <headerFooter>
    <oddHeader>&amp;C&amp;A</oddHeader>
    <oddFooter>&amp;CPage &amp;P</oddFooter>
  </headerFooter>
  <ignoredErrors>
    <ignoredError sqref="ES6:ES21 EQ6:EQ21 EO6:EO21 EM6:EM21 EJ6:EJ21 EH6:EH21 EF6:EF21 ED6:ED21 EB6:EB21 DZ6:DZ21 DW6:DW21 DU6:DU21 DV6:DV21 DX6:DX21 EA6:EA21 EC6:EC21 EE6:EE2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ouvrir">
                <anchor moveWithCells="1" sizeWithCells="1">
                  <from>
                    <xdr:col>4</xdr:col>
                    <xdr:colOff>514350</xdr:colOff>
                    <xdr:row>38</xdr:row>
                    <xdr:rowOff>104775</xdr:rowOff>
                  </from>
                  <to>
                    <xdr:col>6</xdr:col>
                    <xdr:colOff>752475</xdr:colOff>
                    <xdr:row>38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ouvrir2">
                <anchor moveWithCells="1" sizeWithCells="1">
                  <from>
                    <xdr:col>13</xdr:col>
                    <xdr:colOff>428625</xdr:colOff>
                    <xdr:row>38</xdr:row>
                    <xdr:rowOff>285750</xdr:rowOff>
                  </from>
                  <to>
                    <xdr:col>15</xdr:col>
                    <xdr:colOff>657225</xdr:colOff>
                    <xdr:row>38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ouvrir3">
                <anchor moveWithCells="1" sizeWithCells="1">
                  <from>
                    <xdr:col>24</xdr:col>
                    <xdr:colOff>66675</xdr:colOff>
                    <xdr:row>38</xdr:row>
                    <xdr:rowOff>142875</xdr:rowOff>
                  </from>
                  <to>
                    <xdr:col>28</xdr:col>
                    <xdr:colOff>962025</xdr:colOff>
                    <xdr:row>38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ouvrir4">
                <anchor moveWithCells="1" sizeWithCells="1">
                  <from>
                    <xdr:col>34</xdr:col>
                    <xdr:colOff>304800</xdr:colOff>
                    <xdr:row>38</xdr:row>
                    <xdr:rowOff>314325</xdr:rowOff>
                  </from>
                  <to>
                    <xdr:col>36</xdr:col>
                    <xdr:colOff>561975</xdr:colOff>
                    <xdr:row>38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ouvrir5">
                <anchor moveWithCells="1">
                  <from>
                    <xdr:col>49</xdr:col>
                    <xdr:colOff>209550</xdr:colOff>
                    <xdr:row>38</xdr:row>
                    <xdr:rowOff>114300</xdr:rowOff>
                  </from>
                  <to>
                    <xdr:col>60</xdr:col>
                    <xdr:colOff>247650</xdr:colOff>
                    <xdr:row>38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ouvrir6">
                <anchor moveWithCells="1">
                  <from>
                    <xdr:col>86</xdr:col>
                    <xdr:colOff>85725</xdr:colOff>
                    <xdr:row>38</xdr:row>
                    <xdr:rowOff>9525</xdr:rowOff>
                  </from>
                  <to>
                    <xdr:col>98</xdr:col>
                    <xdr:colOff>133350</xdr:colOff>
                    <xdr:row>38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Button 15">
              <controlPr defaultSize="0" print="0" autoFill="0" autoPict="0" macro="[0]!ouvrir7">
                <anchor moveWithCells="1" sizeWithCells="1">
                  <from>
                    <xdr:col>21</xdr:col>
                    <xdr:colOff>885825</xdr:colOff>
                    <xdr:row>122</xdr:row>
                    <xdr:rowOff>28575</xdr:rowOff>
                  </from>
                  <to>
                    <xdr:col>23</xdr:col>
                    <xdr:colOff>342900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Button 16">
              <controlPr defaultSize="0" print="0" autoFill="0" autoPict="0" macro="[0]!ouvrir8">
                <anchor moveWithCells="1" sizeWithCells="1">
                  <from>
                    <xdr:col>28</xdr:col>
                    <xdr:colOff>1181100</xdr:colOff>
                    <xdr:row>121</xdr:row>
                    <xdr:rowOff>123825</xdr:rowOff>
                  </from>
                  <to>
                    <xdr:col>30</xdr:col>
                    <xdr:colOff>419100</xdr:colOff>
                    <xdr:row>126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Button 18">
              <controlPr defaultSize="0" print="0" autoFill="0" autoPict="0" macro="[0]!ouvrir9">
                <anchor moveWithCells="1" sizeWithCells="1">
                  <from>
                    <xdr:col>43</xdr:col>
                    <xdr:colOff>238125</xdr:colOff>
                    <xdr:row>101</xdr:row>
                    <xdr:rowOff>133350</xdr:rowOff>
                  </from>
                  <to>
                    <xdr:col>53</xdr:col>
                    <xdr:colOff>104775</xdr:colOff>
                    <xdr:row>104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Button 19">
              <controlPr defaultSize="0" print="0" autoFill="0" autoPict="0" macro="[0]!ouvrir10">
                <anchor moveWithCells="1" sizeWithCells="1">
                  <from>
                    <xdr:col>80</xdr:col>
                    <xdr:colOff>876300</xdr:colOff>
                    <xdr:row>55</xdr:row>
                    <xdr:rowOff>85725</xdr:rowOff>
                  </from>
                  <to>
                    <xdr:col>82</xdr:col>
                    <xdr:colOff>619125</xdr:colOff>
                    <xdr:row>58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defaultSize="0" print="0" autoFill="0" autoPict="0" macro="[0]!ouvrir11">
                <anchor moveWithCells="1">
                  <from>
                    <xdr:col>0</xdr:col>
                    <xdr:colOff>142875</xdr:colOff>
                    <xdr:row>2</xdr:row>
                    <xdr:rowOff>95250</xdr:rowOff>
                  </from>
                  <to>
                    <xdr:col>0</xdr:col>
                    <xdr:colOff>1714500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defaultSize="0" print="0" autoFill="0" autoPict="0" macro="[0]!ouvrir14">
                <anchor moveWithCells="1">
                  <from>
                    <xdr:col>0</xdr:col>
                    <xdr:colOff>142875</xdr:colOff>
                    <xdr:row>11</xdr:row>
                    <xdr:rowOff>57150</xdr:rowOff>
                  </from>
                  <to>
                    <xdr:col>0</xdr:col>
                    <xdr:colOff>1714500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defaultSize="0" print="0" autoFill="0" autoPict="0" macro="[0]!ouvrir12">
                <anchor moveWithCells="1">
                  <from>
                    <xdr:col>0</xdr:col>
                    <xdr:colOff>142875</xdr:colOff>
                    <xdr:row>5</xdr:row>
                    <xdr:rowOff>38100</xdr:rowOff>
                  </from>
                  <to>
                    <xdr:col>0</xdr:col>
                    <xdr:colOff>1714500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Button 25">
              <controlPr defaultSize="0" print="0" autoFill="0" autoPict="0" macro="[0]!ouvrir13">
                <anchor moveWithCells="1">
                  <from>
                    <xdr:col>0</xdr:col>
                    <xdr:colOff>142875</xdr:colOff>
                    <xdr:row>8</xdr:row>
                    <xdr:rowOff>47625</xdr:rowOff>
                  </from>
                  <to>
                    <xdr:col>0</xdr:col>
                    <xdr:colOff>1714500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8" name="Button 26">
              <controlPr defaultSize="0" print="0" autoFill="0" autoPict="0" macro="[0]!ouvrir15">
                <anchor moveWithCells="1">
                  <from>
                    <xdr:col>0</xdr:col>
                    <xdr:colOff>152400</xdr:colOff>
                    <xdr:row>14</xdr:row>
                    <xdr:rowOff>57150</xdr:rowOff>
                  </from>
                  <to>
                    <xdr:col>0</xdr:col>
                    <xdr:colOff>1724025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Button 27">
              <controlPr defaultSize="0" print="0" autoFill="0" autoPict="0" macro="[0]!ouvrir16">
                <anchor moveWithCells="1">
                  <from>
                    <xdr:col>0</xdr:col>
                    <xdr:colOff>152400</xdr:colOff>
                    <xdr:row>17</xdr:row>
                    <xdr:rowOff>47625</xdr:rowOff>
                  </from>
                  <to>
                    <xdr:col>0</xdr:col>
                    <xdr:colOff>1724025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Button 28">
              <controlPr defaultSize="0" print="0" autoFill="0" autoPict="0" macro="[0]!ouvrir17">
                <anchor moveWithCells="1">
                  <from>
                    <xdr:col>0</xdr:col>
                    <xdr:colOff>161925</xdr:colOff>
                    <xdr:row>20</xdr:row>
                    <xdr:rowOff>47625</xdr:rowOff>
                  </from>
                  <to>
                    <xdr:col>0</xdr:col>
                    <xdr:colOff>1733550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1" name="Button 29">
              <controlPr defaultSize="0" print="0" autoFill="0" autoPict="0" macro="[0]!ouvrir18">
                <anchor moveWithCells="1">
                  <from>
                    <xdr:col>0</xdr:col>
                    <xdr:colOff>171450</xdr:colOff>
                    <xdr:row>23</xdr:row>
                    <xdr:rowOff>57150</xdr:rowOff>
                  </from>
                  <to>
                    <xdr:col>0</xdr:col>
                    <xdr:colOff>1743075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Button 30">
              <controlPr defaultSize="0" print="0" autoFill="0" autoPict="0" macro="[0]!ouvrir19">
                <anchor moveWithCells="1">
                  <from>
                    <xdr:col>0</xdr:col>
                    <xdr:colOff>171450</xdr:colOff>
                    <xdr:row>26</xdr:row>
                    <xdr:rowOff>104775</xdr:rowOff>
                  </from>
                  <to>
                    <xdr:col>0</xdr:col>
                    <xdr:colOff>1743075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3" name="Button 31">
              <controlPr defaultSize="0" print="0" autoFill="0" autoPict="0" macro="[0]!ouvrir20">
                <anchor moveWithCells="1">
                  <from>
                    <xdr:col>0</xdr:col>
                    <xdr:colOff>180975</xdr:colOff>
                    <xdr:row>29</xdr:row>
                    <xdr:rowOff>47625</xdr:rowOff>
                  </from>
                  <to>
                    <xdr:col>0</xdr:col>
                    <xdr:colOff>1752600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4" name="Button 32">
              <controlPr defaultSize="0" print="0" autoFill="0" autoPict="0" macro="[0]!ouvrir21">
                <anchor moveWithCells="1">
                  <from>
                    <xdr:col>7</xdr:col>
                    <xdr:colOff>295275</xdr:colOff>
                    <xdr:row>38</xdr:row>
                    <xdr:rowOff>238125</xdr:rowOff>
                  </from>
                  <to>
                    <xdr:col>7</xdr:col>
                    <xdr:colOff>971550</xdr:colOff>
                    <xdr:row>38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Button 34">
              <controlPr defaultSize="0" print="0" autoFill="0" autoPict="0" macro="[0]!ouvrir21">
                <anchor moveWithCells="1">
                  <from>
                    <xdr:col>16</xdr:col>
                    <xdr:colOff>247650</xdr:colOff>
                    <xdr:row>38</xdr:row>
                    <xdr:rowOff>276225</xdr:rowOff>
                  </from>
                  <to>
                    <xdr:col>16</xdr:col>
                    <xdr:colOff>923925</xdr:colOff>
                    <xdr:row>38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Button 35">
              <controlPr defaultSize="0" print="0" autoFill="0" autoPict="0" macro="[0]!ouvrir21">
                <anchor moveWithCells="1">
                  <from>
                    <xdr:col>29</xdr:col>
                    <xdr:colOff>295275</xdr:colOff>
                    <xdr:row>38</xdr:row>
                    <xdr:rowOff>238125</xdr:rowOff>
                  </from>
                  <to>
                    <xdr:col>29</xdr:col>
                    <xdr:colOff>971550</xdr:colOff>
                    <xdr:row>38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Button 36">
              <controlPr defaultSize="0" print="0" autoFill="0" autoPict="0" macro="[0]!ouvrir21">
                <anchor moveWithCells="1">
                  <from>
                    <xdr:col>37</xdr:col>
                    <xdr:colOff>76200</xdr:colOff>
                    <xdr:row>38</xdr:row>
                    <xdr:rowOff>323850</xdr:rowOff>
                  </from>
                  <to>
                    <xdr:col>37</xdr:col>
                    <xdr:colOff>752475</xdr:colOff>
                    <xdr:row>38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Button 37">
              <controlPr defaultSize="0" print="0" autoFill="0" autoPict="0" macro="[0]!ouvrir21">
                <anchor moveWithCells="1">
                  <from>
                    <xdr:col>63</xdr:col>
                    <xdr:colOff>95250</xdr:colOff>
                    <xdr:row>38</xdr:row>
                    <xdr:rowOff>238125</xdr:rowOff>
                  </from>
                  <to>
                    <xdr:col>65</xdr:col>
                    <xdr:colOff>180975</xdr:colOff>
                    <xdr:row>38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Button 38">
              <controlPr defaultSize="0" print="0" autoFill="0" autoPict="0" macro="[0]!ouvrir21">
                <anchor moveWithCells="1">
                  <from>
                    <xdr:col>100</xdr:col>
                    <xdr:colOff>85725</xdr:colOff>
                    <xdr:row>38</xdr:row>
                    <xdr:rowOff>200025</xdr:rowOff>
                  </from>
                  <to>
                    <xdr:col>102</xdr:col>
                    <xdr:colOff>171450</xdr:colOff>
                    <xdr:row>38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Button 39">
              <controlPr defaultSize="0" print="0" autoFill="0" autoPict="0" macro="[0]!ouvrir21">
                <anchor moveWithCells="1">
                  <from>
                    <xdr:col>83</xdr:col>
                    <xdr:colOff>200025</xdr:colOff>
                    <xdr:row>56</xdr:row>
                    <xdr:rowOff>0</xdr:rowOff>
                  </from>
                  <to>
                    <xdr:col>83</xdr:col>
                    <xdr:colOff>876300</xdr:colOff>
                    <xdr:row>58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Button 40">
              <controlPr defaultSize="0" print="0" autoFill="0" autoPict="0" macro="[0]!ouvrir21">
                <anchor moveWithCells="1">
                  <from>
                    <xdr:col>30</xdr:col>
                    <xdr:colOff>1085850</xdr:colOff>
                    <xdr:row>123</xdr:row>
                    <xdr:rowOff>9525</xdr:rowOff>
                  </from>
                  <to>
                    <xdr:col>31</xdr:col>
                    <xdr:colOff>361950</xdr:colOff>
                    <xdr:row>125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Button 41">
              <controlPr defaultSize="0" print="0" autoFill="0" autoPict="0" macro="[0]!ouvrir21">
                <anchor moveWithCells="1">
                  <from>
                    <xdr:col>23</xdr:col>
                    <xdr:colOff>876300</xdr:colOff>
                    <xdr:row>122</xdr:row>
                    <xdr:rowOff>171450</xdr:rowOff>
                  </from>
                  <to>
                    <xdr:col>24</xdr:col>
                    <xdr:colOff>352425</xdr:colOff>
                    <xdr:row>125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3" name="Button 42">
              <controlPr defaultSize="0" print="0" autoFill="0" autoPict="0" macro="[0]!ouvrir21">
                <anchor moveWithCells="1">
                  <from>
                    <xdr:col>56</xdr:col>
                    <xdr:colOff>38100</xdr:colOff>
                    <xdr:row>101</xdr:row>
                    <xdr:rowOff>142875</xdr:rowOff>
                  </from>
                  <to>
                    <xdr:col>58</xdr:col>
                    <xdr:colOff>123825</xdr:colOff>
                    <xdr:row>104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4" name="Button 43">
              <controlPr defaultSize="0" print="0" autoFill="0" autoPict="0" macro="[0]!ouvrir21">
                <anchor moveWithCells="1">
                  <from>
                    <xdr:col>121</xdr:col>
                    <xdr:colOff>47625</xdr:colOff>
                    <xdr:row>0</xdr:row>
                    <xdr:rowOff>95250</xdr:rowOff>
                  </from>
                  <to>
                    <xdr:col>121</xdr:col>
                    <xdr:colOff>723900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5" name="Button 44">
              <controlPr defaultSize="0" print="0" autoFill="0" autoPict="0" macro="[0]!ouvrir22">
                <anchor moveWithCells="1">
                  <from>
                    <xdr:col>0</xdr:col>
                    <xdr:colOff>180975</xdr:colOff>
                    <xdr:row>32</xdr:row>
                    <xdr:rowOff>38100</xdr:rowOff>
                  </from>
                  <to>
                    <xdr:col>0</xdr:col>
                    <xdr:colOff>1752600</xdr:colOff>
                    <xdr:row>34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6" name="Check Box 46">
              <controlPr defaultSize="0" autoFill="0" autoLine="0" autoPict="0">
                <anchor moveWithCells="1">
                  <from>
                    <xdr:col>123</xdr:col>
                    <xdr:colOff>66675</xdr:colOff>
                    <xdr:row>38</xdr:row>
                    <xdr:rowOff>200025</xdr:rowOff>
                  </from>
                  <to>
                    <xdr:col>123</xdr:col>
                    <xdr:colOff>952500</xdr:colOff>
                    <xdr:row>38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7" name="Check Box 51">
              <controlPr defaultSize="0" autoFill="0" autoLine="0" autoPict="0">
                <anchor moveWithCells="1">
                  <from>
                    <xdr:col>126</xdr:col>
                    <xdr:colOff>47625</xdr:colOff>
                    <xdr:row>38</xdr:row>
                    <xdr:rowOff>200025</xdr:rowOff>
                  </from>
                  <to>
                    <xdr:col>127</xdr:col>
                    <xdr:colOff>38100</xdr:colOff>
                    <xdr:row>38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8" name="Check Box 52">
              <controlPr defaultSize="0" autoFill="0" autoLine="0" autoPict="0">
                <anchor moveWithCells="1">
                  <from>
                    <xdr:col>129</xdr:col>
                    <xdr:colOff>66675</xdr:colOff>
                    <xdr:row>38</xdr:row>
                    <xdr:rowOff>228600</xdr:rowOff>
                  </from>
                  <to>
                    <xdr:col>130</xdr:col>
                    <xdr:colOff>57150</xdr:colOff>
                    <xdr:row>38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9" name="Check Box 53">
              <controlPr defaultSize="0" autoFill="0" autoLine="0" autoPict="0">
                <anchor moveWithCells="1">
                  <from>
                    <xdr:col>132</xdr:col>
                    <xdr:colOff>38100</xdr:colOff>
                    <xdr:row>38</xdr:row>
                    <xdr:rowOff>180975</xdr:rowOff>
                  </from>
                  <to>
                    <xdr:col>133</xdr:col>
                    <xdr:colOff>28575</xdr:colOff>
                    <xdr:row>38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0" name="Check Box 54">
              <controlPr defaultSize="0" autoFill="0" autoLine="0" autoPict="0">
                <anchor moveWithCells="1">
                  <from>
                    <xdr:col>135</xdr:col>
                    <xdr:colOff>47625</xdr:colOff>
                    <xdr:row>38</xdr:row>
                    <xdr:rowOff>152400</xdr:rowOff>
                  </from>
                  <to>
                    <xdr:col>136</xdr:col>
                    <xdr:colOff>38100</xdr:colOff>
                    <xdr:row>38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1" name="Check Box 55">
              <controlPr defaultSize="0" autoFill="0" autoLine="0" autoPict="0">
                <anchor moveWithCells="1">
                  <from>
                    <xdr:col>138</xdr:col>
                    <xdr:colOff>0</xdr:colOff>
                    <xdr:row>38</xdr:row>
                    <xdr:rowOff>95250</xdr:rowOff>
                  </from>
                  <to>
                    <xdr:col>138</xdr:col>
                    <xdr:colOff>1028700</xdr:colOff>
                    <xdr:row>38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2" name="Button 56">
              <controlPr defaultSize="0" print="0" autoFill="0" autoPict="0" macro="[0]!ouvrir21">
                <anchor moveWithCells="1">
                  <from>
                    <xdr:col>121</xdr:col>
                    <xdr:colOff>85725</xdr:colOff>
                    <xdr:row>38</xdr:row>
                    <xdr:rowOff>257175</xdr:rowOff>
                  </from>
                  <to>
                    <xdr:col>121</xdr:col>
                    <xdr:colOff>762000</xdr:colOff>
                    <xdr:row>38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3" name="Button 478">
              <controlPr defaultSize="0" print="0" autoFill="0" autoPict="0" macro="[0]!ouvrir21">
                <anchor moveWithCells="1">
                  <from>
                    <xdr:col>183</xdr:col>
                    <xdr:colOff>695325</xdr:colOff>
                    <xdr:row>0</xdr:row>
                    <xdr:rowOff>104775</xdr:rowOff>
                  </from>
                  <to>
                    <xdr:col>183</xdr:col>
                    <xdr:colOff>1371600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4" name="Button 480">
              <controlPr defaultSize="0" print="0" autoFill="0" autoPict="0" macro="[0]!ouvrir21">
                <anchor moveWithCells="1">
                  <from>
                    <xdr:col>171</xdr:col>
                    <xdr:colOff>600075</xdr:colOff>
                    <xdr:row>0</xdr:row>
                    <xdr:rowOff>85725</xdr:rowOff>
                  </from>
                  <to>
                    <xdr:col>171</xdr:col>
                    <xdr:colOff>1276350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5" name="Button 484">
              <controlPr defaultSize="0" print="0" autoFill="0" autoPict="0" macro="[0]!ouvrir24">
                <anchor moveWithCells="1">
                  <from>
                    <xdr:col>177</xdr:col>
                    <xdr:colOff>533400</xdr:colOff>
                    <xdr:row>0</xdr:row>
                    <xdr:rowOff>76200</xdr:rowOff>
                  </from>
                  <to>
                    <xdr:col>180</xdr:col>
                    <xdr:colOff>314325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6" name="Button 492">
              <controlPr defaultSize="0" print="0" autoFill="0" autoPict="0" macro="[0]!ouvrir23">
                <anchor moveWithCells="1">
                  <from>
                    <xdr:col>168</xdr:col>
                    <xdr:colOff>57150</xdr:colOff>
                    <xdr:row>0</xdr:row>
                    <xdr:rowOff>47625</xdr:rowOff>
                  </from>
                  <to>
                    <xdr:col>170</xdr:col>
                    <xdr:colOff>828675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47" name="Button 507">
              <controlPr defaultSize="0" print="0" autoFill="0" autoPict="0" macro="[0]!ouvrir25">
                <anchor moveWithCells="1">
                  <from>
                    <xdr:col>0</xdr:col>
                    <xdr:colOff>180975</xdr:colOff>
                    <xdr:row>35</xdr:row>
                    <xdr:rowOff>47625</xdr:rowOff>
                  </from>
                  <to>
                    <xdr:col>0</xdr:col>
                    <xdr:colOff>1752600</xdr:colOff>
                    <xdr:row>37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2018 2019</vt:lpstr>
      <vt:lpstr>'2018 2019'!Emballage</vt:lpstr>
      <vt:lpstr>'2018 2019'!ListeEmballage</vt:lpstr>
      <vt:lpstr>'2018 2019'!MainDoeuvre</vt:lpstr>
      <vt:lpstr>'2018 2019'!NomEngrais</vt:lpstr>
      <vt:lpstr>'2018 2019'!NomPBI</vt:lpstr>
      <vt:lpstr>'2018 2019'!NomPPP</vt:lpstr>
      <vt:lpstr>'2018 2019'!NomSolution</vt:lpstr>
      <vt:lpstr>'2018 2019'!Parcelle</vt:lpstr>
      <vt:lpstr>'2018 2019'!Tâches</vt:lpstr>
      <vt:lpstr>'2018 2019'!TâchesPéninières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Netglobal</cp:lastModifiedBy>
  <cp:revision>8</cp:revision>
  <dcterms:created xsi:type="dcterms:W3CDTF">2017-10-20T23:41:04Z</dcterms:created>
  <dcterms:modified xsi:type="dcterms:W3CDTF">2019-01-31T10:35:38Z</dcterms:modified>
</cp:coreProperties>
</file>