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Bureau\"/>
    </mc:Choice>
  </mc:AlternateContent>
  <bookViews>
    <workbookView xWindow="0" yWindow="0" windowWidth="28800" windowHeight="13725"/>
  </bookViews>
  <sheets>
    <sheet name="Suivi" sheetId="1" r:id="rId1"/>
    <sheet name="Frais" sheetId="3" r:id="rId2"/>
  </sheets>
  <definedNames>
    <definedName name="Type">Suivi!$A$100:$A$102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4" i="1"/>
  <c r="AK4" i="1" l="1"/>
  <c r="AK5" i="1"/>
  <c r="AK6" i="1"/>
  <c r="AK7" i="1"/>
  <c r="I4" i="1"/>
  <c r="AJ4" i="1" s="1"/>
  <c r="I5" i="1"/>
  <c r="AJ5" i="1" s="1"/>
  <c r="I6" i="1"/>
  <c r="AJ6" i="1" s="1"/>
  <c r="I7" i="1"/>
  <c r="AJ7" i="1" s="1"/>
  <c r="AL4" i="1" l="1"/>
  <c r="AL7" i="1"/>
  <c r="AL5" i="1"/>
  <c r="AL6" i="1"/>
</calcChain>
</file>

<file path=xl/sharedStrings.xml><?xml version="1.0" encoding="utf-8"?>
<sst xmlns="http://schemas.openxmlformats.org/spreadsheetml/2006/main" count="101" uniqueCount="61">
  <si>
    <t>type</t>
  </si>
  <si>
    <t>Modele</t>
  </si>
  <si>
    <t>Immat</t>
  </si>
  <si>
    <t>loyer</t>
  </si>
  <si>
    <t>Assurance</t>
  </si>
  <si>
    <t>Voiture</t>
  </si>
  <si>
    <t>Camion</t>
  </si>
  <si>
    <t>Megane Sw</t>
  </si>
  <si>
    <t>Megane</t>
  </si>
  <si>
    <t>6M3</t>
  </si>
  <si>
    <t>11M3</t>
  </si>
  <si>
    <t>Dépense</t>
  </si>
  <si>
    <t>Lieu</t>
  </si>
  <si>
    <t xml:space="preserve">date </t>
  </si>
  <si>
    <t>KM</t>
  </si>
  <si>
    <t>essuie glace</t>
  </si>
  <si>
    <t>Prix</t>
  </si>
  <si>
    <t>tapis</t>
  </si>
  <si>
    <t>vidange</t>
  </si>
  <si>
    <t>pneu</t>
  </si>
  <si>
    <t>AA-123-AA</t>
  </si>
  <si>
    <t>BB-150-ZZ</t>
  </si>
  <si>
    <t>CC-021-BG</t>
  </si>
  <si>
    <t>CC-201-DE</t>
  </si>
  <si>
    <t>magasin A</t>
  </si>
  <si>
    <t>magasin B</t>
  </si>
  <si>
    <t>magasin C</t>
  </si>
  <si>
    <t>magasin 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</si>
  <si>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</si>
  <si>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</si>
  <si>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</si>
  <si>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</si>
  <si>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</si>
  <si>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</si>
  <si>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</si>
  <si>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</si>
  <si>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</si>
  <si>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</si>
  <si>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</si>
  <si>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</si>
  <si>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</si>
  <si>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</si>
  <si>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</si>
  <si>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</si>
  <si>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</si>
  <si>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</si>
  <si>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</si>
  <si>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</si>
  <si>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</si>
  <si>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</si>
  <si>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</si>
  <si>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</si>
  <si>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</si>
  <si>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</si>
  <si>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Durée</t>
  </si>
  <si>
    <t>Recette</t>
  </si>
  <si>
    <t>CA</t>
  </si>
  <si>
    <t>Entrée</t>
  </si>
  <si>
    <t>Nb mois</t>
  </si>
  <si>
    <t>CA / mois</t>
  </si>
  <si>
    <t>Total Dépense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</si>
</sst>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1" xfId="0" applyNumberFormat="1" applyBorder="1"/>
    <xf numFmtId="0" fontId="0" fillId="0" borderId="7" xfId="0" applyBorder="1"/>
    <xf numFmtId="0" fontId="0" fillId="0" borderId="8" xfId="0" applyBorder="1"/>
    <xf numFmtId="14" fontId="0" fillId="0" borderId="3" xfId="0" applyNumberFormat="1" applyBorder="1"/>
    <xf numFmtId="0" fontId="0" fillId="0" borderId="9" xfId="0" applyBorder="1"/>
  </cellXfs>
  <cellStyles count="1">
    <cellStyle name="Normal" xfId="0" builtinId="0"/>
  </cellStyles>
  <dxfs count="43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3:AL7" totalsRowShown="0" headerRowDxfId="0" headerRowBorderDxfId="40" tableBorderDxfId="41" totalsRowBorderDxfId="39">
  <autoFilter ref="A3:AL7"/>
  <tableColumns count="38">
    <tableColumn id="1" name="type" dataDxfId="38"/>
    <tableColumn id="2" name="Modele" dataDxfId="37"/>
    <tableColumn id="3" name="Immat" dataDxfId="36"/>
    <tableColumn id="37" name="Entrée" dataDxfId="35"/>
    <tableColumn id="38" name="Nb mois" dataDxfId="34">
      <calculatedColumnFormula>INT((TODAY()-(D4-DAY(D4)))/30.5)+1</calculatedColumnFormula>
    </tableColumn>
    <tableColumn id="19" name="Durée" dataDxfId="33"/>
    <tableColumn id="4" name="loyer" dataDxfId="32"/>
    <tableColumn id="5" name="Assurance" dataDxfId="31"/>
    <tableColumn id="6" name="Dépense" dataDxfId="30">
      <calculatedColumnFormula>SUMPRODUCT((Frais[Immat]=Tableau2[[#This Row],[Immat]])*(Frais[Prix]))</calculatedColumnFormula>
    </tableColumn>
    <tableColumn id="7" name="1" dataDxfId="29"/>
    <tableColumn id="8" name="2" dataDxfId="28"/>
    <tableColumn id="9" name="3" dataDxfId="27"/>
    <tableColumn id="10" name="4" dataDxfId="26"/>
    <tableColumn id="11" name="5" dataDxfId="25"/>
    <tableColumn id="12" name="6" dataDxfId="24"/>
    <tableColumn id="13" name="7" dataDxfId="23"/>
    <tableColumn id="14" name="8" dataDxfId="22"/>
    <tableColumn id="15" name="9" dataDxfId="21"/>
    <tableColumn id="16" name="10" dataDxfId="20"/>
    <tableColumn id="17" name="11" dataDxfId="19"/>
    <tableColumn id="18" name="12" dataDxfId="18"/>
    <tableColumn id="20" name="13" dataDxfId="17"/>
    <tableColumn id="21" name="14" dataDxfId="16"/>
    <tableColumn id="22" name="15" dataDxfId="15"/>
    <tableColumn id="23" name="16" dataDxfId="14"/>
    <tableColumn id="24" name="17" dataDxfId="13"/>
    <tableColumn id="25" name="18" dataDxfId="12"/>
    <tableColumn id="26" name="19" dataDxfId="11"/>
    <tableColumn id="27" name="20" dataDxfId="10"/>
    <tableColumn id="28" name="21" dataDxfId="9"/>
    <tableColumn id="29" name="22" dataDxfId="8"/>
    <tableColumn id="30" name="23" dataDxfId="7"/>
    <tableColumn id="31" name="24" dataDxfId="6"/>
    <tableColumn id="32" name="25" dataDxfId="5"/>
    <tableColumn id="33" name="26" dataDxfId="4"/>
    <tableColumn id="34" name="Total Dépense" dataDxfId="3">
      <calculatedColumnFormula>((Tableau2[[#This Row],[loyer]]+Tableau2[[#This Row],[Assurance]])*Tableau2[[#This Row],[Durée]])+Tableau2[[#This Row],[Dépense]]</calculatedColumnFormula>
    </tableColumn>
    <tableColumn id="35" name="Recette" dataDxfId="2">
      <calculatedColumnFormula>SUM(Tableau2[[#This Row],[1]:[26]])</calculatedColumnFormula>
    </tableColumn>
    <tableColumn id="36" name="CA" dataDxfId="1">
      <calculatedColumnFormula>Tableau2[[#This Row],[Recette]]-Tableau2[[#This Row],[Total Dépense]]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Frais" displayName="Frais" ref="A2:H10" totalsRowShown="0">
  <autoFilter ref="A2:H10"/>
  <tableColumns count="8">
    <tableColumn id="1" name="type"/>
    <tableColumn id="2" name="Modele"/>
    <tableColumn id="3" name="Immat"/>
    <tableColumn id="4" name="date " dataDxfId="42"/>
    <tableColumn id="5" name="KM"/>
    <tableColumn id="6" name="Dépense"/>
    <tableColumn id="7" name="Lieu"/>
    <tableColumn id="8" name="Prix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L102"/>
  <sheetViews>
    <sheetView tabSelected="1" workbookViewId="0">
      <selection activeCell="P12" sqref="P12"/>
    </sheetView>
  </sheetViews>
  <sheetFormatPr baseColWidth="10" defaultRowHeight="15" x14ac:dyDescent="0.25"/>
  <cols>
    <col min="6" max="6" width="8.7109375" bestFit="1" customWidth="1"/>
    <col min="7" max="7" width="7.85546875" bestFit="1" customWidth="1"/>
    <col min="8" max="8" width="12.140625" customWidth="1"/>
    <col min="9" max="9" width="11.140625" bestFit="1" customWidth="1"/>
    <col min="10" max="10" width="5" bestFit="1" customWidth="1"/>
    <col min="11" max="11" width="4.28515625" bestFit="1" customWidth="1"/>
    <col min="12" max="12" width="5" bestFit="1" customWidth="1"/>
    <col min="13" max="13" width="4.28515625" bestFit="1" customWidth="1"/>
    <col min="14" max="15" width="5" bestFit="1" customWidth="1"/>
    <col min="16" max="17" width="4.28515625" bestFit="1" customWidth="1"/>
    <col min="18" max="18" width="5" bestFit="1" customWidth="1"/>
    <col min="19" max="20" width="5.28515625" bestFit="1" customWidth="1"/>
    <col min="21" max="21" width="6" bestFit="1" customWidth="1"/>
    <col min="22" max="35" width="5.28515625" bestFit="1" customWidth="1"/>
  </cols>
  <sheetData>
    <row r="2" spans="1:38" x14ac:dyDescent="0.25">
      <c r="J2" s="5" t="s">
        <v>59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8" x14ac:dyDescent="0.25">
      <c r="A3" s="6" t="s">
        <v>0</v>
      </c>
      <c r="B3" s="3" t="s">
        <v>1</v>
      </c>
      <c r="C3" s="3" t="s">
        <v>2</v>
      </c>
      <c r="D3" s="3" t="s">
        <v>57</v>
      </c>
      <c r="E3" s="3" t="s">
        <v>58</v>
      </c>
      <c r="F3" s="3" t="s">
        <v>54</v>
      </c>
      <c r="G3" s="3" t="s">
        <v>3</v>
      </c>
      <c r="H3" s="3" t="s">
        <v>4</v>
      </c>
      <c r="I3" s="3" t="s">
        <v>11</v>
      </c>
      <c r="J3" s="3" t="s">
        <v>28</v>
      </c>
      <c r="K3" s="3" t="s">
        <v>29</v>
      </c>
      <c r="L3" s="3" t="s">
        <v>30</v>
      </c>
      <c r="M3" s="3" t="s">
        <v>31</v>
      </c>
      <c r="N3" s="3" t="s">
        <v>32</v>
      </c>
      <c r="O3" s="3" t="s">
        <v>33</v>
      </c>
      <c r="P3" s="3" t="s">
        <v>34</v>
      </c>
      <c r="Q3" s="3" t="s">
        <v>35</v>
      </c>
      <c r="R3" s="3" t="s">
        <v>36</v>
      </c>
      <c r="S3" s="3" t="s">
        <v>37</v>
      </c>
      <c r="T3" s="3" t="s">
        <v>38</v>
      </c>
      <c r="U3" s="3" t="s">
        <v>39</v>
      </c>
      <c r="V3" s="3" t="s">
        <v>40</v>
      </c>
      <c r="W3" s="3" t="s">
        <v>41</v>
      </c>
      <c r="X3" s="3" t="s">
        <v>42</v>
      </c>
      <c r="Y3" s="3" t="s">
        <v>43</v>
      </c>
      <c r="Z3" s="3" t="s">
        <v>44</v>
      </c>
      <c r="AA3" s="3" t="s">
        <v>45</v>
      </c>
      <c r="AB3" s="3" t="s">
        <v>46</v>
      </c>
      <c r="AC3" s="3" t="s">
        <v>47</v>
      </c>
      <c r="AD3" s="3" t="s">
        <v>48</v>
      </c>
      <c r="AE3" s="3" t="s">
        <v>49</v>
      </c>
      <c r="AF3" s="3" t="s">
        <v>50</v>
      </c>
      <c r="AG3" s="3" t="s">
        <v>51</v>
      </c>
      <c r="AH3" s="3" t="s">
        <v>52</v>
      </c>
      <c r="AI3" s="3" t="s">
        <v>53</v>
      </c>
      <c r="AJ3" s="3" t="s">
        <v>60</v>
      </c>
      <c r="AK3" s="3" t="s">
        <v>55</v>
      </c>
      <c r="AL3" s="7" t="s">
        <v>56</v>
      </c>
    </row>
    <row r="4" spans="1:38" x14ac:dyDescent="0.25">
      <c r="A4" s="8" t="s">
        <v>5</v>
      </c>
      <c r="B4" s="2" t="s">
        <v>7</v>
      </c>
      <c r="C4" s="2" t="s">
        <v>20</v>
      </c>
      <c r="D4" s="9">
        <v>44105</v>
      </c>
      <c r="E4" s="2">
        <f ca="1">INT((TODAY()-(D4-DAY(D4)))/30.5)+1</f>
        <v>7</v>
      </c>
      <c r="F4" s="2">
        <v>24</v>
      </c>
      <c r="G4" s="2">
        <v>85</v>
      </c>
      <c r="H4" s="2">
        <v>32</v>
      </c>
      <c r="I4" s="2">
        <f>SUMPRODUCT((Frais[Immat]=Tableau2[[#This Row],[Immat]])*(Frais[Prix]))</f>
        <v>316</v>
      </c>
      <c r="J4" s="2">
        <v>2500</v>
      </c>
      <c r="K4" s="2">
        <v>850</v>
      </c>
      <c r="L4" s="2">
        <v>3650</v>
      </c>
      <c r="M4" s="2">
        <v>254</v>
      </c>
      <c r="N4" s="2">
        <v>2258</v>
      </c>
      <c r="O4" s="2">
        <v>225</v>
      </c>
      <c r="P4" s="2">
        <v>225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>
        <f>((Tableau2[[#This Row],[loyer]]+Tableau2[[#This Row],[Assurance]])*Tableau2[[#This Row],[Durée]])+Tableau2[[#This Row],[Dépense]]</f>
        <v>3124</v>
      </c>
      <c r="AK4" s="2">
        <f>SUM(Tableau2[[#This Row],[1]:[26]])</f>
        <v>9962</v>
      </c>
      <c r="AL4" s="10">
        <f>Tableau2[[#This Row],[Recette]]-Tableau2[[#This Row],[Total Dépense]]</f>
        <v>6838</v>
      </c>
    </row>
    <row r="5" spans="1:38" x14ac:dyDescent="0.25">
      <c r="A5" s="8" t="s">
        <v>5</v>
      </c>
      <c r="B5" s="2" t="s">
        <v>8</v>
      </c>
      <c r="C5" s="2" t="s">
        <v>21</v>
      </c>
      <c r="D5" s="9">
        <v>44221</v>
      </c>
      <c r="E5" s="2">
        <f ca="1">INT((TODAY()-(D5-DAY(D5)))/30.5)+1</f>
        <v>4</v>
      </c>
      <c r="F5" s="2">
        <v>24</v>
      </c>
      <c r="G5" s="2">
        <v>75</v>
      </c>
      <c r="H5" s="2">
        <v>29</v>
      </c>
      <c r="I5" s="2">
        <f>SUMPRODUCT((Frais[Immat]=Tableau2[[#This Row],[Immat]])*(Frais[Prix]))</f>
        <v>280</v>
      </c>
      <c r="J5" s="2">
        <v>4564</v>
      </c>
      <c r="K5" s="2">
        <v>564</v>
      </c>
      <c r="L5" s="2">
        <v>6546</v>
      </c>
      <c r="M5" s="2">
        <v>96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>
        <f>((Tableau2[[#This Row],[loyer]]+Tableau2[[#This Row],[Assurance]])*Tableau2[[#This Row],[Durée]])+Tableau2[[#This Row],[Dépense]]</f>
        <v>2776</v>
      </c>
      <c r="AK5" s="2">
        <f>SUM(Tableau2[[#This Row],[1]:[26]])</f>
        <v>11770</v>
      </c>
      <c r="AL5" s="10">
        <f>Tableau2[[#This Row],[Recette]]-Tableau2[[#This Row],[Total Dépense]]</f>
        <v>8994</v>
      </c>
    </row>
    <row r="6" spans="1:38" x14ac:dyDescent="0.25">
      <c r="A6" s="8" t="s">
        <v>6</v>
      </c>
      <c r="B6" s="2" t="s">
        <v>9</v>
      </c>
      <c r="C6" s="2" t="s">
        <v>22</v>
      </c>
      <c r="D6" s="9">
        <v>43684</v>
      </c>
      <c r="E6" s="2">
        <f ca="1">INT((TODAY()-(D6-DAY(D6)))/30.5)+1</f>
        <v>21</v>
      </c>
      <c r="F6" s="2">
        <v>26</v>
      </c>
      <c r="G6" s="2">
        <v>150</v>
      </c>
      <c r="H6" s="2">
        <v>45</v>
      </c>
      <c r="I6" s="2">
        <f>SUMPRODUCT((Frais[Immat]=Tableau2[[#This Row],[Immat]])*(Frais[Prix]))</f>
        <v>220</v>
      </c>
      <c r="J6" s="2">
        <v>12</v>
      </c>
      <c r="K6" s="2">
        <v>98</v>
      </c>
      <c r="L6" s="2">
        <v>61</v>
      </c>
      <c r="M6" s="2">
        <v>9</v>
      </c>
      <c r="N6" s="2">
        <v>61</v>
      </c>
      <c r="O6" s="2">
        <v>96</v>
      </c>
      <c r="P6" s="2">
        <v>6</v>
      </c>
      <c r="Q6" s="2">
        <v>6</v>
      </c>
      <c r="R6" s="2">
        <v>64</v>
      </c>
      <c r="S6" s="2">
        <v>6</v>
      </c>
      <c r="T6" s="2">
        <v>654</v>
      </c>
      <c r="U6" s="2">
        <v>665</v>
      </c>
      <c r="V6" s="2">
        <v>6596</v>
      </c>
      <c r="W6" s="2">
        <v>56</v>
      </c>
      <c r="X6" s="2">
        <v>65</v>
      </c>
      <c r="Y6" s="2">
        <v>6</v>
      </c>
      <c r="Z6" s="2">
        <v>62</v>
      </c>
      <c r="AA6" s="2">
        <v>65</v>
      </c>
      <c r="AB6" s="2">
        <v>65</v>
      </c>
      <c r="AC6" s="2">
        <v>6</v>
      </c>
      <c r="AD6" s="2">
        <v>2</v>
      </c>
      <c r="AE6" s="2"/>
      <c r="AF6" s="2"/>
      <c r="AG6" s="2"/>
      <c r="AH6" s="2"/>
      <c r="AI6" s="2"/>
      <c r="AJ6" s="2">
        <f>((Tableau2[[#This Row],[loyer]]+Tableau2[[#This Row],[Assurance]])*Tableau2[[#This Row],[Durée]])+Tableau2[[#This Row],[Dépense]]</f>
        <v>5290</v>
      </c>
      <c r="AK6" s="2">
        <f>SUM(Tableau2[[#This Row],[1]:[26]])</f>
        <v>8661</v>
      </c>
      <c r="AL6" s="10">
        <f>Tableau2[[#This Row],[Recette]]-Tableau2[[#This Row],[Total Dépense]]</f>
        <v>3371</v>
      </c>
    </row>
    <row r="7" spans="1:38" x14ac:dyDescent="0.25">
      <c r="A7" s="11" t="s">
        <v>6</v>
      </c>
      <c r="B7" s="4" t="s">
        <v>10</v>
      </c>
      <c r="C7" s="4" t="s">
        <v>23</v>
      </c>
      <c r="D7" s="12">
        <v>44288</v>
      </c>
      <c r="E7" s="4">
        <f ca="1">INT((TODAY()-(D7-DAY(D7)))/30.5)+1</f>
        <v>1</v>
      </c>
      <c r="F7" s="4">
        <v>24</v>
      </c>
      <c r="G7" s="4">
        <v>165</v>
      </c>
      <c r="H7" s="4">
        <v>49</v>
      </c>
      <c r="I7" s="4">
        <f>SUMPRODUCT((Frais[Immat]=Tableau2[[#This Row],[Immat]])*(Frais[Prix]))</f>
        <v>410</v>
      </c>
      <c r="J7" s="4">
        <v>21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>
        <f>((Tableau2[[#This Row],[loyer]]+Tableau2[[#This Row],[Assurance]])*Tableau2[[#This Row],[Durée]])+Tableau2[[#This Row],[Dépense]]</f>
        <v>5546</v>
      </c>
      <c r="AK7" s="4">
        <f>SUM(Tableau2[[#This Row],[1]:[26]])</f>
        <v>21</v>
      </c>
      <c r="AL7" s="13">
        <f>Tableau2[[#This Row],[Recette]]-Tableau2[[#This Row],[Total Dépense]]</f>
        <v>-5525</v>
      </c>
    </row>
    <row r="101" spans="1:1" x14ac:dyDescent="0.25">
      <c r="A101" t="s">
        <v>5</v>
      </c>
    </row>
    <row r="102" spans="1:1" x14ac:dyDescent="0.25">
      <c r="A102" t="s">
        <v>6</v>
      </c>
    </row>
  </sheetData>
  <mergeCells count="1">
    <mergeCell ref="J2:AI2"/>
  </mergeCells>
  <dataValidations count="1">
    <dataValidation type="list" allowBlank="1" showInputMessage="1" showErrorMessage="1" sqref="A4:A34">
      <formula1>Type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0"/>
  <sheetViews>
    <sheetView workbookViewId="0">
      <selection activeCell="H14" sqref="H14"/>
    </sheetView>
  </sheetViews>
  <sheetFormatPr baseColWidth="10" defaultRowHeight="15" x14ac:dyDescent="0.25"/>
  <cols>
    <col min="7" max="7" width="17.28515625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13</v>
      </c>
      <c r="E2" t="s">
        <v>14</v>
      </c>
      <c r="F2" t="s">
        <v>11</v>
      </c>
      <c r="G2" t="s">
        <v>12</v>
      </c>
      <c r="H2" t="s">
        <v>16</v>
      </c>
    </row>
    <row r="3" spans="1:8" x14ac:dyDescent="0.25">
      <c r="A3" t="s">
        <v>5</v>
      </c>
      <c r="B3" t="s">
        <v>7</v>
      </c>
      <c r="C3" t="s">
        <v>20</v>
      </c>
      <c r="D3" s="1">
        <v>44196</v>
      </c>
      <c r="E3">
        <v>25000</v>
      </c>
      <c r="F3" t="s">
        <v>15</v>
      </c>
      <c r="G3" t="s">
        <v>24</v>
      </c>
      <c r="H3">
        <v>35</v>
      </c>
    </row>
    <row r="4" spans="1:8" x14ac:dyDescent="0.25">
      <c r="A4" t="s">
        <v>5</v>
      </c>
      <c r="B4" t="s">
        <v>7</v>
      </c>
      <c r="C4" t="s">
        <v>20</v>
      </c>
      <c r="D4" s="1">
        <v>44287</v>
      </c>
      <c r="E4">
        <v>27000</v>
      </c>
      <c r="F4" t="s">
        <v>17</v>
      </c>
      <c r="G4" t="s">
        <v>25</v>
      </c>
      <c r="H4">
        <v>31</v>
      </c>
    </row>
    <row r="5" spans="1:8" x14ac:dyDescent="0.25">
      <c r="A5" t="s">
        <v>5</v>
      </c>
      <c r="B5" t="s">
        <v>7</v>
      </c>
      <c r="C5" t="s">
        <v>20</v>
      </c>
      <c r="D5" s="1">
        <v>44301</v>
      </c>
      <c r="E5">
        <v>27500</v>
      </c>
      <c r="F5" t="s">
        <v>18</v>
      </c>
      <c r="G5" t="s">
        <v>24</v>
      </c>
      <c r="H5">
        <v>250</v>
      </c>
    </row>
    <row r="6" spans="1:8" x14ac:dyDescent="0.25">
      <c r="A6" t="s">
        <v>5</v>
      </c>
      <c r="B6" t="s">
        <v>8</v>
      </c>
      <c r="C6" t="s">
        <v>21</v>
      </c>
      <c r="D6" s="1">
        <v>44229</v>
      </c>
      <c r="E6">
        <v>15000</v>
      </c>
      <c r="F6" t="s">
        <v>18</v>
      </c>
      <c r="G6" t="s">
        <v>26</v>
      </c>
      <c r="H6">
        <v>245</v>
      </c>
    </row>
    <row r="7" spans="1:8" x14ac:dyDescent="0.25">
      <c r="A7" t="s">
        <v>5</v>
      </c>
      <c r="B7" t="s">
        <v>8</v>
      </c>
      <c r="C7" t="s">
        <v>21</v>
      </c>
      <c r="D7" s="1">
        <v>44259</v>
      </c>
      <c r="E7">
        <v>18000</v>
      </c>
      <c r="F7" t="s">
        <v>15</v>
      </c>
      <c r="G7" t="s">
        <v>24</v>
      </c>
      <c r="H7">
        <v>35</v>
      </c>
    </row>
    <row r="8" spans="1:8" x14ac:dyDescent="0.25">
      <c r="A8" t="s">
        <v>6</v>
      </c>
      <c r="B8" t="s">
        <v>9</v>
      </c>
      <c r="C8" t="s">
        <v>22</v>
      </c>
      <c r="D8" s="1">
        <v>44283</v>
      </c>
      <c r="E8">
        <v>45000</v>
      </c>
      <c r="F8" t="s">
        <v>18</v>
      </c>
      <c r="G8" t="s">
        <v>25</v>
      </c>
      <c r="H8">
        <v>220</v>
      </c>
    </row>
    <row r="9" spans="1:8" x14ac:dyDescent="0.25">
      <c r="A9" t="s">
        <v>6</v>
      </c>
      <c r="B9" t="s">
        <v>10</v>
      </c>
      <c r="C9" t="s">
        <v>23</v>
      </c>
      <c r="D9" s="1">
        <v>44258</v>
      </c>
      <c r="E9">
        <v>35950</v>
      </c>
      <c r="F9" t="s">
        <v>19</v>
      </c>
      <c r="G9" t="s">
        <v>24</v>
      </c>
      <c r="H9">
        <v>150</v>
      </c>
    </row>
    <row r="10" spans="1:8" x14ac:dyDescent="0.25">
      <c r="A10" t="s">
        <v>6</v>
      </c>
      <c r="B10" t="s">
        <v>10</v>
      </c>
      <c r="C10" t="s">
        <v>23</v>
      </c>
      <c r="D10" s="1">
        <v>44301</v>
      </c>
      <c r="E10">
        <v>45000</v>
      </c>
      <c r="F10" t="s">
        <v>18</v>
      </c>
      <c r="G10" t="s">
        <v>27</v>
      </c>
      <c r="H10">
        <v>260</v>
      </c>
    </row>
  </sheetData>
  <dataValidations count="1">
    <dataValidation type="list" allowBlank="1" showInputMessage="1" showErrorMessage="1" sqref="A3:A38">
      <formula1>Type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Frais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2021-04-19T17:44:58Z</dcterms:created>
  <dcterms:modified xsi:type="dcterms:W3CDTF">2021-04-20T20:17:52Z</dcterms:modified>
</cp:coreProperties>
</file>