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M\OneDrive\Location camion\en dvlpt\sinistre\"/>
    </mc:Choice>
  </mc:AlternateContent>
  <bookViews>
    <workbookView xWindow="0" yWindow="0" windowWidth="19440" windowHeight="11760"/>
  </bookViews>
  <sheets>
    <sheet name="sinistre" sheetId="1" r:id="rId1"/>
    <sheet name="base" sheetId="2" r:id="rId2"/>
    <sheet name="clos" sheetId="3" state="hidden" r:id="rId3"/>
    <sheet name="situation" sheetId="4" state="hidden" r:id="rId4"/>
  </sheets>
  <definedNames>
    <definedName name="Boxer_11M3">c_11m3[11m3]</definedName>
    <definedName name="Boxer_15M3">c_15m3[15m3]</definedName>
    <definedName name="Boxer_17M3">c_17m3[17m3]</definedName>
    <definedName name="Boxer_8M3">c_8m3[8m3]</definedName>
    <definedName name="Boxer_Benne">c_benne[benne]</definedName>
    <definedName name="camion">Tableau22[camion]</definedName>
    <definedName name="caution">OFFSET(base!$B$2,,,COUNTA(base!$B:$B)-1,1)</definedName>
    <definedName name="choix">base!$F$5:$F$6</definedName>
    <definedName name="Expert_6M3">c_pgt_6m3[6m3]</definedName>
    <definedName name="Fiat_500X">v_500x[500X]</definedName>
    <definedName name="Fiat_Tipo">v_tipo[Tipo]</definedName>
    <definedName name="Fiat_Tipo_SW">v_tipo_sw[Tipo SW]</definedName>
    <definedName name="Jeep_Renegade">v_jeep[Jeep]</definedName>
    <definedName name="listeclos">clos[]</definedName>
    <definedName name="listedossier">sinistre[]</definedName>
    <definedName name="Master_20M3">c_20m3[20m3]</definedName>
    <definedName name="Opel_Vivaro">v_minibus[Minibus]</definedName>
    <definedName name="Renault_Clio">v_clio[Clio]</definedName>
    <definedName name="Renault_Talisman">v_talisman[Talisman]</definedName>
    <definedName name="Renault_Twingo">v_twingo[Twingo]</definedName>
    <definedName name="reparateur">base!$AB$2:$AB$5</definedName>
    <definedName name="Seat_Alhambra">v_alhambra[Alhambra]</definedName>
    <definedName name="Seat_Ateca">v_ateca[Ateca]</definedName>
    <definedName name="vehicule">base!$AD$1:$AE$1</definedName>
    <definedName name="voiture">Tableau7[voiture]</definedName>
    <definedName name="VW_6m3">c_vw_6m3[6m3]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4" l="1"/>
  <c r="A3" i="4" l="1"/>
  <c r="B3" i="4"/>
  <c r="C3" i="4"/>
  <c r="D3" i="4"/>
  <c r="E3" i="4"/>
  <c r="A4" i="4"/>
  <c r="B4" i="4"/>
  <c r="C4" i="4"/>
  <c r="D4" i="4"/>
  <c r="E4" i="4"/>
  <c r="F4" i="4"/>
  <c r="A5" i="4"/>
  <c r="B5" i="4"/>
  <c r="C5" i="4"/>
  <c r="D5" i="4"/>
  <c r="E5" i="4"/>
  <c r="F5" i="4"/>
  <c r="A6" i="4"/>
  <c r="B6" i="4"/>
  <c r="C6" i="4"/>
  <c r="D6" i="4"/>
  <c r="E6" i="4"/>
  <c r="F6" i="4"/>
  <c r="A7" i="4"/>
  <c r="B7" i="4"/>
  <c r="C7" i="4"/>
  <c r="D7" i="4"/>
  <c r="E7" i="4"/>
  <c r="F7" i="4"/>
  <c r="A8" i="4"/>
  <c r="B8" i="4"/>
  <c r="C8" i="4"/>
  <c r="D8" i="4"/>
  <c r="E8" i="4"/>
  <c r="F8" i="4"/>
  <c r="A9" i="4"/>
  <c r="B9" i="4"/>
  <c r="C9" i="4"/>
  <c r="D9" i="4"/>
  <c r="E9" i="4"/>
  <c r="F9" i="4"/>
  <c r="A10" i="4"/>
  <c r="B10" i="4"/>
  <c r="C10" i="4"/>
  <c r="D10" i="4"/>
  <c r="E10" i="4"/>
  <c r="F10" i="4"/>
  <c r="A11" i="4"/>
  <c r="B11" i="4"/>
  <c r="C11" i="4"/>
  <c r="D11" i="4"/>
  <c r="E11" i="4"/>
  <c r="F11" i="4"/>
  <c r="A12" i="4"/>
  <c r="B12" i="4"/>
  <c r="C12" i="4"/>
  <c r="D12" i="4"/>
  <c r="E12" i="4"/>
  <c r="F12" i="4"/>
  <c r="A13" i="4"/>
  <c r="B13" i="4"/>
  <c r="C13" i="4"/>
  <c r="D13" i="4"/>
  <c r="E13" i="4"/>
  <c r="F13" i="4"/>
  <c r="F2" i="4"/>
  <c r="E2" i="4"/>
  <c r="D2" i="4"/>
  <c r="C2" i="4"/>
  <c r="B2" i="4"/>
  <c r="A2" i="4"/>
  <c r="R15" i="2" l="1"/>
  <c r="S15" i="2"/>
  <c r="S16" i="2"/>
  <c r="S13" i="2"/>
  <c r="G14" i="2" l="1"/>
  <c r="G15" i="2" s="1"/>
  <c r="N14" i="2" l="1"/>
  <c r="Q14" i="2" s="1"/>
  <c r="H14" i="2" l="1"/>
  <c r="H15" i="2" s="1"/>
  <c r="O14" i="2" l="1"/>
  <c r="R14" i="2" s="1"/>
  <c r="I20" i="2"/>
  <c r="P14" i="2" l="1"/>
  <c r="S14" i="2" s="1"/>
  <c r="G3" i="2"/>
  <c r="H30" i="2" s="1"/>
  <c r="H20" i="2" l="1" a="1"/>
  <c r="H20" i="2" s="1"/>
  <c r="N13" i="2" s="1"/>
  <c r="H26" i="2"/>
  <c r="O16" i="2" l="1"/>
  <c r="R16" i="2" s="1"/>
  <c r="Q17" i="2" s="1"/>
  <c r="N15" i="2"/>
  <c r="Q15" i="2" s="1"/>
  <c r="O13" i="2"/>
  <c r="R13" i="2" s="1"/>
  <c r="Q13" i="2"/>
</calcChain>
</file>

<file path=xl/sharedStrings.xml><?xml version="1.0" encoding="utf-8"?>
<sst xmlns="http://schemas.openxmlformats.org/spreadsheetml/2006/main" count="464" uniqueCount="260">
  <si>
    <t>Nom Client</t>
  </si>
  <si>
    <t>Date sinistre</t>
  </si>
  <si>
    <t>Véhicule</t>
  </si>
  <si>
    <t>Modele</t>
  </si>
  <si>
    <t>Immatriculation</t>
  </si>
  <si>
    <t>N° dossier</t>
  </si>
  <si>
    <t>Caution</t>
  </si>
  <si>
    <t>Remboursé le</t>
  </si>
  <si>
    <t>Dommage</t>
  </si>
  <si>
    <t>N° devis</t>
  </si>
  <si>
    <t>Montant HT</t>
  </si>
  <si>
    <t>Montant TTC</t>
  </si>
  <si>
    <t>N° facture</t>
  </si>
  <si>
    <t>Payé le</t>
  </si>
  <si>
    <t>Date réparation</t>
  </si>
  <si>
    <t>voiture</t>
  </si>
  <si>
    <t>camion</t>
  </si>
  <si>
    <t>EZ-916-CY</t>
  </si>
  <si>
    <t>Renault_Twingo</t>
  </si>
  <si>
    <t>FE-173-KS</t>
  </si>
  <si>
    <t>Renault_Clio</t>
  </si>
  <si>
    <t>ES-471-PT</t>
  </si>
  <si>
    <t>FD-177-VA</t>
  </si>
  <si>
    <t>Fiat_500X</t>
  </si>
  <si>
    <t>Fiat_Tipo</t>
  </si>
  <si>
    <t>ET-961-AX</t>
  </si>
  <si>
    <t>FF-039-SJ</t>
  </si>
  <si>
    <t>Fiat_Tipo_SW</t>
  </si>
  <si>
    <t>FF-640-SH</t>
  </si>
  <si>
    <t>Jeep_Renegade</t>
  </si>
  <si>
    <t>FF-089-EK</t>
  </si>
  <si>
    <t>Seat_Ateca</t>
  </si>
  <si>
    <t>FF-599-EK</t>
  </si>
  <si>
    <t>EV-355-NG</t>
  </si>
  <si>
    <t>Seat_Alhambra</t>
  </si>
  <si>
    <t>FF-209-QQ</t>
  </si>
  <si>
    <t>Renault_Talisman</t>
  </si>
  <si>
    <t>ET-329-PN</t>
  </si>
  <si>
    <t>Opel_Vivaro</t>
  </si>
  <si>
    <t>FE-726-KH</t>
  </si>
  <si>
    <t>Expert_6M3</t>
  </si>
  <si>
    <t>VW_6m3</t>
  </si>
  <si>
    <t>ES-714-KZ</t>
  </si>
  <si>
    <t>FE-957-JG</t>
  </si>
  <si>
    <t>Boxer_8M3</t>
  </si>
  <si>
    <t>Boxer_11M3</t>
  </si>
  <si>
    <t>FB-336-PV</t>
  </si>
  <si>
    <t>EY-997-KY</t>
  </si>
  <si>
    <t>Boxer_15M3</t>
  </si>
  <si>
    <t>Boxer_17M3</t>
  </si>
  <si>
    <t>FB-772-WP</t>
  </si>
  <si>
    <t>FF-950-ZZ</t>
  </si>
  <si>
    <t>Master_20M3</t>
  </si>
  <si>
    <t>Boxer_Benne</t>
  </si>
  <si>
    <t>EZ-395-LQ</t>
  </si>
  <si>
    <t>Vehicule</t>
  </si>
  <si>
    <t>FE-388-BX</t>
  </si>
  <si>
    <t>EP-415-PM</t>
  </si>
  <si>
    <t>Kerbellec</t>
  </si>
  <si>
    <t>AD Postic Auto</t>
  </si>
  <si>
    <t>Car détailling</t>
  </si>
  <si>
    <t>Oui</t>
  </si>
  <si>
    <t>Non</t>
  </si>
  <si>
    <t>RPF</t>
  </si>
  <si>
    <t>Réparateur</t>
  </si>
  <si>
    <t>N°devis</t>
  </si>
  <si>
    <t>date devis</t>
  </si>
  <si>
    <t>Date facture</t>
  </si>
  <si>
    <t>Montant Total réparation</t>
  </si>
  <si>
    <t>Déclaration assurance?</t>
  </si>
  <si>
    <t>Date declaration</t>
  </si>
  <si>
    <t>Du par assurance</t>
  </si>
  <si>
    <t xml:space="preserve">Dossier cloturé le </t>
  </si>
  <si>
    <t>Twingo</t>
  </si>
  <si>
    <t>Clio</t>
  </si>
  <si>
    <t>500X</t>
  </si>
  <si>
    <t>Tipo</t>
  </si>
  <si>
    <t>Tipo SW</t>
  </si>
  <si>
    <t>Jeep</t>
  </si>
  <si>
    <t>Talisman</t>
  </si>
  <si>
    <t>Alhambra</t>
  </si>
  <si>
    <t>Minibus</t>
  </si>
  <si>
    <t>6m3</t>
  </si>
  <si>
    <t>8m3</t>
  </si>
  <si>
    <t>11m3</t>
  </si>
  <si>
    <t>15m3</t>
  </si>
  <si>
    <t>17m3</t>
  </si>
  <si>
    <t>benne</t>
  </si>
  <si>
    <t>Voiture</t>
  </si>
  <si>
    <t>20m3</t>
  </si>
  <si>
    <t>caution</t>
  </si>
  <si>
    <t>Montant  retenue</t>
  </si>
  <si>
    <t>Montant  retenue ht</t>
  </si>
  <si>
    <t>pub</t>
  </si>
  <si>
    <t>Bris de glace</t>
  </si>
  <si>
    <t>Caution retenue</t>
  </si>
  <si>
    <t>N° contrat</t>
  </si>
  <si>
    <t>date devis2</t>
  </si>
  <si>
    <t>Montant HT3</t>
  </si>
  <si>
    <t>Montant TTC4</t>
  </si>
  <si>
    <t>Date réparation5</t>
  </si>
  <si>
    <t>N° facture6</t>
  </si>
  <si>
    <t>Date facture7</t>
  </si>
  <si>
    <t>Payé le8</t>
  </si>
  <si>
    <t>Payé par le client</t>
  </si>
  <si>
    <t>Caution prise le</t>
  </si>
  <si>
    <t>26/10/2019</t>
  </si>
  <si>
    <t>rfp</t>
  </si>
  <si>
    <t>vehicule</t>
  </si>
  <si>
    <t xml:space="preserve">bris </t>
  </si>
  <si>
    <t>Caution Client</t>
  </si>
  <si>
    <t>TTC</t>
  </si>
  <si>
    <t>HT</t>
  </si>
  <si>
    <t>TVA</t>
  </si>
  <si>
    <t>Montant payé par le client</t>
  </si>
  <si>
    <t>Montant payé par l'assurance</t>
  </si>
  <si>
    <t xml:space="preserve"> -</t>
  </si>
  <si>
    <t>varie</t>
  </si>
  <si>
    <t>réel 1200</t>
  </si>
  <si>
    <t>reel 1500</t>
  </si>
  <si>
    <t>franchise</t>
  </si>
  <si>
    <t>caution retenue</t>
  </si>
  <si>
    <t>tva réparation</t>
  </si>
  <si>
    <t>carrosserie</t>
  </si>
  <si>
    <t>Montant réparation total</t>
  </si>
  <si>
    <t>total reparation ttc</t>
  </si>
  <si>
    <t>17/10/2019</t>
  </si>
  <si>
    <t>18/10/2019</t>
  </si>
  <si>
    <t>valeur exact</t>
  </si>
  <si>
    <t>Ateca</t>
  </si>
  <si>
    <t>AA-111-AA</t>
  </si>
  <si>
    <t>FE-486-YD</t>
  </si>
  <si>
    <t>FB-442-ZY</t>
  </si>
  <si>
    <t>véhicule</t>
  </si>
  <si>
    <t>Commentaire/statut</t>
  </si>
  <si>
    <t>test</t>
  </si>
  <si>
    <t>Staut</t>
  </si>
  <si>
    <t>SINISTRE À DÉCLARER</t>
  </si>
  <si>
    <t>LCD596948</t>
  </si>
  <si>
    <t>TLILI</t>
  </si>
  <si>
    <t>14/10/2019</t>
  </si>
  <si>
    <t>30/10/2019</t>
  </si>
  <si>
    <t>2523,72</t>
  </si>
  <si>
    <t>1323,72</t>
  </si>
  <si>
    <t>1200,00</t>
  </si>
  <si>
    <t>504,74</t>
  </si>
  <si>
    <t>3028,46</t>
  </si>
  <si>
    <t>CAPOT, PARE CHOC, CALENDRE DEFELECTEUR FEU AV GAUCHE : PAS DE PUB</t>
  </si>
  <si>
    <t xml:space="preserve">97A1905798	</t>
  </si>
  <si>
    <t>16/10/2019</t>
  </si>
  <si>
    <t>LCD508512</t>
  </si>
  <si>
    <t>BOURGINE</t>
  </si>
  <si>
    <t>29/08/2019</t>
  </si>
  <si>
    <t>BAS DE CAISSE GAUCHE</t>
  </si>
  <si>
    <t>395,37</t>
  </si>
  <si>
    <t>97A1905767</t>
  </si>
  <si>
    <t>95,37</t>
  </si>
  <si>
    <t>300,00</t>
  </si>
  <si>
    <t>79,07</t>
  </si>
  <si>
    <t>474,44</t>
  </si>
  <si>
    <t>LCD432977</t>
  </si>
  <si>
    <t>RAULT</t>
  </si>
  <si>
    <t>30/07/2019</t>
  </si>
  <si>
    <t>IMPACTS SUR LES 2 PORTES ARRIERES</t>
  </si>
  <si>
    <t>D013265</t>
  </si>
  <si>
    <t>20/08/2019</t>
  </si>
  <si>
    <t>M1901972</t>
  </si>
  <si>
    <t>27/09/2019</t>
  </si>
  <si>
    <t>DE4277</t>
  </si>
  <si>
    <t>395,15</t>
  </si>
  <si>
    <t>97A1904014</t>
  </si>
  <si>
    <t>26/08/2019</t>
  </si>
  <si>
    <t>95,15</t>
  </si>
  <si>
    <t>79,03</t>
  </si>
  <si>
    <t>474,18</t>
  </si>
  <si>
    <t>EN ATTENTE REMBOURSEMENT ASSURANCE</t>
  </si>
  <si>
    <t>18/11/2019</t>
  </si>
  <si>
    <t>de4277</t>
  </si>
  <si>
    <t>20/09/2019</t>
  </si>
  <si>
    <t>LCD261803</t>
  </si>
  <si>
    <t>MAREC</t>
  </si>
  <si>
    <t>19/06/2019</t>
  </si>
  <si>
    <t>FEU AVANT GAUCHE CASSÉ</t>
  </si>
  <si>
    <t>25/05/2019</t>
  </si>
  <si>
    <t>26/06/2019</t>
  </si>
  <si>
    <t>225,72</t>
  </si>
  <si>
    <t>AU1933023</t>
  </si>
  <si>
    <t>75,72</t>
  </si>
  <si>
    <t>150,00</t>
  </si>
  <si>
    <t>45,14</t>
  </si>
  <si>
    <t>270,86</t>
  </si>
  <si>
    <t>EN ATTENTE REMBOURSEMENT ASSURANCE ICS</t>
  </si>
  <si>
    <t>LCD995844</t>
  </si>
  <si>
    <t>MILLET</t>
  </si>
  <si>
    <t>22/12/2018</t>
  </si>
  <si>
    <t>EH-044-DM</t>
  </si>
  <si>
    <t>FACE AVANT ENDOMMAGÉ</t>
  </si>
  <si>
    <t>29/12/2018</t>
  </si>
  <si>
    <t>999,71</t>
  </si>
  <si>
    <t>AU18W000959</t>
  </si>
  <si>
    <t>31/12/2018</t>
  </si>
  <si>
    <t>699,71</t>
  </si>
  <si>
    <t>199,94</t>
  </si>
  <si>
    <t>1199,65</t>
  </si>
  <si>
    <t>EN ATTENTE REMBOURSEMENT ASSURANCE (ICS)</t>
  </si>
  <si>
    <t>LCD262516</t>
  </si>
  <si>
    <t>REDON</t>
  </si>
  <si>
    <t>13/06/2019</t>
  </si>
  <si>
    <t>IMPACT AILE AVANT GAUCHE</t>
  </si>
  <si>
    <t>20/06/2019</t>
  </si>
  <si>
    <t>75,00</t>
  </si>
  <si>
    <t>PAS DE SINISTRE À DÉCLARER</t>
  </si>
  <si>
    <t>0,00</t>
  </si>
  <si>
    <t>90,00</t>
  </si>
  <si>
    <t>29/06/2019</t>
  </si>
  <si>
    <t>15,00</t>
  </si>
  <si>
    <t>EN ATTENTE REPARATION LE 25/11/19</t>
  </si>
  <si>
    <t>Le Thuaut</t>
  </si>
  <si>
    <t>LCD986018</t>
  </si>
  <si>
    <t>PEROU</t>
  </si>
  <si>
    <t>DEFLECTEUR ABIMÉ</t>
  </si>
  <si>
    <t>14/12/2018</t>
  </si>
  <si>
    <t>1077,90</t>
  </si>
  <si>
    <t>777,90</t>
  </si>
  <si>
    <t>215,58</t>
  </si>
  <si>
    <t>1293,48</t>
  </si>
  <si>
    <t>24/06/2019</t>
  </si>
  <si>
    <t>2/1906/100152</t>
  </si>
  <si>
    <t>28/06/2019</t>
  </si>
  <si>
    <t>AU18W000937</t>
  </si>
  <si>
    <t>19/12/2018</t>
  </si>
  <si>
    <t>IMPACT SUR LES PORTES ARRIERES</t>
  </si>
  <si>
    <t>21/10/2019</t>
  </si>
  <si>
    <t>AS1913110003</t>
  </si>
  <si>
    <t>LCD377347</t>
  </si>
  <si>
    <t>LE GUELLEC</t>
  </si>
  <si>
    <t>PORTE LATÉRALE ENFONCÉE</t>
  </si>
  <si>
    <t>DE4276</t>
  </si>
  <si>
    <t>25/09/2019</t>
  </si>
  <si>
    <t>783,73</t>
  </si>
  <si>
    <t>483,73</t>
  </si>
  <si>
    <t>156,75</t>
  </si>
  <si>
    <t>940,48</t>
  </si>
  <si>
    <t>30/09/2019</t>
  </si>
  <si>
    <t>LCD418501</t>
  </si>
  <si>
    <t>ROBERTSON</t>
  </si>
  <si>
    <t>27/07/2019</t>
  </si>
  <si>
    <t>LES 2 COTÉ DU VEHICULE RAYE</t>
  </si>
  <si>
    <t>19/11/2019</t>
  </si>
  <si>
    <t>1492,92</t>
  </si>
  <si>
    <t>AS1913110002</t>
  </si>
  <si>
    <t>298,58</t>
  </si>
  <si>
    <t>1791,50</t>
  </si>
  <si>
    <t>AS1913110001</t>
  </si>
  <si>
    <t>EN ATTENTE FACTURE KERBELLEC</t>
  </si>
  <si>
    <t>EN ATTENTE REMBOURSEMENT ASSURANCE + FACTURE KERBELLEC</t>
  </si>
  <si>
    <t>D13-1</t>
  </si>
  <si>
    <t xml:space="preserve">EN ATTENTE REMBOURSEMENT ASSURANCE </t>
  </si>
  <si>
    <t>FA6950</t>
  </si>
  <si>
    <t>14/11/2019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</si>
</sst>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#,##0.00\ &quot;€&quot;"/>
  </numFmts>
  <fonts count="8" x14ac:knownFonts="1">
    <font>
      <sz val="11"/>
      <color theme="1"/>
      <name val="Calibri"/>
      <family val="2"/>
      <scheme val="minor"/>
    </font>
    <font>
      <u/>
      <sz val="20"/>
      <color rgb="FFFF0000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theme="5" tint="0.39997558519241921"/>
      </top>
      <bottom/>
      <diagonal/>
    </border>
    <border>
      <left style="thin">
        <color indexed="64"/>
      </left>
      <right/>
      <top style="thin">
        <color theme="5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6" tint="0.39997558519241921"/>
      </top>
      <bottom/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87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quotePrefix="1" applyBorder="1"/>
    <xf numFmtId="0" fontId="0" fillId="0" borderId="0" xfId="0" applyFont="1" applyBorder="1"/>
    <xf numFmtId="0" fontId="0" fillId="0" borderId="0" xfId="0" applyFont="1" applyFill="1" applyBorder="1"/>
    <xf numFmtId="165" fontId="0" fillId="0" borderId="0" xfId="0" applyNumberFormat="1"/>
    <xf numFmtId="0" fontId="0" fillId="0" borderId="0" xfId="0" applyFill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0" fillId="3" borderId="1" xfId="0" applyFill="1" applyBorder="1"/>
    <xf numFmtId="0" fontId="0" fillId="3" borderId="5" xfId="0" applyFill="1" applyBorder="1"/>
    <xf numFmtId="0" fontId="0" fillId="6" borderId="7" xfId="0" applyFont="1" applyFill="1" applyBorder="1"/>
    <xf numFmtId="0" fontId="0" fillId="6" borderId="8" xfId="0" applyFont="1" applyFill="1" applyBorder="1"/>
    <xf numFmtId="3" fontId="0" fillId="0" borderId="0" xfId="0" applyNumberFormat="1"/>
    <xf numFmtId="0" fontId="0" fillId="0" borderId="11" xfId="0" applyFill="1" applyBorder="1"/>
    <xf numFmtId="0" fontId="0" fillId="0" borderId="5" xfId="0" applyBorder="1"/>
    <xf numFmtId="0" fontId="0" fillId="4" borderId="1" xfId="0" applyFill="1" applyBorder="1"/>
    <xf numFmtId="0" fontId="0" fillId="0" borderId="0" xfId="0" applyBorder="1"/>
    <xf numFmtId="0" fontId="0" fillId="0" borderId="0" xfId="0" applyFill="1" applyBorder="1"/>
    <xf numFmtId="165" fontId="0" fillId="0" borderId="0" xfId="0" applyNumberFormat="1" applyBorder="1"/>
    <xf numFmtId="1" fontId="0" fillId="0" borderId="1" xfId="0" applyNumberFormat="1" applyBorder="1"/>
    <xf numFmtId="2" fontId="0" fillId="0" borderId="1" xfId="0" applyNumberFormat="1" applyBorder="1"/>
    <xf numFmtId="2" fontId="0" fillId="0" borderId="1" xfId="0" applyNumberFormat="1" applyBorder="1" applyAlignment="1">
      <alignment horizontal="right"/>
    </xf>
    <xf numFmtId="2" fontId="0" fillId="0" borderId="0" xfId="0" applyNumberFormat="1"/>
    <xf numFmtId="0" fontId="0" fillId="7" borderId="0" xfId="0" applyFill="1"/>
    <xf numFmtId="2" fontId="0" fillId="7" borderId="1" xfId="0" applyNumberFormat="1" applyFill="1" applyBorder="1"/>
    <xf numFmtId="0" fontId="2" fillId="2" borderId="8" xfId="0" applyFont="1" applyFill="1" applyBorder="1"/>
    <xf numFmtId="0" fontId="4" fillId="0" borderId="0" xfId="0" applyFont="1" applyBorder="1"/>
    <xf numFmtId="0" fontId="5" fillId="8" borderId="12" xfId="0" applyFont="1" applyFill="1" applyBorder="1"/>
    <xf numFmtId="0" fontId="2" fillId="2" borderId="2" xfId="0" applyFont="1" applyFill="1" applyBorder="1" applyProtection="1"/>
    <xf numFmtId="0" fontId="2" fillId="2" borderId="3" xfId="0" applyFont="1" applyFill="1" applyBorder="1" applyProtection="1"/>
    <xf numFmtId="0" fontId="2" fillId="2" borderId="4" xfId="0" applyFont="1" applyFill="1" applyBorder="1" applyProtection="1"/>
    <xf numFmtId="0" fontId="2" fillId="2" borderId="8" xfId="0" applyFont="1" applyFill="1" applyBorder="1" applyProtection="1"/>
    <xf numFmtId="0" fontId="0" fillId="0" borderId="0" xfId="0" applyFill="1" applyProtection="1">
      <protection locked="0"/>
    </xf>
    <xf numFmtId="0" fontId="0" fillId="5" borderId="6" xfId="0" applyFont="1" applyFill="1" applyBorder="1" applyProtection="1">
      <protection locked="0"/>
    </xf>
    <xf numFmtId="2" fontId="0" fillId="5" borderId="6" xfId="0" applyNumberFormat="1" applyFont="1" applyFill="1" applyBorder="1" applyAlignment="1" applyProtection="1">
      <alignment horizontal="right"/>
      <protection locked="0"/>
    </xf>
    <xf numFmtId="2" fontId="0" fillId="5" borderId="6" xfId="0" applyNumberFormat="1" applyFont="1" applyFill="1" applyBorder="1" applyProtection="1">
      <protection locked="0"/>
    </xf>
    <xf numFmtId="165" fontId="0" fillId="5" borderId="6" xfId="0" applyNumberFormat="1" applyFont="1" applyFill="1" applyBorder="1" applyProtection="1">
      <protection locked="0"/>
    </xf>
    <xf numFmtId="165" fontId="0" fillId="5" borderId="0" xfId="0" applyNumberFormat="1" applyFont="1" applyFill="1" applyProtection="1"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165" fontId="0" fillId="0" borderId="0" xfId="0" applyNumberFormat="1" applyFill="1" applyProtection="1">
      <protection locked="0"/>
    </xf>
    <xf numFmtId="3" fontId="0" fillId="0" borderId="0" xfId="0" applyNumberFormat="1" applyFill="1" applyProtection="1">
      <protection locked="0"/>
    </xf>
    <xf numFmtId="14" fontId="0" fillId="0" borderId="0" xfId="0" applyNumberFormat="1" applyFill="1" applyProtection="1">
      <protection locked="0"/>
    </xf>
    <xf numFmtId="165" fontId="0" fillId="0" borderId="0" xfId="1" applyNumberFormat="1" applyFont="1" applyFill="1" applyProtection="1">
      <protection locked="0"/>
    </xf>
    <xf numFmtId="0" fontId="0" fillId="9" borderId="1" xfId="0" applyFill="1" applyBorder="1"/>
    <xf numFmtId="0" fontId="0" fillId="0" borderId="1" xfId="0" applyNumberFormat="1" applyBorder="1"/>
    <xf numFmtId="0" fontId="2" fillId="2" borderId="0" xfId="0" applyFont="1" applyFill="1"/>
    <xf numFmtId="0" fontId="6" fillId="5" borderId="6" xfId="0" applyFont="1" applyFill="1" applyBorder="1" applyProtection="1">
      <protection locked="0"/>
    </xf>
    <xf numFmtId="2" fontId="6" fillId="5" borderId="6" xfId="0" applyNumberFormat="1" applyFont="1" applyFill="1" applyBorder="1" applyAlignment="1" applyProtection="1">
      <alignment horizontal="right"/>
      <protection locked="0"/>
    </xf>
    <xf numFmtId="2" fontId="6" fillId="5" borderId="6" xfId="0" applyNumberFormat="1" applyFont="1" applyFill="1" applyBorder="1" applyProtection="1">
      <protection locked="0"/>
    </xf>
    <xf numFmtId="165" fontId="6" fillId="5" borderId="6" xfId="0" applyNumberFormat="1" applyFont="1" applyFill="1" applyBorder="1" applyProtection="1">
      <protection locked="0"/>
    </xf>
    <xf numFmtId="165" fontId="6" fillId="5" borderId="0" xfId="0" applyNumberFormat="1" applyFont="1" applyFill="1" applyProtection="1">
      <protection locked="0"/>
    </xf>
    <xf numFmtId="14" fontId="0" fillId="0" borderId="1" xfId="0" applyNumberFormat="1" applyBorder="1" applyAlignment="1">
      <alignment horizontal="center"/>
    </xf>
    <xf numFmtId="14" fontId="0" fillId="5" borderId="6" xfId="0" applyNumberFormat="1" applyFont="1" applyFill="1" applyBorder="1" applyProtection="1">
      <protection locked="0"/>
    </xf>
    <xf numFmtId="0" fontId="7" fillId="5" borderId="6" xfId="0" applyFont="1" applyFill="1" applyBorder="1" applyProtection="1">
      <protection locked="0"/>
    </xf>
    <xf numFmtId="2" fontId="7" fillId="5" borderId="6" xfId="0" applyNumberFormat="1" applyFont="1" applyFill="1" applyBorder="1" applyAlignment="1" applyProtection="1">
      <alignment horizontal="right"/>
      <protection locked="0"/>
    </xf>
    <xf numFmtId="2" fontId="7" fillId="5" borderId="6" xfId="0" applyNumberFormat="1" applyFont="1" applyFill="1" applyBorder="1" applyProtection="1">
      <protection locked="0"/>
    </xf>
    <xf numFmtId="165" fontId="7" fillId="5" borderId="6" xfId="0" applyNumberFormat="1" applyFont="1" applyFill="1" applyBorder="1" applyProtection="1">
      <protection locked="0"/>
    </xf>
    <xf numFmtId="165" fontId="7" fillId="5" borderId="0" xfId="0" applyNumberFormat="1" applyFont="1" applyFill="1" applyProtection="1">
      <protection locked="0"/>
    </xf>
    <xf numFmtId="14" fontId="0" fillId="5" borderId="6" xfId="0" applyNumberFormat="1" applyFont="1" applyFill="1" applyBorder="1" applyAlignment="1" applyProtection="1">
      <alignment horizontal="center"/>
      <protection locked="0"/>
    </xf>
    <xf numFmtId="14" fontId="6" fillId="5" borderId="6" xfId="0" applyNumberFormat="1" applyFont="1" applyFill="1" applyBorder="1" applyAlignment="1" applyProtection="1">
      <alignment horizontal="center"/>
      <protection locked="0"/>
    </xf>
    <xf numFmtId="14" fontId="7" fillId="5" borderId="6" xfId="0" applyNumberFormat="1" applyFont="1" applyFill="1" applyBorder="1" applyAlignment="1" applyProtection="1">
      <alignment horizontal="center"/>
      <protection locked="0"/>
    </xf>
    <xf numFmtId="14" fontId="7" fillId="5" borderId="6" xfId="0" applyNumberFormat="1" applyFont="1" applyFill="1" applyBorder="1" applyProtection="1">
      <protection locked="0"/>
    </xf>
    <xf numFmtId="0" fontId="0" fillId="0" borderId="0" xfId="0" applyNumberFormat="1" applyFill="1" applyProtection="1">
      <protection locked="0"/>
    </xf>
    <xf numFmtId="14" fontId="2" fillId="2" borderId="3" xfId="0" applyNumberFormat="1" applyFont="1" applyFill="1" applyBorder="1" applyProtection="1"/>
    <xf numFmtId="14" fontId="2" fillId="2" borderId="2" xfId="0" applyNumberFormat="1" applyFont="1" applyFill="1" applyBorder="1" applyProtection="1"/>
    <xf numFmtId="14" fontId="2" fillId="2" borderId="4" xfId="0" applyNumberFormat="1" applyFont="1" applyFill="1" applyBorder="1" applyProtection="1"/>
    <xf numFmtId="14" fontId="6" fillId="5" borderId="6" xfId="0" applyNumberFormat="1" applyFont="1" applyFill="1" applyBorder="1" applyProtection="1">
      <protection locked="0"/>
    </xf>
    <xf numFmtId="0" fontId="2" fillId="2" borderId="2" xfId="0" applyNumberFormat="1" applyFont="1" applyFill="1" applyBorder="1" applyProtection="1"/>
    <xf numFmtId="0" fontId="0" fillId="5" borderId="6" xfId="0" applyNumberFormat="1" applyFont="1" applyFill="1" applyBorder="1" applyProtection="1">
      <protection locked="0"/>
    </xf>
    <xf numFmtId="0" fontId="6" fillId="5" borderId="6" xfId="0" applyNumberFormat="1" applyFont="1" applyFill="1" applyBorder="1" applyProtection="1">
      <protection locked="0"/>
    </xf>
    <xf numFmtId="0" fontId="7" fillId="5" borderId="6" xfId="0" applyNumberFormat="1" applyFont="1" applyFill="1" applyBorder="1" applyProtection="1">
      <protection locked="0"/>
    </xf>
    <xf numFmtId="0" fontId="2" fillId="2" borderId="3" xfId="0" applyNumberFormat="1" applyFont="1" applyFill="1" applyBorder="1" applyProtection="1"/>
    <xf numFmtId="0" fontId="2" fillId="2" borderId="0" xfId="0" applyNumberFormat="1" applyFont="1" applyFill="1" applyProtection="1"/>
    <xf numFmtId="0" fontId="0" fillId="5" borderId="0" xfId="0" applyNumberFormat="1" applyFont="1" applyFill="1" applyProtection="1">
      <protection locked="0"/>
    </xf>
    <xf numFmtId="0" fontId="6" fillId="5" borderId="0" xfId="0" applyNumberFormat="1" applyFont="1" applyFill="1" applyProtection="1">
      <protection locked="0"/>
    </xf>
    <xf numFmtId="0" fontId="7" fillId="5" borderId="0" xfId="0" applyNumberFormat="1" applyFont="1" applyFill="1" applyProtection="1">
      <protection locked="0"/>
    </xf>
    <xf numFmtId="2" fontId="0" fillId="5" borderId="6" xfId="0" applyNumberFormat="1" applyFont="1" applyFill="1" applyBorder="1" applyAlignment="1" applyProtection="1">
      <alignment horizontal="left"/>
      <protection locked="0"/>
    </xf>
    <xf numFmtId="0" fontId="0" fillId="0" borderId="5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0" xfId="0" applyAlignment="1">
      <alignment horizontal="center"/>
    </xf>
    <xf numFmtId="2" fontId="0" fillId="7" borderId="5" xfId="0" applyNumberFormat="1" applyFill="1" applyBorder="1" applyAlignment="1">
      <alignment horizontal="center"/>
    </xf>
    <xf numFmtId="2" fontId="0" fillId="7" borderId="9" xfId="0" applyNumberFormat="1" applyFill="1" applyBorder="1" applyAlignment="1">
      <alignment horizontal="center"/>
    </xf>
    <xf numFmtId="2" fontId="0" fillId="7" borderId="10" xfId="0" applyNumberForma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9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 style="thin">
          <color theme="5" tint="0.39997558519241921"/>
        </left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 style="thin">
          <color theme="5" tint="0.39997558519241921"/>
        </left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 style="thin">
          <color theme="5" tint="0.39997558519241921"/>
        </left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 style="thin">
          <color theme="5" tint="0.39997558519241921"/>
        </left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 style="thin">
          <color theme="5" tint="0.39997558519241921"/>
        </left>
        <right/>
        <top style="thin">
          <color theme="5" tint="0.39997558519241921"/>
        </top>
        <bottom/>
        <vertical/>
        <horizontal/>
      </border>
    </dxf>
    <dxf>
      <border outline="0">
        <right style="thin">
          <color theme="5" tint="0.39997558519241921"/>
        </right>
        <bottom style="thin">
          <color theme="5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theme="6" tint="0.79998168889431442"/>
          <bgColor theme="6" tint="0.79998168889431442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theme="6" tint="0.79998168889431442"/>
          <bgColor theme="6" tint="0.79998168889431442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theme="6" tint="0.79998168889431442"/>
          <bgColor theme="6" tint="0.79998168889431442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border outline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47625</xdr:rowOff>
        </xdr:from>
        <xdr:to>
          <xdr:col>2</xdr:col>
          <xdr:colOff>9525</xdr:colOff>
          <xdr:row>0</xdr:row>
          <xdr:rowOff>295275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sng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Dossier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sinistre" displayName="sinistre" ref="A1:AM11" totalsRowShown="0" headerRowDxfId="92" dataDxfId="91" tableBorderDxfId="90">
  <autoFilter ref="A1:AM1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</autoFilter>
  <tableColumns count="39">
    <tableColumn id="1" name="N° contrat" dataDxfId="89"/>
    <tableColumn id="2" name="Nom Client" dataDxfId="88"/>
    <tableColumn id="3" name="Date sinistre" dataDxfId="87"/>
    <tableColumn id="4" name="Véhicule" dataDxfId="86"/>
    <tableColumn id="5" name="Modele" dataDxfId="85"/>
    <tableColumn id="6" name="Immatriculation" dataDxfId="84"/>
    <tableColumn id="7" name="Bris de glace" dataDxfId="83"/>
    <tableColumn id="8" name="RPF" dataDxfId="82"/>
    <tableColumn id="9" name="Caution retenue" dataDxfId="81"/>
    <tableColumn id="10" name="Dommage" dataDxfId="80"/>
    <tableColumn id="11" name="Réparateur" dataDxfId="79"/>
    <tableColumn id="12" name="N°devis" dataDxfId="78"/>
    <tableColumn id="13" name="date devis" dataDxfId="77"/>
    <tableColumn id="14" name="Montant HT" dataDxfId="76"/>
    <tableColumn id="15" name="Montant TTC" dataDxfId="75"/>
    <tableColumn id="16" name="Date réparation" dataDxfId="74"/>
    <tableColumn id="17" name="N° facture" dataDxfId="73"/>
    <tableColumn id="18" name="Date facture" dataDxfId="72"/>
    <tableColumn id="19" name="Payé le" dataDxfId="71"/>
    <tableColumn id="20" name="N° devis" dataDxfId="70"/>
    <tableColumn id="21" name="date devis2" dataDxfId="69"/>
    <tableColumn id="22" name="Montant HT3" dataDxfId="68"/>
    <tableColumn id="23" name="Montant TTC4" dataDxfId="67"/>
    <tableColumn id="24" name="Date réparation5" dataDxfId="66"/>
    <tableColumn id="25" name="N° facture6" dataDxfId="65"/>
    <tableColumn id="26" name="Date facture7" dataDxfId="64"/>
    <tableColumn id="27" name="Payé le8" dataDxfId="63"/>
    <tableColumn id="28" name="Montant Total réparation" dataDxfId="62"/>
    <tableColumn id="29" name="Déclaration assurance?" dataDxfId="61"/>
    <tableColumn id="30" name="N° dossier" dataDxfId="60"/>
    <tableColumn id="31" name="Date declaration" dataDxfId="59"/>
    <tableColumn id="32" name="Du par assurance" dataDxfId="58"/>
    <tableColumn id="33" name="Remboursé le" dataDxfId="57"/>
    <tableColumn id="34" name="Dossier cloturé le " dataDxfId="56"/>
    <tableColumn id="35" name="Payé par le client" dataDxfId="55"/>
    <tableColumn id="36" name="Caution prise le" dataDxfId="54"/>
    <tableColumn id="37" name="tva réparation" dataDxfId="53"/>
    <tableColumn id="38" name="total reparation ttc" dataDxfId="52"/>
    <tableColumn id="39" name="Commentaire/statut" dataDxfId="51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v_twingo" displayName="v_twingo" ref="I1:I3" totalsRowShown="0" headerRowDxfId="50">
  <autoFilter ref="I1:I3">
    <filterColumn colId="0" hiddenButton="1"/>
  </autoFilter>
  <tableColumns count="1">
    <tableColumn id="1" name="Twingo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4" name="v_clio" displayName="v_clio" ref="J1:J5" totalsRowShown="0">
  <autoFilter ref="J1:J5">
    <filterColumn colId="0" hiddenButton="1"/>
  </autoFilter>
  <tableColumns count="1">
    <tableColumn id="1" name="Clio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5" name="v_500x" displayName="v_500x" ref="K1:K3" totalsRowShown="0">
  <autoFilter ref="K1:K3">
    <filterColumn colId="0" hiddenButton="1"/>
  </autoFilter>
  <tableColumns count="1">
    <tableColumn id="1" name="500X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6" name="v_tipo" displayName="v_tipo" ref="L1:L2" totalsRowShown="0">
  <autoFilter ref="L1:L2">
    <filterColumn colId="0" hiddenButton="1"/>
  </autoFilter>
  <tableColumns count="1">
    <tableColumn id="1" name="Tipo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8" name="v_jeep" displayName="v_jeep" ref="O1:O2" totalsRowShown="0">
  <autoFilter ref="O1:O2">
    <filterColumn colId="0" hiddenButton="1"/>
  </autoFilter>
  <tableColumns count="1">
    <tableColumn id="1" name="Jeep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9" name="v_talisman" displayName="v_talisman" ref="P1:P2" totalsRowShown="0">
  <autoFilter ref="P1:P2">
    <filterColumn colId="0" hiddenButton="1"/>
  </autoFilter>
  <tableColumns count="1">
    <tableColumn id="1" name="Talisman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10" name="v_alhambra" displayName="v_alhambra" ref="Q1:Q2" totalsRowShown="0">
  <autoFilter ref="Q1:Q2">
    <filterColumn colId="0" hiddenButton="1"/>
  </autoFilter>
  <tableColumns count="1">
    <tableColumn id="1" name="Alhambra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11" name="v_minibus" displayName="v_minibus" ref="R1:R2" totalsRowShown="0">
  <autoFilter ref="R1:R2">
    <filterColumn colId="0" hiddenButton="1"/>
  </autoFilter>
  <tableColumns count="1">
    <tableColumn id="1" name="Minibus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2" name="v_tipo_sw" displayName="v_tipo_sw" ref="M1:M3" totalsRowShown="0" headerRowDxfId="49" dataDxfId="48" tableBorderDxfId="47">
  <autoFilter ref="M1:M3">
    <filterColumn colId="0" hiddenButton="1"/>
  </autoFilter>
  <tableColumns count="1">
    <tableColumn id="1" name="Tipo SW" dataDxfId="46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3" name="v_ateca" displayName="v_ateca" ref="N1:N2" totalsRowShown="0" headerRowDxfId="45" dataDxfId="44" tableBorderDxfId="43">
  <autoFilter ref="N1:N2">
    <filterColumn colId="0" hiddenButton="1"/>
  </autoFilter>
  <tableColumns count="1">
    <tableColumn id="1" name="Ateca" dataDxfId="42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4" name="c_pgt_6m3" displayName="c_pgt_6m3" ref="S1:S2" totalsRowShown="0">
  <autoFilter ref="S1:S2">
    <filterColumn colId="0" hiddenButton="1"/>
  </autoFilter>
  <tableColumns count="1">
    <tableColumn id="1" name="6m3"/>
  </tableColumns>
  <tableStyleInfo name="TableStyleLight3" showFirstColumn="0" showLastColumn="0" showRowStripes="1" showColumnStripes="0"/>
</table>
</file>

<file path=xl/tables/table13.xml><?xml version="1.0" encoding="utf-8"?>
<table xmlns="http://schemas.openxmlformats.org/spreadsheetml/2006/main" id="15" name="c_vw_6m3" displayName="c_vw_6m3" ref="T1:T2" totalsRowShown="0">
  <autoFilter ref="T1:T2">
    <filterColumn colId="0" hiddenButton="1"/>
  </autoFilter>
  <tableColumns count="1">
    <tableColumn id="1" name="6m3"/>
  </tableColumns>
  <tableStyleInfo name="TableStyleLight3" showFirstColumn="0" showLastColumn="0" showRowStripes="1" showColumnStripes="0"/>
</table>
</file>

<file path=xl/tables/table14.xml><?xml version="1.0" encoding="utf-8"?>
<table xmlns="http://schemas.openxmlformats.org/spreadsheetml/2006/main" id="16" name="c_8m3" displayName="c_8m3" ref="U1:U3" totalsRowShown="0">
  <autoFilter ref="U1:U3">
    <filterColumn colId="0" hiddenButton="1"/>
  </autoFilter>
  <tableColumns count="1">
    <tableColumn id="1" name="8m3"/>
  </tableColumns>
  <tableStyleInfo name="TableStyleLight3" showFirstColumn="0" showLastColumn="0" showRowStripes="1" showColumnStripes="0"/>
</table>
</file>

<file path=xl/tables/table15.xml><?xml version="1.0" encoding="utf-8"?>
<table xmlns="http://schemas.openxmlformats.org/spreadsheetml/2006/main" id="17" name="c_11m3" displayName="c_11m3" ref="V1:V3" totalsRowShown="0">
  <autoFilter ref="V1:V3">
    <filterColumn colId="0" hiddenButton="1"/>
  </autoFilter>
  <tableColumns count="1">
    <tableColumn id="1" name="11m3"/>
  </tableColumns>
  <tableStyleInfo name="TableStyleLight3" showFirstColumn="0" showLastColumn="0" showRowStripes="1" showColumnStripes="0"/>
</table>
</file>

<file path=xl/tables/table16.xml><?xml version="1.0" encoding="utf-8"?>
<table xmlns="http://schemas.openxmlformats.org/spreadsheetml/2006/main" id="18" name="c_15m3" displayName="c_15m3" ref="W1:W2" totalsRowShown="0">
  <autoFilter ref="W1:W2">
    <filterColumn colId="0" hiddenButton="1"/>
  </autoFilter>
  <tableColumns count="1">
    <tableColumn id="1" name="15m3"/>
  </tableColumns>
  <tableStyleInfo name="TableStyleLight3" showFirstColumn="0" showLastColumn="0" showRowStripes="1" showColumnStripes="0"/>
</table>
</file>

<file path=xl/tables/table17.xml><?xml version="1.0" encoding="utf-8"?>
<table xmlns="http://schemas.openxmlformats.org/spreadsheetml/2006/main" id="19" name="c_17m3" displayName="c_17m3" ref="X1:X2" totalsRowShown="0">
  <autoFilter ref="X1:X2">
    <filterColumn colId="0" hiddenButton="1"/>
  </autoFilter>
  <tableColumns count="1">
    <tableColumn id="1" name="17m3"/>
  </tableColumns>
  <tableStyleInfo name="TableStyleLight3" showFirstColumn="0" showLastColumn="0" showRowStripes="1" showColumnStripes="0"/>
</table>
</file>

<file path=xl/tables/table18.xml><?xml version="1.0" encoding="utf-8"?>
<table xmlns="http://schemas.openxmlformats.org/spreadsheetml/2006/main" id="20" name="c_20m3" displayName="c_20m3" ref="Y1:Y2" totalsRowShown="0">
  <autoFilter ref="Y1:Y2">
    <filterColumn colId="0" hiddenButton="1"/>
  </autoFilter>
  <tableColumns count="1">
    <tableColumn id="1" name="20m3"/>
  </tableColumns>
  <tableStyleInfo name="TableStyleLight3" showFirstColumn="0" showLastColumn="0" showRowStripes="1" showColumnStripes="0"/>
</table>
</file>

<file path=xl/tables/table19.xml><?xml version="1.0" encoding="utf-8"?>
<table xmlns="http://schemas.openxmlformats.org/spreadsheetml/2006/main" id="21" name="c_benne" displayName="c_benne" ref="Z1:Z2" totalsRowShown="0">
  <autoFilter ref="Z1:Z2">
    <filterColumn colId="0" hiddenButton="1"/>
  </autoFilter>
  <tableColumns count="1">
    <tableColumn id="1" name="benne"/>
  </tableColumns>
  <tableStyleInfo name="TableStyleLight3" showFirstColumn="0" showLastColumn="0" showRowStripes="1" showColumnStripes="0"/>
</table>
</file>

<file path=xl/tables/table20.xml><?xml version="1.0" encoding="utf-8"?>
<table xmlns="http://schemas.openxmlformats.org/spreadsheetml/2006/main" id="7" name="Tableau7" displayName="Tableau7" ref="AD1:AD11" totalsRowShown="0">
  <autoFilter ref="AD1:AD11">
    <filterColumn colId="0" hiddenButton="1"/>
  </autoFilter>
  <tableColumns count="1">
    <tableColumn id="1" name="voiture"/>
  </tableColumns>
  <tableStyleInfo name="TableStyleLight14" showFirstColumn="0" showLastColumn="0" showRowStripes="1" showColumnStripes="0"/>
</table>
</file>

<file path=xl/tables/table21.xml><?xml version="1.0" encoding="utf-8"?>
<table xmlns="http://schemas.openxmlformats.org/spreadsheetml/2006/main" id="22" name="Tableau22" displayName="Tableau22" ref="AE1:AE9" totalsRowShown="0">
  <autoFilter ref="AE1:AE9">
    <filterColumn colId="0" hiddenButton="1"/>
  </autoFilter>
  <tableColumns count="1">
    <tableColumn id="1" name="camion"/>
  </tableColumns>
  <tableStyleInfo name="TableStyleLight14" showFirstColumn="0" showLastColumn="0" showRowStripes="1" showColumnStripes="0"/>
</table>
</file>

<file path=xl/tables/table22.xml><?xml version="1.0" encoding="utf-8"?>
<table xmlns="http://schemas.openxmlformats.org/spreadsheetml/2006/main" id="1" name="clos" displayName="clos" ref="A1:AM2" totalsRowShown="0" headerRowDxfId="41" dataDxfId="40" tableBorderDxfId="39">
  <autoFilter ref="A1:AM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</autoFilter>
  <tableColumns count="39">
    <tableColumn id="1" name="N° contrat" dataDxfId="38"/>
    <tableColumn id="2" name="Nom Client" dataDxfId="37"/>
    <tableColumn id="3" name="Date sinistre" dataDxfId="36"/>
    <tableColumn id="4" name="Véhicule" dataDxfId="35"/>
    <tableColumn id="5" name="Modele" dataDxfId="34"/>
    <tableColumn id="6" name="Immatriculation" dataDxfId="33"/>
    <tableColumn id="7" name="Bris de glace" dataDxfId="32"/>
    <tableColumn id="8" name="RPF" dataDxfId="31"/>
    <tableColumn id="9" name="Caution retenue" dataDxfId="30"/>
    <tableColumn id="10" name="Dommage" dataDxfId="29"/>
    <tableColumn id="11" name="Réparateur" dataDxfId="28"/>
    <tableColumn id="12" name="N°devis" dataDxfId="27"/>
    <tableColumn id="13" name="date devis" dataDxfId="26"/>
    <tableColumn id="14" name="Montant HT" dataDxfId="25"/>
    <tableColumn id="15" name="Montant TTC" dataDxfId="24"/>
    <tableColumn id="16" name="Date réparation" dataDxfId="23"/>
    <tableColumn id="17" name="N° facture" dataDxfId="22"/>
    <tableColumn id="18" name="Date facture" dataDxfId="21"/>
    <tableColumn id="19" name="Payé le" dataDxfId="20"/>
    <tableColumn id="20" name="N° devis" dataDxfId="19"/>
    <tableColumn id="21" name="date devis2" dataDxfId="18"/>
    <tableColumn id="22" name="Montant HT3" dataDxfId="17"/>
    <tableColumn id="23" name="Montant TTC4" dataDxfId="16"/>
    <tableColumn id="24" name="Date réparation5" dataDxfId="15"/>
    <tableColumn id="25" name="N° facture6" dataDxfId="14"/>
    <tableColumn id="26" name="Date facture7" dataDxfId="13"/>
    <tableColumn id="27" name="Payé le8" dataDxfId="12"/>
    <tableColumn id="28" name="Montant Total réparation" dataDxfId="11"/>
    <tableColumn id="29" name="Déclaration assurance?" dataDxfId="10"/>
    <tableColumn id="30" name="N° dossier" dataDxfId="9"/>
    <tableColumn id="31" name="Date declaration" dataDxfId="8"/>
    <tableColumn id="32" name="Du par assurance" dataDxfId="7"/>
    <tableColumn id="33" name="Remboursé le" dataDxfId="6"/>
    <tableColumn id="34" name="Dossier cloturé le " dataDxfId="5"/>
    <tableColumn id="35" name="Payé par le client" dataDxfId="4"/>
    <tableColumn id="36" name="Caution prise le" dataDxfId="3"/>
    <tableColumn id="37" name="tva réparation" dataDxfId="2"/>
    <tableColumn id="38" name="total reparation ttc" dataDxfId="1"/>
    <tableColumn id="39" name="Staut" dataDxfId="0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18" Type="http://schemas.openxmlformats.org/officeDocument/2006/relationships/table" Target="../tables/table1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17" Type="http://schemas.openxmlformats.org/officeDocument/2006/relationships/table" Target="../tables/table18.xml"/><Relationship Id="rId2" Type="http://schemas.openxmlformats.org/officeDocument/2006/relationships/table" Target="../tables/table3.xml"/><Relationship Id="rId16" Type="http://schemas.openxmlformats.org/officeDocument/2006/relationships/table" Target="../tables/table17.xml"/><Relationship Id="rId20" Type="http://schemas.openxmlformats.org/officeDocument/2006/relationships/table" Target="../tables/table21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5" Type="http://schemas.openxmlformats.org/officeDocument/2006/relationships/table" Target="../tables/table16.xml"/><Relationship Id="rId10" Type="http://schemas.openxmlformats.org/officeDocument/2006/relationships/table" Target="../tables/table11.xml"/><Relationship Id="rId19" Type="http://schemas.openxmlformats.org/officeDocument/2006/relationships/table" Target="../tables/table20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Relationship Id="rId14" Type="http://schemas.openxmlformats.org/officeDocument/2006/relationships/table" Target="../tables/table1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combo_style"/>
  <dimension ref="A1:AM1000"/>
  <sheetViews>
    <sheetView tabSelected="1" zoomScale="85" zoomScaleNormal="85" workbookViewId="0">
      <selection activeCell="AF11" sqref="AF11"/>
    </sheetView>
  </sheetViews>
  <sheetFormatPr baseColWidth="10" defaultRowHeight="15" x14ac:dyDescent="0.25"/>
  <cols>
    <col min="1" max="1" width="12" style="65" customWidth="1"/>
    <col min="2" max="2" width="13.140625" style="65" customWidth="1"/>
    <col min="3" max="3" width="14.28515625" style="41" customWidth="1"/>
    <col min="4" max="4" width="11" style="65" customWidth="1"/>
    <col min="5" max="5" width="17.42578125" style="65" customWidth="1"/>
    <col min="6" max="6" width="17.28515625" style="65" customWidth="1"/>
    <col min="7" max="7" width="15.42578125" style="65" customWidth="1"/>
    <col min="8" max="8" width="11.5703125" style="65" customWidth="1"/>
    <col min="9" max="9" width="17.5703125" style="35" customWidth="1"/>
    <col min="10" max="10" width="12.140625" style="65" customWidth="1"/>
    <col min="11" max="11" width="13" style="65" customWidth="1"/>
    <col min="12" max="12" width="10.85546875" style="65" bestFit="1" customWidth="1"/>
    <col min="13" max="13" width="13.85546875" style="41" customWidth="1"/>
    <col min="14" max="14" width="22.7109375" style="35" bestFit="1" customWidth="1"/>
    <col min="15" max="15" width="19" style="35" bestFit="1" customWidth="1"/>
    <col min="16" max="16" width="17" style="41" customWidth="1"/>
    <col min="17" max="17" width="12" style="65" customWidth="1"/>
    <col min="18" max="18" width="14" style="41" customWidth="1"/>
    <col min="19" max="19" width="10.7109375" style="41" bestFit="1" customWidth="1"/>
    <col min="20" max="20" width="10.42578125" style="65" customWidth="1"/>
    <col min="21" max="21" width="13.85546875" style="41" customWidth="1"/>
    <col min="22" max="22" width="22.7109375" style="35" bestFit="1" customWidth="1"/>
    <col min="23" max="23" width="15.42578125" style="35" customWidth="1"/>
    <col min="24" max="24" width="18" style="41" customWidth="1"/>
    <col min="25" max="25" width="13" style="65" customWidth="1"/>
    <col min="26" max="26" width="15" style="41" customWidth="1"/>
    <col min="27" max="27" width="10.5703125" style="41" customWidth="1"/>
    <col min="28" max="28" width="25.42578125" style="35" customWidth="1"/>
    <col min="29" max="29" width="24" style="35" bestFit="1" customWidth="1"/>
    <col min="30" max="30" width="12.140625" style="35" customWidth="1"/>
    <col min="31" max="31" width="17.7109375" style="41" customWidth="1"/>
    <col min="32" max="32" width="18" style="35" customWidth="1"/>
    <col min="33" max="33" width="15.42578125" style="41" customWidth="1"/>
    <col min="34" max="34" width="19" style="41" customWidth="1"/>
    <col min="35" max="35" width="26.42578125" style="35" customWidth="1"/>
    <col min="36" max="36" width="11.42578125" style="44"/>
    <col min="37" max="37" width="22.7109375" style="35" bestFit="1" customWidth="1"/>
    <col min="38" max="38" width="11.42578125" style="35"/>
    <col min="39" max="39" width="20.85546875" style="65" bestFit="1" customWidth="1"/>
    <col min="40" max="16384" width="11.42578125" style="35"/>
  </cols>
  <sheetData>
    <row r="1" spans="1:39" ht="39" customHeight="1" x14ac:dyDescent="0.25">
      <c r="A1" s="70" t="s">
        <v>96</v>
      </c>
      <c r="B1" s="74" t="s">
        <v>0</v>
      </c>
      <c r="C1" s="66" t="s">
        <v>1</v>
      </c>
      <c r="D1" s="74" t="s">
        <v>2</v>
      </c>
      <c r="E1" s="74" t="s">
        <v>3</v>
      </c>
      <c r="F1" s="74" t="s">
        <v>4</v>
      </c>
      <c r="G1" s="74" t="s">
        <v>94</v>
      </c>
      <c r="H1" s="74" t="s">
        <v>63</v>
      </c>
      <c r="I1" s="32" t="s">
        <v>95</v>
      </c>
      <c r="J1" s="70" t="s">
        <v>8</v>
      </c>
      <c r="K1" s="70" t="s">
        <v>64</v>
      </c>
      <c r="L1" s="74" t="s">
        <v>65</v>
      </c>
      <c r="M1" s="66" t="s">
        <v>66</v>
      </c>
      <c r="N1" s="32" t="s">
        <v>10</v>
      </c>
      <c r="O1" s="32" t="s">
        <v>11</v>
      </c>
      <c r="P1" s="66" t="s">
        <v>14</v>
      </c>
      <c r="Q1" s="74" t="s">
        <v>12</v>
      </c>
      <c r="R1" s="66" t="s">
        <v>67</v>
      </c>
      <c r="S1" s="66" t="s">
        <v>13</v>
      </c>
      <c r="T1" s="70" t="s">
        <v>9</v>
      </c>
      <c r="U1" s="66" t="s">
        <v>97</v>
      </c>
      <c r="V1" s="32" t="s">
        <v>98</v>
      </c>
      <c r="W1" s="32" t="s">
        <v>99</v>
      </c>
      <c r="X1" s="66" t="s">
        <v>100</v>
      </c>
      <c r="Y1" s="74" t="s">
        <v>101</v>
      </c>
      <c r="Z1" s="66" t="s">
        <v>102</v>
      </c>
      <c r="AA1" s="66" t="s">
        <v>103</v>
      </c>
      <c r="AB1" s="31" t="s">
        <v>68</v>
      </c>
      <c r="AC1" s="32" t="s">
        <v>69</v>
      </c>
      <c r="AD1" s="31" t="s">
        <v>5</v>
      </c>
      <c r="AE1" s="66" t="s">
        <v>70</v>
      </c>
      <c r="AF1" s="32" t="s">
        <v>71</v>
      </c>
      <c r="AG1" s="66" t="s">
        <v>7</v>
      </c>
      <c r="AH1" s="67" t="s">
        <v>72</v>
      </c>
      <c r="AI1" s="33" t="s">
        <v>104</v>
      </c>
      <c r="AJ1" s="68" t="s">
        <v>105</v>
      </c>
      <c r="AK1" s="32" t="s">
        <v>122</v>
      </c>
      <c r="AL1" s="34" t="s">
        <v>125</v>
      </c>
      <c r="AM1" s="75" t="s">
        <v>134</v>
      </c>
    </row>
    <row r="2" spans="1:39" x14ac:dyDescent="0.25">
      <c r="A2" s="71" t="s">
        <v>138</v>
      </c>
      <c r="B2" s="71" t="s">
        <v>139</v>
      </c>
      <c r="C2" s="61">
        <v>43748</v>
      </c>
      <c r="D2" s="71" t="s">
        <v>15</v>
      </c>
      <c r="E2" s="71" t="s">
        <v>20</v>
      </c>
      <c r="F2" s="71" t="s">
        <v>25</v>
      </c>
      <c r="G2" s="71" t="s">
        <v>62</v>
      </c>
      <c r="H2" s="71" t="s">
        <v>62</v>
      </c>
      <c r="I2" s="36">
        <v>1200</v>
      </c>
      <c r="J2" s="71" t="s">
        <v>147</v>
      </c>
      <c r="K2" s="71" t="s">
        <v>58</v>
      </c>
      <c r="L2" s="71">
        <v>33945</v>
      </c>
      <c r="M2" s="61" t="s">
        <v>140</v>
      </c>
      <c r="N2" s="37">
        <v>2523.7199999999998</v>
      </c>
      <c r="O2" s="38">
        <v>3028.46</v>
      </c>
      <c r="P2" s="61" t="s">
        <v>141</v>
      </c>
      <c r="Q2" s="71"/>
      <c r="R2" s="61"/>
      <c r="S2" s="61"/>
      <c r="T2" s="71"/>
      <c r="U2" s="61"/>
      <c r="V2" s="39"/>
      <c r="W2" s="39"/>
      <c r="X2" s="61"/>
      <c r="Y2" s="71"/>
      <c r="Z2" s="61"/>
      <c r="AA2" s="61"/>
      <c r="AB2" s="39" t="s">
        <v>142</v>
      </c>
      <c r="AC2" s="36" t="s">
        <v>137</v>
      </c>
      <c r="AD2" s="36" t="s">
        <v>148</v>
      </c>
      <c r="AE2" s="61" t="s">
        <v>149</v>
      </c>
      <c r="AF2" s="39" t="s">
        <v>143</v>
      </c>
      <c r="AG2" s="61"/>
      <c r="AH2" s="61"/>
      <c r="AI2" s="39" t="s">
        <v>144</v>
      </c>
      <c r="AJ2" s="55" t="s">
        <v>149</v>
      </c>
      <c r="AK2" s="40" t="s">
        <v>145</v>
      </c>
      <c r="AL2" s="40" t="s">
        <v>146</v>
      </c>
      <c r="AM2" s="76" t="s">
        <v>255</v>
      </c>
    </row>
    <row r="3" spans="1:39" x14ac:dyDescent="0.25">
      <c r="A3" s="71" t="s">
        <v>150</v>
      </c>
      <c r="B3" s="71" t="s">
        <v>151</v>
      </c>
      <c r="C3" s="61" t="s">
        <v>152</v>
      </c>
      <c r="D3" s="71" t="s">
        <v>16</v>
      </c>
      <c r="E3" s="71" t="s">
        <v>48</v>
      </c>
      <c r="F3" s="71" t="s">
        <v>39</v>
      </c>
      <c r="G3" s="71" t="s">
        <v>62</v>
      </c>
      <c r="H3" s="71" t="s">
        <v>61</v>
      </c>
      <c r="I3" s="36">
        <v>300</v>
      </c>
      <c r="J3" s="71" t="s">
        <v>153</v>
      </c>
      <c r="K3" s="71" t="s">
        <v>58</v>
      </c>
      <c r="L3" s="71">
        <v>33506</v>
      </c>
      <c r="M3" s="61" t="s">
        <v>152</v>
      </c>
      <c r="N3" s="37">
        <v>395.37</v>
      </c>
      <c r="O3" s="38">
        <v>474.44</v>
      </c>
      <c r="P3" s="61">
        <v>43775</v>
      </c>
      <c r="Q3" s="71">
        <v>2700000204</v>
      </c>
      <c r="R3" s="61">
        <v>43688</v>
      </c>
      <c r="S3" s="61" t="s">
        <v>176</v>
      </c>
      <c r="T3" s="71"/>
      <c r="U3" s="61"/>
      <c r="V3" s="39"/>
      <c r="W3" s="39"/>
      <c r="X3" s="61"/>
      <c r="Y3" s="71"/>
      <c r="Z3" s="61"/>
      <c r="AA3" s="61"/>
      <c r="AB3" s="39" t="s">
        <v>154</v>
      </c>
      <c r="AC3" s="36" t="s">
        <v>137</v>
      </c>
      <c r="AD3" s="36" t="s">
        <v>155</v>
      </c>
      <c r="AE3" s="61" t="s">
        <v>140</v>
      </c>
      <c r="AF3" s="39" t="s">
        <v>156</v>
      </c>
      <c r="AG3" s="61"/>
      <c r="AH3" s="61"/>
      <c r="AI3" s="39" t="s">
        <v>157</v>
      </c>
      <c r="AJ3" s="55" t="s">
        <v>152</v>
      </c>
      <c r="AK3" s="40" t="s">
        <v>158</v>
      </c>
      <c r="AL3" s="40" t="s">
        <v>159</v>
      </c>
      <c r="AM3" s="76" t="s">
        <v>175</v>
      </c>
    </row>
    <row r="4" spans="1:39" x14ac:dyDescent="0.25">
      <c r="A4" s="72" t="s">
        <v>160</v>
      </c>
      <c r="B4" s="72" t="s">
        <v>161</v>
      </c>
      <c r="C4" s="62" t="s">
        <v>162</v>
      </c>
      <c r="D4" s="72" t="s">
        <v>16</v>
      </c>
      <c r="E4" s="72" t="s">
        <v>45</v>
      </c>
      <c r="F4" s="72" t="s">
        <v>35</v>
      </c>
      <c r="G4" s="72" t="s">
        <v>62</v>
      </c>
      <c r="H4" s="72" t="s">
        <v>61</v>
      </c>
      <c r="I4" s="49">
        <v>300</v>
      </c>
      <c r="J4" s="72" t="s">
        <v>163</v>
      </c>
      <c r="K4" s="72" t="s">
        <v>59</v>
      </c>
      <c r="L4" s="72" t="s">
        <v>164</v>
      </c>
      <c r="M4" s="62" t="s">
        <v>165</v>
      </c>
      <c r="N4" s="50">
        <v>304.85000000000002</v>
      </c>
      <c r="O4" s="51">
        <v>365.82</v>
      </c>
      <c r="P4" s="62">
        <v>43747</v>
      </c>
      <c r="Q4" s="72" t="s">
        <v>166</v>
      </c>
      <c r="R4" s="62" t="s">
        <v>167</v>
      </c>
      <c r="S4" s="62">
        <v>43565</v>
      </c>
      <c r="T4" s="72" t="s">
        <v>168</v>
      </c>
      <c r="U4" s="62">
        <v>43747</v>
      </c>
      <c r="V4" s="52">
        <v>90.3</v>
      </c>
      <c r="W4" s="52">
        <v>108.36</v>
      </c>
      <c r="X4" s="62">
        <v>43779</v>
      </c>
      <c r="Y4" s="72" t="s">
        <v>177</v>
      </c>
      <c r="Z4" s="62">
        <v>43718</v>
      </c>
      <c r="AA4" s="62" t="s">
        <v>178</v>
      </c>
      <c r="AB4" s="52" t="s">
        <v>169</v>
      </c>
      <c r="AC4" s="49" t="s">
        <v>137</v>
      </c>
      <c r="AD4" s="49" t="s">
        <v>170</v>
      </c>
      <c r="AE4" s="62" t="s">
        <v>171</v>
      </c>
      <c r="AF4" s="52" t="s">
        <v>172</v>
      </c>
      <c r="AG4" s="62"/>
      <c r="AH4" s="62"/>
      <c r="AI4" s="52" t="s">
        <v>157</v>
      </c>
      <c r="AJ4" s="69" t="s">
        <v>171</v>
      </c>
      <c r="AK4" s="53" t="s">
        <v>173</v>
      </c>
      <c r="AL4" s="53" t="s">
        <v>174</v>
      </c>
      <c r="AM4" s="77" t="s">
        <v>175</v>
      </c>
    </row>
    <row r="5" spans="1:39" x14ac:dyDescent="0.25">
      <c r="A5" s="71" t="s">
        <v>179</v>
      </c>
      <c r="B5" s="71" t="s">
        <v>180</v>
      </c>
      <c r="C5" s="61" t="s">
        <v>181</v>
      </c>
      <c r="D5" s="71" t="s">
        <v>16</v>
      </c>
      <c r="E5" s="71" t="s">
        <v>52</v>
      </c>
      <c r="F5" s="71" t="s">
        <v>47</v>
      </c>
      <c r="G5" s="71" t="s">
        <v>61</v>
      </c>
      <c r="H5" s="71" t="s">
        <v>62</v>
      </c>
      <c r="I5" s="36">
        <v>150</v>
      </c>
      <c r="J5" s="71" t="s">
        <v>182</v>
      </c>
      <c r="K5" s="71" t="s">
        <v>58</v>
      </c>
      <c r="L5" s="71">
        <v>33032</v>
      </c>
      <c r="M5" s="61" t="s">
        <v>183</v>
      </c>
      <c r="N5" s="37">
        <v>225.72</v>
      </c>
      <c r="O5" s="38">
        <v>270.86</v>
      </c>
      <c r="P5" s="61" t="s">
        <v>181</v>
      </c>
      <c r="Q5" s="71">
        <v>2600001022</v>
      </c>
      <c r="R5" s="61" t="s">
        <v>181</v>
      </c>
      <c r="S5" s="61" t="s">
        <v>184</v>
      </c>
      <c r="T5" s="71"/>
      <c r="U5" s="61"/>
      <c r="V5" s="39"/>
      <c r="W5" s="39"/>
      <c r="X5" s="61"/>
      <c r="Y5" s="71"/>
      <c r="Z5" s="61"/>
      <c r="AA5" s="61"/>
      <c r="AB5" s="39" t="s">
        <v>185</v>
      </c>
      <c r="AC5" s="36" t="s">
        <v>137</v>
      </c>
      <c r="AD5" s="36" t="s">
        <v>186</v>
      </c>
      <c r="AE5" s="61" t="s">
        <v>181</v>
      </c>
      <c r="AF5" s="39" t="s">
        <v>187</v>
      </c>
      <c r="AG5" s="61"/>
      <c r="AH5" s="61"/>
      <c r="AI5" s="39" t="s">
        <v>188</v>
      </c>
      <c r="AJ5" s="55">
        <v>43775</v>
      </c>
      <c r="AK5" s="40" t="s">
        <v>189</v>
      </c>
      <c r="AL5" s="40" t="s">
        <v>190</v>
      </c>
      <c r="AM5" s="76" t="s">
        <v>191</v>
      </c>
    </row>
    <row r="6" spans="1:39" x14ac:dyDescent="0.25">
      <c r="A6" s="71" t="s">
        <v>192</v>
      </c>
      <c r="B6" s="71" t="s">
        <v>193</v>
      </c>
      <c r="C6" s="61" t="s">
        <v>194</v>
      </c>
      <c r="D6" s="71" t="s">
        <v>15</v>
      </c>
      <c r="E6" s="71" t="s">
        <v>27</v>
      </c>
      <c r="F6" s="71" t="s">
        <v>195</v>
      </c>
      <c r="G6" s="71" t="s">
        <v>62</v>
      </c>
      <c r="H6" s="71" t="s">
        <v>61</v>
      </c>
      <c r="I6" s="36">
        <v>300</v>
      </c>
      <c r="J6" s="71" t="s">
        <v>196</v>
      </c>
      <c r="K6" s="71" t="s">
        <v>58</v>
      </c>
      <c r="L6" s="71">
        <v>32239</v>
      </c>
      <c r="M6" s="61" t="s">
        <v>197</v>
      </c>
      <c r="N6" s="37">
        <v>999.71</v>
      </c>
      <c r="O6" s="38">
        <v>1199.6500000000001</v>
      </c>
      <c r="P6" s="61">
        <v>43529</v>
      </c>
      <c r="Q6" s="71">
        <v>260000822</v>
      </c>
      <c r="R6" s="61">
        <v>43529</v>
      </c>
      <c r="S6" s="61">
        <v>43529</v>
      </c>
      <c r="T6" s="71"/>
      <c r="U6" s="61"/>
      <c r="V6" s="39"/>
      <c r="W6" s="39"/>
      <c r="X6" s="61"/>
      <c r="Y6" s="71"/>
      <c r="Z6" s="61"/>
      <c r="AA6" s="61"/>
      <c r="AB6" s="39" t="s">
        <v>198</v>
      </c>
      <c r="AC6" s="36" t="s">
        <v>137</v>
      </c>
      <c r="AD6" s="36" t="s">
        <v>199</v>
      </c>
      <c r="AE6" s="61" t="s">
        <v>200</v>
      </c>
      <c r="AF6" s="39" t="s">
        <v>201</v>
      </c>
      <c r="AG6" s="61"/>
      <c r="AH6" s="61"/>
      <c r="AI6" s="39" t="s">
        <v>157</v>
      </c>
      <c r="AJ6" s="55">
        <v>43678</v>
      </c>
      <c r="AK6" s="40" t="s">
        <v>202</v>
      </c>
      <c r="AL6" s="40" t="s">
        <v>203</v>
      </c>
      <c r="AM6" s="76" t="s">
        <v>204</v>
      </c>
    </row>
    <row r="7" spans="1:39" x14ac:dyDescent="0.25">
      <c r="A7" s="71" t="s">
        <v>205</v>
      </c>
      <c r="B7" s="71" t="s">
        <v>206</v>
      </c>
      <c r="C7" s="61" t="s">
        <v>207</v>
      </c>
      <c r="D7" s="71" t="s">
        <v>15</v>
      </c>
      <c r="E7" s="71" t="s">
        <v>24</v>
      </c>
      <c r="F7" s="71" t="s">
        <v>42</v>
      </c>
      <c r="G7" s="71" t="s">
        <v>62</v>
      </c>
      <c r="H7" s="71" t="s">
        <v>62</v>
      </c>
      <c r="I7" s="36">
        <v>1200</v>
      </c>
      <c r="J7" s="71" t="s">
        <v>208</v>
      </c>
      <c r="K7" s="71" t="s">
        <v>58</v>
      </c>
      <c r="L7" s="71">
        <v>33189</v>
      </c>
      <c r="M7" s="61" t="s">
        <v>209</v>
      </c>
      <c r="N7" s="37">
        <v>75</v>
      </c>
      <c r="O7" s="38">
        <v>90</v>
      </c>
      <c r="P7" s="61"/>
      <c r="Q7" s="71"/>
      <c r="R7" s="61"/>
      <c r="S7" s="61"/>
      <c r="T7" s="71"/>
      <c r="U7" s="61"/>
      <c r="V7" s="39"/>
      <c r="W7" s="39"/>
      <c r="X7" s="61"/>
      <c r="Y7" s="71"/>
      <c r="Z7" s="61"/>
      <c r="AA7" s="61"/>
      <c r="AB7" s="39" t="s">
        <v>210</v>
      </c>
      <c r="AC7" s="36" t="s">
        <v>211</v>
      </c>
      <c r="AD7" s="36"/>
      <c r="AE7" s="61"/>
      <c r="AF7" s="39" t="s">
        <v>212</v>
      </c>
      <c r="AG7" s="61"/>
      <c r="AH7" s="61"/>
      <c r="AI7" s="39" t="s">
        <v>213</v>
      </c>
      <c r="AJ7" s="55" t="s">
        <v>214</v>
      </c>
      <c r="AK7" s="40" t="s">
        <v>215</v>
      </c>
      <c r="AL7" s="40" t="s">
        <v>213</v>
      </c>
      <c r="AM7" s="76" t="s">
        <v>216</v>
      </c>
    </row>
    <row r="8" spans="1:39" x14ac:dyDescent="0.25">
      <c r="A8" s="71" t="s">
        <v>218</v>
      </c>
      <c r="B8" s="71" t="s">
        <v>219</v>
      </c>
      <c r="C8" s="61">
        <v>43416</v>
      </c>
      <c r="D8" s="71" t="s">
        <v>16</v>
      </c>
      <c r="E8" s="71" t="s">
        <v>52</v>
      </c>
      <c r="F8" s="71" t="s">
        <v>47</v>
      </c>
      <c r="G8" s="71" t="s">
        <v>62</v>
      </c>
      <c r="H8" s="71" t="s">
        <v>61</v>
      </c>
      <c r="I8" s="36">
        <v>300</v>
      </c>
      <c r="J8" s="71" t="s">
        <v>220</v>
      </c>
      <c r="K8" s="71" t="s">
        <v>217</v>
      </c>
      <c r="L8" s="71" t="s">
        <v>256</v>
      </c>
      <c r="M8" s="61" t="s">
        <v>221</v>
      </c>
      <c r="N8" s="37">
        <v>1077.9000000000001</v>
      </c>
      <c r="O8" s="38">
        <v>1293.48</v>
      </c>
      <c r="P8" s="61" t="s">
        <v>226</v>
      </c>
      <c r="Q8" s="71" t="s">
        <v>227</v>
      </c>
      <c r="R8" s="61" t="s">
        <v>228</v>
      </c>
      <c r="S8" s="61">
        <v>43651</v>
      </c>
      <c r="T8" s="71"/>
      <c r="U8" s="61"/>
      <c r="V8" s="39"/>
      <c r="W8" s="39"/>
      <c r="X8" s="61"/>
      <c r="Y8" s="71"/>
      <c r="Z8" s="61"/>
      <c r="AA8" s="61"/>
      <c r="AB8" s="39" t="s">
        <v>222</v>
      </c>
      <c r="AC8" s="36" t="s">
        <v>137</v>
      </c>
      <c r="AD8" s="36" t="s">
        <v>229</v>
      </c>
      <c r="AE8" s="61" t="s">
        <v>230</v>
      </c>
      <c r="AF8" s="39" t="s">
        <v>223</v>
      </c>
      <c r="AG8" s="61"/>
      <c r="AH8" s="61"/>
      <c r="AI8" s="39" t="s">
        <v>157</v>
      </c>
      <c r="AJ8" s="55" t="s">
        <v>230</v>
      </c>
      <c r="AK8" s="40" t="s">
        <v>224</v>
      </c>
      <c r="AL8" s="40" t="s">
        <v>225</v>
      </c>
      <c r="AM8" s="76" t="s">
        <v>257</v>
      </c>
    </row>
    <row r="9" spans="1:39" x14ac:dyDescent="0.25">
      <c r="A9" s="73" t="s">
        <v>160</v>
      </c>
      <c r="B9" s="73" t="s">
        <v>161</v>
      </c>
      <c r="C9" s="63" t="s">
        <v>162</v>
      </c>
      <c r="D9" s="73" t="s">
        <v>16</v>
      </c>
      <c r="E9" s="73" t="s">
        <v>45</v>
      </c>
      <c r="F9" s="73" t="s">
        <v>35</v>
      </c>
      <c r="G9" s="73" t="s">
        <v>62</v>
      </c>
      <c r="H9" s="73" t="s">
        <v>61</v>
      </c>
      <c r="I9" s="56">
        <v>300</v>
      </c>
      <c r="J9" s="73" t="s">
        <v>231</v>
      </c>
      <c r="K9" s="73" t="s">
        <v>59</v>
      </c>
      <c r="L9" s="73" t="s">
        <v>164</v>
      </c>
      <c r="M9" s="63" t="s">
        <v>165</v>
      </c>
      <c r="N9" s="57">
        <v>304.85000000000002</v>
      </c>
      <c r="O9" s="58">
        <v>365.82</v>
      </c>
      <c r="P9" s="63" t="s">
        <v>238</v>
      </c>
      <c r="Q9" s="73" t="s">
        <v>166</v>
      </c>
      <c r="R9" s="63" t="s">
        <v>167</v>
      </c>
      <c r="S9" s="63">
        <v>43932</v>
      </c>
      <c r="T9" s="73" t="s">
        <v>168</v>
      </c>
      <c r="U9" s="63">
        <v>43748</v>
      </c>
      <c r="V9" s="59">
        <v>90.3</v>
      </c>
      <c r="W9" s="59">
        <v>108.36</v>
      </c>
      <c r="X9" s="63" t="s">
        <v>232</v>
      </c>
      <c r="Y9" s="73" t="s">
        <v>258</v>
      </c>
      <c r="Z9" s="63">
        <v>43774</v>
      </c>
      <c r="AA9" s="63" t="s">
        <v>259</v>
      </c>
      <c r="AB9" s="59" t="s">
        <v>169</v>
      </c>
      <c r="AC9" s="56" t="s">
        <v>137</v>
      </c>
      <c r="AD9" s="56" t="s">
        <v>233</v>
      </c>
      <c r="AE9" s="63" t="s">
        <v>171</v>
      </c>
      <c r="AF9" s="59" t="s">
        <v>172</v>
      </c>
      <c r="AG9" s="63"/>
      <c r="AH9" s="63"/>
      <c r="AI9" s="59" t="s">
        <v>157</v>
      </c>
      <c r="AJ9" s="64" t="s">
        <v>171</v>
      </c>
      <c r="AK9" s="60" t="s">
        <v>173</v>
      </c>
      <c r="AL9" s="60" t="s">
        <v>174</v>
      </c>
      <c r="AM9" s="78" t="s">
        <v>257</v>
      </c>
    </row>
    <row r="10" spans="1:39" x14ac:dyDescent="0.25">
      <c r="A10" s="73" t="s">
        <v>234</v>
      </c>
      <c r="B10" s="73" t="s">
        <v>235</v>
      </c>
      <c r="C10" s="63">
        <v>43654</v>
      </c>
      <c r="D10" s="73" t="s">
        <v>16</v>
      </c>
      <c r="E10" s="73" t="s">
        <v>45</v>
      </c>
      <c r="F10" s="73" t="s">
        <v>35</v>
      </c>
      <c r="G10" s="73" t="s">
        <v>62</v>
      </c>
      <c r="H10" s="73" t="s">
        <v>61</v>
      </c>
      <c r="I10" s="56">
        <v>300</v>
      </c>
      <c r="J10" s="73" t="s">
        <v>236</v>
      </c>
      <c r="K10" s="73" t="s">
        <v>58</v>
      </c>
      <c r="L10" s="73">
        <v>33452</v>
      </c>
      <c r="M10" s="63">
        <v>43684</v>
      </c>
      <c r="N10" s="57">
        <v>692.63</v>
      </c>
      <c r="O10" s="58">
        <v>831.16</v>
      </c>
      <c r="P10" s="63" t="s">
        <v>243</v>
      </c>
      <c r="Q10" s="73"/>
      <c r="R10" s="63"/>
      <c r="S10" s="63"/>
      <c r="T10" s="73" t="s">
        <v>237</v>
      </c>
      <c r="U10" s="63">
        <v>43747</v>
      </c>
      <c r="V10" s="59">
        <v>91.1</v>
      </c>
      <c r="W10" s="59">
        <v>109.32</v>
      </c>
      <c r="X10" s="63" t="s">
        <v>232</v>
      </c>
      <c r="Y10" s="73"/>
      <c r="Z10" s="63"/>
      <c r="AA10" s="63"/>
      <c r="AB10" s="59" t="s">
        <v>239</v>
      </c>
      <c r="AC10" s="56" t="s">
        <v>137</v>
      </c>
      <c r="AD10" s="56" t="s">
        <v>253</v>
      </c>
      <c r="AE10" s="63">
        <v>43654</v>
      </c>
      <c r="AF10" s="59" t="s">
        <v>240</v>
      </c>
      <c r="AG10" s="63"/>
      <c r="AH10" s="63"/>
      <c r="AI10" s="59" t="s">
        <v>157</v>
      </c>
      <c r="AJ10" s="64">
        <v>43654</v>
      </c>
      <c r="AK10" s="60" t="s">
        <v>241</v>
      </c>
      <c r="AL10" s="60" t="s">
        <v>242</v>
      </c>
      <c r="AM10" s="78" t="s">
        <v>254</v>
      </c>
    </row>
    <row r="11" spans="1:39" x14ac:dyDescent="0.25">
      <c r="A11" s="71" t="s">
        <v>244</v>
      </c>
      <c r="B11" s="71" t="s">
        <v>245</v>
      </c>
      <c r="C11" s="61" t="s">
        <v>246</v>
      </c>
      <c r="D11" s="71" t="s">
        <v>15</v>
      </c>
      <c r="E11" s="71" t="s">
        <v>34</v>
      </c>
      <c r="F11" s="71" t="s">
        <v>56</v>
      </c>
      <c r="G11" s="71" t="s">
        <v>62</v>
      </c>
      <c r="H11" s="71" t="s">
        <v>61</v>
      </c>
      <c r="I11" s="36">
        <v>300</v>
      </c>
      <c r="J11" s="71" t="s">
        <v>247</v>
      </c>
      <c r="K11" s="71" t="s">
        <v>58</v>
      </c>
      <c r="L11" s="71">
        <v>33568</v>
      </c>
      <c r="M11" s="61">
        <v>43717</v>
      </c>
      <c r="N11" s="37">
        <v>1492.92</v>
      </c>
      <c r="O11" s="38">
        <v>1791.5</v>
      </c>
      <c r="P11" s="61" t="s">
        <v>248</v>
      </c>
      <c r="Q11" s="71"/>
      <c r="R11" s="61"/>
      <c r="S11" s="61"/>
      <c r="T11" s="71"/>
      <c r="U11" s="61"/>
      <c r="V11" s="39"/>
      <c r="W11" s="39"/>
      <c r="X11" s="61"/>
      <c r="Y11" s="71"/>
      <c r="Z11" s="61"/>
      <c r="AA11" s="61"/>
      <c r="AB11" s="39" t="s">
        <v>249</v>
      </c>
      <c r="AC11" s="36" t="s">
        <v>137</v>
      </c>
      <c r="AD11" s="36" t="s">
        <v>250</v>
      </c>
      <c r="AE11" s="61">
        <v>43504</v>
      </c>
      <c r="AF11" s="79">
        <v>1367.92</v>
      </c>
      <c r="AG11" s="61"/>
      <c r="AH11" s="61"/>
      <c r="AI11" s="79">
        <v>150</v>
      </c>
      <c r="AJ11" s="55">
        <v>43710</v>
      </c>
      <c r="AK11" s="40" t="s">
        <v>251</v>
      </c>
      <c r="AL11" s="40" t="s">
        <v>252</v>
      </c>
      <c r="AM11" s="76" t="s">
        <v>254</v>
      </c>
    </row>
    <row r="12" spans="1:39" x14ac:dyDescent="0.25">
      <c r="N12" s="42"/>
      <c r="O12" s="42"/>
      <c r="V12" s="42"/>
      <c r="W12" s="42"/>
      <c r="AB12" s="42"/>
      <c r="AF12" s="42"/>
      <c r="AI12" s="42"/>
      <c r="AK12" s="42"/>
      <c r="AL12" s="42"/>
    </row>
    <row r="13" spans="1:39" x14ac:dyDescent="0.25">
      <c r="N13" s="42"/>
      <c r="O13" s="42"/>
      <c r="V13" s="42"/>
      <c r="W13" s="42"/>
      <c r="AB13" s="42"/>
      <c r="AF13" s="42"/>
      <c r="AI13" s="42"/>
      <c r="AK13" s="42"/>
      <c r="AL13" s="42"/>
    </row>
    <row r="14" spans="1:39" x14ac:dyDescent="0.25">
      <c r="N14" s="42"/>
      <c r="O14" s="42"/>
      <c r="V14" s="42"/>
      <c r="W14" s="42"/>
      <c r="AB14" s="42"/>
      <c r="AF14" s="42"/>
      <c r="AI14" s="42"/>
      <c r="AK14" s="42"/>
      <c r="AL14" s="42"/>
    </row>
    <row r="15" spans="1:39" x14ac:dyDescent="0.25">
      <c r="N15" s="42"/>
      <c r="O15" s="42"/>
      <c r="V15" s="42"/>
      <c r="W15" s="42"/>
      <c r="AB15" s="42"/>
      <c r="AF15" s="42"/>
      <c r="AI15" s="42"/>
      <c r="AK15" s="42"/>
      <c r="AL15" s="42"/>
    </row>
    <row r="16" spans="1:39" x14ac:dyDescent="0.25">
      <c r="N16" s="42"/>
      <c r="O16" s="42"/>
      <c r="V16" s="42"/>
      <c r="W16" s="42"/>
      <c r="AB16" s="42"/>
      <c r="AF16" s="42"/>
      <c r="AI16" s="42"/>
      <c r="AK16" s="42"/>
      <c r="AL16" s="42"/>
    </row>
    <row r="17" spans="14:38" x14ac:dyDescent="0.25">
      <c r="N17" s="42"/>
      <c r="O17" s="42"/>
      <c r="V17" s="42"/>
      <c r="W17" s="42"/>
      <c r="AB17" s="42"/>
      <c r="AF17" s="42"/>
      <c r="AI17" s="42"/>
      <c r="AK17" s="42"/>
      <c r="AL17" s="42"/>
    </row>
    <row r="18" spans="14:38" x14ac:dyDescent="0.25">
      <c r="N18" s="42"/>
      <c r="O18" s="42"/>
      <c r="V18" s="42"/>
      <c r="W18" s="42"/>
      <c r="AB18" s="42"/>
      <c r="AF18" s="42"/>
      <c r="AI18" s="42"/>
      <c r="AK18" s="42"/>
      <c r="AL18" s="42"/>
    </row>
    <row r="19" spans="14:38" x14ac:dyDescent="0.25">
      <c r="N19" s="42"/>
      <c r="O19" s="42"/>
      <c r="V19" s="42"/>
      <c r="W19" s="42"/>
      <c r="AB19" s="42"/>
      <c r="AF19" s="42"/>
      <c r="AI19" s="42"/>
      <c r="AK19" s="42"/>
      <c r="AL19" s="42"/>
    </row>
    <row r="20" spans="14:38" x14ac:dyDescent="0.25">
      <c r="N20" s="42"/>
      <c r="O20" s="42"/>
      <c r="V20" s="42"/>
      <c r="W20" s="42"/>
      <c r="AB20" s="42"/>
      <c r="AF20" s="42"/>
      <c r="AI20" s="42"/>
      <c r="AK20" s="42"/>
      <c r="AL20" s="42"/>
    </row>
    <row r="21" spans="14:38" x14ac:dyDescent="0.25">
      <c r="N21" s="42"/>
      <c r="O21" s="42"/>
      <c r="V21" s="42"/>
      <c r="W21" s="42"/>
      <c r="AB21" s="42"/>
      <c r="AF21" s="42"/>
      <c r="AI21" s="42"/>
      <c r="AK21" s="42"/>
      <c r="AL21" s="42"/>
    </row>
    <row r="22" spans="14:38" x14ac:dyDescent="0.25">
      <c r="N22" s="42"/>
      <c r="O22" s="42"/>
      <c r="V22" s="42"/>
      <c r="W22" s="42"/>
      <c r="AB22" s="42"/>
      <c r="AF22" s="42"/>
      <c r="AI22" s="42"/>
      <c r="AK22" s="42"/>
      <c r="AL22" s="42"/>
    </row>
    <row r="23" spans="14:38" x14ac:dyDescent="0.25">
      <c r="N23" s="42"/>
      <c r="O23" s="42"/>
      <c r="V23" s="42"/>
      <c r="W23" s="42"/>
      <c r="AB23" s="42"/>
      <c r="AF23" s="42"/>
      <c r="AI23" s="42"/>
      <c r="AK23" s="42"/>
      <c r="AL23" s="42"/>
    </row>
    <row r="24" spans="14:38" x14ac:dyDescent="0.25">
      <c r="N24" s="42"/>
      <c r="O24" s="42"/>
      <c r="V24" s="42"/>
      <c r="W24" s="42"/>
      <c r="AB24" s="42"/>
      <c r="AF24" s="42"/>
      <c r="AI24" s="42"/>
      <c r="AK24" s="42"/>
      <c r="AL24" s="42"/>
    </row>
    <row r="25" spans="14:38" x14ac:dyDescent="0.25">
      <c r="N25" s="42"/>
      <c r="O25" s="42"/>
      <c r="V25" s="42"/>
      <c r="W25" s="42"/>
      <c r="AB25" s="42"/>
      <c r="AF25" s="42"/>
      <c r="AI25" s="42"/>
      <c r="AK25" s="42"/>
      <c r="AL25" s="42"/>
    </row>
    <row r="26" spans="14:38" x14ac:dyDescent="0.25">
      <c r="N26" s="42"/>
      <c r="O26" s="42"/>
      <c r="V26" s="42"/>
      <c r="W26" s="42"/>
      <c r="AB26" s="42"/>
      <c r="AF26" s="42"/>
      <c r="AI26" s="42"/>
      <c r="AK26" s="42"/>
      <c r="AL26" s="42"/>
    </row>
    <row r="27" spans="14:38" x14ac:dyDescent="0.25">
      <c r="N27" s="42"/>
      <c r="O27" s="42"/>
      <c r="V27" s="42"/>
      <c r="W27" s="42"/>
      <c r="AB27" s="42"/>
      <c r="AF27" s="42"/>
      <c r="AI27" s="42"/>
      <c r="AK27" s="42"/>
      <c r="AL27" s="42"/>
    </row>
    <row r="28" spans="14:38" x14ac:dyDescent="0.25">
      <c r="N28" s="42"/>
      <c r="O28" s="42"/>
      <c r="V28" s="42"/>
      <c r="W28" s="42"/>
      <c r="AB28" s="42"/>
      <c r="AF28" s="42"/>
      <c r="AI28" s="42"/>
      <c r="AK28" s="42"/>
      <c r="AL28" s="42"/>
    </row>
    <row r="29" spans="14:38" x14ac:dyDescent="0.25">
      <c r="N29" s="42"/>
      <c r="O29" s="42"/>
      <c r="V29" s="42"/>
      <c r="W29" s="42"/>
      <c r="AB29" s="42"/>
      <c r="AF29" s="42"/>
      <c r="AI29" s="42"/>
      <c r="AK29" s="42"/>
      <c r="AL29" s="42"/>
    </row>
    <row r="30" spans="14:38" x14ac:dyDescent="0.25">
      <c r="N30" s="42"/>
      <c r="O30" s="42"/>
      <c r="V30" s="42"/>
      <c r="W30" s="42"/>
      <c r="AB30" s="42"/>
      <c r="AF30" s="42"/>
      <c r="AI30" s="42"/>
      <c r="AK30" s="42"/>
      <c r="AL30" s="42"/>
    </row>
    <row r="31" spans="14:38" x14ac:dyDescent="0.25">
      <c r="N31" s="42"/>
      <c r="O31" s="42"/>
      <c r="V31" s="42"/>
      <c r="W31" s="42"/>
      <c r="AB31" s="42"/>
      <c r="AF31" s="42"/>
      <c r="AI31" s="42"/>
      <c r="AK31" s="42"/>
      <c r="AL31" s="42"/>
    </row>
    <row r="32" spans="14:38" x14ac:dyDescent="0.25">
      <c r="N32" s="42"/>
      <c r="O32" s="42"/>
      <c r="V32" s="42"/>
      <c r="W32" s="42"/>
      <c r="AB32" s="42"/>
      <c r="AF32" s="42"/>
      <c r="AI32" s="42"/>
      <c r="AK32" s="42"/>
      <c r="AL32" s="42"/>
    </row>
    <row r="33" spans="14:38" x14ac:dyDescent="0.25">
      <c r="N33" s="42"/>
      <c r="O33" s="42"/>
      <c r="V33" s="42"/>
      <c r="W33" s="42"/>
      <c r="AB33" s="42"/>
      <c r="AF33" s="42"/>
      <c r="AI33" s="42"/>
      <c r="AK33" s="42"/>
      <c r="AL33" s="42"/>
    </row>
    <row r="34" spans="14:38" x14ac:dyDescent="0.25">
      <c r="N34" s="42"/>
      <c r="O34" s="42"/>
      <c r="V34" s="42"/>
      <c r="W34" s="42"/>
      <c r="AB34" s="42"/>
      <c r="AF34" s="42"/>
      <c r="AI34" s="42"/>
      <c r="AK34" s="42"/>
      <c r="AL34" s="42"/>
    </row>
    <row r="35" spans="14:38" x14ac:dyDescent="0.25">
      <c r="N35" s="42"/>
      <c r="O35" s="42"/>
      <c r="V35" s="42"/>
      <c r="W35" s="42"/>
      <c r="AB35" s="42"/>
      <c r="AF35" s="42"/>
      <c r="AI35" s="42"/>
      <c r="AK35" s="42"/>
      <c r="AL35" s="42"/>
    </row>
    <row r="36" spans="14:38" x14ac:dyDescent="0.25">
      <c r="N36" s="42"/>
      <c r="O36" s="42"/>
      <c r="V36" s="42"/>
      <c r="W36" s="42"/>
      <c r="AB36" s="42"/>
      <c r="AF36" s="42"/>
      <c r="AI36" s="42"/>
      <c r="AK36" s="42"/>
      <c r="AL36" s="42"/>
    </row>
    <row r="37" spans="14:38" x14ac:dyDescent="0.25">
      <c r="N37" s="42"/>
      <c r="O37" s="42"/>
      <c r="V37" s="42"/>
      <c r="W37" s="42"/>
      <c r="AB37" s="42"/>
      <c r="AF37" s="42"/>
      <c r="AI37" s="42"/>
      <c r="AK37" s="42"/>
      <c r="AL37" s="42"/>
    </row>
    <row r="38" spans="14:38" x14ac:dyDescent="0.25">
      <c r="N38" s="42"/>
      <c r="O38" s="42"/>
      <c r="V38" s="42"/>
      <c r="W38" s="42"/>
      <c r="AB38" s="42"/>
      <c r="AF38" s="42"/>
      <c r="AI38" s="42"/>
      <c r="AK38" s="42"/>
      <c r="AL38" s="42"/>
    </row>
    <row r="39" spans="14:38" x14ac:dyDescent="0.25">
      <c r="N39" s="42"/>
      <c r="O39" s="42"/>
      <c r="V39" s="42"/>
      <c r="W39" s="42"/>
      <c r="AB39" s="42"/>
      <c r="AF39" s="42"/>
      <c r="AI39" s="42"/>
      <c r="AK39" s="42"/>
      <c r="AL39" s="42"/>
    </row>
    <row r="40" spans="14:38" x14ac:dyDescent="0.25">
      <c r="N40" s="42"/>
      <c r="O40" s="42"/>
      <c r="V40" s="42"/>
      <c r="W40" s="42"/>
      <c r="AB40" s="42"/>
      <c r="AF40" s="42"/>
      <c r="AI40" s="42"/>
      <c r="AK40" s="42"/>
      <c r="AL40" s="42"/>
    </row>
    <row r="41" spans="14:38" x14ac:dyDescent="0.25">
      <c r="N41" s="42"/>
      <c r="O41" s="42"/>
      <c r="V41" s="42"/>
      <c r="W41" s="42"/>
      <c r="AB41" s="42"/>
      <c r="AF41" s="42"/>
      <c r="AI41" s="42"/>
      <c r="AK41" s="42"/>
      <c r="AL41" s="42"/>
    </row>
    <row r="42" spans="14:38" x14ac:dyDescent="0.25">
      <c r="N42" s="42"/>
      <c r="O42" s="42"/>
      <c r="V42" s="42"/>
      <c r="W42" s="42"/>
      <c r="AB42" s="42"/>
      <c r="AF42" s="42"/>
      <c r="AI42" s="42"/>
      <c r="AK42" s="42"/>
      <c r="AL42" s="42"/>
    </row>
    <row r="43" spans="14:38" x14ac:dyDescent="0.25">
      <c r="N43" s="42"/>
      <c r="O43" s="42"/>
      <c r="V43" s="42"/>
      <c r="W43" s="42"/>
      <c r="AB43" s="42"/>
      <c r="AF43" s="42"/>
      <c r="AI43" s="42"/>
      <c r="AK43" s="42"/>
      <c r="AL43" s="42"/>
    </row>
    <row r="44" spans="14:38" x14ac:dyDescent="0.25">
      <c r="N44" s="42"/>
      <c r="O44" s="42"/>
      <c r="V44" s="42"/>
      <c r="W44" s="42"/>
      <c r="AB44" s="42"/>
      <c r="AF44" s="42"/>
      <c r="AI44" s="42"/>
      <c r="AK44" s="42"/>
      <c r="AL44" s="42"/>
    </row>
    <row r="45" spans="14:38" x14ac:dyDescent="0.25">
      <c r="N45" s="42"/>
      <c r="O45" s="42"/>
      <c r="V45" s="42"/>
      <c r="W45" s="42"/>
      <c r="AB45" s="42"/>
      <c r="AF45" s="42"/>
      <c r="AI45" s="42"/>
      <c r="AK45" s="42"/>
      <c r="AL45" s="42"/>
    </row>
    <row r="46" spans="14:38" x14ac:dyDescent="0.25">
      <c r="N46" s="42"/>
      <c r="O46" s="42"/>
      <c r="V46" s="42"/>
      <c r="W46" s="42"/>
      <c r="AB46" s="42"/>
      <c r="AF46" s="42"/>
      <c r="AI46" s="42"/>
      <c r="AK46" s="42"/>
      <c r="AL46" s="42"/>
    </row>
    <row r="47" spans="14:38" x14ac:dyDescent="0.25">
      <c r="N47" s="42"/>
      <c r="O47" s="42"/>
      <c r="V47" s="42"/>
      <c r="W47" s="42"/>
      <c r="AB47" s="42"/>
      <c r="AF47" s="42"/>
      <c r="AI47" s="42"/>
      <c r="AK47" s="42"/>
      <c r="AL47" s="42"/>
    </row>
    <row r="48" spans="14:38" x14ac:dyDescent="0.25">
      <c r="N48" s="42"/>
      <c r="O48" s="42"/>
      <c r="V48" s="42"/>
      <c r="W48" s="42"/>
      <c r="AB48" s="42"/>
      <c r="AF48" s="42"/>
      <c r="AI48" s="42"/>
      <c r="AK48" s="42"/>
      <c r="AL48" s="42"/>
    </row>
    <row r="49" spans="14:38" x14ac:dyDescent="0.25">
      <c r="N49" s="42"/>
      <c r="O49" s="42"/>
      <c r="V49" s="42"/>
      <c r="W49" s="42"/>
      <c r="AB49" s="42"/>
      <c r="AF49" s="42"/>
      <c r="AI49" s="42"/>
      <c r="AK49" s="42"/>
      <c r="AL49" s="42"/>
    </row>
    <row r="50" spans="14:38" x14ac:dyDescent="0.25">
      <c r="N50" s="42"/>
      <c r="O50" s="42"/>
      <c r="V50" s="42"/>
      <c r="W50" s="42"/>
      <c r="AB50" s="42"/>
      <c r="AF50" s="42"/>
      <c r="AI50" s="42"/>
      <c r="AK50" s="42"/>
      <c r="AL50" s="42"/>
    </row>
    <row r="51" spans="14:38" x14ac:dyDescent="0.25">
      <c r="N51" s="42"/>
      <c r="O51" s="42"/>
      <c r="V51" s="42"/>
      <c r="W51" s="42"/>
      <c r="AB51" s="42"/>
      <c r="AF51" s="42"/>
      <c r="AI51" s="42"/>
      <c r="AK51" s="42"/>
      <c r="AL51" s="42"/>
    </row>
    <row r="52" spans="14:38" x14ac:dyDescent="0.25">
      <c r="N52" s="42"/>
      <c r="O52" s="42"/>
      <c r="V52" s="42"/>
      <c r="W52" s="42"/>
      <c r="AB52" s="42"/>
      <c r="AF52" s="42"/>
      <c r="AI52" s="42"/>
      <c r="AK52" s="42"/>
      <c r="AL52" s="42"/>
    </row>
    <row r="53" spans="14:38" x14ac:dyDescent="0.25">
      <c r="N53" s="42"/>
      <c r="O53" s="42"/>
      <c r="V53" s="42"/>
      <c r="W53" s="42"/>
      <c r="AB53" s="42"/>
      <c r="AF53" s="42"/>
      <c r="AI53" s="42"/>
    </row>
    <row r="54" spans="14:38" x14ac:dyDescent="0.25">
      <c r="N54" s="42"/>
      <c r="O54" s="42"/>
      <c r="V54" s="42"/>
      <c r="W54" s="42"/>
      <c r="AB54" s="42"/>
      <c r="AF54" s="42"/>
    </row>
    <row r="55" spans="14:38" x14ac:dyDescent="0.25">
      <c r="N55" s="42"/>
      <c r="O55" s="42"/>
    </row>
    <row r="56" spans="14:38" x14ac:dyDescent="0.25">
      <c r="N56" s="42"/>
      <c r="O56" s="42"/>
    </row>
    <row r="57" spans="14:38" x14ac:dyDescent="0.25">
      <c r="N57" s="42"/>
      <c r="O57" s="42"/>
    </row>
    <row r="58" spans="14:38" x14ac:dyDescent="0.25">
      <c r="N58" s="42"/>
      <c r="O58" s="42"/>
    </row>
    <row r="59" spans="14:38" x14ac:dyDescent="0.25">
      <c r="N59" s="42"/>
      <c r="O59" s="42"/>
    </row>
    <row r="60" spans="14:38" x14ac:dyDescent="0.25">
      <c r="N60" s="42"/>
      <c r="O60" s="42"/>
    </row>
    <row r="61" spans="14:38" x14ac:dyDescent="0.25">
      <c r="N61" s="42"/>
      <c r="O61" s="42"/>
    </row>
    <row r="62" spans="14:38" x14ac:dyDescent="0.25">
      <c r="N62" s="42"/>
      <c r="O62" s="42"/>
    </row>
    <row r="63" spans="14:38" x14ac:dyDescent="0.25">
      <c r="N63" s="42"/>
      <c r="O63" s="42"/>
    </row>
    <row r="64" spans="14:38" x14ac:dyDescent="0.25">
      <c r="N64" s="42"/>
      <c r="O64" s="42"/>
    </row>
    <row r="65" spans="14:15" x14ac:dyDescent="0.25">
      <c r="N65" s="42"/>
      <c r="O65" s="42"/>
    </row>
    <row r="66" spans="14:15" x14ac:dyDescent="0.25">
      <c r="N66" s="42"/>
      <c r="O66" s="42"/>
    </row>
    <row r="67" spans="14:15" x14ac:dyDescent="0.25">
      <c r="N67" s="42"/>
      <c r="O67" s="42"/>
    </row>
    <row r="68" spans="14:15" x14ac:dyDescent="0.25">
      <c r="N68" s="42"/>
      <c r="O68" s="42"/>
    </row>
    <row r="69" spans="14:15" x14ac:dyDescent="0.25">
      <c r="N69" s="42"/>
      <c r="O69" s="42"/>
    </row>
    <row r="70" spans="14:15" x14ac:dyDescent="0.25">
      <c r="N70" s="42"/>
      <c r="O70" s="42"/>
    </row>
    <row r="71" spans="14:15" x14ac:dyDescent="0.25">
      <c r="N71" s="42"/>
      <c r="O71" s="42"/>
    </row>
    <row r="72" spans="14:15" x14ac:dyDescent="0.25">
      <c r="N72" s="42"/>
      <c r="O72" s="42"/>
    </row>
    <row r="73" spans="14:15" x14ac:dyDescent="0.25">
      <c r="N73" s="42"/>
      <c r="O73" s="42"/>
    </row>
    <row r="74" spans="14:15" x14ac:dyDescent="0.25">
      <c r="N74" s="42"/>
      <c r="O74" s="42"/>
    </row>
    <row r="75" spans="14:15" x14ac:dyDescent="0.25">
      <c r="N75" s="42"/>
      <c r="O75" s="42"/>
    </row>
    <row r="76" spans="14:15" x14ac:dyDescent="0.25">
      <c r="N76" s="42"/>
      <c r="O76" s="42"/>
    </row>
    <row r="77" spans="14:15" x14ac:dyDescent="0.25">
      <c r="N77" s="42"/>
      <c r="O77" s="42"/>
    </row>
    <row r="78" spans="14:15" x14ac:dyDescent="0.25">
      <c r="N78" s="42"/>
      <c r="O78" s="42"/>
    </row>
    <row r="79" spans="14:15" x14ac:dyDescent="0.25">
      <c r="N79" s="42"/>
      <c r="O79" s="42"/>
    </row>
    <row r="80" spans="14:15" x14ac:dyDescent="0.25">
      <c r="N80" s="42"/>
      <c r="O80" s="42"/>
    </row>
    <row r="81" spans="14:15" x14ac:dyDescent="0.25">
      <c r="N81" s="42"/>
      <c r="O81" s="42"/>
    </row>
    <row r="82" spans="14:15" x14ac:dyDescent="0.25">
      <c r="N82" s="42"/>
      <c r="O82" s="42"/>
    </row>
    <row r="83" spans="14:15" x14ac:dyDescent="0.25">
      <c r="N83" s="42"/>
      <c r="O83" s="42"/>
    </row>
    <row r="84" spans="14:15" x14ac:dyDescent="0.25">
      <c r="N84" s="42"/>
      <c r="O84" s="42"/>
    </row>
    <row r="85" spans="14:15" x14ac:dyDescent="0.25">
      <c r="N85" s="42"/>
      <c r="O85" s="42"/>
    </row>
    <row r="86" spans="14:15" x14ac:dyDescent="0.25">
      <c r="N86" s="42"/>
      <c r="O86" s="42"/>
    </row>
    <row r="87" spans="14:15" x14ac:dyDescent="0.25">
      <c r="N87" s="42"/>
      <c r="O87" s="42"/>
    </row>
    <row r="88" spans="14:15" x14ac:dyDescent="0.25">
      <c r="N88" s="42"/>
      <c r="O88" s="42"/>
    </row>
    <row r="89" spans="14:15" x14ac:dyDescent="0.25">
      <c r="N89" s="42"/>
      <c r="O89" s="42"/>
    </row>
    <row r="90" spans="14:15" x14ac:dyDescent="0.25">
      <c r="N90" s="42"/>
      <c r="O90" s="42"/>
    </row>
    <row r="91" spans="14:15" x14ac:dyDescent="0.25">
      <c r="N91" s="42"/>
      <c r="O91" s="42"/>
    </row>
    <row r="92" spans="14:15" x14ac:dyDescent="0.25">
      <c r="N92" s="42"/>
      <c r="O92" s="42"/>
    </row>
    <row r="93" spans="14:15" x14ac:dyDescent="0.25">
      <c r="N93" s="42"/>
      <c r="O93" s="42"/>
    </row>
    <row r="94" spans="14:15" x14ac:dyDescent="0.25">
      <c r="N94" s="42"/>
      <c r="O94" s="42"/>
    </row>
    <row r="95" spans="14:15" x14ac:dyDescent="0.25">
      <c r="N95" s="42"/>
      <c r="O95" s="42"/>
    </row>
    <row r="96" spans="14:15" x14ac:dyDescent="0.25">
      <c r="N96" s="42"/>
      <c r="O96" s="42"/>
    </row>
    <row r="97" spans="14:15" x14ac:dyDescent="0.25">
      <c r="N97" s="42"/>
      <c r="O97" s="42"/>
    </row>
    <row r="98" spans="14:15" x14ac:dyDescent="0.25">
      <c r="N98" s="42"/>
      <c r="O98" s="42"/>
    </row>
    <row r="99" spans="14:15" x14ac:dyDescent="0.25">
      <c r="N99" s="42"/>
      <c r="O99" s="42"/>
    </row>
    <row r="100" spans="14:15" x14ac:dyDescent="0.25">
      <c r="N100" s="42"/>
      <c r="O100" s="42"/>
    </row>
    <row r="101" spans="14:15" x14ac:dyDescent="0.25">
      <c r="N101" s="42"/>
      <c r="O101" s="42"/>
    </row>
    <row r="102" spans="14:15" x14ac:dyDescent="0.25">
      <c r="N102" s="42"/>
      <c r="O102" s="42"/>
    </row>
    <row r="103" spans="14:15" x14ac:dyDescent="0.25">
      <c r="N103" s="42"/>
      <c r="O103" s="42"/>
    </row>
    <row r="104" spans="14:15" x14ac:dyDescent="0.25">
      <c r="N104" s="42"/>
      <c r="O104" s="42"/>
    </row>
    <row r="105" spans="14:15" x14ac:dyDescent="0.25">
      <c r="N105" s="42"/>
      <c r="O105" s="42"/>
    </row>
    <row r="106" spans="14:15" x14ac:dyDescent="0.25">
      <c r="N106" s="42"/>
      <c r="O106" s="42"/>
    </row>
    <row r="107" spans="14:15" x14ac:dyDescent="0.25">
      <c r="N107" s="42"/>
      <c r="O107" s="42"/>
    </row>
    <row r="108" spans="14:15" x14ac:dyDescent="0.25">
      <c r="N108" s="42"/>
      <c r="O108" s="42"/>
    </row>
    <row r="109" spans="14:15" x14ac:dyDescent="0.25">
      <c r="N109" s="42"/>
      <c r="O109" s="42"/>
    </row>
    <row r="110" spans="14:15" x14ac:dyDescent="0.25">
      <c r="N110" s="42"/>
      <c r="O110" s="42"/>
    </row>
    <row r="111" spans="14:15" x14ac:dyDescent="0.25">
      <c r="N111" s="42"/>
      <c r="O111" s="42"/>
    </row>
    <row r="112" spans="14:15" x14ac:dyDescent="0.25">
      <c r="N112" s="42"/>
      <c r="O112" s="42"/>
    </row>
    <row r="113" spans="14:15" x14ac:dyDescent="0.25">
      <c r="N113" s="42"/>
      <c r="O113" s="42"/>
    </row>
    <row r="114" spans="14:15" x14ac:dyDescent="0.25">
      <c r="N114" s="42"/>
      <c r="O114" s="42"/>
    </row>
    <row r="115" spans="14:15" x14ac:dyDescent="0.25">
      <c r="N115" s="42"/>
      <c r="O115" s="42"/>
    </row>
    <row r="116" spans="14:15" x14ac:dyDescent="0.25">
      <c r="N116" s="42"/>
      <c r="O116" s="42"/>
    </row>
    <row r="117" spans="14:15" x14ac:dyDescent="0.25">
      <c r="N117" s="42"/>
      <c r="O117" s="42"/>
    </row>
    <row r="118" spans="14:15" x14ac:dyDescent="0.25">
      <c r="N118" s="42"/>
      <c r="O118" s="42"/>
    </row>
    <row r="119" spans="14:15" x14ac:dyDescent="0.25">
      <c r="N119" s="42"/>
      <c r="O119" s="42"/>
    </row>
    <row r="120" spans="14:15" x14ac:dyDescent="0.25">
      <c r="N120" s="42"/>
      <c r="O120" s="42"/>
    </row>
    <row r="121" spans="14:15" x14ac:dyDescent="0.25">
      <c r="N121" s="42"/>
      <c r="O121" s="42"/>
    </row>
    <row r="122" spans="14:15" x14ac:dyDescent="0.25">
      <c r="N122" s="42"/>
      <c r="O122" s="42"/>
    </row>
    <row r="123" spans="14:15" x14ac:dyDescent="0.25">
      <c r="N123" s="42"/>
      <c r="O123" s="42"/>
    </row>
    <row r="124" spans="14:15" x14ac:dyDescent="0.25">
      <c r="N124" s="42"/>
      <c r="O124" s="42"/>
    </row>
    <row r="125" spans="14:15" x14ac:dyDescent="0.25">
      <c r="N125" s="42"/>
      <c r="O125" s="42"/>
    </row>
    <row r="126" spans="14:15" x14ac:dyDescent="0.25">
      <c r="N126" s="42"/>
      <c r="O126" s="42"/>
    </row>
    <row r="127" spans="14:15" x14ac:dyDescent="0.25">
      <c r="N127" s="42"/>
      <c r="O127" s="42"/>
    </row>
    <row r="128" spans="14:15" x14ac:dyDescent="0.25">
      <c r="N128" s="42"/>
      <c r="O128" s="42"/>
    </row>
    <row r="129" spans="14:15" x14ac:dyDescent="0.25">
      <c r="N129" s="42"/>
      <c r="O129" s="42"/>
    </row>
    <row r="130" spans="14:15" x14ac:dyDescent="0.25">
      <c r="N130" s="42"/>
      <c r="O130" s="42"/>
    </row>
    <row r="131" spans="14:15" x14ac:dyDescent="0.25">
      <c r="N131" s="42"/>
      <c r="O131" s="42"/>
    </row>
    <row r="132" spans="14:15" x14ac:dyDescent="0.25">
      <c r="N132" s="42"/>
      <c r="O132" s="42"/>
    </row>
    <row r="133" spans="14:15" x14ac:dyDescent="0.25">
      <c r="N133" s="42"/>
      <c r="O133" s="42"/>
    </row>
    <row r="134" spans="14:15" x14ac:dyDescent="0.25">
      <c r="N134" s="42"/>
      <c r="O134" s="42"/>
    </row>
    <row r="135" spans="14:15" x14ac:dyDescent="0.25">
      <c r="N135" s="42"/>
      <c r="O135" s="42"/>
    </row>
    <row r="136" spans="14:15" x14ac:dyDescent="0.25">
      <c r="N136" s="42"/>
      <c r="O136" s="42"/>
    </row>
    <row r="137" spans="14:15" x14ac:dyDescent="0.25">
      <c r="N137" s="42"/>
      <c r="O137" s="42"/>
    </row>
    <row r="138" spans="14:15" x14ac:dyDescent="0.25">
      <c r="N138" s="42"/>
      <c r="O138" s="42"/>
    </row>
    <row r="139" spans="14:15" x14ac:dyDescent="0.25">
      <c r="N139" s="42"/>
      <c r="O139" s="42"/>
    </row>
    <row r="140" spans="14:15" x14ac:dyDescent="0.25">
      <c r="N140" s="42"/>
      <c r="O140" s="42"/>
    </row>
    <row r="141" spans="14:15" x14ac:dyDescent="0.25">
      <c r="N141" s="42"/>
      <c r="O141" s="42"/>
    </row>
    <row r="142" spans="14:15" x14ac:dyDescent="0.25">
      <c r="N142" s="42"/>
      <c r="O142" s="42"/>
    </row>
    <row r="143" spans="14:15" x14ac:dyDescent="0.25">
      <c r="N143" s="42"/>
      <c r="O143" s="42"/>
    </row>
    <row r="144" spans="14:15" x14ac:dyDescent="0.25">
      <c r="N144" s="42"/>
      <c r="O144" s="42"/>
    </row>
    <row r="145" spans="14:15" x14ac:dyDescent="0.25">
      <c r="N145" s="42"/>
      <c r="O145" s="42"/>
    </row>
    <row r="146" spans="14:15" x14ac:dyDescent="0.25">
      <c r="N146" s="42"/>
      <c r="O146" s="42"/>
    </row>
    <row r="147" spans="14:15" x14ac:dyDescent="0.25">
      <c r="N147" s="42"/>
      <c r="O147" s="42"/>
    </row>
    <row r="148" spans="14:15" x14ac:dyDescent="0.25">
      <c r="N148" s="42"/>
      <c r="O148" s="42"/>
    </row>
    <row r="149" spans="14:15" x14ac:dyDescent="0.25">
      <c r="N149" s="42"/>
      <c r="O149" s="42"/>
    </row>
    <row r="150" spans="14:15" x14ac:dyDescent="0.25">
      <c r="N150" s="42"/>
      <c r="O150" s="42"/>
    </row>
    <row r="151" spans="14:15" x14ac:dyDescent="0.25">
      <c r="N151" s="42"/>
      <c r="O151" s="42"/>
    </row>
    <row r="152" spans="14:15" x14ac:dyDescent="0.25">
      <c r="N152" s="42"/>
      <c r="O152" s="42"/>
    </row>
    <row r="153" spans="14:15" x14ac:dyDescent="0.25">
      <c r="N153" s="42"/>
      <c r="O153" s="42"/>
    </row>
    <row r="154" spans="14:15" x14ac:dyDescent="0.25">
      <c r="N154" s="42"/>
      <c r="O154" s="42"/>
    </row>
    <row r="155" spans="14:15" x14ac:dyDescent="0.25">
      <c r="N155" s="42"/>
      <c r="O155" s="42"/>
    </row>
    <row r="156" spans="14:15" x14ac:dyDescent="0.25">
      <c r="N156" s="42"/>
      <c r="O156" s="42"/>
    </row>
    <row r="157" spans="14:15" x14ac:dyDescent="0.25">
      <c r="N157" s="42"/>
      <c r="O157" s="42"/>
    </row>
    <row r="158" spans="14:15" x14ac:dyDescent="0.25">
      <c r="N158" s="42"/>
      <c r="O158" s="42"/>
    </row>
    <row r="159" spans="14:15" x14ac:dyDescent="0.25">
      <c r="N159" s="42"/>
      <c r="O159" s="42"/>
    </row>
    <row r="160" spans="14:15" x14ac:dyDescent="0.25">
      <c r="N160" s="42"/>
      <c r="O160" s="42"/>
    </row>
    <row r="161" spans="14:15" x14ac:dyDescent="0.25">
      <c r="N161" s="42"/>
      <c r="O161" s="42"/>
    </row>
    <row r="162" spans="14:15" x14ac:dyDescent="0.25">
      <c r="N162" s="42"/>
      <c r="O162" s="42"/>
    </row>
    <row r="163" spans="14:15" x14ac:dyDescent="0.25">
      <c r="N163" s="42"/>
      <c r="O163" s="42"/>
    </row>
    <row r="164" spans="14:15" x14ac:dyDescent="0.25">
      <c r="N164" s="42"/>
      <c r="O164" s="42"/>
    </row>
    <row r="165" spans="14:15" x14ac:dyDescent="0.25">
      <c r="N165" s="42"/>
      <c r="O165" s="42"/>
    </row>
    <row r="166" spans="14:15" x14ac:dyDescent="0.25">
      <c r="N166" s="42"/>
      <c r="O166" s="42"/>
    </row>
    <row r="167" spans="14:15" x14ac:dyDescent="0.25">
      <c r="N167" s="42"/>
      <c r="O167" s="42"/>
    </row>
    <row r="168" spans="14:15" x14ac:dyDescent="0.25">
      <c r="N168" s="42"/>
      <c r="O168" s="42"/>
    </row>
    <row r="169" spans="14:15" x14ac:dyDescent="0.25">
      <c r="N169" s="42"/>
      <c r="O169" s="42"/>
    </row>
    <row r="170" spans="14:15" x14ac:dyDescent="0.25">
      <c r="N170" s="42"/>
      <c r="O170" s="42"/>
    </row>
    <row r="171" spans="14:15" x14ac:dyDescent="0.25">
      <c r="N171" s="42"/>
      <c r="O171" s="42"/>
    </row>
    <row r="172" spans="14:15" x14ac:dyDescent="0.25">
      <c r="N172" s="42"/>
      <c r="O172" s="42"/>
    </row>
    <row r="173" spans="14:15" x14ac:dyDescent="0.25">
      <c r="N173" s="42"/>
      <c r="O173" s="42"/>
    </row>
    <row r="174" spans="14:15" x14ac:dyDescent="0.25">
      <c r="N174" s="42"/>
      <c r="O174" s="42"/>
    </row>
    <row r="175" spans="14:15" x14ac:dyDescent="0.25">
      <c r="N175" s="42"/>
      <c r="O175" s="42"/>
    </row>
    <row r="176" spans="14:15" x14ac:dyDescent="0.25">
      <c r="N176" s="42"/>
      <c r="O176" s="42"/>
    </row>
    <row r="177" spans="14:15" x14ac:dyDescent="0.25">
      <c r="N177" s="42"/>
      <c r="O177" s="42"/>
    </row>
    <row r="178" spans="14:15" x14ac:dyDescent="0.25">
      <c r="N178" s="42"/>
      <c r="O178" s="42"/>
    </row>
    <row r="179" spans="14:15" x14ac:dyDescent="0.25">
      <c r="N179" s="42"/>
      <c r="O179" s="42"/>
    </row>
    <row r="180" spans="14:15" x14ac:dyDescent="0.25">
      <c r="N180" s="42"/>
      <c r="O180" s="42"/>
    </row>
    <row r="181" spans="14:15" x14ac:dyDescent="0.25">
      <c r="N181" s="42"/>
      <c r="O181" s="42"/>
    </row>
    <row r="182" spans="14:15" x14ac:dyDescent="0.25">
      <c r="N182" s="42"/>
      <c r="O182" s="42"/>
    </row>
    <row r="183" spans="14:15" x14ac:dyDescent="0.25">
      <c r="N183" s="42"/>
      <c r="O183" s="42"/>
    </row>
    <row r="184" spans="14:15" x14ac:dyDescent="0.25">
      <c r="N184" s="42"/>
      <c r="O184" s="42"/>
    </row>
    <row r="185" spans="14:15" x14ac:dyDescent="0.25">
      <c r="N185" s="42"/>
      <c r="O185" s="42"/>
    </row>
    <row r="186" spans="14:15" x14ac:dyDescent="0.25">
      <c r="N186" s="42"/>
      <c r="O186" s="42"/>
    </row>
    <row r="187" spans="14:15" x14ac:dyDescent="0.25">
      <c r="N187" s="42"/>
      <c r="O187" s="42"/>
    </row>
    <row r="188" spans="14:15" x14ac:dyDescent="0.25">
      <c r="N188" s="42"/>
      <c r="O188" s="42"/>
    </row>
    <row r="189" spans="14:15" x14ac:dyDescent="0.25">
      <c r="N189" s="42"/>
      <c r="O189" s="42"/>
    </row>
    <row r="190" spans="14:15" x14ac:dyDescent="0.25">
      <c r="N190" s="42"/>
      <c r="O190" s="42"/>
    </row>
    <row r="191" spans="14:15" x14ac:dyDescent="0.25">
      <c r="N191" s="42"/>
      <c r="O191" s="42"/>
    </row>
    <row r="192" spans="14:15" x14ac:dyDescent="0.25">
      <c r="N192" s="42"/>
      <c r="O192" s="42"/>
    </row>
    <row r="193" spans="14:15" x14ac:dyDescent="0.25">
      <c r="N193" s="42"/>
      <c r="O193" s="42"/>
    </row>
    <row r="194" spans="14:15" x14ac:dyDescent="0.25">
      <c r="N194" s="42"/>
      <c r="O194" s="42"/>
    </row>
    <row r="195" spans="14:15" x14ac:dyDescent="0.25">
      <c r="N195" s="42"/>
      <c r="O195" s="42"/>
    </row>
    <row r="196" spans="14:15" x14ac:dyDescent="0.25">
      <c r="N196" s="42"/>
      <c r="O196" s="42"/>
    </row>
    <row r="197" spans="14:15" x14ac:dyDescent="0.25">
      <c r="N197" s="42"/>
      <c r="O197" s="42"/>
    </row>
    <row r="198" spans="14:15" x14ac:dyDescent="0.25">
      <c r="N198" s="42"/>
      <c r="O198" s="42"/>
    </row>
    <row r="199" spans="14:15" x14ac:dyDescent="0.25">
      <c r="N199" s="42"/>
      <c r="O199" s="42"/>
    </row>
    <row r="200" spans="14:15" x14ac:dyDescent="0.25">
      <c r="N200" s="42"/>
      <c r="O200" s="42"/>
    </row>
    <row r="201" spans="14:15" x14ac:dyDescent="0.25">
      <c r="N201" s="42"/>
      <c r="O201" s="42"/>
    </row>
    <row r="202" spans="14:15" x14ac:dyDescent="0.25">
      <c r="N202" s="42"/>
      <c r="O202" s="42"/>
    </row>
    <row r="203" spans="14:15" x14ac:dyDescent="0.25">
      <c r="N203" s="42"/>
      <c r="O203" s="42"/>
    </row>
    <row r="204" spans="14:15" x14ac:dyDescent="0.25">
      <c r="N204" s="42"/>
      <c r="O204" s="42"/>
    </row>
    <row r="205" spans="14:15" x14ac:dyDescent="0.25">
      <c r="N205" s="42"/>
      <c r="O205" s="42"/>
    </row>
    <row r="206" spans="14:15" x14ac:dyDescent="0.25">
      <c r="N206" s="42"/>
      <c r="O206" s="42"/>
    </row>
    <row r="207" spans="14:15" x14ac:dyDescent="0.25">
      <c r="N207" s="42"/>
      <c r="O207" s="42"/>
    </row>
    <row r="208" spans="14:15" x14ac:dyDescent="0.25">
      <c r="N208" s="42"/>
      <c r="O208" s="42"/>
    </row>
    <row r="209" spans="14:15" x14ac:dyDescent="0.25">
      <c r="N209" s="42"/>
      <c r="O209" s="42"/>
    </row>
    <row r="210" spans="14:15" x14ac:dyDescent="0.25">
      <c r="N210" s="42"/>
      <c r="O210" s="42"/>
    </row>
    <row r="211" spans="14:15" x14ac:dyDescent="0.25">
      <c r="N211" s="42"/>
      <c r="O211" s="42"/>
    </row>
    <row r="212" spans="14:15" x14ac:dyDescent="0.25">
      <c r="N212" s="42"/>
      <c r="O212" s="42"/>
    </row>
    <row r="213" spans="14:15" x14ac:dyDescent="0.25">
      <c r="N213" s="42"/>
      <c r="O213" s="42"/>
    </row>
    <row r="214" spans="14:15" x14ac:dyDescent="0.25">
      <c r="N214" s="42"/>
      <c r="O214" s="42"/>
    </row>
    <row r="215" spans="14:15" x14ac:dyDescent="0.25">
      <c r="N215" s="42"/>
      <c r="O215" s="42"/>
    </row>
    <row r="216" spans="14:15" x14ac:dyDescent="0.25">
      <c r="N216" s="42"/>
      <c r="O216" s="42"/>
    </row>
    <row r="217" spans="14:15" x14ac:dyDescent="0.25">
      <c r="N217" s="42"/>
      <c r="O217" s="42"/>
    </row>
    <row r="218" spans="14:15" x14ac:dyDescent="0.25">
      <c r="N218" s="42"/>
      <c r="O218" s="42"/>
    </row>
    <row r="219" spans="14:15" x14ac:dyDescent="0.25">
      <c r="N219" s="42"/>
      <c r="O219" s="42"/>
    </row>
    <row r="220" spans="14:15" x14ac:dyDescent="0.25">
      <c r="N220" s="42"/>
      <c r="O220" s="42"/>
    </row>
    <row r="221" spans="14:15" x14ac:dyDescent="0.25">
      <c r="N221" s="42"/>
      <c r="O221" s="42"/>
    </row>
    <row r="222" spans="14:15" x14ac:dyDescent="0.25">
      <c r="N222" s="42"/>
      <c r="O222" s="42"/>
    </row>
    <row r="223" spans="14:15" x14ac:dyDescent="0.25">
      <c r="N223" s="42"/>
      <c r="O223" s="42"/>
    </row>
    <row r="224" spans="14:15" x14ac:dyDescent="0.25">
      <c r="N224" s="42"/>
      <c r="O224" s="42"/>
    </row>
    <row r="225" spans="14:15" x14ac:dyDescent="0.25">
      <c r="N225" s="42"/>
      <c r="O225" s="42"/>
    </row>
    <row r="226" spans="14:15" x14ac:dyDescent="0.25">
      <c r="N226" s="42"/>
      <c r="O226" s="42"/>
    </row>
    <row r="227" spans="14:15" x14ac:dyDescent="0.25">
      <c r="N227" s="42"/>
      <c r="O227" s="42"/>
    </row>
    <row r="228" spans="14:15" x14ac:dyDescent="0.25">
      <c r="N228" s="42"/>
      <c r="O228" s="42"/>
    </row>
    <row r="229" spans="14:15" x14ac:dyDescent="0.25">
      <c r="N229" s="42"/>
      <c r="O229" s="42"/>
    </row>
    <row r="230" spans="14:15" x14ac:dyDescent="0.25">
      <c r="N230" s="42"/>
      <c r="O230" s="42"/>
    </row>
    <row r="231" spans="14:15" x14ac:dyDescent="0.25">
      <c r="N231" s="42"/>
      <c r="O231" s="42"/>
    </row>
    <row r="232" spans="14:15" x14ac:dyDescent="0.25">
      <c r="N232" s="42"/>
      <c r="O232" s="42"/>
    </row>
    <row r="233" spans="14:15" x14ac:dyDescent="0.25">
      <c r="N233" s="42"/>
      <c r="O233" s="42"/>
    </row>
    <row r="234" spans="14:15" x14ac:dyDescent="0.25">
      <c r="N234" s="42"/>
      <c r="O234" s="42"/>
    </row>
    <row r="235" spans="14:15" x14ac:dyDescent="0.25">
      <c r="N235" s="42"/>
      <c r="O235" s="42"/>
    </row>
    <row r="236" spans="14:15" x14ac:dyDescent="0.25">
      <c r="N236" s="42"/>
      <c r="O236" s="42"/>
    </row>
    <row r="237" spans="14:15" x14ac:dyDescent="0.25">
      <c r="N237" s="42"/>
      <c r="O237" s="42"/>
    </row>
    <row r="238" spans="14:15" x14ac:dyDescent="0.25">
      <c r="N238" s="42"/>
      <c r="O238" s="42"/>
    </row>
    <row r="239" spans="14:15" x14ac:dyDescent="0.25">
      <c r="N239" s="42"/>
      <c r="O239" s="42"/>
    </row>
    <row r="240" spans="14:15" x14ac:dyDescent="0.25">
      <c r="N240" s="42"/>
      <c r="O240" s="42"/>
    </row>
    <row r="241" spans="14:15" x14ac:dyDescent="0.25">
      <c r="N241" s="42"/>
      <c r="O241" s="42"/>
    </row>
    <row r="242" spans="14:15" x14ac:dyDescent="0.25">
      <c r="N242" s="42"/>
      <c r="O242" s="42"/>
    </row>
    <row r="243" spans="14:15" x14ac:dyDescent="0.25">
      <c r="N243" s="42"/>
      <c r="O243" s="42"/>
    </row>
    <row r="244" spans="14:15" x14ac:dyDescent="0.25">
      <c r="N244" s="42"/>
      <c r="O244" s="42"/>
    </row>
    <row r="245" spans="14:15" x14ac:dyDescent="0.25">
      <c r="N245" s="42"/>
      <c r="O245" s="42"/>
    </row>
    <row r="246" spans="14:15" x14ac:dyDescent="0.25">
      <c r="N246" s="42"/>
      <c r="O246" s="42"/>
    </row>
    <row r="247" spans="14:15" x14ac:dyDescent="0.25">
      <c r="N247" s="42"/>
      <c r="O247" s="42"/>
    </row>
    <row r="248" spans="14:15" x14ac:dyDescent="0.25">
      <c r="N248" s="42"/>
      <c r="O248" s="42"/>
    </row>
    <row r="249" spans="14:15" x14ac:dyDescent="0.25">
      <c r="N249" s="42"/>
      <c r="O249" s="42"/>
    </row>
    <row r="250" spans="14:15" x14ac:dyDescent="0.25">
      <c r="N250" s="42"/>
      <c r="O250" s="42"/>
    </row>
    <row r="251" spans="14:15" x14ac:dyDescent="0.25">
      <c r="N251" s="42"/>
      <c r="O251" s="42"/>
    </row>
    <row r="252" spans="14:15" x14ac:dyDescent="0.25">
      <c r="N252" s="42"/>
      <c r="O252" s="42"/>
    </row>
    <row r="253" spans="14:15" x14ac:dyDescent="0.25">
      <c r="N253" s="42"/>
      <c r="O253" s="42"/>
    </row>
    <row r="254" spans="14:15" x14ac:dyDescent="0.25">
      <c r="N254" s="42"/>
      <c r="O254" s="42"/>
    </row>
    <row r="255" spans="14:15" x14ac:dyDescent="0.25">
      <c r="N255" s="42"/>
      <c r="O255" s="42"/>
    </row>
    <row r="256" spans="14:15" x14ac:dyDescent="0.25">
      <c r="N256" s="42"/>
      <c r="O256" s="42"/>
    </row>
    <row r="257" spans="14:15" x14ac:dyDescent="0.25">
      <c r="N257" s="42"/>
      <c r="O257" s="42"/>
    </row>
    <row r="258" spans="14:15" x14ac:dyDescent="0.25">
      <c r="N258" s="42"/>
      <c r="O258" s="42"/>
    </row>
    <row r="259" spans="14:15" x14ac:dyDescent="0.25">
      <c r="N259" s="42"/>
      <c r="O259" s="42"/>
    </row>
    <row r="260" spans="14:15" x14ac:dyDescent="0.25">
      <c r="N260" s="42"/>
      <c r="O260" s="42"/>
    </row>
    <row r="261" spans="14:15" x14ac:dyDescent="0.25">
      <c r="N261" s="42"/>
      <c r="O261" s="42"/>
    </row>
    <row r="262" spans="14:15" x14ac:dyDescent="0.25">
      <c r="N262" s="42"/>
      <c r="O262" s="42"/>
    </row>
    <row r="263" spans="14:15" x14ac:dyDescent="0.25">
      <c r="N263" s="42"/>
      <c r="O263" s="42"/>
    </row>
    <row r="264" spans="14:15" x14ac:dyDescent="0.25">
      <c r="N264" s="42"/>
      <c r="O264" s="42"/>
    </row>
    <row r="265" spans="14:15" x14ac:dyDescent="0.25">
      <c r="N265" s="42"/>
      <c r="O265" s="42"/>
    </row>
    <row r="266" spans="14:15" x14ac:dyDescent="0.25">
      <c r="N266" s="42"/>
      <c r="O266" s="42"/>
    </row>
    <row r="267" spans="14:15" x14ac:dyDescent="0.25">
      <c r="N267" s="42"/>
      <c r="O267" s="42"/>
    </row>
    <row r="268" spans="14:15" x14ac:dyDescent="0.25">
      <c r="N268" s="42"/>
      <c r="O268" s="42"/>
    </row>
    <row r="269" spans="14:15" x14ac:dyDescent="0.25">
      <c r="N269" s="42"/>
      <c r="O269" s="42"/>
    </row>
    <row r="270" spans="14:15" x14ac:dyDescent="0.25">
      <c r="N270" s="42"/>
      <c r="O270" s="42"/>
    </row>
    <row r="271" spans="14:15" x14ac:dyDescent="0.25">
      <c r="N271" s="42"/>
      <c r="O271" s="42"/>
    </row>
    <row r="272" spans="14:15" x14ac:dyDescent="0.25">
      <c r="N272" s="42"/>
      <c r="O272" s="42"/>
    </row>
    <row r="273" spans="14:15" x14ac:dyDescent="0.25">
      <c r="N273" s="42"/>
      <c r="O273" s="42"/>
    </row>
    <row r="274" spans="14:15" x14ac:dyDescent="0.25">
      <c r="N274" s="42"/>
      <c r="O274" s="42"/>
    </row>
    <row r="275" spans="14:15" x14ac:dyDescent="0.25">
      <c r="N275" s="42"/>
      <c r="O275" s="42"/>
    </row>
    <row r="276" spans="14:15" x14ac:dyDescent="0.25">
      <c r="N276" s="42"/>
      <c r="O276" s="42"/>
    </row>
    <row r="277" spans="14:15" x14ac:dyDescent="0.25">
      <c r="N277" s="42"/>
      <c r="O277" s="42"/>
    </row>
    <row r="278" spans="14:15" x14ac:dyDescent="0.25">
      <c r="N278" s="42"/>
      <c r="O278" s="42"/>
    </row>
    <row r="279" spans="14:15" x14ac:dyDescent="0.25">
      <c r="N279" s="42"/>
      <c r="O279" s="42"/>
    </row>
    <row r="280" spans="14:15" x14ac:dyDescent="0.25">
      <c r="N280" s="42"/>
      <c r="O280" s="42"/>
    </row>
    <row r="281" spans="14:15" x14ac:dyDescent="0.25">
      <c r="N281" s="42"/>
      <c r="O281" s="42"/>
    </row>
    <row r="282" spans="14:15" x14ac:dyDescent="0.25">
      <c r="N282" s="42"/>
      <c r="O282" s="42"/>
    </row>
    <row r="283" spans="14:15" x14ac:dyDescent="0.25">
      <c r="N283" s="42"/>
      <c r="O283" s="42"/>
    </row>
    <row r="284" spans="14:15" x14ac:dyDescent="0.25">
      <c r="N284" s="42"/>
      <c r="O284" s="42"/>
    </row>
    <row r="285" spans="14:15" x14ac:dyDescent="0.25">
      <c r="N285" s="42"/>
      <c r="O285" s="42"/>
    </row>
    <row r="286" spans="14:15" x14ac:dyDescent="0.25">
      <c r="N286" s="42"/>
      <c r="O286" s="42"/>
    </row>
    <row r="287" spans="14:15" x14ac:dyDescent="0.25">
      <c r="N287" s="42"/>
      <c r="O287" s="42"/>
    </row>
    <row r="288" spans="14:15" x14ac:dyDescent="0.25">
      <c r="N288" s="42"/>
      <c r="O288" s="42"/>
    </row>
    <row r="289" spans="14:15" x14ac:dyDescent="0.25">
      <c r="N289" s="42"/>
      <c r="O289" s="42"/>
    </row>
    <row r="290" spans="14:15" x14ac:dyDescent="0.25">
      <c r="N290" s="42"/>
      <c r="O290" s="42"/>
    </row>
    <row r="291" spans="14:15" x14ac:dyDescent="0.25">
      <c r="N291" s="42"/>
      <c r="O291" s="42"/>
    </row>
    <row r="292" spans="14:15" x14ac:dyDescent="0.25">
      <c r="N292" s="42"/>
      <c r="O292" s="42"/>
    </row>
    <row r="293" spans="14:15" x14ac:dyDescent="0.25">
      <c r="N293" s="42"/>
      <c r="O293" s="42"/>
    </row>
    <row r="294" spans="14:15" x14ac:dyDescent="0.25">
      <c r="N294" s="42"/>
      <c r="O294" s="42"/>
    </row>
    <row r="295" spans="14:15" x14ac:dyDescent="0.25">
      <c r="N295" s="42"/>
      <c r="O295" s="42"/>
    </row>
    <row r="296" spans="14:15" x14ac:dyDescent="0.25">
      <c r="N296" s="42"/>
      <c r="O296" s="42"/>
    </row>
    <row r="297" spans="14:15" x14ac:dyDescent="0.25">
      <c r="N297" s="42"/>
      <c r="O297" s="42"/>
    </row>
    <row r="298" spans="14:15" x14ac:dyDescent="0.25">
      <c r="N298" s="42"/>
      <c r="O298" s="42"/>
    </row>
    <row r="299" spans="14:15" x14ac:dyDescent="0.25">
      <c r="N299" s="42"/>
      <c r="O299" s="42"/>
    </row>
    <row r="300" spans="14:15" x14ac:dyDescent="0.25">
      <c r="N300" s="42"/>
      <c r="O300" s="42"/>
    </row>
    <row r="301" spans="14:15" x14ac:dyDescent="0.25">
      <c r="N301" s="42"/>
      <c r="O301" s="42"/>
    </row>
    <row r="302" spans="14:15" x14ac:dyDescent="0.25">
      <c r="N302" s="42"/>
      <c r="O302" s="42"/>
    </row>
    <row r="303" spans="14:15" x14ac:dyDescent="0.25">
      <c r="N303" s="42"/>
      <c r="O303" s="42"/>
    </row>
    <row r="304" spans="14:15" x14ac:dyDescent="0.25">
      <c r="N304" s="42"/>
      <c r="O304" s="42"/>
    </row>
    <row r="305" spans="14:15" x14ac:dyDescent="0.25">
      <c r="N305" s="42"/>
      <c r="O305" s="42"/>
    </row>
    <row r="306" spans="14:15" x14ac:dyDescent="0.25">
      <c r="N306" s="42"/>
      <c r="O306" s="42"/>
    </row>
    <row r="307" spans="14:15" x14ac:dyDescent="0.25">
      <c r="N307" s="42"/>
      <c r="O307" s="42"/>
    </row>
    <row r="308" spans="14:15" x14ac:dyDescent="0.25">
      <c r="N308" s="42"/>
      <c r="O308" s="42"/>
    </row>
    <row r="309" spans="14:15" x14ac:dyDescent="0.25">
      <c r="N309" s="42"/>
      <c r="O309" s="42"/>
    </row>
    <row r="310" spans="14:15" x14ac:dyDescent="0.25">
      <c r="N310" s="42"/>
      <c r="O310" s="42"/>
    </row>
    <row r="311" spans="14:15" x14ac:dyDescent="0.25">
      <c r="N311" s="42"/>
      <c r="O311" s="42"/>
    </row>
    <row r="312" spans="14:15" x14ac:dyDescent="0.25">
      <c r="N312" s="42"/>
      <c r="O312" s="42"/>
    </row>
    <row r="313" spans="14:15" x14ac:dyDescent="0.25">
      <c r="N313" s="42"/>
      <c r="O313" s="42"/>
    </row>
    <row r="314" spans="14:15" x14ac:dyDescent="0.25">
      <c r="N314" s="42"/>
      <c r="O314" s="42"/>
    </row>
    <row r="315" spans="14:15" x14ac:dyDescent="0.25">
      <c r="N315" s="42"/>
      <c r="O315" s="42"/>
    </row>
    <row r="316" spans="14:15" x14ac:dyDescent="0.25">
      <c r="N316" s="42"/>
      <c r="O316" s="42"/>
    </row>
    <row r="317" spans="14:15" x14ac:dyDescent="0.25">
      <c r="N317" s="42"/>
      <c r="O317" s="42"/>
    </row>
    <row r="318" spans="14:15" x14ac:dyDescent="0.25">
      <c r="N318" s="42"/>
      <c r="O318" s="42"/>
    </row>
    <row r="319" spans="14:15" x14ac:dyDescent="0.25">
      <c r="N319" s="42"/>
      <c r="O319" s="42"/>
    </row>
    <row r="320" spans="14:15" x14ac:dyDescent="0.25">
      <c r="N320" s="42"/>
      <c r="O320" s="42"/>
    </row>
    <row r="321" spans="14:15" x14ac:dyDescent="0.25">
      <c r="N321" s="42"/>
      <c r="O321" s="42"/>
    </row>
    <row r="322" spans="14:15" x14ac:dyDescent="0.25">
      <c r="N322" s="42"/>
      <c r="O322" s="42"/>
    </row>
    <row r="323" spans="14:15" x14ac:dyDescent="0.25">
      <c r="N323" s="42"/>
      <c r="O323" s="42"/>
    </row>
    <row r="324" spans="14:15" x14ac:dyDescent="0.25">
      <c r="N324" s="42"/>
      <c r="O324" s="42"/>
    </row>
    <row r="325" spans="14:15" x14ac:dyDescent="0.25">
      <c r="N325" s="42"/>
      <c r="O325" s="42"/>
    </row>
    <row r="326" spans="14:15" x14ac:dyDescent="0.25">
      <c r="N326" s="42"/>
      <c r="O326" s="42"/>
    </row>
    <row r="327" spans="14:15" x14ac:dyDescent="0.25">
      <c r="N327" s="42"/>
      <c r="O327" s="42"/>
    </row>
    <row r="328" spans="14:15" x14ac:dyDescent="0.25">
      <c r="N328" s="42"/>
      <c r="O328" s="42"/>
    </row>
    <row r="329" spans="14:15" x14ac:dyDescent="0.25">
      <c r="N329" s="42"/>
      <c r="O329" s="42"/>
    </row>
    <row r="330" spans="14:15" x14ac:dyDescent="0.25">
      <c r="N330" s="42"/>
      <c r="O330" s="42"/>
    </row>
    <row r="331" spans="14:15" x14ac:dyDescent="0.25">
      <c r="N331" s="42"/>
      <c r="O331" s="42"/>
    </row>
    <row r="332" spans="14:15" x14ac:dyDescent="0.25">
      <c r="N332" s="42"/>
      <c r="O332" s="42"/>
    </row>
    <row r="333" spans="14:15" x14ac:dyDescent="0.25">
      <c r="N333" s="42"/>
      <c r="O333" s="42"/>
    </row>
    <row r="334" spans="14:15" x14ac:dyDescent="0.25">
      <c r="N334" s="42"/>
      <c r="O334" s="42"/>
    </row>
    <row r="335" spans="14:15" x14ac:dyDescent="0.25">
      <c r="N335" s="42"/>
      <c r="O335" s="42"/>
    </row>
    <row r="336" spans="14:15" x14ac:dyDescent="0.25">
      <c r="N336" s="42"/>
      <c r="O336" s="42"/>
    </row>
    <row r="337" spans="14:15" x14ac:dyDescent="0.25">
      <c r="N337" s="42"/>
      <c r="O337" s="42"/>
    </row>
    <row r="338" spans="14:15" x14ac:dyDescent="0.25">
      <c r="N338" s="42"/>
      <c r="O338" s="42"/>
    </row>
    <row r="339" spans="14:15" x14ac:dyDescent="0.25">
      <c r="N339" s="42"/>
      <c r="O339" s="42"/>
    </row>
    <row r="340" spans="14:15" x14ac:dyDescent="0.25">
      <c r="N340" s="42"/>
      <c r="O340" s="42"/>
    </row>
    <row r="341" spans="14:15" x14ac:dyDescent="0.25">
      <c r="N341" s="42"/>
      <c r="O341" s="42"/>
    </row>
    <row r="342" spans="14:15" x14ac:dyDescent="0.25">
      <c r="N342" s="42"/>
      <c r="O342" s="42"/>
    </row>
    <row r="343" spans="14:15" x14ac:dyDescent="0.25">
      <c r="N343" s="42"/>
      <c r="O343" s="42"/>
    </row>
    <row r="344" spans="14:15" x14ac:dyDescent="0.25">
      <c r="N344" s="42"/>
      <c r="O344" s="42"/>
    </row>
    <row r="345" spans="14:15" x14ac:dyDescent="0.25">
      <c r="N345" s="42"/>
      <c r="O345" s="42"/>
    </row>
    <row r="346" spans="14:15" x14ac:dyDescent="0.25">
      <c r="N346" s="42"/>
      <c r="O346" s="42"/>
    </row>
    <row r="347" spans="14:15" x14ac:dyDescent="0.25">
      <c r="N347" s="42"/>
      <c r="O347" s="42"/>
    </row>
    <row r="348" spans="14:15" x14ac:dyDescent="0.25">
      <c r="N348" s="42"/>
      <c r="O348" s="42"/>
    </row>
    <row r="349" spans="14:15" x14ac:dyDescent="0.25">
      <c r="N349" s="42"/>
      <c r="O349" s="42"/>
    </row>
    <row r="350" spans="14:15" x14ac:dyDescent="0.25">
      <c r="N350" s="42"/>
      <c r="O350" s="42"/>
    </row>
    <row r="351" spans="14:15" x14ac:dyDescent="0.25">
      <c r="N351" s="42"/>
      <c r="O351" s="42"/>
    </row>
    <row r="352" spans="14:15" x14ac:dyDescent="0.25">
      <c r="N352" s="42"/>
      <c r="O352" s="42"/>
    </row>
    <row r="353" spans="14:15" x14ac:dyDescent="0.25">
      <c r="N353" s="42"/>
      <c r="O353" s="42"/>
    </row>
    <row r="354" spans="14:15" x14ac:dyDescent="0.25">
      <c r="N354" s="42"/>
      <c r="O354" s="42"/>
    </row>
    <row r="355" spans="14:15" x14ac:dyDescent="0.25">
      <c r="N355" s="42"/>
      <c r="O355" s="42"/>
    </row>
    <row r="356" spans="14:15" x14ac:dyDescent="0.25">
      <c r="N356" s="42"/>
      <c r="O356" s="42"/>
    </row>
    <row r="357" spans="14:15" x14ac:dyDescent="0.25">
      <c r="N357" s="42"/>
      <c r="O357" s="42"/>
    </row>
    <row r="358" spans="14:15" x14ac:dyDescent="0.25">
      <c r="N358" s="42"/>
      <c r="O358" s="42"/>
    </row>
    <row r="359" spans="14:15" x14ac:dyDescent="0.25">
      <c r="N359" s="42"/>
      <c r="O359" s="42"/>
    </row>
    <row r="360" spans="14:15" x14ac:dyDescent="0.25">
      <c r="N360" s="42"/>
      <c r="O360" s="42"/>
    </row>
    <row r="361" spans="14:15" x14ac:dyDescent="0.25">
      <c r="N361" s="42"/>
      <c r="O361" s="42"/>
    </row>
    <row r="362" spans="14:15" x14ac:dyDescent="0.25">
      <c r="N362" s="42"/>
      <c r="O362" s="42"/>
    </row>
    <row r="363" spans="14:15" x14ac:dyDescent="0.25">
      <c r="N363" s="42"/>
      <c r="O363" s="42"/>
    </row>
    <row r="364" spans="14:15" x14ac:dyDescent="0.25">
      <c r="N364" s="42"/>
      <c r="O364" s="42"/>
    </row>
    <row r="365" spans="14:15" x14ac:dyDescent="0.25">
      <c r="N365" s="42"/>
      <c r="O365" s="42"/>
    </row>
    <row r="366" spans="14:15" x14ac:dyDescent="0.25">
      <c r="N366" s="42"/>
      <c r="O366" s="42"/>
    </row>
    <row r="367" spans="14:15" x14ac:dyDescent="0.25">
      <c r="N367" s="42"/>
      <c r="O367" s="42"/>
    </row>
    <row r="368" spans="14:15" x14ac:dyDescent="0.25">
      <c r="N368" s="42"/>
      <c r="O368" s="42"/>
    </row>
    <row r="369" spans="14:15" x14ac:dyDescent="0.25">
      <c r="N369" s="42"/>
      <c r="O369" s="42"/>
    </row>
    <row r="370" spans="14:15" x14ac:dyDescent="0.25">
      <c r="N370" s="42"/>
      <c r="O370" s="42"/>
    </row>
    <row r="371" spans="14:15" x14ac:dyDescent="0.25">
      <c r="N371" s="42"/>
      <c r="O371" s="42"/>
    </row>
    <row r="372" spans="14:15" x14ac:dyDescent="0.25">
      <c r="N372" s="42"/>
      <c r="O372" s="42"/>
    </row>
    <row r="373" spans="14:15" x14ac:dyDescent="0.25">
      <c r="N373" s="42"/>
      <c r="O373" s="42"/>
    </row>
    <row r="374" spans="14:15" x14ac:dyDescent="0.25">
      <c r="N374" s="42"/>
      <c r="O374" s="42"/>
    </row>
    <row r="375" spans="14:15" x14ac:dyDescent="0.25">
      <c r="N375" s="42"/>
      <c r="O375" s="42"/>
    </row>
    <row r="376" spans="14:15" x14ac:dyDescent="0.25">
      <c r="N376" s="42"/>
      <c r="O376" s="42"/>
    </row>
    <row r="377" spans="14:15" x14ac:dyDescent="0.25">
      <c r="N377" s="42"/>
      <c r="O377" s="42"/>
    </row>
    <row r="378" spans="14:15" x14ac:dyDescent="0.25">
      <c r="N378" s="42"/>
      <c r="O378" s="42"/>
    </row>
    <row r="379" spans="14:15" x14ac:dyDescent="0.25">
      <c r="N379" s="42"/>
      <c r="O379" s="42"/>
    </row>
    <row r="380" spans="14:15" x14ac:dyDescent="0.25">
      <c r="N380" s="42"/>
      <c r="O380" s="42"/>
    </row>
    <row r="381" spans="14:15" x14ac:dyDescent="0.25">
      <c r="N381" s="42"/>
      <c r="O381" s="42"/>
    </row>
    <row r="382" spans="14:15" x14ac:dyDescent="0.25">
      <c r="N382" s="42"/>
      <c r="O382" s="42"/>
    </row>
    <row r="383" spans="14:15" x14ac:dyDescent="0.25">
      <c r="N383" s="42"/>
      <c r="O383" s="42"/>
    </row>
    <row r="384" spans="14:15" x14ac:dyDescent="0.25">
      <c r="N384" s="42"/>
      <c r="O384" s="42"/>
    </row>
    <row r="385" spans="14:15" x14ac:dyDescent="0.25">
      <c r="N385" s="42"/>
      <c r="O385" s="42"/>
    </row>
    <row r="386" spans="14:15" x14ac:dyDescent="0.25">
      <c r="N386" s="42"/>
      <c r="O386" s="42"/>
    </row>
    <row r="387" spans="14:15" x14ac:dyDescent="0.25">
      <c r="N387" s="42"/>
      <c r="O387" s="42"/>
    </row>
    <row r="388" spans="14:15" x14ac:dyDescent="0.25">
      <c r="N388" s="42"/>
      <c r="O388" s="42"/>
    </row>
    <row r="389" spans="14:15" x14ac:dyDescent="0.25">
      <c r="N389" s="42"/>
      <c r="O389" s="42"/>
    </row>
    <row r="390" spans="14:15" x14ac:dyDescent="0.25">
      <c r="N390" s="42"/>
      <c r="O390" s="42"/>
    </row>
    <row r="391" spans="14:15" x14ac:dyDescent="0.25">
      <c r="N391" s="42"/>
      <c r="O391" s="42"/>
    </row>
    <row r="392" spans="14:15" x14ac:dyDescent="0.25">
      <c r="N392" s="42"/>
      <c r="O392" s="42"/>
    </row>
    <row r="393" spans="14:15" x14ac:dyDescent="0.25">
      <c r="N393" s="42"/>
      <c r="O393" s="42"/>
    </row>
    <row r="394" spans="14:15" x14ac:dyDescent="0.25">
      <c r="N394" s="42"/>
      <c r="O394" s="42"/>
    </row>
    <row r="395" spans="14:15" x14ac:dyDescent="0.25">
      <c r="N395" s="42"/>
      <c r="O395" s="42"/>
    </row>
    <row r="396" spans="14:15" x14ac:dyDescent="0.25">
      <c r="N396" s="42"/>
      <c r="O396" s="42"/>
    </row>
    <row r="397" spans="14:15" x14ac:dyDescent="0.25">
      <c r="N397" s="42"/>
      <c r="O397" s="42"/>
    </row>
    <row r="398" spans="14:15" x14ac:dyDescent="0.25">
      <c r="N398" s="42"/>
      <c r="O398" s="42"/>
    </row>
    <row r="399" spans="14:15" x14ac:dyDescent="0.25">
      <c r="N399" s="42"/>
      <c r="O399" s="42"/>
    </row>
    <row r="400" spans="14:15" x14ac:dyDescent="0.25">
      <c r="N400" s="42"/>
      <c r="O400" s="42"/>
    </row>
    <row r="401" spans="14:15" x14ac:dyDescent="0.25">
      <c r="N401" s="42"/>
      <c r="O401" s="42"/>
    </row>
    <row r="402" spans="14:15" x14ac:dyDescent="0.25">
      <c r="N402" s="42"/>
      <c r="O402" s="42"/>
    </row>
    <row r="403" spans="14:15" x14ac:dyDescent="0.25">
      <c r="N403" s="42"/>
      <c r="O403" s="42"/>
    </row>
    <row r="404" spans="14:15" x14ac:dyDescent="0.25">
      <c r="N404" s="42"/>
      <c r="O404" s="42"/>
    </row>
    <row r="405" spans="14:15" x14ac:dyDescent="0.25">
      <c r="N405" s="42"/>
      <c r="O405" s="42"/>
    </row>
    <row r="406" spans="14:15" x14ac:dyDescent="0.25">
      <c r="N406" s="42"/>
      <c r="O406" s="42"/>
    </row>
    <row r="407" spans="14:15" x14ac:dyDescent="0.25">
      <c r="N407" s="42"/>
      <c r="O407" s="42"/>
    </row>
    <row r="408" spans="14:15" x14ac:dyDescent="0.25">
      <c r="N408" s="42"/>
      <c r="O408" s="42"/>
    </row>
    <row r="409" spans="14:15" x14ac:dyDescent="0.25">
      <c r="N409" s="42"/>
      <c r="O409" s="42"/>
    </row>
    <row r="410" spans="14:15" x14ac:dyDescent="0.25">
      <c r="N410" s="42"/>
      <c r="O410" s="42"/>
    </row>
    <row r="411" spans="14:15" x14ac:dyDescent="0.25">
      <c r="N411" s="42"/>
      <c r="O411" s="42"/>
    </row>
    <row r="412" spans="14:15" x14ac:dyDescent="0.25">
      <c r="N412" s="42"/>
      <c r="O412" s="42"/>
    </row>
    <row r="413" spans="14:15" x14ac:dyDescent="0.25">
      <c r="N413" s="42"/>
      <c r="O413" s="42"/>
    </row>
    <row r="414" spans="14:15" x14ac:dyDescent="0.25">
      <c r="N414" s="42"/>
      <c r="O414" s="42"/>
    </row>
    <row r="415" spans="14:15" x14ac:dyDescent="0.25">
      <c r="N415" s="42"/>
      <c r="O415" s="42"/>
    </row>
    <row r="416" spans="14:15" x14ac:dyDescent="0.25">
      <c r="N416" s="42"/>
      <c r="O416" s="42"/>
    </row>
    <row r="417" spans="14:15" x14ac:dyDescent="0.25">
      <c r="N417" s="42"/>
      <c r="O417" s="42"/>
    </row>
    <row r="418" spans="14:15" x14ac:dyDescent="0.25">
      <c r="N418" s="42"/>
      <c r="O418" s="42"/>
    </row>
    <row r="419" spans="14:15" x14ac:dyDescent="0.25">
      <c r="N419" s="42"/>
      <c r="O419" s="42"/>
    </row>
    <row r="420" spans="14:15" x14ac:dyDescent="0.25">
      <c r="N420" s="42"/>
      <c r="O420" s="42"/>
    </row>
    <row r="421" spans="14:15" x14ac:dyDescent="0.25">
      <c r="N421" s="42"/>
      <c r="O421" s="42"/>
    </row>
    <row r="422" spans="14:15" x14ac:dyDescent="0.25">
      <c r="N422" s="42"/>
      <c r="O422" s="42"/>
    </row>
    <row r="423" spans="14:15" x14ac:dyDescent="0.25">
      <c r="N423" s="42"/>
      <c r="O423" s="42"/>
    </row>
    <row r="424" spans="14:15" x14ac:dyDescent="0.25">
      <c r="N424" s="42"/>
      <c r="O424" s="42"/>
    </row>
    <row r="425" spans="14:15" x14ac:dyDescent="0.25">
      <c r="N425" s="42"/>
      <c r="O425" s="42"/>
    </row>
    <row r="426" spans="14:15" x14ac:dyDescent="0.25">
      <c r="N426" s="42"/>
      <c r="O426" s="42"/>
    </row>
    <row r="427" spans="14:15" x14ac:dyDescent="0.25">
      <c r="N427" s="42"/>
      <c r="O427" s="42"/>
    </row>
    <row r="428" spans="14:15" x14ac:dyDescent="0.25">
      <c r="N428" s="42"/>
      <c r="O428" s="42"/>
    </row>
    <row r="429" spans="14:15" x14ac:dyDescent="0.25">
      <c r="N429" s="42"/>
      <c r="O429" s="42"/>
    </row>
    <row r="430" spans="14:15" x14ac:dyDescent="0.25">
      <c r="N430" s="42"/>
      <c r="O430" s="42"/>
    </row>
    <row r="431" spans="14:15" x14ac:dyDescent="0.25">
      <c r="N431" s="42"/>
      <c r="O431" s="42"/>
    </row>
    <row r="432" spans="14:15" x14ac:dyDescent="0.25">
      <c r="N432" s="42"/>
      <c r="O432" s="42"/>
    </row>
    <row r="433" spans="14:15" x14ac:dyDescent="0.25">
      <c r="N433" s="42"/>
      <c r="O433" s="42"/>
    </row>
    <row r="434" spans="14:15" x14ac:dyDescent="0.25">
      <c r="N434" s="42"/>
      <c r="O434" s="42"/>
    </row>
    <row r="435" spans="14:15" x14ac:dyDescent="0.25">
      <c r="N435" s="42"/>
      <c r="O435" s="42"/>
    </row>
    <row r="436" spans="14:15" x14ac:dyDescent="0.25">
      <c r="N436" s="42"/>
      <c r="O436" s="42"/>
    </row>
    <row r="437" spans="14:15" x14ac:dyDescent="0.25">
      <c r="N437" s="42"/>
      <c r="O437" s="42"/>
    </row>
    <row r="438" spans="14:15" x14ac:dyDescent="0.25">
      <c r="N438" s="42"/>
      <c r="O438" s="42"/>
    </row>
    <row r="439" spans="14:15" x14ac:dyDescent="0.25">
      <c r="N439" s="42"/>
      <c r="O439" s="42"/>
    </row>
    <row r="440" spans="14:15" x14ac:dyDescent="0.25">
      <c r="N440" s="42"/>
      <c r="O440" s="42"/>
    </row>
    <row r="441" spans="14:15" x14ac:dyDescent="0.25">
      <c r="N441" s="42"/>
      <c r="O441" s="42"/>
    </row>
    <row r="442" spans="14:15" x14ac:dyDescent="0.25">
      <c r="N442" s="42"/>
      <c r="O442" s="42"/>
    </row>
    <row r="443" spans="14:15" x14ac:dyDescent="0.25">
      <c r="N443" s="42"/>
      <c r="O443" s="42"/>
    </row>
    <row r="444" spans="14:15" x14ac:dyDescent="0.25">
      <c r="N444" s="42"/>
      <c r="O444" s="42"/>
    </row>
    <row r="445" spans="14:15" x14ac:dyDescent="0.25">
      <c r="N445" s="42"/>
      <c r="O445" s="42"/>
    </row>
    <row r="446" spans="14:15" x14ac:dyDescent="0.25">
      <c r="N446" s="42"/>
      <c r="O446" s="42"/>
    </row>
    <row r="447" spans="14:15" x14ac:dyDescent="0.25">
      <c r="N447" s="42"/>
      <c r="O447" s="42"/>
    </row>
    <row r="448" spans="14:15" x14ac:dyDescent="0.25">
      <c r="N448" s="42"/>
      <c r="O448" s="42"/>
    </row>
    <row r="449" spans="14:15" x14ac:dyDescent="0.25">
      <c r="N449" s="42"/>
      <c r="O449" s="42"/>
    </row>
    <row r="450" spans="14:15" x14ac:dyDescent="0.25">
      <c r="N450" s="42"/>
      <c r="O450" s="42"/>
    </row>
    <row r="451" spans="14:15" x14ac:dyDescent="0.25">
      <c r="N451" s="42"/>
      <c r="O451" s="42"/>
    </row>
    <row r="452" spans="14:15" x14ac:dyDescent="0.25">
      <c r="N452" s="42"/>
      <c r="O452" s="42"/>
    </row>
    <row r="453" spans="14:15" x14ac:dyDescent="0.25">
      <c r="N453" s="42"/>
      <c r="O453" s="42"/>
    </row>
    <row r="454" spans="14:15" x14ac:dyDescent="0.25">
      <c r="N454" s="42"/>
      <c r="O454" s="42"/>
    </row>
    <row r="455" spans="14:15" x14ac:dyDescent="0.25">
      <c r="N455" s="42"/>
      <c r="O455" s="42"/>
    </row>
    <row r="456" spans="14:15" x14ac:dyDescent="0.25">
      <c r="N456" s="42"/>
      <c r="O456" s="42"/>
    </row>
    <row r="457" spans="14:15" x14ac:dyDescent="0.25">
      <c r="N457" s="42"/>
      <c r="O457" s="42"/>
    </row>
    <row r="458" spans="14:15" x14ac:dyDescent="0.25">
      <c r="N458" s="42"/>
      <c r="O458" s="42"/>
    </row>
    <row r="459" spans="14:15" x14ac:dyDescent="0.25">
      <c r="N459" s="42"/>
      <c r="O459" s="42"/>
    </row>
    <row r="460" spans="14:15" x14ac:dyDescent="0.25">
      <c r="N460" s="42"/>
      <c r="O460" s="42"/>
    </row>
    <row r="461" spans="14:15" x14ac:dyDescent="0.25">
      <c r="N461" s="42"/>
      <c r="O461" s="42"/>
    </row>
    <row r="462" spans="14:15" x14ac:dyDescent="0.25">
      <c r="N462" s="42"/>
      <c r="O462" s="42"/>
    </row>
    <row r="463" spans="14:15" x14ac:dyDescent="0.25">
      <c r="N463" s="42"/>
      <c r="O463" s="42"/>
    </row>
    <row r="464" spans="14:15" x14ac:dyDescent="0.25">
      <c r="N464" s="42"/>
      <c r="O464" s="42"/>
    </row>
    <row r="465" spans="14:15" x14ac:dyDescent="0.25">
      <c r="N465" s="42"/>
      <c r="O465" s="42"/>
    </row>
    <row r="466" spans="14:15" x14ac:dyDescent="0.25">
      <c r="N466" s="42"/>
      <c r="O466" s="42"/>
    </row>
    <row r="467" spans="14:15" x14ac:dyDescent="0.25">
      <c r="N467" s="42"/>
      <c r="O467" s="42"/>
    </row>
    <row r="468" spans="14:15" x14ac:dyDescent="0.25">
      <c r="N468" s="42"/>
      <c r="O468" s="42"/>
    </row>
    <row r="469" spans="14:15" x14ac:dyDescent="0.25">
      <c r="N469" s="42"/>
      <c r="O469" s="42"/>
    </row>
    <row r="470" spans="14:15" x14ac:dyDescent="0.25">
      <c r="N470" s="42"/>
      <c r="O470" s="42"/>
    </row>
    <row r="471" spans="14:15" x14ac:dyDescent="0.25">
      <c r="N471" s="42"/>
      <c r="O471" s="42"/>
    </row>
    <row r="472" spans="14:15" x14ac:dyDescent="0.25">
      <c r="N472" s="42"/>
      <c r="O472" s="42"/>
    </row>
    <row r="473" spans="14:15" x14ac:dyDescent="0.25">
      <c r="N473" s="42"/>
      <c r="O473" s="42"/>
    </row>
    <row r="474" spans="14:15" x14ac:dyDescent="0.25">
      <c r="N474" s="42"/>
      <c r="O474" s="42"/>
    </row>
    <row r="475" spans="14:15" x14ac:dyDescent="0.25">
      <c r="N475" s="42"/>
      <c r="O475" s="42"/>
    </row>
    <row r="476" spans="14:15" x14ac:dyDescent="0.25">
      <c r="N476" s="42"/>
      <c r="O476" s="42"/>
    </row>
    <row r="477" spans="14:15" x14ac:dyDescent="0.25">
      <c r="N477" s="42"/>
      <c r="O477" s="42"/>
    </row>
    <row r="478" spans="14:15" x14ac:dyDescent="0.25">
      <c r="N478" s="42"/>
      <c r="O478" s="42"/>
    </row>
    <row r="479" spans="14:15" x14ac:dyDescent="0.25">
      <c r="N479" s="42"/>
      <c r="O479" s="42"/>
    </row>
    <row r="480" spans="14:15" x14ac:dyDescent="0.25">
      <c r="N480" s="42"/>
      <c r="O480" s="42"/>
    </row>
    <row r="481" spans="14:15" x14ac:dyDescent="0.25">
      <c r="N481" s="42"/>
      <c r="O481" s="42"/>
    </row>
    <row r="482" spans="14:15" x14ac:dyDescent="0.25">
      <c r="N482" s="42"/>
      <c r="O482" s="42"/>
    </row>
    <row r="483" spans="14:15" x14ac:dyDescent="0.25">
      <c r="N483" s="42"/>
      <c r="O483" s="42"/>
    </row>
    <row r="484" spans="14:15" x14ac:dyDescent="0.25">
      <c r="N484" s="42"/>
      <c r="O484" s="42"/>
    </row>
    <row r="485" spans="14:15" x14ac:dyDescent="0.25">
      <c r="N485" s="42"/>
      <c r="O485" s="42"/>
    </row>
    <row r="486" spans="14:15" x14ac:dyDescent="0.25">
      <c r="N486" s="42"/>
      <c r="O486" s="42"/>
    </row>
    <row r="487" spans="14:15" x14ac:dyDescent="0.25">
      <c r="N487" s="42"/>
      <c r="O487" s="42"/>
    </row>
    <row r="488" spans="14:15" x14ac:dyDescent="0.25">
      <c r="N488" s="42"/>
      <c r="O488" s="42"/>
    </row>
    <row r="489" spans="14:15" x14ac:dyDescent="0.25">
      <c r="N489" s="42"/>
      <c r="O489" s="42"/>
    </row>
    <row r="490" spans="14:15" x14ac:dyDescent="0.25">
      <c r="N490" s="42"/>
      <c r="O490" s="42"/>
    </row>
    <row r="491" spans="14:15" x14ac:dyDescent="0.25">
      <c r="N491" s="42"/>
      <c r="O491" s="42"/>
    </row>
    <row r="492" spans="14:15" x14ac:dyDescent="0.25">
      <c r="N492" s="42"/>
      <c r="O492" s="42"/>
    </row>
    <row r="493" spans="14:15" x14ac:dyDescent="0.25">
      <c r="N493" s="42"/>
      <c r="O493" s="42"/>
    </row>
    <row r="494" spans="14:15" x14ac:dyDescent="0.25">
      <c r="N494" s="42"/>
      <c r="O494" s="42"/>
    </row>
    <row r="495" spans="14:15" x14ac:dyDescent="0.25">
      <c r="N495" s="42"/>
      <c r="O495" s="42"/>
    </row>
    <row r="496" spans="14:15" x14ac:dyDescent="0.25">
      <c r="N496" s="42"/>
      <c r="O496" s="42"/>
    </row>
    <row r="497" spans="14:15" x14ac:dyDescent="0.25">
      <c r="N497" s="42"/>
      <c r="O497" s="42"/>
    </row>
    <row r="498" spans="14:15" x14ac:dyDescent="0.25">
      <c r="N498" s="42"/>
      <c r="O498" s="42"/>
    </row>
    <row r="499" spans="14:15" x14ac:dyDescent="0.25">
      <c r="N499" s="42"/>
      <c r="O499" s="42"/>
    </row>
    <row r="500" spans="14:15" x14ac:dyDescent="0.25">
      <c r="N500" s="42"/>
      <c r="O500" s="42"/>
    </row>
    <row r="501" spans="14:15" x14ac:dyDescent="0.25">
      <c r="N501" s="42"/>
      <c r="O501" s="42"/>
    </row>
    <row r="502" spans="14:15" x14ac:dyDescent="0.25">
      <c r="N502" s="42"/>
      <c r="O502" s="42"/>
    </row>
    <row r="503" spans="14:15" x14ac:dyDescent="0.25">
      <c r="N503" s="42"/>
      <c r="O503" s="42"/>
    </row>
    <row r="504" spans="14:15" x14ac:dyDescent="0.25">
      <c r="N504" s="42"/>
      <c r="O504" s="42"/>
    </row>
    <row r="505" spans="14:15" x14ac:dyDescent="0.25">
      <c r="N505" s="42"/>
      <c r="O505" s="42"/>
    </row>
    <row r="506" spans="14:15" x14ac:dyDescent="0.25">
      <c r="N506" s="42"/>
      <c r="O506" s="42"/>
    </row>
    <row r="507" spans="14:15" x14ac:dyDescent="0.25">
      <c r="N507" s="42"/>
      <c r="O507" s="42"/>
    </row>
    <row r="508" spans="14:15" x14ac:dyDescent="0.25">
      <c r="N508" s="42"/>
      <c r="O508" s="42"/>
    </row>
    <row r="509" spans="14:15" x14ac:dyDescent="0.25">
      <c r="N509" s="42"/>
      <c r="O509" s="42"/>
    </row>
    <row r="510" spans="14:15" x14ac:dyDescent="0.25">
      <c r="N510" s="42"/>
      <c r="O510" s="42"/>
    </row>
    <row r="511" spans="14:15" x14ac:dyDescent="0.25">
      <c r="N511" s="42"/>
      <c r="O511" s="42"/>
    </row>
    <row r="512" spans="14:15" x14ac:dyDescent="0.25">
      <c r="N512" s="42"/>
      <c r="O512" s="42"/>
    </row>
    <row r="513" spans="14:15" x14ac:dyDescent="0.25">
      <c r="N513" s="42"/>
      <c r="O513" s="42"/>
    </row>
    <row r="514" spans="14:15" x14ac:dyDescent="0.25">
      <c r="N514" s="42"/>
      <c r="O514" s="42"/>
    </row>
    <row r="515" spans="14:15" x14ac:dyDescent="0.25">
      <c r="N515" s="42"/>
      <c r="O515" s="42"/>
    </row>
    <row r="516" spans="14:15" x14ac:dyDescent="0.25">
      <c r="N516" s="42"/>
      <c r="O516" s="42"/>
    </row>
    <row r="517" spans="14:15" x14ac:dyDescent="0.25">
      <c r="N517" s="42"/>
      <c r="O517" s="42"/>
    </row>
    <row r="518" spans="14:15" x14ac:dyDescent="0.25">
      <c r="N518" s="42"/>
      <c r="O518" s="42"/>
    </row>
    <row r="519" spans="14:15" x14ac:dyDescent="0.25">
      <c r="N519" s="42"/>
      <c r="O519" s="42"/>
    </row>
    <row r="520" spans="14:15" x14ac:dyDescent="0.25">
      <c r="N520" s="42"/>
      <c r="O520" s="42"/>
    </row>
    <row r="521" spans="14:15" x14ac:dyDescent="0.25">
      <c r="N521" s="42"/>
      <c r="O521" s="42"/>
    </row>
    <row r="522" spans="14:15" x14ac:dyDescent="0.25">
      <c r="N522" s="42"/>
      <c r="O522" s="42"/>
    </row>
    <row r="523" spans="14:15" x14ac:dyDescent="0.25">
      <c r="N523" s="42"/>
      <c r="O523" s="42"/>
    </row>
    <row r="524" spans="14:15" x14ac:dyDescent="0.25">
      <c r="N524" s="42"/>
      <c r="O524" s="42"/>
    </row>
    <row r="525" spans="14:15" x14ac:dyDescent="0.25">
      <c r="N525" s="42"/>
      <c r="O525" s="42"/>
    </row>
    <row r="526" spans="14:15" x14ac:dyDescent="0.25">
      <c r="N526" s="42"/>
      <c r="O526" s="42"/>
    </row>
    <row r="527" spans="14:15" x14ac:dyDescent="0.25">
      <c r="N527" s="42"/>
      <c r="O527" s="42"/>
    </row>
    <row r="528" spans="14:15" x14ac:dyDescent="0.25">
      <c r="N528" s="42"/>
      <c r="O528" s="42"/>
    </row>
    <row r="529" spans="14:15" x14ac:dyDescent="0.25">
      <c r="N529" s="42"/>
      <c r="O529" s="42"/>
    </row>
    <row r="530" spans="14:15" x14ac:dyDescent="0.25">
      <c r="N530" s="42"/>
      <c r="O530" s="42"/>
    </row>
    <row r="531" spans="14:15" x14ac:dyDescent="0.25">
      <c r="N531" s="42"/>
      <c r="O531" s="42"/>
    </row>
    <row r="532" spans="14:15" x14ac:dyDescent="0.25">
      <c r="N532" s="42"/>
      <c r="O532" s="42"/>
    </row>
    <row r="533" spans="14:15" x14ac:dyDescent="0.25">
      <c r="N533" s="42"/>
      <c r="O533" s="42"/>
    </row>
    <row r="534" spans="14:15" x14ac:dyDescent="0.25">
      <c r="N534" s="42"/>
      <c r="O534" s="42"/>
    </row>
    <row r="535" spans="14:15" x14ac:dyDescent="0.25">
      <c r="N535" s="42"/>
      <c r="O535" s="42"/>
    </row>
    <row r="536" spans="14:15" x14ac:dyDescent="0.25">
      <c r="N536" s="42"/>
      <c r="O536" s="42"/>
    </row>
    <row r="537" spans="14:15" x14ac:dyDescent="0.25">
      <c r="N537" s="42"/>
      <c r="O537" s="42"/>
    </row>
    <row r="538" spans="14:15" x14ac:dyDescent="0.25">
      <c r="N538" s="42"/>
      <c r="O538" s="42"/>
    </row>
    <row r="539" spans="14:15" x14ac:dyDescent="0.25">
      <c r="N539" s="42"/>
      <c r="O539" s="42"/>
    </row>
    <row r="540" spans="14:15" x14ac:dyDescent="0.25">
      <c r="N540" s="42"/>
      <c r="O540" s="42"/>
    </row>
    <row r="541" spans="14:15" x14ac:dyDescent="0.25">
      <c r="N541" s="42"/>
      <c r="O541" s="42"/>
    </row>
    <row r="542" spans="14:15" x14ac:dyDescent="0.25">
      <c r="N542" s="42"/>
      <c r="O542" s="42"/>
    </row>
    <row r="543" spans="14:15" x14ac:dyDescent="0.25">
      <c r="N543" s="42"/>
      <c r="O543" s="42"/>
    </row>
    <row r="544" spans="14:15" x14ac:dyDescent="0.25">
      <c r="N544" s="42"/>
      <c r="O544" s="42"/>
    </row>
    <row r="545" spans="14:15" x14ac:dyDescent="0.25">
      <c r="N545" s="42"/>
      <c r="O545" s="42"/>
    </row>
    <row r="546" spans="14:15" x14ac:dyDescent="0.25">
      <c r="N546" s="42"/>
      <c r="O546" s="42"/>
    </row>
    <row r="547" spans="14:15" x14ac:dyDescent="0.25">
      <c r="N547" s="42"/>
      <c r="O547" s="42"/>
    </row>
    <row r="548" spans="14:15" x14ac:dyDescent="0.25">
      <c r="N548" s="42"/>
      <c r="O548" s="42"/>
    </row>
    <row r="549" spans="14:15" x14ac:dyDescent="0.25">
      <c r="N549" s="42"/>
      <c r="O549" s="42"/>
    </row>
    <row r="550" spans="14:15" x14ac:dyDescent="0.25">
      <c r="N550" s="42"/>
      <c r="O550" s="42"/>
    </row>
    <row r="551" spans="14:15" x14ac:dyDescent="0.25">
      <c r="N551" s="42"/>
      <c r="O551" s="42"/>
    </row>
    <row r="552" spans="14:15" x14ac:dyDescent="0.25">
      <c r="N552" s="42"/>
      <c r="O552" s="42"/>
    </row>
    <row r="553" spans="14:15" x14ac:dyDescent="0.25">
      <c r="N553" s="42"/>
      <c r="O553" s="42"/>
    </row>
    <row r="554" spans="14:15" x14ac:dyDescent="0.25">
      <c r="N554" s="42"/>
      <c r="O554" s="42"/>
    </row>
    <row r="555" spans="14:15" x14ac:dyDescent="0.25">
      <c r="N555" s="42"/>
      <c r="O555" s="42"/>
    </row>
    <row r="556" spans="14:15" x14ac:dyDescent="0.25">
      <c r="N556" s="42"/>
      <c r="O556" s="42"/>
    </row>
    <row r="557" spans="14:15" x14ac:dyDescent="0.25">
      <c r="N557" s="42"/>
      <c r="O557" s="42"/>
    </row>
    <row r="558" spans="14:15" x14ac:dyDescent="0.25">
      <c r="N558" s="42"/>
      <c r="O558" s="42"/>
    </row>
    <row r="559" spans="14:15" x14ac:dyDescent="0.25">
      <c r="N559" s="42"/>
      <c r="O559" s="42"/>
    </row>
    <row r="560" spans="14:15" x14ac:dyDescent="0.25">
      <c r="N560" s="42"/>
      <c r="O560" s="42"/>
    </row>
    <row r="561" spans="14:15" x14ac:dyDescent="0.25">
      <c r="N561" s="42"/>
      <c r="O561" s="42"/>
    </row>
    <row r="562" spans="14:15" x14ac:dyDescent="0.25">
      <c r="N562" s="42"/>
      <c r="O562" s="42"/>
    </row>
    <row r="563" spans="14:15" x14ac:dyDescent="0.25">
      <c r="N563" s="42"/>
      <c r="O563" s="42"/>
    </row>
    <row r="564" spans="14:15" x14ac:dyDescent="0.25">
      <c r="N564" s="42"/>
      <c r="O564" s="42"/>
    </row>
    <row r="565" spans="14:15" x14ac:dyDescent="0.25">
      <c r="N565" s="42"/>
      <c r="O565" s="42"/>
    </row>
    <row r="566" spans="14:15" x14ac:dyDescent="0.25">
      <c r="N566" s="42"/>
      <c r="O566" s="42"/>
    </row>
    <row r="567" spans="14:15" x14ac:dyDescent="0.25">
      <c r="N567" s="42"/>
      <c r="O567" s="42"/>
    </row>
    <row r="568" spans="14:15" x14ac:dyDescent="0.25">
      <c r="N568" s="42"/>
      <c r="O568" s="42"/>
    </row>
    <row r="569" spans="14:15" x14ac:dyDescent="0.25">
      <c r="N569" s="42"/>
      <c r="O569" s="42"/>
    </row>
    <row r="570" spans="14:15" x14ac:dyDescent="0.25">
      <c r="N570" s="42"/>
      <c r="O570" s="42"/>
    </row>
    <row r="571" spans="14:15" x14ac:dyDescent="0.25">
      <c r="N571" s="42"/>
      <c r="O571" s="42"/>
    </row>
    <row r="572" spans="14:15" x14ac:dyDescent="0.25">
      <c r="N572" s="42"/>
      <c r="O572" s="42"/>
    </row>
    <row r="573" spans="14:15" x14ac:dyDescent="0.25">
      <c r="N573" s="42"/>
      <c r="O573" s="42"/>
    </row>
    <row r="574" spans="14:15" x14ac:dyDescent="0.25">
      <c r="N574" s="42"/>
      <c r="O574" s="42"/>
    </row>
    <row r="575" spans="14:15" x14ac:dyDescent="0.25">
      <c r="N575" s="42"/>
      <c r="O575" s="42"/>
    </row>
    <row r="576" spans="14:15" x14ac:dyDescent="0.25">
      <c r="N576" s="42"/>
      <c r="O576" s="42"/>
    </row>
    <row r="577" spans="14:15" x14ac:dyDescent="0.25">
      <c r="N577" s="42"/>
      <c r="O577" s="42"/>
    </row>
    <row r="578" spans="14:15" x14ac:dyDescent="0.25">
      <c r="N578" s="42"/>
      <c r="O578" s="42"/>
    </row>
    <row r="579" spans="14:15" x14ac:dyDescent="0.25">
      <c r="N579" s="42"/>
      <c r="O579" s="42"/>
    </row>
    <row r="580" spans="14:15" x14ac:dyDescent="0.25">
      <c r="N580" s="42"/>
      <c r="O580" s="42"/>
    </row>
    <row r="581" spans="14:15" x14ac:dyDescent="0.25">
      <c r="N581" s="42"/>
      <c r="O581" s="42"/>
    </row>
    <row r="582" spans="14:15" x14ac:dyDescent="0.25">
      <c r="N582" s="42"/>
      <c r="O582" s="42"/>
    </row>
    <row r="583" spans="14:15" x14ac:dyDescent="0.25">
      <c r="N583" s="42"/>
      <c r="O583" s="42"/>
    </row>
    <row r="584" spans="14:15" x14ac:dyDescent="0.25">
      <c r="N584" s="42"/>
      <c r="O584" s="42"/>
    </row>
    <row r="585" spans="14:15" x14ac:dyDescent="0.25">
      <c r="N585" s="42"/>
      <c r="O585" s="42"/>
    </row>
    <row r="586" spans="14:15" x14ac:dyDescent="0.25">
      <c r="N586" s="42"/>
      <c r="O586" s="42"/>
    </row>
    <row r="587" spans="14:15" x14ac:dyDescent="0.25">
      <c r="N587" s="42"/>
      <c r="O587" s="42"/>
    </row>
    <row r="588" spans="14:15" x14ac:dyDescent="0.25">
      <c r="N588" s="42"/>
      <c r="O588" s="42"/>
    </row>
    <row r="589" spans="14:15" x14ac:dyDescent="0.25">
      <c r="N589" s="42"/>
      <c r="O589" s="42"/>
    </row>
    <row r="590" spans="14:15" x14ac:dyDescent="0.25">
      <c r="N590" s="42"/>
      <c r="O590" s="42"/>
    </row>
    <row r="591" spans="14:15" x14ac:dyDescent="0.25">
      <c r="N591" s="42"/>
      <c r="O591" s="42"/>
    </row>
    <row r="592" spans="14:15" x14ac:dyDescent="0.25">
      <c r="N592" s="42"/>
      <c r="O592" s="42"/>
    </row>
    <row r="593" spans="14:15" x14ac:dyDescent="0.25">
      <c r="N593" s="42"/>
      <c r="O593" s="42"/>
    </row>
    <row r="594" spans="14:15" x14ac:dyDescent="0.25">
      <c r="N594" s="42"/>
      <c r="O594" s="42"/>
    </row>
    <row r="595" spans="14:15" x14ac:dyDescent="0.25">
      <c r="N595" s="42"/>
      <c r="O595" s="42"/>
    </row>
    <row r="596" spans="14:15" x14ac:dyDescent="0.25">
      <c r="N596" s="42"/>
      <c r="O596" s="42"/>
    </row>
    <row r="597" spans="14:15" x14ac:dyDescent="0.25">
      <c r="N597" s="42"/>
      <c r="O597" s="42"/>
    </row>
    <row r="598" spans="14:15" x14ac:dyDescent="0.25">
      <c r="N598" s="42"/>
      <c r="O598" s="42"/>
    </row>
    <row r="599" spans="14:15" x14ac:dyDescent="0.25">
      <c r="N599" s="42"/>
      <c r="O599" s="42"/>
    </row>
    <row r="600" spans="14:15" x14ac:dyDescent="0.25">
      <c r="N600" s="42"/>
      <c r="O600" s="42"/>
    </row>
    <row r="601" spans="14:15" x14ac:dyDescent="0.25">
      <c r="N601" s="42"/>
      <c r="O601" s="42"/>
    </row>
    <row r="602" spans="14:15" x14ac:dyDescent="0.25">
      <c r="N602" s="42"/>
      <c r="O602" s="42"/>
    </row>
    <row r="603" spans="14:15" x14ac:dyDescent="0.25">
      <c r="N603" s="42"/>
      <c r="O603" s="42"/>
    </row>
    <row r="604" spans="14:15" x14ac:dyDescent="0.25">
      <c r="N604" s="42"/>
      <c r="O604" s="42"/>
    </row>
    <row r="605" spans="14:15" x14ac:dyDescent="0.25">
      <c r="N605" s="42"/>
      <c r="O605" s="42"/>
    </row>
    <row r="606" spans="14:15" x14ac:dyDescent="0.25">
      <c r="N606" s="42"/>
      <c r="O606" s="42"/>
    </row>
    <row r="607" spans="14:15" x14ac:dyDescent="0.25">
      <c r="N607" s="42"/>
      <c r="O607" s="42"/>
    </row>
    <row r="608" spans="14:15" x14ac:dyDescent="0.25">
      <c r="N608" s="42"/>
      <c r="O608" s="42"/>
    </row>
    <row r="609" spans="14:15" x14ac:dyDescent="0.25">
      <c r="N609" s="42"/>
      <c r="O609" s="42"/>
    </row>
    <row r="610" spans="14:15" x14ac:dyDescent="0.25">
      <c r="N610" s="42"/>
      <c r="O610" s="42"/>
    </row>
    <row r="611" spans="14:15" x14ac:dyDescent="0.25">
      <c r="N611" s="42"/>
      <c r="O611" s="42"/>
    </row>
    <row r="612" spans="14:15" x14ac:dyDescent="0.25">
      <c r="N612" s="42"/>
      <c r="O612" s="42"/>
    </row>
    <row r="613" spans="14:15" x14ac:dyDescent="0.25">
      <c r="N613" s="42"/>
      <c r="O613" s="42"/>
    </row>
    <row r="614" spans="14:15" x14ac:dyDescent="0.25">
      <c r="N614" s="42"/>
      <c r="O614" s="42"/>
    </row>
    <row r="615" spans="14:15" x14ac:dyDescent="0.25">
      <c r="N615" s="42"/>
      <c r="O615" s="42"/>
    </row>
    <row r="616" spans="14:15" x14ac:dyDescent="0.25">
      <c r="N616" s="42"/>
      <c r="O616" s="42"/>
    </row>
    <row r="617" spans="14:15" x14ac:dyDescent="0.25">
      <c r="N617" s="42"/>
      <c r="O617" s="42"/>
    </row>
    <row r="618" spans="14:15" x14ac:dyDescent="0.25">
      <c r="N618" s="42"/>
      <c r="O618" s="42"/>
    </row>
    <row r="619" spans="14:15" x14ac:dyDescent="0.25">
      <c r="N619" s="42"/>
      <c r="O619" s="42"/>
    </row>
    <row r="620" spans="14:15" x14ac:dyDescent="0.25">
      <c r="N620" s="42"/>
      <c r="O620" s="42"/>
    </row>
    <row r="621" spans="14:15" x14ac:dyDescent="0.25">
      <c r="N621" s="42"/>
      <c r="O621" s="42"/>
    </row>
    <row r="622" spans="14:15" x14ac:dyDescent="0.25">
      <c r="N622" s="42"/>
      <c r="O622" s="42"/>
    </row>
    <row r="623" spans="14:15" x14ac:dyDescent="0.25">
      <c r="N623" s="42"/>
      <c r="O623" s="42"/>
    </row>
    <row r="624" spans="14:15" x14ac:dyDescent="0.25">
      <c r="N624" s="42"/>
      <c r="O624" s="42"/>
    </row>
    <row r="625" spans="14:15" x14ac:dyDescent="0.25">
      <c r="N625" s="42"/>
      <c r="O625" s="42"/>
    </row>
    <row r="626" spans="14:15" x14ac:dyDescent="0.25">
      <c r="N626" s="42"/>
      <c r="O626" s="42"/>
    </row>
    <row r="627" spans="14:15" x14ac:dyDescent="0.25">
      <c r="N627" s="42"/>
      <c r="O627" s="42"/>
    </row>
    <row r="628" spans="14:15" x14ac:dyDescent="0.25">
      <c r="N628" s="42"/>
      <c r="O628" s="42"/>
    </row>
    <row r="629" spans="14:15" x14ac:dyDescent="0.25">
      <c r="N629" s="42"/>
      <c r="O629" s="42"/>
    </row>
    <row r="630" spans="14:15" x14ac:dyDescent="0.25">
      <c r="N630" s="42"/>
      <c r="O630" s="42"/>
    </row>
    <row r="631" spans="14:15" x14ac:dyDescent="0.25">
      <c r="N631" s="42"/>
      <c r="O631" s="42"/>
    </row>
    <row r="632" spans="14:15" x14ac:dyDescent="0.25">
      <c r="N632" s="42"/>
      <c r="O632" s="42"/>
    </row>
    <row r="633" spans="14:15" x14ac:dyDescent="0.25">
      <c r="N633" s="42"/>
      <c r="O633" s="42"/>
    </row>
    <row r="634" spans="14:15" x14ac:dyDescent="0.25">
      <c r="N634" s="42"/>
      <c r="O634" s="42"/>
    </row>
    <row r="635" spans="14:15" x14ac:dyDescent="0.25">
      <c r="N635" s="42"/>
      <c r="O635" s="42"/>
    </row>
    <row r="636" spans="14:15" x14ac:dyDescent="0.25">
      <c r="N636" s="42"/>
      <c r="O636" s="42"/>
    </row>
    <row r="637" spans="14:15" x14ac:dyDescent="0.25">
      <c r="N637" s="42"/>
      <c r="O637" s="42"/>
    </row>
    <row r="638" spans="14:15" x14ac:dyDescent="0.25">
      <c r="N638" s="42"/>
      <c r="O638" s="42"/>
    </row>
    <row r="639" spans="14:15" x14ac:dyDescent="0.25">
      <c r="N639" s="42"/>
      <c r="O639" s="42"/>
    </row>
    <row r="640" spans="14:15" x14ac:dyDescent="0.25">
      <c r="N640" s="42"/>
      <c r="O640" s="42"/>
    </row>
    <row r="641" spans="14:15" x14ac:dyDescent="0.25">
      <c r="N641" s="42"/>
      <c r="O641" s="42"/>
    </row>
    <row r="642" spans="14:15" x14ac:dyDescent="0.25">
      <c r="N642" s="42"/>
      <c r="O642" s="42"/>
    </row>
    <row r="643" spans="14:15" x14ac:dyDescent="0.25">
      <c r="N643" s="42"/>
      <c r="O643" s="42"/>
    </row>
    <row r="644" spans="14:15" x14ac:dyDescent="0.25">
      <c r="N644" s="42"/>
      <c r="O644" s="42"/>
    </row>
    <row r="645" spans="14:15" x14ac:dyDescent="0.25">
      <c r="N645" s="42"/>
      <c r="O645" s="42"/>
    </row>
    <row r="646" spans="14:15" x14ac:dyDescent="0.25">
      <c r="N646" s="42"/>
      <c r="O646" s="42"/>
    </row>
    <row r="647" spans="14:15" x14ac:dyDescent="0.25">
      <c r="N647" s="42"/>
      <c r="O647" s="42"/>
    </row>
    <row r="648" spans="14:15" x14ac:dyDescent="0.25">
      <c r="N648" s="42"/>
      <c r="O648" s="42"/>
    </row>
    <row r="649" spans="14:15" x14ac:dyDescent="0.25">
      <c r="N649" s="42"/>
      <c r="O649" s="42"/>
    </row>
    <row r="650" spans="14:15" x14ac:dyDescent="0.25">
      <c r="N650" s="42"/>
      <c r="O650" s="42"/>
    </row>
    <row r="651" spans="14:15" x14ac:dyDescent="0.25">
      <c r="N651" s="42"/>
      <c r="O651" s="42"/>
    </row>
    <row r="652" spans="14:15" x14ac:dyDescent="0.25">
      <c r="N652" s="42"/>
      <c r="O652" s="42"/>
    </row>
    <row r="653" spans="14:15" x14ac:dyDescent="0.25">
      <c r="N653" s="42"/>
      <c r="O653" s="42"/>
    </row>
    <row r="654" spans="14:15" x14ac:dyDescent="0.25">
      <c r="N654" s="42"/>
      <c r="O654" s="42"/>
    </row>
    <row r="655" spans="14:15" x14ac:dyDescent="0.25">
      <c r="N655" s="42"/>
      <c r="O655" s="42"/>
    </row>
    <row r="656" spans="14:15" x14ac:dyDescent="0.25">
      <c r="N656" s="42"/>
      <c r="O656" s="42"/>
    </row>
    <row r="657" spans="14:15" x14ac:dyDescent="0.25">
      <c r="N657" s="42"/>
      <c r="O657" s="42"/>
    </row>
    <row r="658" spans="14:15" x14ac:dyDescent="0.25">
      <c r="N658" s="42"/>
      <c r="O658" s="42"/>
    </row>
    <row r="659" spans="14:15" x14ac:dyDescent="0.25">
      <c r="N659" s="42"/>
      <c r="O659" s="42"/>
    </row>
    <row r="660" spans="14:15" x14ac:dyDescent="0.25">
      <c r="N660" s="42"/>
      <c r="O660" s="42"/>
    </row>
    <row r="661" spans="14:15" x14ac:dyDescent="0.25">
      <c r="N661" s="42"/>
      <c r="O661" s="42"/>
    </row>
    <row r="662" spans="14:15" x14ac:dyDescent="0.25">
      <c r="N662" s="42"/>
      <c r="O662" s="42"/>
    </row>
    <row r="663" spans="14:15" x14ac:dyDescent="0.25">
      <c r="N663" s="42"/>
      <c r="O663" s="42"/>
    </row>
    <row r="664" spans="14:15" x14ac:dyDescent="0.25">
      <c r="N664" s="42"/>
      <c r="O664" s="42"/>
    </row>
    <row r="665" spans="14:15" x14ac:dyDescent="0.25">
      <c r="N665" s="42"/>
      <c r="O665" s="42"/>
    </row>
    <row r="666" spans="14:15" x14ac:dyDescent="0.25">
      <c r="N666" s="42"/>
      <c r="O666" s="42"/>
    </row>
    <row r="667" spans="14:15" x14ac:dyDescent="0.25">
      <c r="N667" s="42"/>
      <c r="O667" s="42"/>
    </row>
    <row r="668" spans="14:15" x14ac:dyDescent="0.25">
      <c r="N668" s="42"/>
      <c r="O668" s="42"/>
    </row>
    <row r="669" spans="14:15" x14ac:dyDescent="0.25">
      <c r="N669" s="42"/>
      <c r="O669" s="42"/>
    </row>
    <row r="670" spans="14:15" x14ac:dyDescent="0.25">
      <c r="N670" s="42"/>
      <c r="O670" s="42"/>
    </row>
    <row r="671" spans="14:15" x14ac:dyDescent="0.25">
      <c r="N671" s="42"/>
      <c r="O671" s="42"/>
    </row>
    <row r="672" spans="14:15" x14ac:dyDescent="0.25">
      <c r="N672" s="42"/>
      <c r="O672" s="42"/>
    </row>
    <row r="673" spans="14:15" x14ac:dyDescent="0.25">
      <c r="N673" s="42"/>
      <c r="O673" s="42"/>
    </row>
    <row r="674" spans="14:15" x14ac:dyDescent="0.25">
      <c r="N674" s="42"/>
      <c r="O674" s="42"/>
    </row>
    <row r="675" spans="14:15" x14ac:dyDescent="0.25">
      <c r="N675" s="42"/>
      <c r="O675" s="42"/>
    </row>
    <row r="676" spans="14:15" x14ac:dyDescent="0.25">
      <c r="N676" s="42"/>
      <c r="O676" s="42"/>
    </row>
    <row r="677" spans="14:15" x14ac:dyDescent="0.25">
      <c r="N677" s="42"/>
      <c r="O677" s="42"/>
    </row>
    <row r="678" spans="14:15" x14ac:dyDescent="0.25">
      <c r="N678" s="42"/>
      <c r="O678" s="42"/>
    </row>
    <row r="679" spans="14:15" x14ac:dyDescent="0.25">
      <c r="N679" s="42"/>
      <c r="O679" s="42"/>
    </row>
    <row r="680" spans="14:15" x14ac:dyDescent="0.25">
      <c r="N680" s="42"/>
      <c r="O680" s="42"/>
    </row>
    <row r="681" spans="14:15" x14ac:dyDescent="0.25">
      <c r="N681" s="42"/>
      <c r="O681" s="42"/>
    </row>
    <row r="682" spans="14:15" x14ac:dyDescent="0.25">
      <c r="N682" s="42"/>
      <c r="O682" s="42"/>
    </row>
    <row r="683" spans="14:15" x14ac:dyDescent="0.25">
      <c r="N683" s="42"/>
      <c r="O683" s="42"/>
    </row>
    <row r="684" spans="14:15" x14ac:dyDescent="0.25">
      <c r="N684" s="42"/>
      <c r="O684" s="42"/>
    </row>
    <row r="685" spans="14:15" x14ac:dyDescent="0.25">
      <c r="N685" s="42"/>
      <c r="O685" s="42"/>
    </row>
    <row r="686" spans="14:15" x14ac:dyDescent="0.25">
      <c r="N686" s="42"/>
      <c r="O686" s="42"/>
    </row>
    <row r="687" spans="14:15" x14ac:dyDescent="0.25">
      <c r="N687" s="42"/>
      <c r="O687" s="42"/>
    </row>
    <row r="688" spans="14:15" x14ac:dyDescent="0.25">
      <c r="N688" s="42"/>
      <c r="O688" s="42"/>
    </row>
    <row r="689" spans="14:15" x14ac:dyDescent="0.25">
      <c r="N689" s="42"/>
      <c r="O689" s="42"/>
    </row>
    <row r="690" spans="14:15" x14ac:dyDescent="0.25">
      <c r="N690" s="42"/>
      <c r="O690" s="42"/>
    </row>
    <row r="691" spans="14:15" x14ac:dyDescent="0.25">
      <c r="N691" s="42"/>
      <c r="O691" s="42"/>
    </row>
    <row r="692" spans="14:15" x14ac:dyDescent="0.25">
      <c r="N692" s="42"/>
      <c r="O692" s="42"/>
    </row>
    <row r="693" spans="14:15" x14ac:dyDescent="0.25">
      <c r="N693" s="42"/>
      <c r="O693" s="42"/>
    </row>
    <row r="694" spans="14:15" x14ac:dyDescent="0.25">
      <c r="N694" s="42"/>
      <c r="O694" s="42"/>
    </row>
    <row r="695" spans="14:15" x14ac:dyDescent="0.25">
      <c r="N695" s="42"/>
      <c r="O695" s="42"/>
    </row>
    <row r="696" spans="14:15" x14ac:dyDescent="0.25">
      <c r="N696" s="42"/>
      <c r="O696" s="42"/>
    </row>
    <row r="697" spans="14:15" x14ac:dyDescent="0.25">
      <c r="N697" s="42"/>
      <c r="O697" s="42"/>
    </row>
    <row r="698" spans="14:15" x14ac:dyDescent="0.25">
      <c r="N698" s="42"/>
      <c r="O698" s="42"/>
    </row>
    <row r="699" spans="14:15" x14ac:dyDescent="0.25">
      <c r="N699" s="42"/>
      <c r="O699" s="42"/>
    </row>
    <row r="700" spans="14:15" x14ac:dyDescent="0.25">
      <c r="N700" s="42"/>
      <c r="O700" s="42"/>
    </row>
    <row r="701" spans="14:15" x14ac:dyDescent="0.25">
      <c r="N701" s="42"/>
      <c r="O701" s="42"/>
    </row>
    <row r="702" spans="14:15" x14ac:dyDescent="0.25">
      <c r="N702" s="42"/>
      <c r="O702" s="42"/>
    </row>
    <row r="703" spans="14:15" x14ac:dyDescent="0.25">
      <c r="N703" s="42"/>
      <c r="O703" s="42"/>
    </row>
    <row r="704" spans="14:15" x14ac:dyDescent="0.25">
      <c r="N704" s="42"/>
      <c r="O704" s="42"/>
    </row>
    <row r="705" spans="14:15" x14ac:dyDescent="0.25">
      <c r="N705" s="42"/>
      <c r="O705" s="42"/>
    </row>
    <row r="706" spans="14:15" x14ac:dyDescent="0.25">
      <c r="N706" s="42"/>
      <c r="O706" s="42"/>
    </row>
    <row r="707" spans="14:15" x14ac:dyDescent="0.25">
      <c r="N707" s="42"/>
      <c r="O707" s="42"/>
    </row>
    <row r="708" spans="14:15" x14ac:dyDescent="0.25">
      <c r="N708" s="42"/>
      <c r="O708" s="42"/>
    </row>
    <row r="709" spans="14:15" x14ac:dyDescent="0.25">
      <c r="N709" s="42"/>
      <c r="O709" s="42"/>
    </row>
    <row r="710" spans="14:15" x14ac:dyDescent="0.25">
      <c r="N710" s="42"/>
      <c r="O710" s="42"/>
    </row>
    <row r="711" spans="14:15" x14ac:dyDescent="0.25">
      <c r="N711" s="42"/>
      <c r="O711" s="42"/>
    </row>
    <row r="712" spans="14:15" x14ac:dyDescent="0.25">
      <c r="N712" s="42"/>
      <c r="O712" s="42"/>
    </row>
    <row r="713" spans="14:15" x14ac:dyDescent="0.25">
      <c r="N713" s="42"/>
      <c r="O713" s="42"/>
    </row>
    <row r="714" spans="14:15" x14ac:dyDescent="0.25">
      <c r="N714" s="42"/>
      <c r="O714" s="42"/>
    </row>
    <row r="715" spans="14:15" x14ac:dyDescent="0.25">
      <c r="N715" s="42"/>
      <c r="O715" s="42"/>
    </row>
    <row r="716" spans="14:15" x14ac:dyDescent="0.25">
      <c r="N716" s="42"/>
      <c r="O716" s="42"/>
    </row>
    <row r="717" spans="14:15" x14ac:dyDescent="0.25">
      <c r="N717" s="42"/>
      <c r="O717" s="42"/>
    </row>
    <row r="718" spans="14:15" x14ac:dyDescent="0.25">
      <c r="N718" s="42"/>
      <c r="O718" s="42"/>
    </row>
    <row r="719" spans="14:15" x14ac:dyDescent="0.25">
      <c r="N719" s="42"/>
      <c r="O719" s="42"/>
    </row>
    <row r="720" spans="14:15" x14ac:dyDescent="0.25">
      <c r="N720" s="42"/>
      <c r="O720" s="42"/>
    </row>
    <row r="721" spans="14:15" x14ac:dyDescent="0.25">
      <c r="N721" s="42"/>
      <c r="O721" s="42"/>
    </row>
    <row r="722" spans="14:15" x14ac:dyDescent="0.25">
      <c r="N722" s="42"/>
      <c r="O722" s="42"/>
    </row>
    <row r="723" spans="14:15" x14ac:dyDescent="0.25">
      <c r="N723" s="42"/>
      <c r="O723" s="42"/>
    </row>
    <row r="724" spans="14:15" x14ac:dyDescent="0.25">
      <c r="N724" s="42"/>
      <c r="O724" s="42"/>
    </row>
    <row r="725" spans="14:15" x14ac:dyDescent="0.25">
      <c r="N725" s="42"/>
      <c r="O725" s="42"/>
    </row>
    <row r="726" spans="14:15" x14ac:dyDescent="0.25">
      <c r="N726" s="42"/>
      <c r="O726" s="42"/>
    </row>
    <row r="727" spans="14:15" x14ac:dyDescent="0.25">
      <c r="N727" s="42"/>
      <c r="O727" s="42"/>
    </row>
    <row r="728" spans="14:15" x14ac:dyDescent="0.25">
      <c r="N728" s="42"/>
      <c r="O728" s="42"/>
    </row>
    <row r="729" spans="14:15" x14ac:dyDescent="0.25">
      <c r="N729" s="42"/>
      <c r="O729" s="42"/>
    </row>
    <row r="730" spans="14:15" x14ac:dyDescent="0.25">
      <c r="N730" s="42"/>
      <c r="O730" s="42"/>
    </row>
    <row r="731" spans="14:15" x14ac:dyDescent="0.25">
      <c r="N731" s="42"/>
      <c r="O731" s="42"/>
    </row>
    <row r="732" spans="14:15" x14ac:dyDescent="0.25">
      <c r="N732" s="42"/>
      <c r="O732" s="42"/>
    </row>
    <row r="733" spans="14:15" x14ac:dyDescent="0.25">
      <c r="N733" s="42"/>
      <c r="O733" s="42"/>
    </row>
    <row r="734" spans="14:15" x14ac:dyDescent="0.25">
      <c r="N734" s="42"/>
      <c r="O734" s="42"/>
    </row>
    <row r="735" spans="14:15" x14ac:dyDescent="0.25">
      <c r="N735" s="42"/>
      <c r="O735" s="42"/>
    </row>
    <row r="736" spans="14:15" x14ac:dyDescent="0.25">
      <c r="N736" s="42"/>
      <c r="O736" s="42"/>
    </row>
    <row r="737" spans="14:15" x14ac:dyDescent="0.25">
      <c r="N737" s="42"/>
      <c r="O737" s="42"/>
    </row>
    <row r="738" spans="14:15" x14ac:dyDescent="0.25">
      <c r="N738" s="42"/>
      <c r="O738" s="42"/>
    </row>
    <row r="739" spans="14:15" x14ac:dyDescent="0.25">
      <c r="N739" s="42"/>
      <c r="O739" s="42"/>
    </row>
    <row r="740" spans="14:15" x14ac:dyDescent="0.25">
      <c r="N740" s="42"/>
      <c r="O740" s="42"/>
    </row>
    <row r="741" spans="14:15" x14ac:dyDescent="0.25">
      <c r="N741" s="42"/>
      <c r="O741" s="42"/>
    </row>
    <row r="742" spans="14:15" x14ac:dyDescent="0.25">
      <c r="N742" s="42"/>
      <c r="O742" s="42"/>
    </row>
    <row r="743" spans="14:15" x14ac:dyDescent="0.25">
      <c r="N743" s="42"/>
      <c r="O743" s="42"/>
    </row>
    <row r="744" spans="14:15" x14ac:dyDescent="0.25">
      <c r="N744" s="42"/>
      <c r="O744" s="42"/>
    </row>
    <row r="745" spans="14:15" x14ac:dyDescent="0.25">
      <c r="N745" s="42"/>
      <c r="O745" s="42"/>
    </row>
    <row r="746" spans="14:15" x14ac:dyDescent="0.25">
      <c r="N746" s="42"/>
      <c r="O746" s="42"/>
    </row>
    <row r="747" spans="14:15" x14ac:dyDescent="0.25">
      <c r="N747" s="42"/>
      <c r="O747" s="42"/>
    </row>
    <row r="748" spans="14:15" x14ac:dyDescent="0.25">
      <c r="N748" s="42"/>
      <c r="O748" s="42"/>
    </row>
    <row r="749" spans="14:15" x14ac:dyDescent="0.25">
      <c r="N749" s="42"/>
      <c r="O749" s="42"/>
    </row>
    <row r="750" spans="14:15" x14ac:dyDescent="0.25">
      <c r="N750" s="42"/>
      <c r="O750" s="42"/>
    </row>
    <row r="751" spans="14:15" x14ac:dyDescent="0.25">
      <c r="N751" s="42"/>
      <c r="O751" s="42"/>
    </row>
    <row r="752" spans="14:15" x14ac:dyDescent="0.25">
      <c r="N752" s="42"/>
      <c r="O752" s="42"/>
    </row>
    <row r="753" spans="14:15" x14ac:dyDescent="0.25">
      <c r="N753" s="42"/>
      <c r="O753" s="42"/>
    </row>
    <row r="754" spans="14:15" x14ac:dyDescent="0.25">
      <c r="N754" s="42"/>
      <c r="O754" s="42"/>
    </row>
    <row r="755" spans="14:15" x14ac:dyDescent="0.25">
      <c r="N755" s="42"/>
      <c r="O755" s="42"/>
    </row>
    <row r="756" spans="14:15" x14ac:dyDescent="0.25">
      <c r="N756" s="42"/>
      <c r="O756" s="42"/>
    </row>
    <row r="757" spans="14:15" x14ac:dyDescent="0.25">
      <c r="N757" s="42"/>
      <c r="O757" s="42"/>
    </row>
    <row r="758" spans="14:15" x14ac:dyDescent="0.25">
      <c r="N758" s="42"/>
      <c r="O758" s="42"/>
    </row>
    <row r="759" spans="14:15" x14ac:dyDescent="0.25">
      <c r="N759" s="42"/>
      <c r="O759" s="42"/>
    </row>
    <row r="760" spans="14:15" x14ac:dyDescent="0.25">
      <c r="N760" s="42"/>
      <c r="O760" s="42"/>
    </row>
    <row r="761" spans="14:15" x14ac:dyDescent="0.25">
      <c r="N761" s="42"/>
      <c r="O761" s="42"/>
    </row>
    <row r="762" spans="14:15" x14ac:dyDescent="0.25">
      <c r="N762" s="42"/>
      <c r="O762" s="42"/>
    </row>
    <row r="763" spans="14:15" x14ac:dyDescent="0.25">
      <c r="N763" s="42"/>
      <c r="O763" s="42"/>
    </row>
    <row r="764" spans="14:15" x14ac:dyDescent="0.25">
      <c r="N764" s="42"/>
      <c r="O764" s="42"/>
    </row>
    <row r="765" spans="14:15" x14ac:dyDescent="0.25">
      <c r="N765" s="42"/>
      <c r="O765" s="42"/>
    </row>
    <row r="766" spans="14:15" x14ac:dyDescent="0.25">
      <c r="N766" s="42"/>
      <c r="O766" s="42"/>
    </row>
    <row r="767" spans="14:15" x14ac:dyDescent="0.25">
      <c r="N767" s="42"/>
      <c r="O767" s="42"/>
    </row>
    <row r="768" spans="14:15" x14ac:dyDescent="0.25">
      <c r="N768" s="42"/>
      <c r="O768" s="42"/>
    </row>
    <row r="769" spans="14:15" x14ac:dyDescent="0.25">
      <c r="N769" s="42"/>
      <c r="O769" s="42"/>
    </row>
    <row r="770" spans="14:15" x14ac:dyDescent="0.25">
      <c r="N770" s="42"/>
      <c r="O770" s="42"/>
    </row>
    <row r="771" spans="14:15" x14ac:dyDescent="0.25">
      <c r="N771" s="42"/>
      <c r="O771" s="42"/>
    </row>
    <row r="772" spans="14:15" x14ac:dyDescent="0.25">
      <c r="N772" s="42"/>
      <c r="O772" s="42"/>
    </row>
    <row r="773" spans="14:15" x14ac:dyDescent="0.25">
      <c r="N773" s="42"/>
      <c r="O773" s="42"/>
    </row>
    <row r="774" spans="14:15" x14ac:dyDescent="0.25">
      <c r="N774" s="42"/>
      <c r="O774" s="42"/>
    </row>
    <row r="775" spans="14:15" x14ac:dyDescent="0.25">
      <c r="N775" s="42"/>
      <c r="O775" s="42"/>
    </row>
    <row r="776" spans="14:15" x14ac:dyDescent="0.25">
      <c r="N776" s="42"/>
      <c r="O776" s="42"/>
    </row>
    <row r="777" spans="14:15" x14ac:dyDescent="0.25">
      <c r="N777" s="42"/>
      <c r="O777" s="42"/>
    </row>
    <row r="778" spans="14:15" x14ac:dyDescent="0.25">
      <c r="N778" s="42"/>
      <c r="O778" s="42"/>
    </row>
    <row r="779" spans="14:15" x14ac:dyDescent="0.25">
      <c r="N779" s="42"/>
      <c r="O779" s="42"/>
    </row>
    <row r="780" spans="14:15" x14ac:dyDescent="0.25">
      <c r="N780" s="42"/>
      <c r="O780" s="42"/>
    </row>
    <row r="781" spans="14:15" x14ac:dyDescent="0.25">
      <c r="N781" s="42"/>
      <c r="O781" s="42"/>
    </row>
    <row r="782" spans="14:15" x14ac:dyDescent="0.25">
      <c r="N782" s="42"/>
      <c r="O782" s="42"/>
    </row>
    <row r="783" spans="14:15" x14ac:dyDescent="0.25">
      <c r="N783" s="42"/>
      <c r="O783" s="42"/>
    </row>
    <row r="784" spans="14:15" x14ac:dyDescent="0.25">
      <c r="N784" s="42"/>
      <c r="O784" s="42"/>
    </row>
    <row r="785" spans="14:15" x14ac:dyDescent="0.25">
      <c r="N785" s="42"/>
      <c r="O785" s="42"/>
    </row>
    <row r="786" spans="14:15" x14ac:dyDescent="0.25">
      <c r="N786" s="42"/>
      <c r="O786" s="42"/>
    </row>
    <row r="787" spans="14:15" x14ac:dyDescent="0.25">
      <c r="N787" s="42"/>
      <c r="O787" s="42"/>
    </row>
    <row r="788" spans="14:15" x14ac:dyDescent="0.25">
      <c r="N788" s="42"/>
      <c r="O788" s="42"/>
    </row>
    <row r="789" spans="14:15" x14ac:dyDescent="0.25">
      <c r="N789" s="42"/>
      <c r="O789" s="42"/>
    </row>
    <row r="790" spans="14:15" x14ac:dyDescent="0.25">
      <c r="N790" s="42"/>
      <c r="O790" s="42"/>
    </row>
    <row r="791" spans="14:15" x14ac:dyDescent="0.25">
      <c r="N791" s="42"/>
      <c r="O791" s="42"/>
    </row>
    <row r="792" spans="14:15" x14ac:dyDescent="0.25">
      <c r="N792" s="42"/>
      <c r="O792" s="42"/>
    </row>
    <row r="793" spans="14:15" x14ac:dyDescent="0.25">
      <c r="N793" s="42"/>
      <c r="O793" s="42"/>
    </row>
    <row r="794" spans="14:15" x14ac:dyDescent="0.25">
      <c r="N794" s="42"/>
      <c r="O794" s="42"/>
    </row>
    <row r="795" spans="14:15" x14ac:dyDescent="0.25">
      <c r="N795" s="42"/>
      <c r="O795" s="42"/>
    </row>
    <row r="796" spans="14:15" x14ac:dyDescent="0.25">
      <c r="N796" s="42"/>
      <c r="O796" s="42"/>
    </row>
    <row r="797" spans="14:15" x14ac:dyDescent="0.25">
      <c r="N797" s="42"/>
      <c r="O797" s="42"/>
    </row>
    <row r="798" spans="14:15" x14ac:dyDescent="0.25">
      <c r="N798" s="42"/>
      <c r="O798" s="42"/>
    </row>
    <row r="799" spans="14:15" x14ac:dyDescent="0.25">
      <c r="N799" s="42"/>
      <c r="O799" s="42"/>
    </row>
    <row r="800" spans="14:15" x14ac:dyDescent="0.25">
      <c r="N800" s="42"/>
      <c r="O800" s="42"/>
    </row>
    <row r="801" spans="14:15" x14ac:dyDescent="0.25">
      <c r="N801" s="42"/>
      <c r="O801" s="42"/>
    </row>
    <row r="802" spans="14:15" x14ac:dyDescent="0.25">
      <c r="N802" s="42"/>
      <c r="O802" s="42"/>
    </row>
    <row r="803" spans="14:15" x14ac:dyDescent="0.25">
      <c r="N803" s="42"/>
      <c r="O803" s="42"/>
    </row>
    <row r="804" spans="14:15" x14ac:dyDescent="0.25">
      <c r="N804" s="42"/>
      <c r="O804" s="42"/>
    </row>
    <row r="805" spans="14:15" x14ac:dyDescent="0.25">
      <c r="N805" s="42"/>
      <c r="O805" s="42"/>
    </row>
    <row r="806" spans="14:15" x14ac:dyDescent="0.25">
      <c r="N806" s="42"/>
      <c r="O806" s="42"/>
    </row>
    <row r="807" spans="14:15" x14ac:dyDescent="0.25">
      <c r="N807" s="42"/>
      <c r="O807" s="42"/>
    </row>
    <row r="808" spans="14:15" x14ac:dyDescent="0.25">
      <c r="N808" s="42"/>
      <c r="O808" s="42"/>
    </row>
    <row r="809" spans="14:15" x14ac:dyDescent="0.25">
      <c r="N809" s="42"/>
      <c r="O809" s="42"/>
    </row>
    <row r="810" spans="14:15" x14ac:dyDescent="0.25">
      <c r="N810" s="42"/>
      <c r="O810" s="42"/>
    </row>
    <row r="811" spans="14:15" x14ac:dyDescent="0.25">
      <c r="N811" s="42"/>
      <c r="O811" s="42"/>
    </row>
    <row r="812" spans="14:15" x14ac:dyDescent="0.25">
      <c r="N812" s="42"/>
      <c r="O812" s="42"/>
    </row>
    <row r="813" spans="14:15" x14ac:dyDescent="0.25">
      <c r="N813" s="42"/>
      <c r="O813" s="42"/>
    </row>
    <row r="814" spans="14:15" x14ac:dyDescent="0.25">
      <c r="N814" s="42"/>
      <c r="O814" s="42"/>
    </row>
    <row r="815" spans="14:15" x14ac:dyDescent="0.25">
      <c r="N815" s="42"/>
      <c r="O815" s="42"/>
    </row>
    <row r="816" spans="14:15" x14ac:dyDescent="0.25">
      <c r="N816" s="42"/>
      <c r="O816" s="42"/>
    </row>
    <row r="817" spans="14:15" x14ac:dyDescent="0.25">
      <c r="N817" s="42"/>
      <c r="O817" s="42"/>
    </row>
    <row r="818" spans="14:15" x14ac:dyDescent="0.25">
      <c r="N818" s="42"/>
      <c r="O818" s="42"/>
    </row>
    <row r="819" spans="14:15" x14ac:dyDescent="0.25">
      <c r="N819" s="42"/>
      <c r="O819" s="42"/>
    </row>
    <row r="820" spans="14:15" x14ac:dyDescent="0.25">
      <c r="N820" s="42"/>
      <c r="O820" s="42"/>
    </row>
    <row r="821" spans="14:15" x14ac:dyDescent="0.25">
      <c r="N821" s="42"/>
      <c r="O821" s="42"/>
    </row>
    <row r="822" spans="14:15" x14ac:dyDescent="0.25">
      <c r="N822" s="42"/>
      <c r="O822" s="42"/>
    </row>
    <row r="823" spans="14:15" x14ac:dyDescent="0.25">
      <c r="N823" s="42"/>
      <c r="O823" s="42"/>
    </row>
    <row r="824" spans="14:15" x14ac:dyDescent="0.25">
      <c r="N824" s="42"/>
      <c r="O824" s="42"/>
    </row>
    <row r="825" spans="14:15" x14ac:dyDescent="0.25">
      <c r="N825" s="42"/>
      <c r="O825" s="42"/>
    </row>
    <row r="826" spans="14:15" x14ac:dyDescent="0.25">
      <c r="N826" s="42"/>
      <c r="O826" s="42"/>
    </row>
    <row r="827" spans="14:15" x14ac:dyDescent="0.25">
      <c r="N827" s="42"/>
      <c r="O827" s="42"/>
    </row>
    <row r="828" spans="14:15" x14ac:dyDescent="0.25">
      <c r="N828" s="42"/>
      <c r="O828" s="42"/>
    </row>
    <row r="829" spans="14:15" x14ac:dyDescent="0.25">
      <c r="N829" s="42"/>
      <c r="O829" s="42"/>
    </row>
    <row r="830" spans="14:15" x14ac:dyDescent="0.25">
      <c r="N830" s="42"/>
      <c r="O830" s="42"/>
    </row>
    <row r="831" spans="14:15" x14ac:dyDescent="0.25">
      <c r="N831" s="42"/>
      <c r="O831" s="42"/>
    </row>
    <row r="832" spans="14:15" x14ac:dyDescent="0.25">
      <c r="N832" s="42"/>
      <c r="O832" s="42"/>
    </row>
    <row r="833" spans="14:15" x14ac:dyDescent="0.25">
      <c r="N833" s="42"/>
      <c r="O833" s="42"/>
    </row>
    <row r="834" spans="14:15" x14ac:dyDescent="0.25">
      <c r="N834" s="42"/>
      <c r="O834" s="42"/>
    </row>
    <row r="835" spans="14:15" x14ac:dyDescent="0.25">
      <c r="N835" s="42"/>
      <c r="O835" s="42"/>
    </row>
    <row r="836" spans="14:15" x14ac:dyDescent="0.25">
      <c r="N836" s="42"/>
      <c r="O836" s="42"/>
    </row>
    <row r="837" spans="14:15" x14ac:dyDescent="0.25">
      <c r="N837" s="42"/>
      <c r="O837" s="42"/>
    </row>
    <row r="838" spans="14:15" x14ac:dyDescent="0.25">
      <c r="N838" s="42"/>
      <c r="O838" s="42"/>
    </row>
    <row r="839" spans="14:15" x14ac:dyDescent="0.25">
      <c r="N839" s="42"/>
      <c r="O839" s="42"/>
    </row>
    <row r="840" spans="14:15" x14ac:dyDescent="0.25">
      <c r="N840" s="42"/>
      <c r="O840" s="42"/>
    </row>
    <row r="841" spans="14:15" x14ac:dyDescent="0.25">
      <c r="N841" s="42"/>
      <c r="O841" s="42"/>
    </row>
    <row r="842" spans="14:15" x14ac:dyDescent="0.25">
      <c r="N842" s="42"/>
      <c r="O842" s="42"/>
    </row>
    <row r="843" spans="14:15" x14ac:dyDescent="0.25">
      <c r="N843" s="42"/>
      <c r="O843" s="42"/>
    </row>
    <row r="844" spans="14:15" x14ac:dyDescent="0.25">
      <c r="N844" s="42"/>
      <c r="O844" s="42"/>
    </row>
    <row r="845" spans="14:15" x14ac:dyDescent="0.25">
      <c r="N845" s="42"/>
      <c r="O845" s="42"/>
    </row>
    <row r="846" spans="14:15" x14ac:dyDescent="0.25">
      <c r="N846" s="42"/>
      <c r="O846" s="42"/>
    </row>
    <row r="847" spans="14:15" x14ac:dyDescent="0.25">
      <c r="N847" s="42"/>
      <c r="O847" s="42"/>
    </row>
    <row r="848" spans="14:15" x14ac:dyDescent="0.25">
      <c r="N848" s="42"/>
      <c r="O848" s="42"/>
    </row>
    <row r="849" spans="14:15" x14ac:dyDescent="0.25">
      <c r="N849" s="42"/>
      <c r="O849" s="42"/>
    </row>
    <row r="850" spans="14:15" x14ac:dyDescent="0.25">
      <c r="N850" s="42"/>
      <c r="O850" s="42"/>
    </row>
    <row r="851" spans="14:15" x14ac:dyDescent="0.25">
      <c r="N851" s="42"/>
      <c r="O851" s="42"/>
    </row>
    <row r="852" spans="14:15" x14ac:dyDescent="0.25">
      <c r="N852" s="42"/>
      <c r="O852" s="42"/>
    </row>
    <row r="853" spans="14:15" x14ac:dyDescent="0.25">
      <c r="N853" s="42"/>
      <c r="O853" s="42"/>
    </row>
    <row r="854" spans="14:15" x14ac:dyDescent="0.25">
      <c r="N854" s="42"/>
      <c r="O854" s="42"/>
    </row>
    <row r="855" spans="14:15" x14ac:dyDescent="0.25">
      <c r="N855" s="42"/>
      <c r="O855" s="42"/>
    </row>
    <row r="856" spans="14:15" x14ac:dyDescent="0.25">
      <c r="N856" s="42"/>
      <c r="O856" s="42"/>
    </row>
    <row r="857" spans="14:15" x14ac:dyDescent="0.25">
      <c r="N857" s="42"/>
      <c r="O857" s="42"/>
    </row>
    <row r="858" spans="14:15" x14ac:dyDescent="0.25">
      <c r="N858" s="42"/>
      <c r="O858" s="42"/>
    </row>
    <row r="859" spans="14:15" x14ac:dyDescent="0.25">
      <c r="N859" s="42"/>
      <c r="O859" s="42"/>
    </row>
    <row r="860" spans="14:15" x14ac:dyDescent="0.25">
      <c r="N860" s="42"/>
      <c r="O860" s="42"/>
    </row>
    <row r="861" spans="14:15" x14ac:dyDescent="0.25">
      <c r="N861" s="42"/>
      <c r="O861" s="42"/>
    </row>
    <row r="862" spans="14:15" x14ac:dyDescent="0.25">
      <c r="N862" s="42"/>
      <c r="O862" s="42"/>
    </row>
    <row r="863" spans="14:15" x14ac:dyDescent="0.25">
      <c r="N863" s="42"/>
      <c r="O863" s="42"/>
    </row>
    <row r="864" spans="14:15" x14ac:dyDescent="0.25">
      <c r="N864" s="42"/>
      <c r="O864" s="42"/>
    </row>
    <row r="865" spans="14:15" x14ac:dyDescent="0.25">
      <c r="N865" s="42"/>
      <c r="O865" s="42"/>
    </row>
    <row r="866" spans="14:15" x14ac:dyDescent="0.25">
      <c r="N866" s="42"/>
      <c r="O866" s="42"/>
    </row>
    <row r="867" spans="14:15" x14ac:dyDescent="0.25">
      <c r="N867" s="42"/>
      <c r="O867" s="42"/>
    </row>
    <row r="868" spans="14:15" x14ac:dyDescent="0.25">
      <c r="N868" s="42"/>
      <c r="O868" s="42"/>
    </row>
    <row r="869" spans="14:15" x14ac:dyDescent="0.25">
      <c r="N869" s="42"/>
      <c r="O869" s="42"/>
    </row>
    <row r="870" spans="14:15" x14ac:dyDescent="0.25">
      <c r="N870" s="42"/>
      <c r="O870" s="42"/>
    </row>
    <row r="871" spans="14:15" x14ac:dyDescent="0.25">
      <c r="N871" s="42"/>
      <c r="O871" s="42"/>
    </row>
    <row r="872" spans="14:15" x14ac:dyDescent="0.25">
      <c r="N872" s="42"/>
      <c r="O872" s="42"/>
    </row>
    <row r="873" spans="14:15" x14ac:dyDescent="0.25">
      <c r="N873" s="42"/>
      <c r="O873" s="42"/>
    </row>
    <row r="874" spans="14:15" x14ac:dyDescent="0.25">
      <c r="N874" s="42"/>
      <c r="O874" s="42"/>
    </row>
    <row r="875" spans="14:15" x14ac:dyDescent="0.25">
      <c r="N875" s="42"/>
      <c r="O875" s="42"/>
    </row>
    <row r="876" spans="14:15" x14ac:dyDescent="0.25">
      <c r="N876" s="42"/>
      <c r="O876" s="42"/>
    </row>
    <row r="877" spans="14:15" x14ac:dyDescent="0.25">
      <c r="N877" s="42"/>
      <c r="O877" s="42"/>
    </row>
    <row r="878" spans="14:15" x14ac:dyDescent="0.25">
      <c r="N878" s="42"/>
      <c r="O878" s="42"/>
    </row>
    <row r="879" spans="14:15" x14ac:dyDescent="0.25">
      <c r="N879" s="42"/>
      <c r="O879" s="42"/>
    </row>
    <row r="880" spans="14:15" x14ac:dyDescent="0.25">
      <c r="N880" s="42"/>
      <c r="O880" s="42"/>
    </row>
    <row r="881" spans="14:15" x14ac:dyDescent="0.25">
      <c r="N881" s="42"/>
      <c r="O881" s="42"/>
    </row>
    <row r="882" spans="14:15" x14ac:dyDescent="0.25">
      <c r="N882" s="42"/>
      <c r="O882" s="42"/>
    </row>
    <row r="883" spans="14:15" x14ac:dyDescent="0.25">
      <c r="N883" s="42"/>
      <c r="O883" s="42"/>
    </row>
    <row r="884" spans="14:15" x14ac:dyDescent="0.25">
      <c r="N884" s="42"/>
      <c r="O884" s="42"/>
    </row>
    <row r="885" spans="14:15" x14ac:dyDescent="0.25">
      <c r="N885" s="42"/>
      <c r="O885" s="42"/>
    </row>
    <row r="886" spans="14:15" x14ac:dyDescent="0.25">
      <c r="N886" s="42"/>
      <c r="O886" s="42"/>
    </row>
    <row r="887" spans="14:15" x14ac:dyDescent="0.25">
      <c r="N887" s="42"/>
      <c r="O887" s="42"/>
    </row>
    <row r="888" spans="14:15" x14ac:dyDescent="0.25">
      <c r="N888" s="42"/>
      <c r="O888" s="42"/>
    </row>
    <row r="889" spans="14:15" x14ac:dyDescent="0.25">
      <c r="N889" s="42"/>
      <c r="O889" s="42"/>
    </row>
    <row r="890" spans="14:15" x14ac:dyDescent="0.25">
      <c r="N890" s="42"/>
      <c r="O890" s="42"/>
    </row>
    <row r="891" spans="14:15" x14ac:dyDescent="0.25">
      <c r="N891" s="42"/>
      <c r="O891" s="42"/>
    </row>
    <row r="892" spans="14:15" x14ac:dyDescent="0.25">
      <c r="N892" s="42"/>
      <c r="O892" s="42"/>
    </row>
    <row r="893" spans="14:15" x14ac:dyDescent="0.25">
      <c r="N893" s="42"/>
      <c r="O893" s="42"/>
    </row>
    <row r="894" spans="14:15" x14ac:dyDescent="0.25">
      <c r="N894" s="42"/>
      <c r="O894" s="42"/>
    </row>
    <row r="895" spans="14:15" x14ac:dyDescent="0.25">
      <c r="N895" s="42"/>
      <c r="O895" s="42"/>
    </row>
    <row r="896" spans="14:15" x14ac:dyDescent="0.25">
      <c r="N896" s="42"/>
      <c r="O896" s="42"/>
    </row>
    <row r="897" spans="14:15" x14ac:dyDescent="0.25">
      <c r="N897" s="42"/>
      <c r="O897" s="42"/>
    </row>
    <row r="898" spans="14:15" x14ac:dyDescent="0.25">
      <c r="N898" s="42"/>
      <c r="O898" s="42"/>
    </row>
    <row r="899" spans="14:15" x14ac:dyDescent="0.25">
      <c r="N899" s="42"/>
      <c r="O899" s="42"/>
    </row>
    <row r="900" spans="14:15" x14ac:dyDescent="0.25">
      <c r="N900" s="42"/>
      <c r="O900" s="42"/>
    </row>
    <row r="901" spans="14:15" x14ac:dyDescent="0.25">
      <c r="N901" s="42"/>
      <c r="O901" s="42"/>
    </row>
    <row r="902" spans="14:15" x14ac:dyDescent="0.25">
      <c r="N902" s="42"/>
      <c r="O902" s="42"/>
    </row>
    <row r="903" spans="14:15" x14ac:dyDescent="0.25">
      <c r="N903" s="42"/>
      <c r="O903" s="42"/>
    </row>
    <row r="904" spans="14:15" x14ac:dyDescent="0.25">
      <c r="N904" s="42"/>
      <c r="O904" s="42"/>
    </row>
    <row r="905" spans="14:15" x14ac:dyDescent="0.25">
      <c r="N905" s="42"/>
      <c r="O905" s="42"/>
    </row>
    <row r="906" spans="14:15" x14ac:dyDescent="0.25">
      <c r="N906" s="42"/>
      <c r="O906" s="42"/>
    </row>
    <row r="907" spans="14:15" x14ac:dyDescent="0.25">
      <c r="N907" s="42"/>
      <c r="O907" s="42"/>
    </row>
    <row r="908" spans="14:15" x14ac:dyDescent="0.25">
      <c r="N908" s="42"/>
      <c r="O908" s="42"/>
    </row>
    <row r="909" spans="14:15" x14ac:dyDescent="0.25">
      <c r="N909" s="42"/>
      <c r="O909" s="42"/>
    </row>
    <row r="910" spans="14:15" x14ac:dyDescent="0.25">
      <c r="N910" s="42"/>
      <c r="O910" s="42"/>
    </row>
    <row r="911" spans="14:15" x14ac:dyDescent="0.25">
      <c r="N911" s="42"/>
      <c r="O911" s="42"/>
    </row>
    <row r="912" spans="14:15" x14ac:dyDescent="0.25">
      <c r="N912" s="42"/>
      <c r="O912" s="42"/>
    </row>
    <row r="913" spans="14:15" x14ac:dyDescent="0.25">
      <c r="N913" s="42"/>
      <c r="O913" s="42"/>
    </row>
    <row r="914" spans="14:15" x14ac:dyDescent="0.25">
      <c r="N914" s="42"/>
      <c r="O914" s="42"/>
    </row>
    <row r="915" spans="14:15" x14ac:dyDescent="0.25">
      <c r="N915" s="42"/>
      <c r="O915" s="42"/>
    </row>
    <row r="916" spans="14:15" x14ac:dyDescent="0.25">
      <c r="N916" s="42"/>
      <c r="O916" s="42"/>
    </row>
    <row r="917" spans="14:15" x14ac:dyDescent="0.25">
      <c r="N917" s="42"/>
      <c r="O917" s="42"/>
    </row>
    <row r="918" spans="14:15" x14ac:dyDescent="0.25">
      <c r="N918" s="42"/>
      <c r="O918" s="42"/>
    </row>
    <row r="919" spans="14:15" x14ac:dyDescent="0.25">
      <c r="N919" s="42"/>
      <c r="O919" s="42"/>
    </row>
    <row r="920" spans="14:15" x14ac:dyDescent="0.25">
      <c r="N920" s="42"/>
      <c r="O920" s="42"/>
    </row>
    <row r="921" spans="14:15" x14ac:dyDescent="0.25">
      <c r="N921" s="42"/>
      <c r="O921" s="42"/>
    </row>
    <row r="922" spans="14:15" x14ac:dyDescent="0.25">
      <c r="N922" s="42"/>
      <c r="O922" s="42"/>
    </row>
    <row r="923" spans="14:15" x14ac:dyDescent="0.25">
      <c r="N923" s="42"/>
      <c r="O923" s="42"/>
    </row>
    <row r="924" spans="14:15" x14ac:dyDescent="0.25">
      <c r="N924" s="42"/>
      <c r="O924" s="42"/>
    </row>
    <row r="925" spans="14:15" x14ac:dyDescent="0.25">
      <c r="N925" s="42"/>
      <c r="O925" s="42"/>
    </row>
    <row r="926" spans="14:15" x14ac:dyDescent="0.25">
      <c r="N926" s="42"/>
      <c r="O926" s="42"/>
    </row>
    <row r="927" spans="14:15" x14ac:dyDescent="0.25">
      <c r="N927" s="42"/>
      <c r="O927" s="42"/>
    </row>
    <row r="928" spans="14:15" x14ac:dyDescent="0.25">
      <c r="N928" s="42"/>
      <c r="O928" s="42"/>
    </row>
    <row r="929" spans="14:15" x14ac:dyDescent="0.25">
      <c r="N929" s="42"/>
      <c r="O929" s="42"/>
    </row>
    <row r="930" spans="14:15" x14ac:dyDescent="0.25">
      <c r="N930" s="42"/>
      <c r="O930" s="42"/>
    </row>
    <row r="931" spans="14:15" x14ac:dyDescent="0.25">
      <c r="N931" s="42"/>
      <c r="O931" s="42"/>
    </row>
    <row r="932" spans="14:15" x14ac:dyDescent="0.25">
      <c r="N932" s="42"/>
      <c r="O932" s="42"/>
    </row>
    <row r="933" spans="14:15" x14ac:dyDescent="0.25">
      <c r="N933" s="42"/>
      <c r="O933" s="42"/>
    </row>
    <row r="934" spans="14:15" x14ac:dyDescent="0.25">
      <c r="N934" s="42"/>
      <c r="O934" s="42"/>
    </row>
    <row r="935" spans="14:15" x14ac:dyDescent="0.25">
      <c r="N935" s="42"/>
      <c r="O935" s="42"/>
    </row>
    <row r="936" spans="14:15" x14ac:dyDescent="0.25">
      <c r="N936" s="42"/>
      <c r="O936" s="42"/>
    </row>
    <row r="937" spans="14:15" x14ac:dyDescent="0.25">
      <c r="N937" s="42"/>
      <c r="O937" s="42"/>
    </row>
    <row r="938" spans="14:15" x14ac:dyDescent="0.25">
      <c r="N938" s="42"/>
      <c r="O938" s="42"/>
    </row>
    <row r="939" spans="14:15" x14ac:dyDescent="0.25">
      <c r="N939" s="42"/>
      <c r="O939" s="42"/>
    </row>
    <row r="940" spans="14:15" x14ac:dyDescent="0.25">
      <c r="N940" s="42"/>
      <c r="O940" s="42"/>
    </row>
    <row r="941" spans="14:15" x14ac:dyDescent="0.25">
      <c r="N941" s="42"/>
      <c r="O941" s="42"/>
    </row>
    <row r="942" spans="14:15" x14ac:dyDescent="0.25">
      <c r="N942" s="42"/>
      <c r="O942" s="42"/>
    </row>
    <row r="943" spans="14:15" x14ac:dyDescent="0.25">
      <c r="N943" s="42"/>
      <c r="O943" s="42"/>
    </row>
    <row r="944" spans="14:15" x14ac:dyDescent="0.25">
      <c r="N944" s="42"/>
      <c r="O944" s="42"/>
    </row>
    <row r="945" spans="14:15" x14ac:dyDescent="0.25">
      <c r="N945" s="42"/>
      <c r="O945" s="42"/>
    </row>
    <row r="946" spans="14:15" x14ac:dyDescent="0.25">
      <c r="N946" s="42"/>
      <c r="O946" s="42"/>
    </row>
    <row r="947" spans="14:15" x14ac:dyDescent="0.25">
      <c r="N947" s="42"/>
      <c r="O947" s="42"/>
    </row>
    <row r="948" spans="14:15" x14ac:dyDescent="0.25">
      <c r="N948" s="42"/>
      <c r="O948" s="42"/>
    </row>
    <row r="949" spans="14:15" x14ac:dyDescent="0.25">
      <c r="N949" s="42"/>
      <c r="O949" s="42"/>
    </row>
    <row r="950" spans="14:15" x14ac:dyDescent="0.25">
      <c r="N950" s="42"/>
      <c r="O950" s="42"/>
    </row>
    <row r="951" spans="14:15" x14ac:dyDescent="0.25">
      <c r="N951" s="42"/>
      <c r="O951" s="42"/>
    </row>
    <row r="952" spans="14:15" x14ac:dyDescent="0.25">
      <c r="N952" s="42"/>
      <c r="O952" s="42"/>
    </row>
    <row r="953" spans="14:15" x14ac:dyDescent="0.25">
      <c r="N953" s="42"/>
      <c r="O953" s="42"/>
    </row>
    <row r="954" spans="14:15" x14ac:dyDescent="0.25">
      <c r="N954" s="42"/>
      <c r="O954" s="42"/>
    </row>
    <row r="955" spans="14:15" x14ac:dyDescent="0.25">
      <c r="N955" s="42"/>
      <c r="O955" s="42"/>
    </row>
    <row r="956" spans="14:15" x14ac:dyDescent="0.25">
      <c r="N956" s="42"/>
      <c r="O956" s="42"/>
    </row>
    <row r="957" spans="14:15" x14ac:dyDescent="0.25">
      <c r="N957" s="42"/>
      <c r="O957" s="42"/>
    </row>
    <row r="958" spans="14:15" x14ac:dyDescent="0.25">
      <c r="N958" s="42"/>
      <c r="O958" s="42"/>
    </row>
    <row r="959" spans="14:15" x14ac:dyDescent="0.25">
      <c r="N959" s="42"/>
      <c r="O959" s="42"/>
    </row>
    <row r="960" spans="14:15" x14ac:dyDescent="0.25">
      <c r="N960" s="42"/>
      <c r="O960" s="42"/>
    </row>
    <row r="961" spans="14:15" x14ac:dyDescent="0.25">
      <c r="N961" s="42"/>
      <c r="O961" s="42"/>
    </row>
    <row r="962" spans="14:15" x14ac:dyDescent="0.25">
      <c r="N962" s="42"/>
      <c r="O962" s="42"/>
    </row>
    <row r="963" spans="14:15" x14ac:dyDescent="0.25">
      <c r="N963" s="42"/>
      <c r="O963" s="42"/>
    </row>
    <row r="964" spans="14:15" x14ac:dyDescent="0.25">
      <c r="N964" s="42"/>
      <c r="O964" s="42"/>
    </row>
    <row r="965" spans="14:15" x14ac:dyDescent="0.25">
      <c r="N965" s="42"/>
      <c r="O965" s="42"/>
    </row>
    <row r="966" spans="14:15" x14ac:dyDescent="0.25">
      <c r="N966" s="42"/>
      <c r="O966" s="42"/>
    </row>
    <row r="967" spans="14:15" x14ac:dyDescent="0.25">
      <c r="N967" s="42"/>
      <c r="O967" s="42"/>
    </row>
    <row r="968" spans="14:15" x14ac:dyDescent="0.25">
      <c r="N968" s="42"/>
      <c r="O968" s="42"/>
    </row>
    <row r="969" spans="14:15" x14ac:dyDescent="0.25">
      <c r="N969" s="42"/>
      <c r="O969" s="42"/>
    </row>
    <row r="970" spans="14:15" x14ac:dyDescent="0.25">
      <c r="N970" s="42"/>
      <c r="O970" s="42"/>
    </row>
    <row r="971" spans="14:15" x14ac:dyDescent="0.25">
      <c r="N971" s="42"/>
      <c r="O971" s="42"/>
    </row>
    <row r="972" spans="14:15" x14ac:dyDescent="0.25">
      <c r="N972" s="42"/>
      <c r="O972" s="42"/>
    </row>
    <row r="973" spans="14:15" x14ac:dyDescent="0.25">
      <c r="N973" s="42"/>
      <c r="O973" s="42"/>
    </row>
    <row r="974" spans="14:15" x14ac:dyDescent="0.25">
      <c r="N974" s="42"/>
      <c r="O974" s="42"/>
    </row>
    <row r="975" spans="14:15" x14ac:dyDescent="0.25">
      <c r="N975" s="42"/>
      <c r="O975" s="42"/>
    </row>
    <row r="976" spans="14:15" x14ac:dyDescent="0.25">
      <c r="N976" s="42"/>
      <c r="O976" s="42"/>
    </row>
    <row r="977" spans="14:38" x14ac:dyDescent="0.25">
      <c r="N977" s="42"/>
      <c r="O977" s="42"/>
    </row>
    <row r="978" spans="14:38" x14ac:dyDescent="0.25">
      <c r="N978" s="42"/>
      <c r="O978" s="42"/>
    </row>
    <row r="979" spans="14:38" x14ac:dyDescent="0.25">
      <c r="N979" s="42"/>
      <c r="O979" s="42"/>
    </row>
    <row r="980" spans="14:38" x14ac:dyDescent="0.25">
      <c r="N980" s="42"/>
      <c r="O980" s="42"/>
    </row>
    <row r="981" spans="14:38" x14ac:dyDescent="0.25">
      <c r="N981" s="42"/>
      <c r="O981" s="42"/>
    </row>
    <row r="982" spans="14:38" x14ac:dyDescent="0.25">
      <c r="N982" s="42"/>
      <c r="O982" s="42"/>
    </row>
    <row r="983" spans="14:38" x14ac:dyDescent="0.25">
      <c r="N983" s="42"/>
      <c r="O983" s="42"/>
      <c r="V983" s="43"/>
      <c r="AB983" s="43"/>
      <c r="AK983" s="43"/>
    </row>
    <row r="984" spans="14:38" x14ac:dyDescent="0.25">
      <c r="N984" s="42"/>
      <c r="O984" s="42"/>
      <c r="V984" s="45"/>
      <c r="AB984" s="43"/>
      <c r="AF984" s="45"/>
      <c r="AK984" s="42"/>
      <c r="AL984" s="42"/>
    </row>
    <row r="985" spans="14:38" x14ac:dyDescent="0.25">
      <c r="N985" s="42"/>
      <c r="O985" s="42"/>
    </row>
    <row r="1000" spans="3:36" s="65" customFormat="1" x14ac:dyDescent="0.25">
      <c r="C1000" s="41"/>
      <c r="M1000" s="41"/>
      <c r="P1000" s="41"/>
      <c r="R1000" s="41"/>
      <c r="S1000" s="41"/>
      <c r="U1000" s="41"/>
      <c r="X1000" s="41"/>
      <c r="Z1000" s="41"/>
      <c r="AA1000" s="41"/>
      <c r="AE1000" s="41"/>
      <c r="AG1000" s="41"/>
      <c r="AH1000" s="41"/>
      <c r="AJ1000" s="44"/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formulaire">
                <anchor moveWithCells="1" sizeWithCells="1">
                  <from>
                    <xdr:col>0</xdr:col>
                    <xdr:colOff>0</xdr:colOff>
                    <xdr:row>0</xdr:row>
                    <xdr:rowOff>47625</xdr:rowOff>
                  </from>
                  <to>
                    <xdr:col>2</xdr:col>
                    <xdr:colOff>9525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1000"/>
  <sheetViews>
    <sheetView workbookViewId="0">
      <selection activeCell="P20" sqref="P20"/>
    </sheetView>
  </sheetViews>
  <sheetFormatPr baseColWidth="10" defaultRowHeight="15" x14ac:dyDescent="0.25"/>
  <cols>
    <col min="1" max="1" width="16.85546875" bestFit="1" customWidth="1"/>
    <col min="3" max="3" width="12.85546875" bestFit="1" customWidth="1"/>
    <col min="5" max="5" width="16.7109375" customWidth="1"/>
    <col min="6" max="6" width="19.28515625" customWidth="1"/>
    <col min="7" max="7" width="14.42578125" bestFit="1" customWidth="1"/>
    <col min="8" max="8" width="15.140625" bestFit="1" customWidth="1"/>
    <col min="9" max="9" width="14.85546875" bestFit="1" customWidth="1"/>
    <col min="16" max="16" width="11.7109375" customWidth="1"/>
    <col min="30" max="30" width="16.85546875" bestFit="1" customWidth="1"/>
    <col min="31" max="31" width="12.85546875" bestFit="1" customWidth="1"/>
  </cols>
  <sheetData>
    <row r="1" spans="1:31" x14ac:dyDescent="0.25">
      <c r="A1" t="s">
        <v>133</v>
      </c>
      <c r="B1" t="s">
        <v>6</v>
      </c>
      <c r="C1" t="s">
        <v>120</v>
      </c>
      <c r="I1" s="4" t="s">
        <v>73</v>
      </c>
      <c r="J1" t="s">
        <v>74</v>
      </c>
      <c r="K1" t="s">
        <v>75</v>
      </c>
      <c r="L1" t="s">
        <v>76</v>
      </c>
      <c r="M1" s="29" t="s">
        <v>77</v>
      </c>
      <c r="N1" s="29" t="s">
        <v>129</v>
      </c>
      <c r="O1" t="s">
        <v>78</v>
      </c>
      <c r="P1" t="s">
        <v>79</v>
      </c>
      <c r="Q1" t="s">
        <v>80</v>
      </c>
      <c r="R1" t="s">
        <v>81</v>
      </c>
      <c r="S1" t="s">
        <v>82</v>
      </c>
      <c r="T1" t="s">
        <v>82</v>
      </c>
      <c r="U1" t="s">
        <v>83</v>
      </c>
      <c r="V1" t="s">
        <v>84</v>
      </c>
      <c r="W1" t="s">
        <v>85</v>
      </c>
      <c r="X1" t="s">
        <v>86</v>
      </c>
      <c r="Y1" t="s">
        <v>89</v>
      </c>
      <c r="Z1" t="s">
        <v>87</v>
      </c>
      <c r="AB1" t="s">
        <v>64</v>
      </c>
      <c r="AD1" t="s">
        <v>15</v>
      </c>
      <c r="AE1" t="s">
        <v>16</v>
      </c>
    </row>
    <row r="2" spans="1:31" x14ac:dyDescent="0.25">
      <c r="A2" t="s">
        <v>18</v>
      </c>
      <c r="B2">
        <v>1200</v>
      </c>
      <c r="C2">
        <v>900</v>
      </c>
      <c r="F2" s="1" t="s">
        <v>55</v>
      </c>
      <c r="G2" s="1"/>
      <c r="H2" s="19"/>
      <c r="I2" s="5" t="s">
        <v>19</v>
      </c>
      <c r="J2" t="s">
        <v>25</v>
      </c>
      <c r="K2" t="s">
        <v>37</v>
      </c>
      <c r="L2" t="s">
        <v>42</v>
      </c>
      <c r="M2" s="30" t="s">
        <v>46</v>
      </c>
      <c r="N2" s="30" t="s">
        <v>130</v>
      </c>
      <c r="O2" t="s">
        <v>50</v>
      </c>
      <c r="P2" t="s">
        <v>54</v>
      </c>
      <c r="Q2" t="s">
        <v>56</v>
      </c>
      <c r="R2" t="s">
        <v>57</v>
      </c>
      <c r="S2" t="s">
        <v>22</v>
      </c>
      <c r="T2" t="s">
        <v>17</v>
      </c>
      <c r="U2" t="s">
        <v>26</v>
      </c>
      <c r="V2" t="s">
        <v>33</v>
      </c>
      <c r="W2" t="s">
        <v>39</v>
      </c>
      <c r="X2" t="s">
        <v>43</v>
      </c>
      <c r="Y2" t="s">
        <v>47</v>
      </c>
      <c r="Z2" t="s">
        <v>51</v>
      </c>
      <c r="AB2" t="s">
        <v>58</v>
      </c>
      <c r="AD2" t="s">
        <v>18</v>
      </c>
      <c r="AE2" t="s">
        <v>40</v>
      </c>
    </row>
    <row r="3" spans="1:31" x14ac:dyDescent="0.25">
      <c r="A3" t="s">
        <v>20</v>
      </c>
      <c r="B3">
        <v>1200</v>
      </c>
      <c r="C3">
        <v>900</v>
      </c>
      <c r="F3" s="1" t="s">
        <v>90</v>
      </c>
      <c r="G3" s="3" t="str">
        <f>IF(G2="","",INDEX(B2:B20,MATCH(G2,A2:A20,0)))</f>
        <v/>
      </c>
      <c r="H3" s="19"/>
      <c r="I3" s="4" t="s">
        <v>21</v>
      </c>
      <c r="J3" t="s">
        <v>131</v>
      </c>
      <c r="K3" t="s">
        <v>132</v>
      </c>
      <c r="M3" s="30" t="s">
        <v>195</v>
      </c>
      <c r="U3" t="s">
        <v>28</v>
      </c>
      <c r="V3" t="s">
        <v>35</v>
      </c>
      <c r="AB3" t="s">
        <v>59</v>
      </c>
      <c r="AD3" t="s">
        <v>20</v>
      </c>
      <c r="AE3" t="s">
        <v>41</v>
      </c>
    </row>
    <row r="4" spans="1:31" x14ac:dyDescent="0.25">
      <c r="A4" t="s">
        <v>23</v>
      </c>
      <c r="B4">
        <v>1200</v>
      </c>
      <c r="C4">
        <v>900</v>
      </c>
      <c r="J4" t="s">
        <v>30</v>
      </c>
      <c r="AB4" t="s">
        <v>60</v>
      </c>
      <c r="AD4" t="s">
        <v>23</v>
      </c>
      <c r="AE4" t="s">
        <v>44</v>
      </c>
    </row>
    <row r="5" spans="1:31" x14ac:dyDescent="0.25">
      <c r="A5" t="s">
        <v>24</v>
      </c>
      <c r="B5">
        <v>1200</v>
      </c>
      <c r="C5">
        <v>900</v>
      </c>
      <c r="F5" t="s">
        <v>61</v>
      </c>
      <c r="J5" t="s">
        <v>32</v>
      </c>
      <c r="AB5" t="s">
        <v>217</v>
      </c>
      <c r="AD5" t="s">
        <v>24</v>
      </c>
      <c r="AE5" t="s">
        <v>45</v>
      </c>
    </row>
    <row r="6" spans="1:31" x14ac:dyDescent="0.25">
      <c r="A6" t="s">
        <v>27</v>
      </c>
      <c r="B6">
        <v>1200</v>
      </c>
      <c r="C6">
        <v>900</v>
      </c>
      <c r="F6" t="s">
        <v>62</v>
      </c>
      <c r="AD6" t="s">
        <v>27</v>
      </c>
      <c r="AE6" t="s">
        <v>48</v>
      </c>
    </row>
    <row r="7" spans="1:31" x14ac:dyDescent="0.25">
      <c r="A7" t="s">
        <v>29</v>
      </c>
      <c r="B7">
        <v>1200</v>
      </c>
      <c r="C7">
        <v>900</v>
      </c>
      <c r="AD7" t="s">
        <v>29</v>
      </c>
      <c r="AE7" t="s">
        <v>49</v>
      </c>
    </row>
    <row r="8" spans="1:31" x14ac:dyDescent="0.25">
      <c r="A8" t="s">
        <v>31</v>
      </c>
      <c r="B8">
        <v>1200</v>
      </c>
      <c r="C8">
        <v>900</v>
      </c>
      <c r="AD8" t="s">
        <v>31</v>
      </c>
      <c r="AE8" t="s">
        <v>52</v>
      </c>
    </row>
    <row r="9" spans="1:31" x14ac:dyDescent="0.25">
      <c r="A9" t="s">
        <v>34</v>
      </c>
      <c r="B9">
        <v>1200</v>
      </c>
      <c r="C9">
        <v>900</v>
      </c>
      <c r="AD9" t="s">
        <v>34</v>
      </c>
      <c r="AE9" t="s">
        <v>53</v>
      </c>
    </row>
    <row r="10" spans="1:31" x14ac:dyDescent="0.25">
      <c r="A10" t="s">
        <v>36</v>
      </c>
      <c r="B10">
        <v>1200</v>
      </c>
      <c r="C10">
        <v>900</v>
      </c>
      <c r="AD10" t="s">
        <v>36</v>
      </c>
    </row>
    <row r="11" spans="1:31" x14ac:dyDescent="0.25">
      <c r="A11" t="s">
        <v>38</v>
      </c>
      <c r="B11">
        <v>1500</v>
      </c>
      <c r="C11">
        <v>900</v>
      </c>
      <c r="Q11" s="83" t="s">
        <v>128</v>
      </c>
      <c r="R11" s="83"/>
      <c r="S11" s="83"/>
      <c r="AD11" t="s">
        <v>38</v>
      </c>
    </row>
    <row r="12" spans="1:31" x14ac:dyDescent="0.25">
      <c r="A12" t="s">
        <v>40</v>
      </c>
      <c r="B12">
        <v>1200</v>
      </c>
      <c r="C12">
        <v>1100</v>
      </c>
      <c r="E12" s="19"/>
      <c r="F12" s="1"/>
      <c r="G12" s="1" t="s">
        <v>123</v>
      </c>
      <c r="H12" s="1" t="s">
        <v>93</v>
      </c>
      <c r="I12" s="20"/>
      <c r="N12" t="s">
        <v>111</v>
      </c>
      <c r="O12" t="s">
        <v>112</v>
      </c>
      <c r="P12" t="s">
        <v>113</v>
      </c>
      <c r="Q12" s="26" t="s">
        <v>111</v>
      </c>
      <c r="R12" s="26" t="s">
        <v>112</v>
      </c>
      <c r="S12" s="26" t="s">
        <v>113</v>
      </c>
    </row>
    <row r="13" spans="1:31" x14ac:dyDescent="0.25">
      <c r="A13" t="s">
        <v>41</v>
      </c>
      <c r="B13">
        <v>1200</v>
      </c>
      <c r="C13">
        <v>1100</v>
      </c>
      <c r="F13" s="1" t="s">
        <v>91</v>
      </c>
      <c r="G13" s="24"/>
      <c r="H13" s="24"/>
      <c r="I13" s="21"/>
      <c r="K13" s="80" t="s">
        <v>110</v>
      </c>
      <c r="L13" s="81"/>
      <c r="M13" s="82"/>
      <c r="N13" s="23" t="str">
        <f>H20</f>
        <v/>
      </c>
      <c r="O13" s="23" t="str">
        <f>IF(N13="","",N13/1.2)</f>
        <v/>
      </c>
      <c r="P13" s="23"/>
      <c r="Q13" s="27" t="str">
        <f>IF(N13="","",ROUND(N13,2))</f>
        <v/>
      </c>
      <c r="R13" s="27" t="str">
        <f t="shared" ref="R13:S13" si="0">IF(O13="","",ROUND(O13,2))</f>
        <v/>
      </c>
      <c r="S13" s="27" t="str">
        <f t="shared" si="0"/>
        <v/>
      </c>
    </row>
    <row r="14" spans="1:31" x14ac:dyDescent="0.25">
      <c r="A14" t="s">
        <v>44</v>
      </c>
      <c r="B14">
        <v>1500</v>
      </c>
      <c r="C14">
        <v>1100</v>
      </c>
      <c r="F14" s="1" t="s">
        <v>92</v>
      </c>
      <c r="G14" s="24" t="str">
        <f>IF(G13="","",G13/1.2)</f>
        <v/>
      </c>
      <c r="H14" s="24" t="str">
        <f>IF(H13="","",H13/1.2)</f>
        <v/>
      </c>
      <c r="I14" s="21"/>
      <c r="K14" s="80" t="s">
        <v>124</v>
      </c>
      <c r="L14" s="81"/>
      <c r="M14" s="82"/>
      <c r="N14" s="23" t="str">
        <f>IF(G13="","",G13+H13)</f>
        <v/>
      </c>
      <c r="O14" s="23" t="str">
        <f>IF(N14="","",N14/1.2)</f>
        <v/>
      </c>
      <c r="P14" s="23" t="str">
        <f>IF(N14="","",N14-O14)</f>
        <v/>
      </c>
      <c r="Q14" s="27" t="str">
        <f t="shared" ref="Q14:Q15" si="1">IF(N14="","",ROUND(N14,2))</f>
        <v/>
      </c>
      <c r="R14" s="27" t="str">
        <f t="shared" ref="R14:R16" si="2">IF(O14="","",ROUND(O14,2))</f>
        <v/>
      </c>
      <c r="S14" s="27" t="str">
        <f t="shared" ref="S14:S16" si="3">IF(P14="","",ROUND(P14,2))</f>
        <v/>
      </c>
    </row>
    <row r="15" spans="1:31" x14ac:dyDescent="0.25">
      <c r="A15" t="s">
        <v>45</v>
      </c>
      <c r="B15">
        <v>1500</v>
      </c>
      <c r="C15">
        <v>1100</v>
      </c>
      <c r="G15" s="25" t="str">
        <f>IF(G14="","",ROUND(G14,2))</f>
        <v/>
      </c>
      <c r="H15" s="25" t="str">
        <f>IF(H14="","",ROUND(H14,2))</f>
        <v/>
      </c>
      <c r="K15" s="1" t="s">
        <v>114</v>
      </c>
      <c r="L15" s="1"/>
      <c r="M15" s="1"/>
      <c r="N15" s="23" t="str">
        <f>IF(F20="Oui",IF(N14&gt;H20,H20,N14),IF(H20&lt;N14,H20,N14))</f>
        <v/>
      </c>
      <c r="O15" s="23"/>
      <c r="P15" s="23"/>
      <c r="Q15" s="27" t="str">
        <f t="shared" si="1"/>
        <v/>
      </c>
      <c r="R15" s="27" t="str">
        <f t="shared" si="2"/>
        <v/>
      </c>
      <c r="S15" s="27" t="str">
        <f t="shared" si="3"/>
        <v/>
      </c>
    </row>
    <row r="16" spans="1:31" x14ac:dyDescent="0.25">
      <c r="A16" t="s">
        <v>48</v>
      </c>
      <c r="B16">
        <v>1500</v>
      </c>
      <c r="C16">
        <v>1100</v>
      </c>
      <c r="F16" s="6"/>
      <c r="K16" s="1" t="s">
        <v>115</v>
      </c>
      <c r="L16" s="1"/>
      <c r="M16" s="1"/>
      <c r="N16" s="25" t="s">
        <v>116</v>
      </c>
      <c r="O16" s="23" t="str">
        <f>IF(N14="","",IF(F20="Oui",IF(O14&gt;H20,O14-H20,0),IF(O14&gt;H20,O14-H20,0)))</f>
        <v/>
      </c>
      <c r="P16" s="23"/>
      <c r="Q16" s="27"/>
      <c r="R16" s="27" t="str">
        <f t="shared" si="2"/>
        <v/>
      </c>
      <c r="S16" s="27" t="str">
        <f t="shared" si="3"/>
        <v/>
      </c>
    </row>
    <row r="17" spans="1:19" x14ac:dyDescent="0.25">
      <c r="A17" t="s">
        <v>49</v>
      </c>
      <c r="B17">
        <v>1500</v>
      </c>
      <c r="C17">
        <v>1100</v>
      </c>
      <c r="K17" s="1"/>
      <c r="L17" s="1"/>
      <c r="M17" s="1"/>
      <c r="N17" s="23"/>
      <c r="O17" s="23"/>
      <c r="P17" s="23"/>
      <c r="Q17" s="84" t="str">
        <f>IF(R16="","",IF(R16&gt;0,"SINISTRE À DÉCLARER","PAS DE SINISTRE À DÉCLARER"))</f>
        <v/>
      </c>
      <c r="R17" s="85"/>
      <c r="S17" s="86"/>
    </row>
    <row r="18" spans="1:19" x14ac:dyDescent="0.25">
      <c r="A18" t="s">
        <v>52</v>
      </c>
      <c r="B18">
        <v>1500</v>
      </c>
      <c r="C18">
        <v>1100</v>
      </c>
    </row>
    <row r="19" spans="1:19" x14ac:dyDescent="0.25">
      <c r="A19" t="s">
        <v>53</v>
      </c>
      <c r="B19">
        <v>1500</v>
      </c>
      <c r="C19">
        <v>1100</v>
      </c>
      <c r="E19" s="1" t="s">
        <v>108</v>
      </c>
      <c r="F19" s="1" t="s">
        <v>109</v>
      </c>
      <c r="G19" s="17" t="s">
        <v>107</v>
      </c>
      <c r="H19" s="2" t="s">
        <v>121</v>
      </c>
      <c r="I19" s="2" t="s">
        <v>120</v>
      </c>
    </row>
    <row r="20" spans="1:19" x14ac:dyDescent="0.25">
      <c r="E20" s="11"/>
      <c r="F20" s="11"/>
      <c r="G20" s="12"/>
      <c r="H20" s="18" t="str">
        <f t="array" ref="H20">IF(OR(G20="",F20=""),"",INDEX(H23:H30,MATCH(1,($E$23:$E$30=$E$20)*($F$23:$F$30=$F$20)*($G$23:$G$30=$G$20),0),1))</f>
        <v/>
      </c>
      <c r="I20" s="1" t="str">
        <f>IF(G2="","",INDEX(C2:C20,MATCH(G2,A2:A20,0)))</f>
        <v/>
      </c>
    </row>
    <row r="22" spans="1:19" x14ac:dyDescent="0.25">
      <c r="O22" s="6"/>
    </row>
    <row r="23" spans="1:19" x14ac:dyDescent="0.25">
      <c r="E23" s="1" t="s">
        <v>16</v>
      </c>
      <c r="F23" s="1" t="s">
        <v>61</v>
      </c>
      <c r="G23" s="1" t="s">
        <v>61</v>
      </c>
      <c r="H23" s="22">
        <v>50</v>
      </c>
    </row>
    <row r="24" spans="1:19" x14ac:dyDescent="0.25">
      <c r="E24" s="1" t="s">
        <v>16</v>
      </c>
      <c r="F24" s="1" t="s">
        <v>61</v>
      </c>
      <c r="G24" s="1" t="s">
        <v>62</v>
      </c>
      <c r="H24" s="22">
        <v>150</v>
      </c>
    </row>
    <row r="25" spans="1:19" x14ac:dyDescent="0.25">
      <c r="E25" s="1" t="s">
        <v>16</v>
      </c>
      <c r="F25" s="1" t="s">
        <v>62</v>
      </c>
      <c r="G25" s="1" t="s">
        <v>61</v>
      </c>
      <c r="H25" s="22">
        <v>300</v>
      </c>
    </row>
    <row r="26" spans="1:19" x14ac:dyDescent="0.25">
      <c r="E26" s="1" t="s">
        <v>16</v>
      </c>
      <c r="F26" s="1" t="s">
        <v>62</v>
      </c>
      <c r="G26" s="1" t="s">
        <v>62</v>
      </c>
      <c r="H26" s="22" t="str">
        <f>G3</f>
        <v/>
      </c>
      <c r="I26" s="16" t="s">
        <v>117</v>
      </c>
      <c r="J26" s="16" t="s">
        <v>119</v>
      </c>
    </row>
    <row r="27" spans="1:19" x14ac:dyDescent="0.25">
      <c r="E27" s="1" t="s">
        <v>88</v>
      </c>
      <c r="F27" s="1" t="s">
        <v>61</v>
      </c>
      <c r="G27" s="1" t="s">
        <v>61</v>
      </c>
      <c r="H27" s="22">
        <v>50</v>
      </c>
    </row>
    <row r="28" spans="1:19" x14ac:dyDescent="0.25">
      <c r="E28" s="1" t="s">
        <v>15</v>
      </c>
      <c r="F28" s="1" t="s">
        <v>62</v>
      </c>
      <c r="G28" s="1" t="s">
        <v>61</v>
      </c>
      <c r="H28" s="22">
        <v>300</v>
      </c>
    </row>
    <row r="29" spans="1:19" x14ac:dyDescent="0.25">
      <c r="E29" s="1" t="s">
        <v>15</v>
      </c>
      <c r="F29" s="1" t="s">
        <v>61</v>
      </c>
      <c r="G29" s="1" t="s">
        <v>62</v>
      </c>
      <c r="H29" s="22">
        <v>150</v>
      </c>
    </row>
    <row r="30" spans="1:19" x14ac:dyDescent="0.25">
      <c r="E30" s="1" t="s">
        <v>15</v>
      </c>
      <c r="F30" s="1" t="s">
        <v>62</v>
      </c>
      <c r="G30" s="1" t="s">
        <v>62</v>
      </c>
      <c r="H30" s="22" t="str">
        <f>G3</f>
        <v/>
      </c>
      <c r="I30" s="16" t="s">
        <v>117</v>
      </c>
      <c r="J30" s="16" t="s">
        <v>118</v>
      </c>
    </row>
    <row r="1000" spans="1:37" x14ac:dyDescent="0.25">
      <c r="A1000" t="s">
        <v>192</v>
      </c>
      <c r="B1000" t="s">
        <v>193</v>
      </c>
      <c r="C1000" t="s">
        <v>194</v>
      </c>
      <c r="D1000" t="s">
        <v>15</v>
      </c>
      <c r="E1000" t="s">
        <v>27</v>
      </c>
      <c r="F1000" t="s">
        <v>195</v>
      </c>
      <c r="G1000" t="s">
        <v>62</v>
      </c>
      <c r="H1000" t="s">
        <v>62</v>
      </c>
      <c r="N1000" s="15"/>
      <c r="V1000" s="15"/>
      <c r="AB1000" s="15"/>
      <c r="AK1000" s="15"/>
    </row>
  </sheetData>
  <mergeCells count="4">
    <mergeCell ref="K13:M13"/>
    <mergeCell ref="K14:M14"/>
    <mergeCell ref="Q11:S11"/>
    <mergeCell ref="Q17:S17"/>
  </mergeCells>
  <pageMargins left="0.7" right="0.7" top="0.75" bottom="0.75" header="0.3" footer="0.3"/>
  <tableParts count="20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983"/>
  <sheetViews>
    <sheetView workbookViewId="0">
      <selection activeCell="A3" sqref="A3:XFD8"/>
    </sheetView>
  </sheetViews>
  <sheetFormatPr baseColWidth="10" defaultRowHeight="15" x14ac:dyDescent="0.25"/>
  <cols>
    <col min="1" max="1" width="12" customWidth="1"/>
    <col min="2" max="2" width="13.140625" customWidth="1"/>
    <col min="3" max="3" width="14.28515625" customWidth="1"/>
    <col min="6" max="6" width="17.28515625" customWidth="1"/>
    <col min="7" max="7" width="14.140625" customWidth="1"/>
    <col min="9" max="9" width="17.5703125" customWidth="1"/>
    <col min="10" max="10" width="12.140625" customWidth="1"/>
    <col min="11" max="11" width="13" customWidth="1"/>
    <col min="13" max="13" width="12.28515625" customWidth="1"/>
    <col min="14" max="14" width="13.5703125" customWidth="1"/>
    <col min="15" max="15" width="14.42578125" customWidth="1"/>
    <col min="16" max="16" width="17" customWidth="1"/>
    <col min="17" max="17" width="12" customWidth="1"/>
    <col min="18" max="18" width="14" customWidth="1"/>
    <col min="21" max="21" width="13.28515625" customWidth="1"/>
    <col min="22" max="22" width="14.5703125" customWidth="1"/>
    <col min="23" max="23" width="15.42578125" customWidth="1"/>
    <col min="24" max="24" width="18" customWidth="1"/>
    <col min="25" max="25" width="13" customWidth="1"/>
    <col min="26" max="26" width="15" customWidth="1"/>
    <col min="28" max="28" width="25.42578125" customWidth="1"/>
    <col min="29" max="29" width="23.42578125" customWidth="1"/>
    <col min="30" max="30" width="12.140625" customWidth="1"/>
    <col min="31" max="31" width="17.7109375" customWidth="1"/>
    <col min="32" max="32" width="18" customWidth="1"/>
    <col min="33" max="33" width="15.42578125" customWidth="1"/>
    <col min="34" max="34" width="19" customWidth="1"/>
    <col min="35" max="35" width="18.28515625" customWidth="1"/>
    <col min="36" max="36" width="17" customWidth="1"/>
    <col min="37" max="37" width="15.5703125" customWidth="1"/>
    <col min="38" max="38" width="19.7109375" customWidth="1"/>
  </cols>
  <sheetData>
    <row r="1" spans="1:39" s="7" customFormat="1" x14ac:dyDescent="0.25">
      <c r="A1" s="8" t="s">
        <v>96</v>
      </c>
      <c r="B1" s="9" t="s">
        <v>0</v>
      </c>
      <c r="C1" s="9" t="s">
        <v>1</v>
      </c>
      <c r="D1" s="9" t="s">
        <v>2</v>
      </c>
      <c r="E1" s="9" t="s">
        <v>3</v>
      </c>
      <c r="F1" s="9" t="s">
        <v>4</v>
      </c>
      <c r="G1" s="9" t="s">
        <v>94</v>
      </c>
      <c r="H1" s="9" t="s">
        <v>63</v>
      </c>
      <c r="I1" s="9" t="s">
        <v>95</v>
      </c>
      <c r="J1" s="8" t="s">
        <v>8</v>
      </c>
      <c r="K1" s="8" t="s">
        <v>64</v>
      </c>
      <c r="L1" s="9" t="s">
        <v>65</v>
      </c>
      <c r="M1" s="9" t="s">
        <v>66</v>
      </c>
      <c r="N1" s="9" t="s">
        <v>10</v>
      </c>
      <c r="O1" s="9" t="s">
        <v>11</v>
      </c>
      <c r="P1" s="9" t="s">
        <v>14</v>
      </c>
      <c r="Q1" s="9" t="s">
        <v>12</v>
      </c>
      <c r="R1" s="9" t="s">
        <v>67</v>
      </c>
      <c r="S1" s="9" t="s">
        <v>13</v>
      </c>
      <c r="T1" s="8" t="s">
        <v>9</v>
      </c>
      <c r="U1" s="9" t="s">
        <v>97</v>
      </c>
      <c r="V1" s="9" t="s">
        <v>98</v>
      </c>
      <c r="W1" s="9" t="s">
        <v>99</v>
      </c>
      <c r="X1" s="9" t="s">
        <v>100</v>
      </c>
      <c r="Y1" s="9" t="s">
        <v>101</v>
      </c>
      <c r="Z1" s="9" t="s">
        <v>102</v>
      </c>
      <c r="AA1" s="9" t="s">
        <v>103</v>
      </c>
      <c r="AB1" s="8" t="s">
        <v>68</v>
      </c>
      <c r="AC1" s="9" t="s">
        <v>69</v>
      </c>
      <c r="AD1" s="8" t="s">
        <v>5</v>
      </c>
      <c r="AE1" s="9" t="s">
        <v>70</v>
      </c>
      <c r="AF1" s="9" t="s">
        <v>71</v>
      </c>
      <c r="AG1" s="9" t="s">
        <v>7</v>
      </c>
      <c r="AH1" s="8" t="s">
        <v>72</v>
      </c>
      <c r="AI1" s="10" t="s">
        <v>104</v>
      </c>
      <c r="AJ1" s="10" t="s">
        <v>105</v>
      </c>
      <c r="AK1" s="9" t="s">
        <v>122</v>
      </c>
      <c r="AL1" s="28" t="s">
        <v>125</v>
      </c>
      <c r="AM1" s="48" t="s">
        <v>136</v>
      </c>
    </row>
    <row r="2" spans="1:39" x14ac:dyDescent="0.25">
      <c r="A2" s="13" t="s">
        <v>135</v>
      </c>
      <c r="B2" s="14" t="s">
        <v>135</v>
      </c>
      <c r="C2" s="14"/>
      <c r="D2" s="13" t="s">
        <v>15</v>
      </c>
      <c r="E2" s="14"/>
      <c r="F2" s="14"/>
      <c r="G2" s="14"/>
      <c r="H2" s="14"/>
      <c r="I2" s="14"/>
      <c r="J2" s="13"/>
      <c r="K2" s="14"/>
      <c r="L2" s="13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3"/>
      <c r="AL2" s="14"/>
      <c r="AM2" s="14"/>
    </row>
    <row r="977" spans="11:38" x14ac:dyDescent="0.25">
      <c r="AH977" t="s">
        <v>106</v>
      </c>
    </row>
    <row r="978" spans="11:38" x14ac:dyDescent="0.25">
      <c r="N978">
        <v>375</v>
      </c>
      <c r="O978">
        <v>450</v>
      </c>
      <c r="V978" s="15">
        <v>833333</v>
      </c>
      <c r="W978">
        <v>100</v>
      </c>
      <c r="AB978" s="15">
        <v>4583333</v>
      </c>
      <c r="AK978" s="15">
        <v>916667</v>
      </c>
      <c r="AL978">
        <v>550</v>
      </c>
    </row>
    <row r="983" spans="11:38" x14ac:dyDescent="0.25">
      <c r="K983" t="s">
        <v>59</v>
      </c>
      <c r="M983" t="s">
        <v>126</v>
      </c>
      <c r="AH983" t="s">
        <v>127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6"/>
  <sheetViews>
    <sheetView workbookViewId="0">
      <selection sqref="A1:F32"/>
    </sheetView>
  </sheetViews>
  <sheetFormatPr baseColWidth="10" defaultRowHeight="15" x14ac:dyDescent="0.25"/>
  <cols>
    <col min="1" max="1" width="13.5703125" customWidth="1"/>
    <col min="2" max="2" width="14.5703125" customWidth="1"/>
    <col min="3" max="3" width="12.140625" bestFit="1" customWidth="1"/>
    <col min="4" max="4" width="14.42578125" bestFit="1" customWidth="1"/>
    <col min="5" max="5" width="11.140625" customWidth="1"/>
    <col min="6" max="6" width="59.7109375" bestFit="1" customWidth="1"/>
  </cols>
  <sheetData>
    <row r="1" spans="1:6" ht="25.5" customHeight="1" x14ac:dyDescent="0.25">
      <c r="A1" s="46" t="s">
        <v>96</v>
      </c>
      <c r="B1" s="46" t="s">
        <v>0</v>
      </c>
      <c r="C1" s="46" t="s">
        <v>1</v>
      </c>
      <c r="D1" s="46" t="s">
        <v>3</v>
      </c>
      <c r="E1" s="46" t="s">
        <v>4</v>
      </c>
      <c r="F1" s="46" t="s">
        <v>134</v>
      </c>
    </row>
    <row r="2" spans="1:6" x14ac:dyDescent="0.25">
      <c r="A2" s="1" t="str">
        <f>IFERROR(sinistre[[#This Row],[N° contrat]],"")</f>
        <v>LCD596948</v>
      </c>
      <c r="B2" s="1" t="str">
        <f>IFERROR(sinistre[[#This Row],[Nom Client]],"")</f>
        <v>TLILI</v>
      </c>
      <c r="C2" s="54">
        <f>IFERROR(sinistre[[#This Row],[Date sinistre]],"")</f>
        <v>43748</v>
      </c>
      <c r="D2" s="1" t="str">
        <f>IFERROR(sinistre[[#This Row],[Modele]],"")</f>
        <v>Renault_Clio</v>
      </c>
      <c r="E2" s="1" t="str">
        <f>IFERROR(sinistre[[#This Row],[Immatriculation]],"")</f>
        <v>ET-961-AX</v>
      </c>
      <c r="F2" s="47" t="str">
        <f>IFERROR(sinistre[[#This Row],[Commentaire/statut]],"")</f>
        <v>EN ATTENTE REMBOURSEMENT ASSURANCE + FACTURE KERBELLEC</v>
      </c>
    </row>
    <row r="3" spans="1:6" x14ac:dyDescent="0.25">
      <c r="A3" s="1" t="str">
        <f>IFERROR(sinistre[[#This Row],[N° contrat]],"")</f>
        <v>LCD508512</v>
      </c>
      <c r="B3" s="1" t="str">
        <f>IFERROR(sinistre[[#This Row],[Nom Client]],"")</f>
        <v>BOURGINE</v>
      </c>
      <c r="C3" s="54" t="str">
        <f>IFERROR(sinistre[[#This Row],[Date sinistre]],"")</f>
        <v>29/08/2019</v>
      </c>
      <c r="D3" s="1" t="str">
        <f>IFERROR(sinistre[[#This Row],[Modele]],"")</f>
        <v>Boxer_15M3</v>
      </c>
      <c r="E3" s="1" t="str">
        <f>IFERROR(sinistre[[#This Row],[Immatriculation]],"")</f>
        <v>FE-726-KH</v>
      </c>
      <c r="F3" s="1" t="str">
        <f>IFERROR(sinistre[[#This Row],[Commentaire/statut]],"")</f>
        <v>EN ATTENTE REMBOURSEMENT ASSURANCE</v>
      </c>
    </row>
    <row r="4" spans="1:6" x14ac:dyDescent="0.25">
      <c r="A4" s="1" t="str">
        <f>IFERROR(sinistre[[#This Row],[N° contrat]],"")</f>
        <v>LCD432977</v>
      </c>
      <c r="B4" s="1" t="str">
        <f>IFERROR(sinistre[[#This Row],[Nom Client]],"")</f>
        <v>RAULT</v>
      </c>
      <c r="C4" s="54" t="str">
        <f>IFERROR(sinistre[[#This Row],[Date sinistre]],"")</f>
        <v>30/07/2019</v>
      </c>
      <c r="D4" s="1" t="str">
        <f>IFERROR(sinistre[[#This Row],[Modele]],"")</f>
        <v>Boxer_11M3</v>
      </c>
      <c r="E4" s="1" t="str">
        <f>IFERROR(sinistre[[#This Row],[Immatriculation]],"")</f>
        <v>FF-209-QQ</v>
      </c>
      <c r="F4" s="1" t="str">
        <f>IFERROR(sinistre[[#This Row],[Commentaire/statut]],"")</f>
        <v>EN ATTENTE REMBOURSEMENT ASSURANCE</v>
      </c>
    </row>
    <row r="5" spans="1:6" x14ac:dyDescent="0.25">
      <c r="A5" s="1" t="str">
        <f>IFERROR(sinistre[[#This Row],[N° contrat]],"")</f>
        <v>LCD261803</v>
      </c>
      <c r="B5" s="1" t="str">
        <f>IFERROR(sinistre[[#This Row],[Nom Client]],"")</f>
        <v>MAREC</v>
      </c>
      <c r="C5" s="54" t="str">
        <f>IFERROR(sinistre[[#This Row],[Date sinistre]],"")</f>
        <v>19/06/2019</v>
      </c>
      <c r="D5" s="1" t="str">
        <f>IFERROR(sinistre[[#This Row],[Modele]],"")</f>
        <v>Master_20M3</v>
      </c>
      <c r="E5" s="1" t="str">
        <f>IFERROR(sinistre[[#This Row],[Immatriculation]],"")</f>
        <v>EY-997-KY</v>
      </c>
      <c r="F5" s="1" t="str">
        <f>IFERROR(sinistre[[#This Row],[Commentaire/statut]],"")</f>
        <v>EN ATTENTE REMBOURSEMENT ASSURANCE ICS</v>
      </c>
    </row>
    <row r="6" spans="1:6" x14ac:dyDescent="0.25">
      <c r="A6" s="1" t="str">
        <f>IFERROR(sinistre[[#This Row],[N° contrat]],"")</f>
        <v>LCD995844</v>
      </c>
      <c r="B6" s="1" t="str">
        <f>IFERROR(sinistre[[#This Row],[Nom Client]],"")</f>
        <v>MILLET</v>
      </c>
      <c r="C6" s="54" t="str">
        <f>IFERROR(sinistre[[#This Row],[Date sinistre]],"")</f>
        <v>22/12/2018</v>
      </c>
      <c r="D6" s="1" t="str">
        <f>IFERROR(sinistre[[#This Row],[Modele]],"")</f>
        <v>Fiat_Tipo_SW</v>
      </c>
      <c r="E6" s="1" t="str">
        <f>IFERROR(sinistre[[#This Row],[Immatriculation]],"")</f>
        <v>EH-044-DM</v>
      </c>
      <c r="F6" s="1" t="str">
        <f>IFERROR(sinistre[[#This Row],[Commentaire/statut]],"")</f>
        <v>EN ATTENTE REMBOURSEMENT ASSURANCE (ICS)</v>
      </c>
    </row>
    <row r="7" spans="1:6" x14ac:dyDescent="0.25">
      <c r="A7" s="1" t="str">
        <f>IFERROR(sinistre[[#This Row],[N° contrat]],"")</f>
        <v>LCD262516</v>
      </c>
      <c r="B7" s="1" t="str">
        <f>IFERROR(sinistre[[#This Row],[Nom Client]],"")</f>
        <v>REDON</v>
      </c>
      <c r="C7" s="54" t="str">
        <f>IFERROR(sinistre[[#This Row],[Date sinistre]],"")</f>
        <v>13/06/2019</v>
      </c>
      <c r="D7" s="1" t="str">
        <f>IFERROR(sinistre[[#This Row],[Modele]],"")</f>
        <v>Fiat_Tipo</v>
      </c>
      <c r="E7" s="1" t="str">
        <f>IFERROR(sinistre[[#This Row],[Immatriculation]],"")</f>
        <v>ES-714-KZ</v>
      </c>
      <c r="F7" s="1" t="str">
        <f>IFERROR(sinistre[[#This Row],[Commentaire/statut]],"")</f>
        <v>EN ATTENTE REPARATION LE 25/11/19</v>
      </c>
    </row>
    <row r="8" spans="1:6" x14ac:dyDescent="0.25">
      <c r="A8" s="1" t="str">
        <f>IFERROR(sinistre[[#This Row],[N° contrat]],"")</f>
        <v>LCD986018</v>
      </c>
      <c r="B8" s="1" t="str">
        <f>IFERROR(sinistre[[#This Row],[Nom Client]],"")</f>
        <v>PEROU</v>
      </c>
      <c r="C8" s="54">
        <f>IFERROR(sinistre[[#This Row],[Date sinistre]],"")</f>
        <v>43416</v>
      </c>
      <c r="D8" s="1" t="str">
        <f>IFERROR(sinistre[[#This Row],[Modele]],"")</f>
        <v>Master_20M3</v>
      </c>
      <c r="E8" s="1" t="str">
        <f>IFERROR(sinistre[[#This Row],[Immatriculation]],"")</f>
        <v>EY-997-KY</v>
      </c>
      <c r="F8" s="1" t="str">
        <f>IFERROR(sinistre[[#This Row],[Commentaire/statut]],"")</f>
        <v xml:space="preserve">EN ATTENTE REMBOURSEMENT ASSURANCE </v>
      </c>
    </row>
    <row r="9" spans="1:6" x14ac:dyDescent="0.25">
      <c r="A9" s="1" t="str">
        <f>IFERROR(sinistre[[#This Row],[N° contrat]],"")</f>
        <v>LCD432977</v>
      </c>
      <c r="B9" s="1" t="str">
        <f>IFERROR(sinistre[[#This Row],[Nom Client]],"")</f>
        <v>RAULT</v>
      </c>
      <c r="C9" s="54" t="str">
        <f>IFERROR(sinistre[[#This Row],[Date sinistre]],"")</f>
        <v>30/07/2019</v>
      </c>
      <c r="D9" s="1" t="str">
        <f>IFERROR(sinistre[[#This Row],[Modele]],"")</f>
        <v>Boxer_11M3</v>
      </c>
      <c r="E9" s="1" t="str">
        <f>IFERROR(sinistre[[#This Row],[Immatriculation]],"")</f>
        <v>FF-209-QQ</v>
      </c>
      <c r="F9" s="1" t="str">
        <f>IFERROR(sinistre[[#This Row],[Commentaire/statut]],"")</f>
        <v xml:space="preserve">EN ATTENTE REMBOURSEMENT ASSURANCE </v>
      </c>
    </row>
    <row r="10" spans="1:6" x14ac:dyDescent="0.25">
      <c r="A10" s="1" t="str">
        <f>IFERROR(sinistre[[#This Row],[N° contrat]],"")</f>
        <v>LCD377347</v>
      </c>
      <c r="B10" s="1" t="str">
        <f>IFERROR(sinistre[[#This Row],[Nom Client]],"")</f>
        <v>LE GUELLEC</v>
      </c>
      <c r="C10" s="54">
        <f>IFERROR(sinistre[[#This Row],[Date sinistre]],"")</f>
        <v>43654</v>
      </c>
      <c r="D10" s="1" t="str">
        <f>IFERROR(sinistre[[#This Row],[Modele]],"")</f>
        <v>Boxer_11M3</v>
      </c>
      <c r="E10" s="1" t="str">
        <f>IFERROR(sinistre[[#This Row],[Immatriculation]],"")</f>
        <v>FF-209-QQ</v>
      </c>
      <c r="F10" s="1" t="str">
        <f>IFERROR(sinistre[[#This Row],[Commentaire/statut]],"")</f>
        <v>EN ATTENTE FACTURE KERBELLEC</v>
      </c>
    </row>
    <row r="11" spans="1:6" x14ac:dyDescent="0.25">
      <c r="A11" s="1" t="str">
        <f>IFERROR(sinistre[[#This Row],[N° contrat]],"")</f>
        <v>LCD418501</v>
      </c>
      <c r="B11" s="1" t="str">
        <f>IFERROR(sinistre[[#This Row],[Nom Client]],"")</f>
        <v>ROBERTSON</v>
      </c>
      <c r="C11" s="54" t="str">
        <f>IFERROR(sinistre[[#This Row],[Date sinistre]],"")</f>
        <v>27/07/2019</v>
      </c>
      <c r="D11" s="1" t="str">
        <f>IFERROR(sinistre[[#This Row],[Modele]],"")</f>
        <v>Seat_Alhambra</v>
      </c>
      <c r="E11" s="1" t="str">
        <f>IFERROR(sinistre[[#This Row],[Immatriculation]],"")</f>
        <v>FE-388-BX</v>
      </c>
      <c r="F11" s="1" t="str">
        <f>IFERROR(sinistre[[#This Row],[Commentaire/statut]],"")</f>
        <v>EN ATTENTE FACTURE KERBELLEC</v>
      </c>
    </row>
    <row r="12" spans="1:6" x14ac:dyDescent="0.25">
      <c r="A12" s="1" t="str">
        <f>IFERROR(sinistre[[#This Row],[N° contrat]],"")</f>
        <v/>
      </c>
      <c r="B12" s="1" t="str">
        <f>IFERROR(sinistre[[#This Row],[Nom Client]],"")</f>
        <v/>
      </c>
      <c r="C12" s="54" t="str">
        <f>IFERROR(sinistre[[#This Row],[Date sinistre]],"")</f>
        <v/>
      </c>
      <c r="D12" s="1" t="str">
        <f>IFERROR(sinistre[[#This Row],[Modele]],"")</f>
        <v/>
      </c>
      <c r="E12" s="1" t="str">
        <f>IFERROR(sinistre[[#This Row],[Immatriculation]],"")</f>
        <v/>
      </c>
      <c r="F12" s="1" t="str">
        <f>IFERROR(sinistre[[#This Row],[Commentaire/statut]],"")</f>
        <v/>
      </c>
    </row>
    <row r="13" spans="1:6" x14ac:dyDescent="0.25">
      <c r="A13" s="1" t="str">
        <f>IFERROR(sinistre[[#This Row],[N° contrat]],"")</f>
        <v/>
      </c>
      <c r="B13" s="1" t="str">
        <f>IFERROR(sinistre[[#This Row],[Nom Client]],"")</f>
        <v/>
      </c>
      <c r="C13" s="54" t="str">
        <f>IFERROR(sinistre[[#This Row],[Date sinistre]],"")</f>
        <v/>
      </c>
      <c r="D13" s="1" t="str">
        <f>IFERROR(sinistre[[#This Row],[Modele]],"")</f>
        <v/>
      </c>
      <c r="E13" s="1" t="str">
        <f>IFERROR(sinistre[[#This Row],[Immatriculation]],"")</f>
        <v/>
      </c>
      <c r="F13" s="1" t="str">
        <f>IFERROR(sinistre[[#This Row],[Commentaire/statut]],"")</f>
        <v/>
      </c>
    </row>
    <row r="14" spans="1:6" x14ac:dyDescent="0.25">
      <c r="A14" s="1"/>
      <c r="B14" s="1"/>
      <c r="C14" s="54"/>
      <c r="D14" s="1"/>
      <c r="E14" s="1"/>
      <c r="F14" s="1"/>
    </row>
    <row r="15" spans="1:6" x14ac:dyDescent="0.25">
      <c r="A15" s="1"/>
      <c r="B15" s="1"/>
      <c r="C15" s="54"/>
      <c r="D15" s="1"/>
      <c r="E15" s="1"/>
      <c r="F15" s="1"/>
    </row>
    <row r="16" spans="1:6" x14ac:dyDescent="0.25">
      <c r="A16" s="1"/>
      <c r="B16" s="1"/>
      <c r="C16" s="54"/>
      <c r="D16" s="1"/>
      <c r="E16" s="1"/>
      <c r="F16" s="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25</vt:i4>
      </vt:variant>
    </vt:vector>
  </HeadingPairs>
  <TitlesOfParts>
    <vt:vector size="29" baseType="lpstr">
      <vt:lpstr>sinistre</vt:lpstr>
      <vt:lpstr>base</vt:lpstr>
      <vt:lpstr>clos</vt:lpstr>
      <vt:lpstr>situation</vt:lpstr>
      <vt:lpstr>Boxer_11M3</vt:lpstr>
      <vt:lpstr>Boxer_15M3</vt:lpstr>
      <vt:lpstr>Boxer_17M3</vt:lpstr>
      <vt:lpstr>Boxer_8M3</vt:lpstr>
      <vt:lpstr>Boxer_Benne</vt:lpstr>
      <vt:lpstr>camion</vt:lpstr>
      <vt:lpstr>choix</vt:lpstr>
      <vt:lpstr>Expert_6M3</vt:lpstr>
      <vt:lpstr>Fiat_500X</vt:lpstr>
      <vt:lpstr>Fiat_Tipo</vt:lpstr>
      <vt:lpstr>Fiat_Tipo_SW</vt:lpstr>
      <vt:lpstr>Jeep_Renegade</vt:lpstr>
      <vt:lpstr>listeclos</vt:lpstr>
      <vt:lpstr>listedossier</vt:lpstr>
      <vt:lpstr>Master_20M3</vt:lpstr>
      <vt:lpstr>Opel_Vivaro</vt:lpstr>
      <vt:lpstr>Renault_Clio</vt:lpstr>
      <vt:lpstr>Renault_Talisman</vt:lpstr>
      <vt:lpstr>Renault_Twingo</vt:lpstr>
      <vt:lpstr>reparateur</vt:lpstr>
      <vt:lpstr>Seat_Alhambra</vt:lpstr>
      <vt:lpstr>Seat_Ateca</vt:lpstr>
      <vt:lpstr>vehicule</vt:lpstr>
      <vt:lpstr>voiture</vt:lpstr>
      <vt:lpstr>VW_6m3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cp:lastPrinted>2019-11-21T10:49:54Z</cp:lastPrinted>
  <dcterms:created xsi:type="dcterms:W3CDTF">2019-10-06T19:13:24Z</dcterms:created>
  <dcterms:modified xsi:type="dcterms:W3CDTF">2019-11-24T12:55:06Z</dcterms:modified>
</cp:coreProperties>
</file>