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queval\Desktop\"/>
    </mc:Choice>
  </mc:AlternateContent>
  <bookViews>
    <workbookView xWindow="0" yWindow="0" windowWidth="28800" windowHeight="12435"/>
  </bookViews>
  <sheets>
    <sheet name="Feuil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84" i="1" l="1"/>
  <c r="J84" i="1"/>
  <c r="D84" i="1"/>
  <c r="O83" i="1"/>
  <c r="J83" i="1"/>
  <c r="D83" i="1"/>
  <c r="B81" i="1"/>
  <c r="B80" i="1"/>
  <c r="B79" i="1"/>
  <c r="B78" i="1"/>
  <c r="B77" i="1"/>
  <c r="Y76" i="1"/>
  <c r="X76" i="1"/>
  <c r="B76" i="1"/>
  <c r="Z75" i="1"/>
  <c r="B75" i="1"/>
  <c r="Z74" i="1"/>
  <c r="B74" i="1"/>
  <c r="Z73" i="1"/>
  <c r="B73" i="1"/>
  <c r="Z72" i="1"/>
  <c r="Z76" i="1" s="1"/>
  <c r="B72" i="1"/>
  <c r="B71" i="1"/>
  <c r="B70" i="1"/>
  <c r="B69" i="1"/>
  <c r="Y68" i="1"/>
  <c r="X68" i="1"/>
  <c r="B68" i="1"/>
  <c r="Z67" i="1"/>
  <c r="B67" i="1"/>
  <c r="Z66" i="1"/>
  <c r="B66" i="1"/>
  <c r="Z65" i="1"/>
  <c r="B65" i="1"/>
  <c r="Z64" i="1"/>
  <c r="B64" i="1"/>
  <c r="Z63" i="1"/>
  <c r="B63" i="1"/>
  <c r="Z62" i="1"/>
  <c r="B62" i="1"/>
  <c r="B61" i="1"/>
  <c r="B60" i="1"/>
  <c r="B59" i="1"/>
  <c r="Y58" i="1"/>
  <c r="X58" i="1"/>
  <c r="B58" i="1"/>
  <c r="Z57" i="1"/>
  <c r="B57" i="1"/>
  <c r="Z56" i="1"/>
  <c r="B56" i="1"/>
  <c r="Z55" i="1"/>
  <c r="B55" i="1"/>
  <c r="Z54" i="1"/>
  <c r="B54" i="1"/>
  <c r="Z53" i="1"/>
  <c r="B53" i="1"/>
  <c r="Z52" i="1"/>
  <c r="B52" i="1"/>
  <c r="B51" i="1"/>
  <c r="B50" i="1"/>
  <c r="B49" i="1"/>
  <c r="B48" i="1"/>
  <c r="V47" i="1"/>
  <c r="B47" i="1"/>
  <c r="V46" i="1"/>
  <c r="B46" i="1"/>
  <c r="V45" i="1"/>
  <c r="B45" i="1"/>
  <c r="V44" i="1"/>
  <c r="B44" i="1"/>
  <c r="V43" i="1"/>
  <c r="B43" i="1"/>
  <c r="V42" i="1"/>
  <c r="B42" i="1"/>
  <c r="V41" i="1"/>
  <c r="B41" i="1"/>
  <c r="V40" i="1"/>
  <c r="B40" i="1"/>
  <c r="B39" i="1"/>
  <c r="B38" i="1"/>
  <c r="B37" i="1"/>
  <c r="B36" i="1"/>
  <c r="B35" i="1"/>
  <c r="Y34" i="1"/>
  <c r="X34" i="1"/>
  <c r="W34" i="1"/>
  <c r="V34" i="1"/>
  <c r="B34" i="1"/>
  <c r="Y33" i="1"/>
  <c r="X33" i="1"/>
  <c r="W33" i="1"/>
  <c r="V33" i="1"/>
  <c r="B33" i="1"/>
  <c r="Y32" i="1"/>
  <c r="X32" i="1"/>
  <c r="W32" i="1"/>
  <c r="V32" i="1"/>
  <c r="B32" i="1"/>
  <c r="Y31" i="1"/>
  <c r="X31" i="1"/>
  <c r="W31" i="1"/>
  <c r="V31" i="1"/>
  <c r="B31" i="1"/>
  <c r="Y30" i="1"/>
  <c r="X30" i="1"/>
  <c r="W30" i="1"/>
  <c r="V30" i="1"/>
  <c r="B30" i="1"/>
  <c r="Y29" i="1"/>
  <c r="X29" i="1"/>
  <c r="W29" i="1"/>
  <c r="V29" i="1"/>
  <c r="B29" i="1"/>
  <c r="Y28" i="1"/>
  <c r="X28" i="1"/>
  <c r="W28" i="1"/>
  <c r="V28" i="1"/>
  <c r="B28" i="1"/>
  <c r="Y27" i="1"/>
  <c r="X27" i="1"/>
  <c r="W27" i="1"/>
  <c r="V27" i="1"/>
  <c r="B27" i="1"/>
  <c r="Y26" i="1"/>
  <c r="X26" i="1"/>
  <c r="W26" i="1"/>
  <c r="B26" i="1"/>
  <c r="B25" i="1"/>
  <c r="B24" i="1"/>
  <c r="B23" i="1"/>
  <c r="Z22" i="1"/>
  <c r="Y22" i="1"/>
  <c r="X22" i="1"/>
  <c r="W22" i="1"/>
  <c r="V22" i="1"/>
  <c r="B22" i="1"/>
  <c r="Z21" i="1"/>
  <c r="Y21" i="1"/>
  <c r="X21" i="1"/>
  <c r="W21" i="1"/>
  <c r="V21" i="1"/>
  <c r="B21" i="1"/>
  <c r="Z20" i="1"/>
  <c r="Y20" i="1"/>
  <c r="X20" i="1"/>
  <c r="W20" i="1"/>
  <c r="V20" i="1"/>
  <c r="B20" i="1"/>
  <c r="Z19" i="1"/>
  <c r="Y19" i="1"/>
  <c r="X19" i="1"/>
  <c r="W19" i="1"/>
  <c r="V19" i="1"/>
  <c r="B19" i="1"/>
  <c r="Z18" i="1"/>
  <c r="Y18" i="1"/>
  <c r="X18" i="1"/>
  <c r="W18" i="1"/>
  <c r="V18" i="1"/>
  <c r="B18" i="1"/>
  <c r="Z17" i="1"/>
  <c r="Y17" i="1"/>
  <c r="X17" i="1"/>
  <c r="W17" i="1"/>
  <c r="V17" i="1"/>
  <c r="B17" i="1"/>
  <c r="Z16" i="1"/>
  <c r="Y16" i="1"/>
  <c r="X16" i="1"/>
  <c r="W16" i="1"/>
  <c r="V16" i="1"/>
  <c r="B16" i="1"/>
  <c r="Z15" i="1"/>
  <c r="Y15" i="1"/>
  <c r="X15" i="1"/>
  <c r="W15" i="1"/>
  <c r="V15" i="1"/>
  <c r="B15" i="1"/>
  <c r="Z14" i="1"/>
  <c r="Y14" i="1"/>
  <c r="X14" i="1"/>
  <c r="W14" i="1"/>
  <c r="V14" i="1"/>
  <c r="B14" i="1"/>
  <c r="Z13" i="1"/>
  <c r="Y13" i="1"/>
  <c r="X13" i="1"/>
  <c r="W13" i="1"/>
  <c r="V13" i="1"/>
  <c r="B13" i="1"/>
  <c r="Z12" i="1"/>
  <c r="Y12" i="1"/>
  <c r="X12" i="1"/>
  <c r="W12" i="1"/>
  <c r="V12" i="1"/>
  <c r="B12" i="1"/>
  <c r="Z11" i="1"/>
  <c r="Y11" i="1"/>
  <c r="X11" i="1"/>
  <c r="W11" i="1"/>
  <c r="V11" i="1"/>
  <c r="B11" i="1"/>
  <c r="Z10" i="1"/>
  <c r="Y10" i="1"/>
  <c r="X10" i="1"/>
  <c r="W10" i="1"/>
  <c r="V10" i="1"/>
  <c r="B10" i="1"/>
  <c r="Z9" i="1"/>
  <c r="Y9" i="1"/>
  <c r="X9" i="1"/>
  <c r="W9" i="1"/>
  <c r="V9" i="1"/>
  <c r="B9" i="1"/>
  <c r="Z8" i="1"/>
  <c r="Y8" i="1"/>
  <c r="X8" i="1"/>
  <c r="W8" i="1"/>
  <c r="V8" i="1"/>
  <c r="B8" i="1"/>
  <c r="Z7" i="1"/>
  <c r="Y7" i="1"/>
  <c r="X7" i="1"/>
  <c r="W7" i="1"/>
  <c r="V7" i="1"/>
  <c r="B7" i="1"/>
  <c r="Z6" i="1"/>
  <c r="Y6" i="1"/>
  <c r="X6" i="1"/>
  <c r="W6" i="1"/>
  <c r="V6" i="1"/>
  <c r="B6" i="1"/>
  <c r="Z5" i="1"/>
  <c r="Y5" i="1"/>
  <c r="X5" i="1"/>
  <c r="W5" i="1"/>
  <c r="V5" i="1"/>
  <c r="B5" i="1"/>
  <c r="Z4" i="1"/>
  <c r="Y4" i="1"/>
  <c r="B4" i="1"/>
  <c r="B3" i="1"/>
  <c r="B2" i="1"/>
  <c r="Z58" i="1" l="1"/>
  <c r="Z68" i="1"/>
</calcChain>
</file>

<file path=xl/sharedStrings.xml><?xml version="1.0" encoding="utf-8"?>
<sst xmlns="http://schemas.openxmlformats.org/spreadsheetml/2006/main" count="605" uniqueCount="70">
  <si>
    <t>N° CANDIDAT</t>
  </si>
  <si>
    <t>Candidat</t>
  </si>
  <si>
    <t>Classe</t>
  </si>
  <si>
    <t>Jour Matière 1</t>
  </si>
  <si>
    <t>jury Matière 1</t>
  </si>
  <si>
    <t>Convocation matière 1</t>
  </si>
  <si>
    <t>Prépa matière 1</t>
  </si>
  <si>
    <t>Début matière 1</t>
  </si>
  <si>
    <t>Fin matière 1</t>
  </si>
  <si>
    <t>Jour matière 2</t>
  </si>
  <si>
    <t>jury matière 2</t>
  </si>
  <si>
    <t>Convocation matière 2</t>
  </si>
  <si>
    <t>Début matière 2</t>
  </si>
  <si>
    <t>Fin matière 2</t>
  </si>
  <si>
    <t>Jour matière 3</t>
  </si>
  <si>
    <t>jury matière 3</t>
  </si>
  <si>
    <t>Convocation matière 3</t>
  </si>
  <si>
    <t>Début matière 3</t>
  </si>
  <si>
    <t>Fin matière 3</t>
  </si>
  <si>
    <t>TOP2AB</t>
  </si>
  <si>
    <t>V</t>
  </si>
  <si>
    <t>jury 1 matière 1</t>
  </si>
  <si>
    <t>jury 1 matière 2</t>
  </si>
  <si>
    <t>jury 1 matière 3</t>
  </si>
  <si>
    <t>HORAIRES DES MATIERES</t>
  </si>
  <si>
    <t>matière 1</t>
  </si>
  <si>
    <t>convocation</t>
  </si>
  <si>
    <t>préparation</t>
  </si>
  <si>
    <t>prof 1 matière 1</t>
  </si>
  <si>
    <t>prof 1 matière 2</t>
  </si>
  <si>
    <t>prof 1 matière 3</t>
  </si>
  <si>
    <t>prof 2 matière 2</t>
  </si>
  <si>
    <t>prof 2 matière 3</t>
  </si>
  <si>
    <t>prof 3 matière 3</t>
  </si>
  <si>
    <t>prof 2 matière 1</t>
  </si>
  <si>
    <t>prof 3 matière 2</t>
  </si>
  <si>
    <t>TOP2CD</t>
  </si>
  <si>
    <t>prof 4 matière 3</t>
  </si>
  <si>
    <t>prof 3 matière 1</t>
  </si>
  <si>
    <t>matière 2</t>
  </si>
  <si>
    <t>prof 4 matière 2</t>
  </si>
  <si>
    <t>prof 5 matière 3</t>
  </si>
  <si>
    <t>TS2AB</t>
  </si>
  <si>
    <t>S</t>
  </si>
  <si>
    <t>prof 5 matière 2</t>
  </si>
  <si>
    <t>matière 3</t>
  </si>
  <si>
    <t>Début</t>
  </si>
  <si>
    <t>Fin</t>
  </si>
  <si>
    <t>prof 6 matière 2</t>
  </si>
  <si>
    <t>JURYS DES MATIERES</t>
  </si>
  <si>
    <t>Nb de Candidats</t>
  </si>
  <si>
    <t>vendredi</t>
  </si>
  <si>
    <t>samedi</t>
  </si>
  <si>
    <t>total</t>
  </si>
  <si>
    <t>prof 6 matière 3</t>
  </si>
  <si>
    <t>TOTAL</t>
  </si>
  <si>
    <t>TS2CD</t>
  </si>
  <si>
    <t>Nb Candidats</t>
  </si>
  <si>
    <t>prof 4 matière 1</t>
  </si>
  <si>
    <t xml:space="preserve"> </t>
  </si>
  <si>
    <t>Vendredi</t>
  </si>
  <si>
    <t>NOMBRE DE CANDIDATS PAR JOUR</t>
  </si>
  <si>
    <t>Samedi</t>
  </si>
  <si>
    <t>perrine</t>
  </si>
  <si>
    <t>Marie</t>
  </si>
  <si>
    <t>Aurélie</t>
  </si>
  <si>
    <t>Mélanie</t>
  </si>
  <si>
    <t>Justine</t>
  </si>
  <si>
    <t>Olivier</t>
  </si>
  <si>
    <t>Don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</si>
</sst>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[h]&quot; h &quot;mm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b/>
      <sz val="1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CCCC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E1E1"/>
        <bgColor indexed="64"/>
      </patternFill>
    </fill>
    <fill>
      <patternFill patternType="solid">
        <fgColor rgb="FF9999FF"/>
        <bgColor indexed="64"/>
      </patternFill>
    </fill>
    <fill>
      <patternFill patternType="solid">
        <fgColor rgb="FF009999"/>
        <bgColor indexed="64"/>
      </patternFill>
    </fill>
    <fill>
      <patternFill patternType="lightDown">
        <bgColor rgb="FF009999"/>
      </patternFill>
    </fill>
    <fill>
      <patternFill patternType="solid">
        <fgColor rgb="FFFFCCCC"/>
        <bgColor indexed="64"/>
      </patternFill>
    </fill>
    <fill>
      <patternFill patternType="lightDown">
        <bgColor theme="0" tint="-0.249977111117893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E99AFE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008080"/>
        <bgColor indexed="64"/>
      </patternFill>
    </fill>
  </fills>
  <borders count="34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hair">
        <color auto="1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auto="1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/>
      <diagonal/>
    </border>
    <border>
      <left style="hair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/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0" fillId="0" borderId="0" xfId="0" applyBorder="1"/>
    <xf numFmtId="165" fontId="0" fillId="0" borderId="0" xfId="0" applyNumberFormat="1"/>
    <xf numFmtId="165" fontId="0" fillId="0" borderId="0" xfId="0" applyNumberFormat="1" applyAlignment="1">
      <alignment horizontal="center"/>
    </xf>
    <xf numFmtId="0" fontId="0" fillId="0" borderId="3" xfId="0" applyBorder="1"/>
    <xf numFmtId="164" fontId="0" fillId="3" borderId="4" xfId="0" applyNumberFormat="1" applyFill="1" applyBorder="1" applyAlignment="1">
      <alignment horizontal="center" wrapText="1"/>
    </xf>
    <xf numFmtId="0" fontId="0" fillId="0" borderId="0" xfId="0" applyFill="1" applyBorder="1"/>
    <xf numFmtId="165" fontId="0" fillId="0" borderId="0" xfId="0" applyNumberFormat="1" applyFill="1" applyBorder="1"/>
    <xf numFmtId="164" fontId="0" fillId="3" borderId="5" xfId="0" applyNumberFormat="1" applyFill="1" applyBorder="1" applyAlignment="1">
      <alignment horizontal="center" wrapText="1"/>
    </xf>
    <xf numFmtId="0" fontId="0" fillId="0" borderId="6" xfId="0" applyFill="1" applyBorder="1"/>
    <xf numFmtId="165" fontId="0" fillId="0" borderId="4" xfId="0" applyNumberFormat="1" applyFill="1" applyBorder="1"/>
    <xf numFmtId="0" fontId="0" fillId="0" borderId="4" xfId="0" applyFill="1" applyBorder="1"/>
    <xf numFmtId="0" fontId="3" fillId="0" borderId="7" xfId="0" applyFont="1" applyBorder="1" applyAlignment="1">
      <alignment horizontal="center" vertical="center" textRotation="255"/>
    </xf>
    <xf numFmtId="165" fontId="0" fillId="2" borderId="0" xfId="0" applyNumberFormat="1" applyFill="1" applyBorder="1" applyAlignment="1">
      <alignment horizontal="center"/>
    </xf>
    <xf numFmtId="0" fontId="3" fillId="0" borderId="8" xfId="0" applyFont="1" applyBorder="1" applyAlignment="1">
      <alignment horizontal="center" vertical="center" textRotation="255"/>
    </xf>
    <xf numFmtId="0" fontId="0" fillId="0" borderId="0" xfId="0" applyAlignment="1">
      <alignment horizontal="center"/>
    </xf>
    <xf numFmtId="165" fontId="0" fillId="0" borderId="0" xfId="0" applyNumberFormat="1" applyFill="1" applyBorder="1" applyAlignment="1">
      <alignment horizontal="center" vertical="center"/>
    </xf>
    <xf numFmtId="0" fontId="0" fillId="2" borderId="0" xfId="0" applyFill="1" applyAlignment="1">
      <alignment horizontal="center"/>
    </xf>
    <xf numFmtId="165" fontId="0" fillId="4" borderId="4" xfId="0" applyNumberFormat="1" applyFill="1" applyBorder="1"/>
    <xf numFmtId="165" fontId="0" fillId="0" borderId="0" xfId="0" applyNumberFormat="1" applyFill="1" applyBorder="1" applyAlignment="1">
      <alignment horizontal="center"/>
    </xf>
    <xf numFmtId="165" fontId="0" fillId="4" borderId="0" xfId="0" applyNumberFormat="1" applyFill="1"/>
    <xf numFmtId="165" fontId="0" fillId="0" borderId="4" xfId="0" applyNumberFormat="1" applyFill="1" applyBorder="1" applyAlignment="1">
      <alignment horizontal="center" vertical="center"/>
    </xf>
    <xf numFmtId="165" fontId="0" fillId="0" borderId="4" xfId="0" applyNumberFormat="1" applyBorder="1"/>
    <xf numFmtId="165" fontId="0" fillId="0" borderId="9" xfId="0" applyNumberFormat="1" applyFill="1" applyBorder="1"/>
    <xf numFmtId="165" fontId="0" fillId="0" borderId="4" xfId="0" applyNumberFormat="1" applyFill="1" applyBorder="1" applyAlignment="1">
      <alignment horizontal="center"/>
    </xf>
    <xf numFmtId="164" fontId="2" fillId="5" borderId="4" xfId="0" applyNumberFormat="1" applyFont="1" applyFill="1" applyBorder="1" applyAlignment="1">
      <alignment horizontal="center" wrapText="1"/>
    </xf>
    <xf numFmtId="0" fontId="2" fillId="5" borderId="0" xfId="0" applyFont="1" applyFill="1" applyBorder="1"/>
    <xf numFmtId="165" fontId="2" fillId="5" borderId="2" xfId="0" applyNumberFormat="1" applyFont="1" applyFill="1" applyBorder="1"/>
    <xf numFmtId="165" fontId="0" fillId="0" borderId="0" xfId="0" applyNumberFormat="1" applyFont="1" applyFill="1" applyBorder="1"/>
    <xf numFmtId="165" fontId="0" fillId="0" borderId="0" xfId="0" applyNumberFormat="1" applyFont="1" applyFill="1" applyBorder="1" applyAlignment="1">
      <alignment horizontal="center" vertical="center"/>
    </xf>
    <xf numFmtId="164" fontId="2" fillId="5" borderId="5" xfId="0" applyNumberFormat="1" applyFont="1" applyFill="1" applyBorder="1" applyAlignment="1">
      <alignment horizontal="center" wrapText="1"/>
    </xf>
    <xf numFmtId="0" fontId="2" fillId="5" borderId="4" xfId="0" applyFont="1" applyFill="1" applyBorder="1"/>
    <xf numFmtId="165" fontId="2" fillId="5" borderId="4" xfId="0" applyNumberFormat="1" applyFont="1" applyFill="1" applyBorder="1"/>
    <xf numFmtId="165" fontId="2" fillId="5" borderId="10" xfId="0" applyNumberFormat="1" applyFont="1" applyFill="1" applyBorder="1"/>
    <xf numFmtId="164" fontId="0" fillId="3" borderId="11" xfId="0" applyNumberFormat="1" applyFill="1" applyBorder="1" applyAlignment="1">
      <alignment horizontal="center" wrapText="1"/>
    </xf>
    <xf numFmtId="165" fontId="0" fillId="6" borderId="0" xfId="0" applyNumberFormat="1" applyFill="1" applyAlignment="1">
      <alignment horizontal="center"/>
    </xf>
    <xf numFmtId="0" fontId="0" fillId="6" borderId="0" xfId="0" applyFill="1" applyAlignment="1">
      <alignment horizontal="center"/>
    </xf>
    <xf numFmtId="0" fontId="0" fillId="0" borderId="1" xfId="0" applyFill="1" applyBorder="1"/>
    <xf numFmtId="165" fontId="0" fillId="0" borderId="1" xfId="0" applyNumberFormat="1" applyFill="1" applyBorder="1"/>
    <xf numFmtId="165" fontId="0" fillId="4" borderId="0" xfId="0" applyNumberFormat="1" applyFill="1" applyAlignment="1">
      <alignment horizontal="right"/>
    </xf>
    <xf numFmtId="164" fontId="0" fillId="7" borderId="4" xfId="0" applyNumberFormat="1" applyFill="1" applyBorder="1" applyAlignment="1">
      <alignment horizontal="center" wrapText="1"/>
    </xf>
    <xf numFmtId="165" fontId="0" fillId="8" borderId="0" xfId="0" applyNumberFormat="1" applyFill="1" applyAlignment="1">
      <alignment horizontal="center"/>
    </xf>
    <xf numFmtId="0" fontId="0" fillId="8" borderId="0" xfId="0" applyFill="1" applyAlignment="1">
      <alignment horizontal="center"/>
    </xf>
    <xf numFmtId="164" fontId="0" fillId="7" borderId="5" xfId="0" applyNumberFormat="1" applyFill="1" applyBorder="1" applyAlignment="1">
      <alignment horizontal="center" wrapText="1"/>
    </xf>
    <xf numFmtId="0" fontId="3" fillId="0" borderId="12" xfId="0" applyFont="1" applyBorder="1" applyAlignment="1">
      <alignment horizontal="center" vertical="center" textRotation="255"/>
    </xf>
    <xf numFmtId="0" fontId="4" fillId="8" borderId="3" xfId="0" applyFont="1" applyFill="1" applyBorder="1" applyAlignment="1">
      <alignment horizontal="center" vertical="center"/>
    </xf>
    <xf numFmtId="0" fontId="4" fillId="9" borderId="3" xfId="0" applyFont="1" applyFill="1" applyBorder="1" applyAlignment="1">
      <alignment horizontal="center" vertical="center"/>
    </xf>
    <xf numFmtId="0" fontId="2" fillId="5" borderId="1" xfId="0" applyFont="1" applyFill="1" applyBorder="1"/>
    <xf numFmtId="0" fontId="5" fillId="10" borderId="3" xfId="0" applyFont="1" applyFill="1" applyBorder="1" applyAlignment="1">
      <alignment horizontal="center" vertical="center" wrapText="1"/>
    </xf>
    <xf numFmtId="0" fontId="0" fillId="0" borderId="2" xfId="0" applyFill="1" applyBorder="1"/>
    <xf numFmtId="0" fontId="0" fillId="0" borderId="0" xfId="0" applyFont="1" applyFill="1" applyBorder="1" applyAlignment="1"/>
    <xf numFmtId="165" fontId="2" fillId="0" borderId="0" xfId="0" applyNumberFormat="1" applyFont="1" applyFill="1" applyBorder="1"/>
    <xf numFmtId="0" fontId="4" fillId="2" borderId="3" xfId="0" applyFont="1" applyFill="1" applyBorder="1" applyAlignment="1">
      <alignment horizontal="center" vertical="center"/>
    </xf>
    <xf numFmtId="0" fontId="4" fillId="11" borderId="3" xfId="0" applyFont="1" applyFill="1" applyBorder="1" applyAlignment="1">
      <alignment horizontal="center" vertical="center"/>
    </xf>
    <xf numFmtId="0" fontId="0" fillId="0" borderId="0" xfId="0" applyFill="1"/>
    <xf numFmtId="0" fontId="0" fillId="0" borderId="0" xfId="0" applyBorder="1" applyAlignment="1">
      <alignment horizontal="center" vertical="center"/>
    </xf>
    <xf numFmtId="0" fontId="0" fillId="0" borderId="0" xfId="0" applyBorder="1" applyAlignment="1"/>
    <xf numFmtId="0" fontId="0" fillId="0" borderId="0" xfId="0" applyBorder="1" applyAlignment="1">
      <alignment horizontal="center"/>
    </xf>
    <xf numFmtId="0" fontId="0" fillId="0" borderId="13" xfId="0" applyBorder="1"/>
    <xf numFmtId="0" fontId="0" fillId="0" borderId="14" xfId="0" applyFill="1" applyBorder="1"/>
    <xf numFmtId="164" fontId="0" fillId="3" borderId="15" xfId="0" applyNumberFormat="1" applyFill="1" applyBorder="1" applyAlignment="1">
      <alignment horizontal="center" wrapText="1"/>
    </xf>
    <xf numFmtId="0" fontId="0" fillId="0" borderId="14" xfId="0" applyBorder="1" applyAlignment="1">
      <alignment horizontal="center" vertical="center"/>
    </xf>
    <xf numFmtId="0" fontId="0" fillId="0" borderId="14" xfId="0" applyBorder="1" applyAlignment="1"/>
    <xf numFmtId="0" fontId="0" fillId="0" borderId="14" xfId="0" applyBorder="1"/>
    <xf numFmtId="0" fontId="0" fillId="0" borderId="14" xfId="0" applyBorder="1" applyAlignment="1">
      <alignment horizontal="center"/>
    </xf>
    <xf numFmtId="0" fontId="0" fillId="0" borderId="16" xfId="0" applyBorder="1" applyAlignment="1">
      <alignment horizont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164" fontId="0" fillId="7" borderId="19" xfId="0" applyNumberFormat="1" applyFill="1" applyBorder="1" applyAlignment="1">
      <alignment horizontal="center" wrapText="1"/>
    </xf>
    <xf numFmtId="0" fontId="1" fillId="0" borderId="20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0" fillId="12" borderId="0" xfId="0" applyFill="1" applyBorder="1"/>
    <xf numFmtId="0" fontId="0" fillId="13" borderId="0" xfId="0" applyFill="1" applyBorder="1"/>
    <xf numFmtId="0" fontId="0" fillId="14" borderId="0" xfId="0" applyFill="1" applyBorder="1"/>
    <xf numFmtId="0" fontId="0" fillId="15" borderId="0" xfId="0" applyFill="1" applyBorder="1"/>
    <xf numFmtId="0" fontId="4" fillId="8" borderId="23" xfId="0" applyFont="1" applyFill="1" applyBorder="1" applyAlignment="1">
      <alignment horizontal="center" vertical="center"/>
    </xf>
    <xf numFmtId="0" fontId="5" fillId="10" borderId="23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/>
    </xf>
    <xf numFmtId="0" fontId="0" fillId="0" borderId="17" xfId="0" applyBorder="1"/>
    <xf numFmtId="0" fontId="0" fillId="0" borderId="24" xfId="0" applyFont="1" applyFill="1" applyBorder="1"/>
    <xf numFmtId="0" fontId="0" fillId="0" borderId="24" xfId="0" applyFont="1" applyBorder="1"/>
    <xf numFmtId="164" fontId="0" fillId="2" borderId="24" xfId="0" applyNumberFormat="1" applyFill="1" applyBorder="1" applyAlignment="1">
      <alignment horizontal="center" vertical="center"/>
    </xf>
    <xf numFmtId="0" fontId="0" fillId="2" borderId="24" xfId="0" applyFill="1" applyBorder="1" applyAlignment="1"/>
    <xf numFmtId="0" fontId="0" fillId="2" borderId="24" xfId="0" applyFill="1" applyBorder="1"/>
    <xf numFmtId="0" fontId="0" fillId="0" borderId="26" xfId="0" applyBorder="1"/>
    <xf numFmtId="165" fontId="0" fillId="0" borderId="0" xfId="0" applyNumberFormat="1" applyBorder="1"/>
    <xf numFmtId="165" fontId="0" fillId="0" borderId="27" xfId="0" applyNumberFormat="1" applyFill="1" applyBorder="1" applyAlignment="1">
      <alignment horizontal="center"/>
    </xf>
    <xf numFmtId="165" fontId="0" fillId="0" borderId="0" xfId="0" applyNumberFormat="1" applyFill="1" applyBorder="1" applyAlignment="1">
      <alignment horizontal="right"/>
    </xf>
    <xf numFmtId="165" fontId="0" fillId="0" borderId="28" xfId="0" applyNumberFormat="1" applyFill="1" applyBorder="1"/>
    <xf numFmtId="165" fontId="0" fillId="0" borderId="28" xfId="0" applyNumberFormat="1" applyFill="1" applyBorder="1" applyAlignment="1">
      <alignment horizontal="center" vertical="center"/>
    </xf>
    <xf numFmtId="165" fontId="0" fillId="0" borderId="28" xfId="0" applyNumberFormat="1" applyFill="1" applyBorder="1" applyAlignment="1">
      <alignment horizontal="center"/>
    </xf>
    <xf numFmtId="165" fontId="2" fillId="5" borderId="0" xfId="0" applyNumberFormat="1" applyFont="1" applyFill="1" applyBorder="1"/>
    <xf numFmtId="165" fontId="2" fillId="5" borderId="28" xfId="0" applyNumberFormat="1" applyFont="1" applyFill="1" applyBorder="1"/>
    <xf numFmtId="165" fontId="0" fillId="0" borderId="29" xfId="0" applyNumberFormat="1" applyFill="1" applyBorder="1"/>
    <xf numFmtId="0" fontId="0" fillId="0" borderId="27" xfId="0" applyBorder="1"/>
    <xf numFmtId="0" fontId="0" fillId="0" borderId="20" xfId="0" applyBorder="1"/>
    <xf numFmtId="165" fontId="0" fillId="0" borderId="21" xfId="0" applyNumberFormat="1" applyBorder="1"/>
    <xf numFmtId="0" fontId="0" fillId="0" borderId="30" xfId="0" applyBorder="1"/>
    <xf numFmtId="164" fontId="0" fillId="7" borderId="31" xfId="0" applyNumberFormat="1" applyFill="1" applyBorder="1" applyAlignment="1">
      <alignment horizontal="center" wrapText="1"/>
    </xf>
    <xf numFmtId="0" fontId="0" fillId="0" borderId="21" xfId="0" applyFont="1" applyFill="1" applyBorder="1" applyAlignment="1"/>
    <xf numFmtId="165" fontId="2" fillId="0" borderId="21" xfId="0" applyNumberFormat="1" applyFont="1" applyFill="1" applyBorder="1"/>
    <xf numFmtId="164" fontId="0" fillId="7" borderId="32" xfId="0" applyNumberFormat="1" applyFill="1" applyBorder="1" applyAlignment="1">
      <alignment horizontal="center" wrapText="1"/>
    </xf>
    <xf numFmtId="0" fontId="0" fillId="0" borderId="31" xfId="0" applyFill="1" applyBorder="1"/>
    <xf numFmtId="0" fontId="0" fillId="0" borderId="21" xfId="0" applyBorder="1"/>
    <xf numFmtId="0" fontId="0" fillId="0" borderId="33" xfId="0" applyFill="1" applyBorder="1"/>
    <xf numFmtId="0" fontId="0" fillId="0" borderId="22" xfId="0" applyBorder="1"/>
    <xf numFmtId="164" fontId="0" fillId="16" borderId="24" xfId="0" applyNumberFormat="1" applyFill="1" applyBorder="1" applyAlignment="1">
      <alignment horizontal="center"/>
    </xf>
    <xf numFmtId="0" fontId="0" fillId="16" borderId="24" xfId="0" applyFill="1" applyBorder="1"/>
    <xf numFmtId="20" fontId="0" fillId="16" borderId="24" xfId="0" applyNumberFormat="1" applyFill="1" applyBorder="1"/>
    <xf numFmtId="164" fontId="0" fillId="17" borderId="24" xfId="0" applyNumberFormat="1" applyFill="1" applyBorder="1" applyAlignment="1">
      <alignment horizontal="center"/>
    </xf>
    <xf numFmtId="0" fontId="0" fillId="17" borderId="24" xfId="0" applyFill="1" applyBorder="1"/>
    <xf numFmtId="20" fontId="0" fillId="17" borderId="24" xfId="0" applyNumberFormat="1" applyFill="1" applyBorder="1"/>
    <xf numFmtId="20" fontId="0" fillId="17" borderId="25" xfId="0" applyNumberFormat="1" applyFill="1" applyBorder="1"/>
  </cellXfs>
  <cellStyles count="1">
    <cellStyle name="Normal" xfId="0" builtinId="0"/>
  </cellStyles>
  <dxfs count="8">
    <dxf>
      <fill>
        <patternFill>
          <bgColor theme="0" tint="-0.34998626667073579"/>
        </patternFill>
      </fill>
    </dxf>
    <dxf>
      <fill>
        <patternFill>
          <bgColor rgb="FF009999"/>
        </patternFill>
      </fill>
    </dxf>
    <dxf>
      <fill>
        <patternFill>
          <bgColor rgb="FF009999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  <dxf>
      <fill>
        <patternFill>
          <bgColor rgb="FF009999"/>
        </patternFill>
      </fill>
    </dxf>
    <dxf>
      <fill>
        <patternFill>
          <bgColor rgb="FF009999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008080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904875</xdr:colOff>
      <xdr:row>9</xdr:row>
      <xdr:rowOff>180975</xdr:rowOff>
    </xdr:from>
    <xdr:to>
      <xdr:col>7</xdr:col>
      <xdr:colOff>933450</xdr:colOff>
      <xdr:row>15</xdr:row>
      <xdr:rowOff>142875</xdr:rowOff>
    </xdr:to>
    <xdr:sp macro="" textlink="">
      <xdr:nvSpPr>
        <xdr:cNvPr id="3" name="ZoneTexte 2"/>
        <xdr:cNvSpPr txBox="1"/>
      </xdr:nvSpPr>
      <xdr:spPr>
        <a:xfrm>
          <a:off x="4124325" y="1905000"/>
          <a:ext cx="2609850" cy="1104900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600">
              <a:solidFill>
                <a:schemeClr val="bg1"/>
              </a:solidFill>
            </a:rPr>
            <a:t>Les Lignes noires correspondent à des candidats dispensés de la matière…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X:\ACTIVITE%20CALENDRIER\ORAUX%20BLANCS\2018-2019\OPA\oraux%20blancs%20OPA%202018-2019%20travai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spense"/>
      <sheetName val="besoin prof"/>
      <sheetName val="brouillon candidat"/>
      <sheetName val="brouillon cobayes"/>
      <sheetName val="BASE TOTALE"/>
      <sheetName val="vérif heure"/>
      <sheetName val="Prof anglais"/>
      <sheetName val="Prof opto"/>
      <sheetName val="Prof PDM"/>
      <sheetName val="salles"/>
      <sheetName val="base affichage vérif"/>
      <sheetName val="admininstration"/>
      <sheetName val="candidat"/>
      <sheetName val="cobayes"/>
      <sheetName val="brouillon candidat (2)"/>
      <sheetName val="brouillon candidat (3)"/>
    </sheetNames>
    <sheetDataSet>
      <sheetData sheetId="0"/>
      <sheetData sheetId="1">
        <row r="3">
          <cell r="B3" t="str">
            <v>convocation</v>
          </cell>
          <cell r="C3" t="str">
            <v>Début</v>
          </cell>
          <cell r="D3" t="str">
            <v>Fin</v>
          </cell>
          <cell r="J3" t="str">
            <v>début</v>
          </cell>
          <cell r="L3" t="str">
            <v>fin</v>
          </cell>
        </row>
        <row r="4">
          <cell r="A4">
            <v>1</v>
          </cell>
          <cell r="B4">
            <v>0.36805555555555558</v>
          </cell>
          <cell r="C4">
            <v>0.375</v>
          </cell>
          <cell r="D4">
            <v>0.41666666666666669</v>
          </cell>
          <cell r="G4">
            <v>1</v>
          </cell>
          <cell r="H4">
            <v>0.36805555555555558</v>
          </cell>
          <cell r="I4">
            <v>0.375</v>
          </cell>
          <cell r="J4">
            <v>0.39583333333333331</v>
          </cell>
          <cell r="L4">
            <v>0.40972222222222221</v>
          </cell>
        </row>
        <row r="5">
          <cell r="A5">
            <v>2</v>
          </cell>
          <cell r="B5">
            <v>0.40972222222222227</v>
          </cell>
          <cell r="C5">
            <v>0.41666666666666669</v>
          </cell>
          <cell r="D5">
            <v>0.45833333333333337</v>
          </cell>
          <cell r="G5">
            <v>2</v>
          </cell>
          <cell r="H5">
            <v>0.37847222222222227</v>
          </cell>
          <cell r="I5">
            <v>0.38541666666666669</v>
          </cell>
          <cell r="J5">
            <v>0.40625</v>
          </cell>
          <cell r="L5">
            <v>0.4201388888888889</v>
          </cell>
        </row>
        <row r="6">
          <cell r="A6">
            <v>3</v>
          </cell>
          <cell r="B6">
            <v>0.45138888888888895</v>
          </cell>
          <cell r="C6">
            <v>0.45833333333333337</v>
          </cell>
          <cell r="D6">
            <v>0.5</v>
          </cell>
          <cell r="G6">
            <v>3</v>
          </cell>
          <cell r="H6">
            <v>0.39930555555555558</v>
          </cell>
          <cell r="I6">
            <v>0.40625</v>
          </cell>
          <cell r="J6">
            <v>0.42708333333333331</v>
          </cell>
          <cell r="L6">
            <v>0.44097222222222221</v>
          </cell>
        </row>
        <row r="7">
          <cell r="A7">
            <v>4</v>
          </cell>
          <cell r="B7">
            <v>0.49305555555555558</v>
          </cell>
          <cell r="C7">
            <v>0.5</v>
          </cell>
          <cell r="D7">
            <v>0.54166666666666663</v>
          </cell>
          <cell r="G7">
            <v>4</v>
          </cell>
          <cell r="H7">
            <v>0.40972222222222227</v>
          </cell>
          <cell r="I7">
            <v>0.41666666666666669</v>
          </cell>
          <cell r="J7">
            <v>0.4375</v>
          </cell>
          <cell r="L7">
            <v>0.4513888888888889</v>
          </cell>
        </row>
        <row r="8">
          <cell r="A8">
            <v>5</v>
          </cell>
          <cell r="B8">
            <v>0.57638888888888895</v>
          </cell>
          <cell r="C8">
            <v>0.58333333333333337</v>
          </cell>
          <cell r="D8">
            <v>0.625</v>
          </cell>
          <cell r="G8">
            <v>5</v>
          </cell>
          <cell r="H8">
            <v>0.43055555555555558</v>
          </cell>
          <cell r="I8">
            <v>0.4375</v>
          </cell>
          <cell r="J8">
            <v>0.45833333333333331</v>
          </cell>
          <cell r="L8">
            <v>0.47222222222222221</v>
          </cell>
        </row>
        <row r="9">
          <cell r="A9">
            <v>6</v>
          </cell>
          <cell r="B9">
            <v>0.61805555555555558</v>
          </cell>
          <cell r="C9">
            <v>0.625</v>
          </cell>
          <cell r="D9">
            <v>0.66666666666666663</v>
          </cell>
          <cell r="G9">
            <v>6</v>
          </cell>
          <cell r="H9">
            <v>0.44097222222222227</v>
          </cell>
          <cell r="I9">
            <v>0.44791666666666669</v>
          </cell>
          <cell r="J9">
            <v>0.46875</v>
          </cell>
          <cell r="L9">
            <v>0.4826388888888889</v>
          </cell>
        </row>
        <row r="10">
          <cell r="A10">
            <v>7</v>
          </cell>
          <cell r="B10">
            <v>0.65972222222222221</v>
          </cell>
          <cell r="C10">
            <v>0.66666666666666663</v>
          </cell>
          <cell r="D10">
            <v>0.70833333333333326</v>
          </cell>
          <cell r="G10">
            <v>7</v>
          </cell>
          <cell r="H10">
            <v>0.46180555555555558</v>
          </cell>
          <cell r="I10">
            <v>0.46875</v>
          </cell>
          <cell r="J10">
            <v>0.48958333333333331</v>
          </cell>
          <cell r="L10">
            <v>0.50347222222222221</v>
          </cell>
        </row>
        <row r="11">
          <cell r="A11">
            <v>8</v>
          </cell>
          <cell r="B11">
            <v>0.70138888888888884</v>
          </cell>
          <cell r="C11">
            <v>0.70833333333333326</v>
          </cell>
          <cell r="D11">
            <v>0.74999999999999989</v>
          </cell>
          <cell r="G11">
            <v>8</v>
          </cell>
          <cell r="H11">
            <v>0.47222222222222227</v>
          </cell>
          <cell r="I11">
            <v>0.47916666666666669</v>
          </cell>
          <cell r="J11">
            <v>0.5</v>
          </cell>
          <cell r="L11">
            <v>0.51388888888888884</v>
          </cell>
        </row>
        <row r="12">
          <cell r="G12">
            <v>9</v>
          </cell>
          <cell r="H12">
            <v>0.54513888888888895</v>
          </cell>
          <cell r="I12">
            <v>0.55208333333333337</v>
          </cell>
          <cell r="J12">
            <v>0.57291666666666674</v>
          </cell>
          <cell r="L12">
            <v>0.58680555555555558</v>
          </cell>
        </row>
        <row r="13">
          <cell r="A13">
            <v>1</v>
          </cell>
          <cell r="G13">
            <v>10</v>
          </cell>
          <cell r="H13">
            <v>0.55555555555555558</v>
          </cell>
          <cell r="I13">
            <v>0.5625</v>
          </cell>
          <cell r="J13">
            <v>0.58333333333333337</v>
          </cell>
          <cell r="L13">
            <v>0.59722222222222221</v>
          </cell>
        </row>
        <row r="14">
          <cell r="A14">
            <v>2</v>
          </cell>
          <cell r="G14">
            <v>11</v>
          </cell>
          <cell r="H14">
            <v>0.57638888888888895</v>
          </cell>
          <cell r="I14">
            <v>0.58333333333333337</v>
          </cell>
          <cell r="J14">
            <v>0.60416666666666674</v>
          </cell>
          <cell r="L14">
            <v>0.61805555555555558</v>
          </cell>
        </row>
        <row r="15">
          <cell r="A15">
            <v>3</v>
          </cell>
          <cell r="G15">
            <v>12</v>
          </cell>
          <cell r="H15">
            <v>0.58680555555555558</v>
          </cell>
          <cell r="I15">
            <v>0.59375</v>
          </cell>
          <cell r="J15">
            <v>0.61458333333333337</v>
          </cell>
          <cell r="L15">
            <v>0.62847222222222221</v>
          </cell>
        </row>
        <row r="16">
          <cell r="A16">
            <v>4</v>
          </cell>
          <cell r="G16">
            <v>13</v>
          </cell>
          <cell r="H16">
            <v>0.60763888888888895</v>
          </cell>
          <cell r="I16">
            <v>0.61458333333333337</v>
          </cell>
          <cell r="J16">
            <v>0.63541666666666674</v>
          </cell>
          <cell r="L16">
            <v>0.64930555555555558</v>
          </cell>
        </row>
        <row r="17">
          <cell r="A17">
            <v>5</v>
          </cell>
          <cell r="G17">
            <v>14</v>
          </cell>
          <cell r="H17">
            <v>0.61805555555555558</v>
          </cell>
          <cell r="I17">
            <v>0.625</v>
          </cell>
          <cell r="J17">
            <v>0.64583333333333337</v>
          </cell>
          <cell r="L17">
            <v>0.65972222222222221</v>
          </cell>
        </row>
        <row r="18">
          <cell r="A18">
            <v>6</v>
          </cell>
          <cell r="G18">
            <v>15</v>
          </cell>
          <cell r="H18">
            <v>0.63888888888888895</v>
          </cell>
          <cell r="I18">
            <v>0.64583333333333337</v>
          </cell>
          <cell r="J18">
            <v>0.66666666666666674</v>
          </cell>
          <cell r="L18">
            <v>0.68055555555555558</v>
          </cell>
        </row>
        <row r="19">
          <cell r="A19">
            <v>7</v>
          </cell>
          <cell r="G19">
            <v>16</v>
          </cell>
          <cell r="H19">
            <v>0.64930555555555558</v>
          </cell>
          <cell r="I19">
            <v>0.65625</v>
          </cell>
          <cell r="J19">
            <v>0.67708333333333337</v>
          </cell>
          <cell r="L19">
            <v>0.69097222222222221</v>
          </cell>
        </row>
        <row r="20">
          <cell r="A20">
            <v>8</v>
          </cell>
          <cell r="G20">
            <v>17</v>
          </cell>
          <cell r="H20">
            <v>0.67013888888888895</v>
          </cell>
          <cell r="I20">
            <v>0.67708333333333337</v>
          </cell>
          <cell r="J20">
            <v>0.69791666666666674</v>
          </cell>
          <cell r="L20">
            <v>0.71180555555555558</v>
          </cell>
        </row>
        <row r="21">
          <cell r="G21">
            <v>18</v>
          </cell>
          <cell r="H21">
            <v>0.68055555555555558</v>
          </cell>
          <cell r="I21">
            <v>0.6875</v>
          </cell>
          <cell r="J21">
            <v>0.70833333333333337</v>
          </cell>
          <cell r="L21">
            <v>0.72222222222222221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05"/>
  <sheetViews>
    <sheetView tabSelected="1" workbookViewId="0">
      <selection activeCell="H7" sqref="H7"/>
    </sheetView>
  </sheetViews>
  <sheetFormatPr baseColWidth="10" defaultRowHeight="15" x14ac:dyDescent="0.25"/>
  <cols>
    <col min="1" max="1" width="13" customWidth="1"/>
    <col min="2" max="2" width="18.28515625" style="54" hidden="1" customWidth="1"/>
    <col min="3" max="3" width="10.140625" style="1" hidden="1" customWidth="1"/>
    <col min="4" max="4" width="16.140625" style="55" customWidth="1"/>
    <col min="5" max="5" width="19.140625" style="56" customWidth="1"/>
    <col min="6" max="6" width="20.85546875" style="1" customWidth="1"/>
    <col min="7" max="7" width="17.85546875" style="1" customWidth="1"/>
    <col min="8" max="8" width="18.7109375" style="1" customWidth="1"/>
    <col min="9" max="9" width="13" style="1" customWidth="1"/>
    <col min="10" max="10" width="19.28515625" style="57" customWidth="1"/>
    <col min="11" max="11" width="21" style="1" customWidth="1"/>
    <col min="12" max="12" width="20.28515625" style="1" customWidth="1"/>
    <col min="13" max="13" width="16.85546875" style="1" customWidth="1"/>
    <col min="14" max="14" width="13.140625" style="1" customWidth="1"/>
    <col min="15" max="15" width="8" style="57" customWidth="1"/>
    <col min="16" max="16" width="18.5703125" style="1" customWidth="1"/>
    <col min="17" max="17" width="22.7109375" style="1" customWidth="1"/>
    <col min="18" max="18" width="15.85546875" style="1" customWidth="1"/>
    <col min="19" max="19" width="17.5703125" style="1" customWidth="1"/>
    <col min="20" max="20" width="3.7109375" style="1" customWidth="1"/>
    <col min="21" max="21" width="8.28515625" customWidth="1"/>
    <col min="22" max="22" width="7.7109375" customWidth="1"/>
    <col min="23" max="23" width="15" style="2" customWidth="1"/>
    <col min="24" max="24" width="10.140625" style="2" customWidth="1"/>
    <col min="25" max="25" width="10.85546875" style="3" customWidth="1"/>
    <col min="26" max="26" width="9.5703125" customWidth="1"/>
  </cols>
  <sheetData>
    <row r="1" spans="1:26" x14ac:dyDescent="0.25">
      <c r="A1" s="78" t="s">
        <v>0</v>
      </c>
      <c r="B1" s="79" t="s">
        <v>1</v>
      </c>
      <c r="C1" s="80" t="s">
        <v>2</v>
      </c>
      <c r="D1" s="81" t="s">
        <v>3</v>
      </c>
      <c r="E1" s="82" t="s">
        <v>4</v>
      </c>
      <c r="F1" s="83" t="s">
        <v>5</v>
      </c>
      <c r="G1" s="83" t="s">
        <v>6</v>
      </c>
      <c r="H1" s="83" t="s">
        <v>7</v>
      </c>
      <c r="I1" s="83" t="s">
        <v>8</v>
      </c>
      <c r="J1" s="106" t="s">
        <v>9</v>
      </c>
      <c r="K1" s="107" t="s">
        <v>10</v>
      </c>
      <c r="L1" s="107" t="s">
        <v>11</v>
      </c>
      <c r="M1" s="108" t="s">
        <v>12</v>
      </c>
      <c r="N1" s="108" t="s">
        <v>13</v>
      </c>
      <c r="O1" s="109" t="s">
        <v>14</v>
      </c>
      <c r="P1" s="110" t="s">
        <v>15</v>
      </c>
      <c r="Q1" s="110" t="s">
        <v>16</v>
      </c>
      <c r="R1" s="111" t="s">
        <v>17</v>
      </c>
      <c r="S1" s="112" t="s">
        <v>18</v>
      </c>
    </row>
    <row r="2" spans="1:26" ht="15.75" thickBot="1" x14ac:dyDescent="0.3">
      <c r="A2" s="84">
        <v>1</v>
      </c>
      <c r="B2" s="85" t="e">
        <f>#REF!&amp;" "&amp;#REF!</f>
        <v>#REF!</v>
      </c>
      <c r="C2" s="4" t="s">
        <v>19</v>
      </c>
      <c r="D2" s="5" t="s">
        <v>20</v>
      </c>
      <c r="E2" s="6" t="s">
        <v>21</v>
      </c>
      <c r="F2" s="7"/>
      <c r="G2" s="7"/>
      <c r="H2" s="7"/>
      <c r="I2" s="7"/>
      <c r="J2" s="8" t="s">
        <v>20</v>
      </c>
      <c r="K2" s="9" t="s">
        <v>22</v>
      </c>
      <c r="L2" s="10"/>
      <c r="M2" s="10"/>
      <c r="N2" s="10"/>
      <c r="O2" s="8" t="s">
        <v>20</v>
      </c>
      <c r="P2" s="11" t="s">
        <v>23</v>
      </c>
      <c r="Q2" s="7"/>
      <c r="R2" s="7"/>
      <c r="S2" s="86"/>
    </row>
    <row r="3" spans="1:26" x14ac:dyDescent="0.25">
      <c r="A3" s="84">
        <v>2</v>
      </c>
      <c r="B3" s="85" t="e">
        <f>#REF!&amp;" "&amp;#REF!</f>
        <v>#REF!</v>
      </c>
      <c r="C3" s="4" t="s">
        <v>19</v>
      </c>
      <c r="D3" s="5" t="s">
        <v>20</v>
      </c>
      <c r="E3" s="6" t="s">
        <v>21</v>
      </c>
      <c r="F3" s="7"/>
      <c r="G3" s="7"/>
      <c r="H3" s="7"/>
      <c r="I3" s="7"/>
      <c r="J3" s="8" t="s">
        <v>20</v>
      </c>
      <c r="K3" s="9" t="s">
        <v>22</v>
      </c>
      <c r="L3" s="10"/>
      <c r="M3" s="10"/>
      <c r="N3" s="10"/>
      <c r="O3" s="8" t="s">
        <v>20</v>
      </c>
      <c r="P3" s="11" t="s">
        <v>23</v>
      </c>
      <c r="Q3" s="7"/>
      <c r="R3" s="7"/>
      <c r="S3" s="86"/>
      <c r="U3" s="12" t="s">
        <v>24</v>
      </c>
      <c r="W3" s="13" t="s">
        <v>25</v>
      </c>
      <c r="X3" s="13"/>
      <c r="Y3" s="13"/>
      <c r="Z3" s="13"/>
    </row>
    <row r="4" spans="1:26" x14ac:dyDescent="0.25">
      <c r="A4" s="84">
        <v>3</v>
      </c>
      <c r="B4" s="85" t="e">
        <f>#REF!&amp;" "&amp;#REF!</f>
        <v>#REF!</v>
      </c>
      <c r="C4" s="4" t="s">
        <v>19</v>
      </c>
      <c r="D4" s="5" t="s">
        <v>20</v>
      </c>
      <c r="E4" s="6" t="s">
        <v>21</v>
      </c>
      <c r="F4" s="7"/>
      <c r="G4" s="7"/>
      <c r="H4" s="7"/>
      <c r="I4" s="7"/>
      <c r="J4" s="8" t="s">
        <v>20</v>
      </c>
      <c r="K4" s="9" t="s">
        <v>22</v>
      </c>
      <c r="L4" s="10"/>
      <c r="M4" s="10"/>
      <c r="N4" s="10"/>
      <c r="O4" s="8" t="s">
        <v>20</v>
      </c>
      <c r="P4" s="11" t="s">
        <v>23</v>
      </c>
      <c r="Q4" s="7"/>
      <c r="R4" s="7"/>
      <c r="S4" s="86"/>
      <c r="U4" s="14"/>
      <c r="W4" t="s">
        <v>26</v>
      </c>
      <c r="X4" t="s">
        <v>27</v>
      </c>
      <c r="Y4" t="str">
        <f>'[1]besoin prof'!J3</f>
        <v>début</v>
      </c>
      <c r="Z4" s="15" t="str">
        <f>'[1]besoin prof'!L3</f>
        <v>fin</v>
      </c>
    </row>
    <row r="5" spans="1:26" x14ac:dyDescent="0.25">
      <c r="A5" s="84">
        <v>4</v>
      </c>
      <c r="B5" s="85" t="e">
        <f>#REF!&amp;" "&amp;#REF!</f>
        <v>#REF!</v>
      </c>
      <c r="C5" s="4" t="s">
        <v>19</v>
      </c>
      <c r="D5" s="5" t="s">
        <v>20</v>
      </c>
      <c r="E5" s="6" t="s">
        <v>28</v>
      </c>
      <c r="F5" s="16"/>
      <c r="G5" s="16"/>
      <c r="H5" s="16"/>
      <c r="I5" s="16"/>
      <c r="J5" s="8" t="s">
        <v>20</v>
      </c>
      <c r="K5" s="9" t="s">
        <v>29</v>
      </c>
      <c r="L5" s="10"/>
      <c r="M5" s="10"/>
      <c r="N5" s="10"/>
      <c r="O5" s="8" t="s">
        <v>20</v>
      </c>
      <c r="P5" s="11" t="s">
        <v>30</v>
      </c>
      <c r="Q5" s="7"/>
      <c r="R5" s="7"/>
      <c r="S5" s="86"/>
      <c r="U5" s="14"/>
      <c r="V5" s="17">
        <f>'[1]besoin prof'!G4</f>
        <v>1</v>
      </c>
      <c r="W5" s="18">
        <f>'[1]besoin prof'!H4</f>
        <v>0.36805555555555558</v>
      </c>
      <c r="X5" s="18">
        <f>'[1]besoin prof'!I4</f>
        <v>0.375</v>
      </c>
      <c r="Y5" s="18">
        <f>'[1]besoin prof'!J4</f>
        <v>0.39583333333333331</v>
      </c>
      <c r="Z5" s="18">
        <f>'[1]besoin prof'!L4</f>
        <v>0.40972222222222221</v>
      </c>
    </row>
    <row r="6" spans="1:26" x14ac:dyDescent="0.25">
      <c r="A6" s="84">
        <v>5</v>
      </c>
      <c r="B6" s="85" t="e">
        <f>#REF!&amp;" "&amp;#REF!</f>
        <v>#REF!</v>
      </c>
      <c r="C6" s="4" t="s">
        <v>19</v>
      </c>
      <c r="D6" s="5" t="s">
        <v>20</v>
      </c>
      <c r="E6" s="6" t="s">
        <v>28</v>
      </c>
      <c r="F6" s="7"/>
      <c r="G6" s="7"/>
      <c r="H6" s="7"/>
      <c r="I6" s="7"/>
      <c r="J6" s="8" t="s">
        <v>20</v>
      </c>
      <c r="K6" s="9" t="s">
        <v>29</v>
      </c>
      <c r="L6" s="10"/>
      <c r="M6" s="10"/>
      <c r="N6" s="10"/>
      <c r="O6" s="8" t="s">
        <v>20</v>
      </c>
      <c r="P6" s="11" t="s">
        <v>30</v>
      </c>
      <c r="Q6" s="7"/>
      <c r="R6" s="7"/>
      <c r="S6" s="86"/>
      <c r="U6" s="14"/>
      <c r="V6" s="17">
        <f>'[1]besoin prof'!G5</f>
        <v>2</v>
      </c>
      <c r="W6" s="18">
        <f>'[1]besoin prof'!H5</f>
        <v>0.37847222222222227</v>
      </c>
      <c r="X6" s="18">
        <f>'[1]besoin prof'!I5</f>
        <v>0.38541666666666669</v>
      </c>
      <c r="Y6" s="18">
        <f>'[1]besoin prof'!J5</f>
        <v>0.40625</v>
      </c>
      <c r="Z6" s="18">
        <f>'[1]besoin prof'!L5</f>
        <v>0.4201388888888889</v>
      </c>
    </row>
    <row r="7" spans="1:26" x14ac:dyDescent="0.25">
      <c r="A7" s="84">
        <v>6</v>
      </c>
      <c r="B7" s="85" t="e">
        <f>#REF!&amp;" "&amp;#REF!</f>
        <v>#REF!</v>
      </c>
      <c r="C7" s="4" t="s">
        <v>19</v>
      </c>
      <c r="D7" s="5" t="s">
        <v>20</v>
      </c>
      <c r="E7" s="6" t="s">
        <v>28</v>
      </c>
      <c r="F7" s="16"/>
      <c r="G7" s="16"/>
      <c r="H7" s="16"/>
      <c r="I7" s="16"/>
      <c r="J7" s="8" t="s">
        <v>20</v>
      </c>
      <c r="K7" s="9" t="s">
        <v>29</v>
      </c>
      <c r="L7" s="87"/>
      <c r="M7" s="87"/>
      <c r="N7" s="87"/>
      <c r="O7" s="8" t="s">
        <v>20</v>
      </c>
      <c r="P7" s="11" t="s">
        <v>30</v>
      </c>
      <c r="Q7" s="7"/>
      <c r="R7" s="7"/>
      <c r="S7" s="86"/>
      <c r="U7" s="14"/>
      <c r="V7" s="17">
        <f>'[1]besoin prof'!G6</f>
        <v>3</v>
      </c>
      <c r="W7" s="18">
        <f>'[1]besoin prof'!H6</f>
        <v>0.39930555555555558</v>
      </c>
      <c r="X7" s="18">
        <f>'[1]besoin prof'!I6</f>
        <v>0.40625</v>
      </c>
      <c r="Y7" s="18">
        <f>'[1]besoin prof'!J6</f>
        <v>0.42708333333333331</v>
      </c>
      <c r="Z7" s="18">
        <f>'[1]besoin prof'!L6</f>
        <v>0.44097222222222221</v>
      </c>
    </row>
    <row r="8" spans="1:26" x14ac:dyDescent="0.25">
      <c r="A8" s="84">
        <v>7</v>
      </c>
      <c r="B8" s="85" t="e">
        <f>#REF!&amp;" "&amp;#REF!</f>
        <v>#REF!</v>
      </c>
      <c r="C8" s="4" t="s">
        <v>19</v>
      </c>
      <c r="D8" s="5" t="s">
        <v>20</v>
      </c>
      <c r="E8" s="6" t="s">
        <v>28</v>
      </c>
      <c r="F8" s="7"/>
      <c r="G8" s="7"/>
      <c r="H8" s="7"/>
      <c r="I8" s="7"/>
      <c r="J8" s="8" t="s">
        <v>20</v>
      </c>
      <c r="K8" s="9" t="s">
        <v>29</v>
      </c>
      <c r="L8" s="10"/>
      <c r="M8" s="10"/>
      <c r="N8" s="10"/>
      <c r="O8" s="8" t="s">
        <v>20</v>
      </c>
      <c r="P8" s="11" t="s">
        <v>30</v>
      </c>
      <c r="Q8" s="10"/>
      <c r="R8" s="10"/>
      <c r="S8" s="88"/>
      <c r="U8" s="14"/>
      <c r="V8" s="17">
        <f>'[1]besoin prof'!G7</f>
        <v>4</v>
      </c>
      <c r="W8" s="18">
        <f>'[1]besoin prof'!H7</f>
        <v>0.40972222222222227</v>
      </c>
      <c r="X8" s="18">
        <f>'[1]besoin prof'!I7</f>
        <v>0.41666666666666669</v>
      </c>
      <c r="Y8" s="18">
        <f>'[1]besoin prof'!J7</f>
        <v>0.4375</v>
      </c>
      <c r="Z8" s="18">
        <f>'[1]besoin prof'!L7</f>
        <v>0.4513888888888889</v>
      </c>
    </row>
    <row r="9" spans="1:26" x14ac:dyDescent="0.25">
      <c r="A9" s="84">
        <v>8</v>
      </c>
      <c r="B9" s="85" t="e">
        <f>#REF!&amp;" "&amp;#REF!</f>
        <v>#REF!</v>
      </c>
      <c r="C9" s="4" t="s">
        <v>19</v>
      </c>
      <c r="D9" s="5" t="s">
        <v>20</v>
      </c>
      <c r="E9" s="6" t="s">
        <v>28</v>
      </c>
      <c r="F9" s="19"/>
      <c r="G9" s="19"/>
      <c r="H9" s="19"/>
      <c r="I9" s="19"/>
      <c r="J9" s="8" t="s">
        <v>20</v>
      </c>
      <c r="K9" s="9" t="s">
        <v>31</v>
      </c>
      <c r="L9" s="7"/>
      <c r="M9" s="7"/>
      <c r="N9" s="7"/>
      <c r="O9" s="8" t="s">
        <v>20</v>
      </c>
      <c r="P9" s="11" t="s">
        <v>30</v>
      </c>
      <c r="Q9" s="10"/>
      <c r="R9" s="10"/>
      <c r="S9" s="88"/>
      <c r="U9" s="14"/>
      <c r="V9" s="17">
        <f>'[1]besoin prof'!G8</f>
        <v>5</v>
      </c>
      <c r="W9" s="18">
        <f>'[1]besoin prof'!H8</f>
        <v>0.43055555555555558</v>
      </c>
      <c r="X9" s="18">
        <f>'[1]besoin prof'!I8</f>
        <v>0.4375</v>
      </c>
      <c r="Y9" s="18">
        <f>'[1]besoin prof'!J8</f>
        <v>0.45833333333333331</v>
      </c>
      <c r="Z9" s="20">
        <f>'[1]besoin prof'!L8</f>
        <v>0.47222222222222221</v>
      </c>
    </row>
    <row r="10" spans="1:26" x14ac:dyDescent="0.25">
      <c r="A10" s="84">
        <v>9</v>
      </c>
      <c r="B10" s="85" t="e">
        <f>#REF!&amp;" "&amp;#REF!</f>
        <v>#REF!</v>
      </c>
      <c r="C10" s="4" t="s">
        <v>19</v>
      </c>
      <c r="D10" s="5" t="s">
        <v>20</v>
      </c>
      <c r="E10" s="6" t="s">
        <v>28</v>
      </c>
      <c r="F10" s="7"/>
      <c r="G10" s="7"/>
      <c r="H10" s="7"/>
      <c r="I10" s="7"/>
      <c r="J10" s="8" t="s">
        <v>20</v>
      </c>
      <c r="K10" s="9" t="s">
        <v>31</v>
      </c>
      <c r="L10" s="7"/>
      <c r="M10" s="7"/>
      <c r="N10" s="7"/>
      <c r="O10" s="8" t="s">
        <v>20</v>
      </c>
      <c r="P10" s="11" t="s">
        <v>32</v>
      </c>
      <c r="Q10" s="21"/>
      <c r="R10" s="21"/>
      <c r="S10" s="89"/>
      <c r="U10" s="14"/>
      <c r="V10" s="17">
        <f>'[1]besoin prof'!G9</f>
        <v>6</v>
      </c>
      <c r="W10" s="22">
        <f>'[1]besoin prof'!H9</f>
        <v>0.44097222222222227</v>
      </c>
      <c r="X10" s="22">
        <f>'[1]besoin prof'!I9</f>
        <v>0.44791666666666669</v>
      </c>
      <c r="Y10" s="22">
        <f>'[1]besoin prof'!J9</f>
        <v>0.46875</v>
      </c>
      <c r="Z10" s="2">
        <f>'[1]besoin prof'!L9</f>
        <v>0.4826388888888889</v>
      </c>
    </row>
    <row r="11" spans="1:26" x14ac:dyDescent="0.25">
      <c r="A11" s="84">
        <v>10</v>
      </c>
      <c r="B11" s="85" t="e">
        <f>#REF!&amp;" "&amp;#REF!</f>
        <v>#REF!</v>
      </c>
      <c r="C11" s="4" t="s">
        <v>19</v>
      </c>
      <c r="D11" s="5" t="s">
        <v>20</v>
      </c>
      <c r="E11" s="6" t="s">
        <v>28</v>
      </c>
      <c r="F11" s="7"/>
      <c r="G11" s="7"/>
      <c r="H11" s="7"/>
      <c r="I11" s="7"/>
      <c r="J11" s="8" t="s">
        <v>20</v>
      </c>
      <c r="K11" s="9" t="s">
        <v>31</v>
      </c>
      <c r="L11" s="7"/>
      <c r="M11" s="7"/>
      <c r="N11" s="7"/>
      <c r="O11" s="8" t="s">
        <v>20</v>
      </c>
      <c r="P11" s="11" t="s">
        <v>33</v>
      </c>
      <c r="Q11" s="10"/>
      <c r="R11" s="10"/>
      <c r="S11" s="88"/>
      <c r="U11" s="14"/>
      <c r="V11" s="17">
        <f>'[1]besoin prof'!G10</f>
        <v>7</v>
      </c>
      <c r="W11" s="22">
        <f>'[1]besoin prof'!H10</f>
        <v>0.46180555555555558</v>
      </c>
      <c r="X11" s="22">
        <f>'[1]besoin prof'!I10</f>
        <v>0.46875</v>
      </c>
      <c r="Y11" s="22">
        <f>'[1]besoin prof'!J10</f>
        <v>0.48958333333333331</v>
      </c>
      <c r="Z11" s="2">
        <f>'[1]besoin prof'!L10</f>
        <v>0.50347222222222221</v>
      </c>
    </row>
    <row r="12" spans="1:26" x14ac:dyDescent="0.25">
      <c r="A12" s="84">
        <v>11</v>
      </c>
      <c r="B12" s="85" t="e">
        <f>#REF!&amp;" "&amp;#REF!</f>
        <v>#REF!</v>
      </c>
      <c r="C12" s="4" t="s">
        <v>19</v>
      </c>
      <c r="D12" s="5" t="s">
        <v>20</v>
      </c>
      <c r="E12" s="6" t="s">
        <v>34</v>
      </c>
      <c r="F12" s="16"/>
      <c r="G12" s="16"/>
      <c r="H12" s="16"/>
      <c r="I12" s="16"/>
      <c r="J12" s="8" t="s">
        <v>20</v>
      </c>
      <c r="K12" s="9" t="s">
        <v>31</v>
      </c>
      <c r="L12" s="16"/>
      <c r="M12" s="16"/>
      <c r="N12" s="16"/>
      <c r="O12" s="8" t="s">
        <v>20</v>
      </c>
      <c r="P12" s="11" t="s">
        <v>33</v>
      </c>
      <c r="Q12" s="10"/>
      <c r="R12" s="10"/>
      <c r="S12" s="88"/>
      <c r="U12" s="14"/>
      <c r="V12" s="17">
        <f>'[1]besoin prof'!G11</f>
        <v>8</v>
      </c>
      <c r="W12" s="22">
        <f>'[1]besoin prof'!H11</f>
        <v>0.47222222222222227</v>
      </c>
      <c r="X12" s="22">
        <f>'[1]besoin prof'!I11</f>
        <v>0.47916666666666669</v>
      </c>
      <c r="Y12" s="22">
        <f>'[1]besoin prof'!J11</f>
        <v>0.5</v>
      </c>
      <c r="Z12" s="2">
        <f>'[1]besoin prof'!L11</f>
        <v>0.51388888888888884</v>
      </c>
    </row>
    <row r="13" spans="1:26" x14ac:dyDescent="0.25">
      <c r="A13" s="84">
        <v>12</v>
      </c>
      <c r="B13" s="85" t="e">
        <f>#REF!&amp;" "&amp;#REF!</f>
        <v>#REF!</v>
      </c>
      <c r="C13" s="4" t="s">
        <v>19</v>
      </c>
      <c r="D13" s="5" t="s">
        <v>20</v>
      </c>
      <c r="E13" s="6" t="s">
        <v>34</v>
      </c>
      <c r="F13" s="7"/>
      <c r="G13" s="7"/>
      <c r="H13" s="7"/>
      <c r="I13" s="7"/>
      <c r="J13" s="8" t="s">
        <v>20</v>
      </c>
      <c r="K13" s="9" t="s">
        <v>31</v>
      </c>
      <c r="L13" s="7"/>
      <c r="M13" s="7"/>
      <c r="N13" s="7"/>
      <c r="O13" s="8" t="s">
        <v>20</v>
      </c>
      <c r="P13" s="11" t="s">
        <v>33</v>
      </c>
      <c r="Q13" s="21"/>
      <c r="R13" s="21"/>
      <c r="S13" s="89"/>
      <c r="U13" s="14"/>
      <c r="V13" s="17">
        <f>'[1]besoin prof'!G12</f>
        <v>9</v>
      </c>
      <c r="W13" s="22">
        <f>'[1]besoin prof'!H12</f>
        <v>0.54513888888888895</v>
      </c>
      <c r="X13" s="10">
        <f>'[1]besoin prof'!I12</f>
        <v>0.55208333333333337</v>
      </c>
      <c r="Y13" s="22">
        <f>'[1]besoin prof'!J12</f>
        <v>0.57291666666666674</v>
      </c>
      <c r="Z13" s="2">
        <f>'[1]besoin prof'!L12</f>
        <v>0.58680555555555558</v>
      </c>
    </row>
    <row r="14" spans="1:26" x14ac:dyDescent="0.25">
      <c r="A14" s="84">
        <v>13</v>
      </c>
      <c r="B14" s="85" t="e">
        <f>#REF!&amp;" "&amp;#REF!</f>
        <v>#REF!</v>
      </c>
      <c r="C14" s="4" t="s">
        <v>19</v>
      </c>
      <c r="D14" s="5" t="s">
        <v>20</v>
      </c>
      <c r="E14" s="6" t="s">
        <v>34</v>
      </c>
      <c r="F14" s="7"/>
      <c r="G14" s="7"/>
      <c r="H14" s="7"/>
      <c r="I14" s="7"/>
      <c r="J14" s="8" t="s">
        <v>20</v>
      </c>
      <c r="K14" s="9" t="s">
        <v>31</v>
      </c>
      <c r="L14" s="19"/>
      <c r="M14" s="19"/>
      <c r="N14" s="19"/>
      <c r="O14" s="8" t="s">
        <v>20</v>
      </c>
      <c r="P14" s="11" t="s">
        <v>33</v>
      </c>
      <c r="Q14" s="10"/>
      <c r="R14" s="10"/>
      <c r="S14" s="88"/>
      <c r="U14" s="14"/>
      <c r="V14" s="17">
        <f>'[1]besoin prof'!G13</f>
        <v>10</v>
      </c>
      <c r="W14" s="22">
        <f>'[1]besoin prof'!H13</f>
        <v>0.55555555555555558</v>
      </c>
      <c r="X14" s="22">
        <f>'[1]besoin prof'!I13</f>
        <v>0.5625</v>
      </c>
      <c r="Y14" s="22">
        <f>'[1]besoin prof'!J13</f>
        <v>0.58333333333333337</v>
      </c>
      <c r="Z14" s="2">
        <f>'[1]besoin prof'!L13</f>
        <v>0.59722222222222221</v>
      </c>
    </row>
    <row r="15" spans="1:26" x14ac:dyDescent="0.25">
      <c r="A15" s="84">
        <v>14</v>
      </c>
      <c r="B15" s="85" t="e">
        <f>#REF!&amp;" "&amp;#REF!</f>
        <v>#REF!</v>
      </c>
      <c r="C15" s="4" t="s">
        <v>19</v>
      </c>
      <c r="D15" s="5" t="s">
        <v>20</v>
      </c>
      <c r="E15" s="6" t="s">
        <v>34</v>
      </c>
      <c r="F15" s="7"/>
      <c r="G15" s="7"/>
      <c r="H15" s="7"/>
      <c r="I15" s="7"/>
      <c r="J15" s="8" t="s">
        <v>20</v>
      </c>
      <c r="K15" s="9" t="s">
        <v>31</v>
      </c>
      <c r="L15" s="16"/>
      <c r="M15" s="16"/>
      <c r="N15" s="16"/>
      <c r="O15" s="8" t="s">
        <v>20</v>
      </c>
      <c r="P15" s="11" t="s">
        <v>33</v>
      </c>
      <c r="Q15" s="10"/>
      <c r="R15" s="10"/>
      <c r="S15" s="88"/>
      <c r="U15" s="14"/>
      <c r="V15" s="17">
        <f>'[1]besoin prof'!G14</f>
        <v>11</v>
      </c>
      <c r="W15" s="22">
        <f>'[1]besoin prof'!H14</f>
        <v>0.57638888888888895</v>
      </c>
      <c r="X15" s="22">
        <f>'[1]besoin prof'!I14</f>
        <v>0.58333333333333337</v>
      </c>
      <c r="Y15" s="22">
        <f>'[1]besoin prof'!J14</f>
        <v>0.60416666666666674</v>
      </c>
      <c r="Z15" s="2">
        <f>'[1]besoin prof'!L14</f>
        <v>0.61805555555555558</v>
      </c>
    </row>
    <row r="16" spans="1:26" x14ac:dyDescent="0.25">
      <c r="A16" s="84">
        <v>15</v>
      </c>
      <c r="B16" s="85" t="e">
        <f>#REF!&amp;" "&amp;#REF!</f>
        <v>#REF!</v>
      </c>
      <c r="C16" s="4" t="s">
        <v>19</v>
      </c>
      <c r="D16" s="5" t="s">
        <v>20</v>
      </c>
      <c r="E16" s="6" t="s">
        <v>34</v>
      </c>
      <c r="F16" s="16"/>
      <c r="G16" s="16"/>
      <c r="H16" s="16"/>
      <c r="I16" s="16"/>
      <c r="J16" s="8" t="s">
        <v>20</v>
      </c>
      <c r="K16" s="11" t="s">
        <v>35</v>
      </c>
      <c r="L16" s="23"/>
      <c r="M16" s="23"/>
      <c r="N16" s="23"/>
      <c r="O16" s="5" t="s">
        <v>20</v>
      </c>
      <c r="P16" s="11" t="s">
        <v>33</v>
      </c>
      <c r="Q16" s="24"/>
      <c r="R16" s="24"/>
      <c r="S16" s="90"/>
      <c r="U16" s="14"/>
      <c r="V16" s="17">
        <f>'[1]besoin prof'!G15</f>
        <v>12</v>
      </c>
      <c r="W16" s="22">
        <f>'[1]besoin prof'!H15</f>
        <v>0.58680555555555558</v>
      </c>
      <c r="X16" s="22">
        <f>'[1]besoin prof'!I15</f>
        <v>0.59375</v>
      </c>
      <c r="Y16" s="22">
        <f>'[1]besoin prof'!J15</f>
        <v>0.61458333333333337</v>
      </c>
      <c r="Z16" s="2">
        <f>'[1]besoin prof'!L15</f>
        <v>0.62847222222222221</v>
      </c>
    </row>
    <row r="17" spans="1:26" x14ac:dyDescent="0.25">
      <c r="A17" s="84">
        <v>16</v>
      </c>
      <c r="B17" s="85" t="e">
        <f>#REF!&amp;" "&amp;#REF!</f>
        <v>#REF!</v>
      </c>
      <c r="C17" s="4" t="s">
        <v>19</v>
      </c>
      <c r="D17" s="5" t="s">
        <v>20</v>
      </c>
      <c r="E17" s="6" t="s">
        <v>34</v>
      </c>
      <c r="F17" s="7"/>
      <c r="G17" s="7"/>
      <c r="H17" s="7"/>
      <c r="I17" s="7"/>
      <c r="J17" s="8" t="s">
        <v>20</v>
      </c>
      <c r="K17" s="11" t="s">
        <v>35</v>
      </c>
      <c r="L17" s="10"/>
      <c r="M17" s="10"/>
      <c r="N17" s="10"/>
      <c r="O17" s="5" t="s">
        <v>20</v>
      </c>
      <c r="P17" s="11" t="s">
        <v>33</v>
      </c>
      <c r="Q17" s="24"/>
      <c r="R17" s="24"/>
      <c r="S17" s="90"/>
      <c r="U17" s="14"/>
      <c r="V17" s="17">
        <f>'[1]besoin prof'!G16</f>
        <v>13</v>
      </c>
      <c r="W17" s="22">
        <f>'[1]besoin prof'!H16</f>
        <v>0.60763888888888895</v>
      </c>
      <c r="X17" s="22">
        <f>'[1]besoin prof'!I16</f>
        <v>0.61458333333333337</v>
      </c>
      <c r="Y17" s="22">
        <f>'[1]besoin prof'!J16</f>
        <v>0.63541666666666674</v>
      </c>
      <c r="Z17" s="2">
        <f>'[1]besoin prof'!L16</f>
        <v>0.64930555555555558</v>
      </c>
    </row>
    <row r="18" spans="1:26" x14ac:dyDescent="0.25">
      <c r="A18" s="84">
        <v>17</v>
      </c>
      <c r="B18" s="85" t="e">
        <f>#REF!&amp;" "&amp;#REF!</f>
        <v>#REF!</v>
      </c>
      <c r="C18" s="4" t="s">
        <v>19</v>
      </c>
      <c r="D18" s="5" t="s">
        <v>20</v>
      </c>
      <c r="E18" s="6" t="s">
        <v>34</v>
      </c>
      <c r="F18" s="7"/>
      <c r="G18" s="7"/>
      <c r="H18" s="7"/>
      <c r="I18" s="7"/>
      <c r="J18" s="8" t="s">
        <v>20</v>
      </c>
      <c r="K18" s="11" t="s">
        <v>35</v>
      </c>
      <c r="L18" s="10"/>
      <c r="M18" s="10"/>
      <c r="N18" s="10"/>
      <c r="O18" s="5" t="s">
        <v>20</v>
      </c>
      <c r="P18" s="11" t="s">
        <v>33</v>
      </c>
      <c r="Q18" s="24"/>
      <c r="R18" s="24"/>
      <c r="S18" s="90"/>
      <c r="U18" s="14"/>
      <c r="V18" s="17">
        <f>'[1]besoin prof'!G17</f>
        <v>14</v>
      </c>
      <c r="W18" s="22">
        <f>'[1]besoin prof'!H17</f>
        <v>0.61805555555555558</v>
      </c>
      <c r="X18" s="22">
        <f>'[1]besoin prof'!I17</f>
        <v>0.625</v>
      </c>
      <c r="Y18" s="22">
        <f>'[1]besoin prof'!J17</f>
        <v>0.64583333333333337</v>
      </c>
      <c r="Z18" s="2">
        <f>'[1]besoin prof'!L17</f>
        <v>0.65972222222222221</v>
      </c>
    </row>
    <row r="19" spans="1:26" x14ac:dyDescent="0.25">
      <c r="A19" s="84">
        <v>18</v>
      </c>
      <c r="B19" s="91" t="e">
        <f>#REF!&amp;" "&amp;#REF!</f>
        <v>#REF!</v>
      </c>
      <c r="C19" s="4" t="s">
        <v>36</v>
      </c>
      <c r="D19" s="25"/>
      <c r="E19" s="26"/>
      <c r="F19" s="27"/>
      <c r="G19" s="27"/>
      <c r="H19" s="27"/>
      <c r="I19" s="27"/>
      <c r="J19" s="8" t="s">
        <v>20</v>
      </c>
      <c r="K19" s="11" t="s">
        <v>35</v>
      </c>
      <c r="L19" s="10"/>
      <c r="M19" s="10"/>
      <c r="N19" s="10"/>
      <c r="O19" s="5" t="s">
        <v>20</v>
      </c>
      <c r="P19" s="11" t="s">
        <v>37</v>
      </c>
      <c r="Q19" s="10"/>
      <c r="R19" s="10"/>
      <c r="S19" s="88"/>
      <c r="U19" s="14"/>
      <c r="V19" s="17">
        <f>'[1]besoin prof'!G18</f>
        <v>15</v>
      </c>
      <c r="W19" s="22">
        <f>'[1]besoin prof'!H18</f>
        <v>0.63888888888888895</v>
      </c>
      <c r="X19" s="22">
        <f>'[1]besoin prof'!I18</f>
        <v>0.64583333333333337</v>
      </c>
      <c r="Y19" s="22">
        <f>'[1]besoin prof'!J18</f>
        <v>0.66666666666666674</v>
      </c>
      <c r="Z19" s="2">
        <f>'[1]besoin prof'!L18</f>
        <v>0.68055555555555558</v>
      </c>
    </row>
    <row r="20" spans="1:26" x14ac:dyDescent="0.25">
      <c r="A20" s="84">
        <v>19</v>
      </c>
      <c r="B20" s="85" t="e">
        <f>#REF!&amp;" "&amp;#REF!</f>
        <v>#REF!</v>
      </c>
      <c r="C20" s="4" t="s">
        <v>36</v>
      </c>
      <c r="D20" s="5" t="s">
        <v>20</v>
      </c>
      <c r="E20" s="6" t="s">
        <v>34</v>
      </c>
      <c r="F20" s="28"/>
      <c r="G20" s="28"/>
      <c r="H20" s="28"/>
      <c r="I20" s="28"/>
      <c r="J20" s="8" t="s">
        <v>20</v>
      </c>
      <c r="K20" s="11" t="s">
        <v>35</v>
      </c>
      <c r="L20" s="10"/>
      <c r="M20" s="10"/>
      <c r="N20" s="10"/>
      <c r="O20" s="5" t="s">
        <v>20</v>
      </c>
      <c r="P20" s="11" t="s">
        <v>37</v>
      </c>
      <c r="Q20" s="10"/>
      <c r="R20" s="10"/>
      <c r="S20" s="88"/>
      <c r="U20" s="14"/>
      <c r="V20" s="17">
        <f>'[1]besoin prof'!G19</f>
        <v>16</v>
      </c>
      <c r="W20" s="22">
        <f>'[1]besoin prof'!H19</f>
        <v>0.64930555555555558</v>
      </c>
      <c r="X20" s="22">
        <f>'[1]besoin prof'!I19</f>
        <v>0.65625</v>
      </c>
      <c r="Y20" s="22">
        <f>'[1]besoin prof'!J19</f>
        <v>0.67708333333333337</v>
      </c>
      <c r="Z20" s="2">
        <f>'[1]besoin prof'!L19</f>
        <v>0.69097222222222221</v>
      </c>
    </row>
    <row r="21" spans="1:26" x14ac:dyDescent="0.25">
      <c r="A21" s="84">
        <v>20</v>
      </c>
      <c r="B21" s="91" t="e">
        <f>#REF!&amp;" "&amp;#REF!</f>
        <v>#REF!</v>
      </c>
      <c r="C21" s="4" t="s">
        <v>36</v>
      </c>
      <c r="D21" s="5" t="s">
        <v>20</v>
      </c>
      <c r="E21" s="6" t="s">
        <v>34</v>
      </c>
      <c r="F21" s="29"/>
      <c r="G21" s="29"/>
      <c r="H21" s="29"/>
      <c r="I21" s="29"/>
      <c r="J21" s="30"/>
      <c r="K21" s="31"/>
      <c r="L21" s="32"/>
      <c r="M21" s="32"/>
      <c r="N21" s="32"/>
      <c r="O21" s="25"/>
      <c r="P21" s="31"/>
      <c r="Q21" s="32"/>
      <c r="R21" s="32"/>
      <c r="S21" s="92"/>
      <c r="U21" s="14"/>
      <c r="V21" s="17">
        <f>'[1]besoin prof'!G20</f>
        <v>17</v>
      </c>
      <c r="W21" s="22">
        <f>'[1]besoin prof'!H20</f>
        <v>0.67013888888888895</v>
      </c>
      <c r="X21" s="22">
        <f>'[1]besoin prof'!I20</f>
        <v>0.67708333333333337</v>
      </c>
      <c r="Y21" s="22">
        <f>'[1]besoin prof'!J20</f>
        <v>0.69791666666666674</v>
      </c>
      <c r="Z21" s="2">
        <f>'[1]besoin prof'!L20</f>
        <v>0.71180555555555558</v>
      </c>
    </row>
    <row r="22" spans="1:26" x14ac:dyDescent="0.25">
      <c r="A22" s="84">
        <v>21</v>
      </c>
      <c r="B22" s="91" t="e">
        <f>#REF!&amp;" "&amp;#REF!</f>
        <v>#REF!</v>
      </c>
      <c r="C22" s="4" t="s">
        <v>36</v>
      </c>
      <c r="D22" s="5" t="s">
        <v>20</v>
      </c>
      <c r="E22" s="6" t="s">
        <v>38</v>
      </c>
      <c r="F22" s="19"/>
      <c r="G22" s="19"/>
      <c r="H22" s="19"/>
      <c r="I22" s="19"/>
      <c r="J22" s="30"/>
      <c r="K22" s="31"/>
      <c r="L22" s="32"/>
      <c r="M22" s="32"/>
      <c r="N22" s="32"/>
      <c r="O22" s="25"/>
      <c r="P22" s="31"/>
      <c r="Q22" s="32"/>
      <c r="R22" s="32"/>
      <c r="S22" s="92"/>
      <c r="U22" s="14"/>
      <c r="V22" s="17">
        <f>'[1]besoin prof'!G21</f>
        <v>18</v>
      </c>
      <c r="W22" s="22">
        <f>'[1]besoin prof'!H21</f>
        <v>0.68055555555555558</v>
      </c>
      <c r="X22" s="22">
        <f>'[1]besoin prof'!I21</f>
        <v>0.6875</v>
      </c>
      <c r="Y22" s="22">
        <f>'[1]besoin prof'!J21</f>
        <v>0.70833333333333337</v>
      </c>
      <c r="Z22" s="2">
        <f>'[1]besoin prof'!L21</f>
        <v>0.72222222222222221</v>
      </c>
    </row>
    <row r="23" spans="1:26" x14ac:dyDescent="0.25">
      <c r="A23" s="84">
        <v>22</v>
      </c>
      <c r="B23" s="91" t="e">
        <f>#REF!&amp;" "&amp;#REF!</f>
        <v>#REF!</v>
      </c>
      <c r="C23" s="4" t="s">
        <v>36</v>
      </c>
      <c r="D23" s="25"/>
      <c r="E23" s="26"/>
      <c r="F23" s="33"/>
      <c r="G23" s="33"/>
      <c r="H23" s="33"/>
      <c r="I23" s="33"/>
      <c r="J23" s="34" t="s">
        <v>20</v>
      </c>
      <c r="K23" s="11" t="s">
        <v>35</v>
      </c>
      <c r="L23" s="10"/>
      <c r="M23" s="10"/>
      <c r="N23" s="10"/>
      <c r="O23" s="5" t="s">
        <v>20</v>
      </c>
      <c r="P23" s="11" t="s">
        <v>37</v>
      </c>
      <c r="Q23" s="10"/>
      <c r="R23" s="10"/>
      <c r="S23" s="88"/>
      <c r="U23" s="14"/>
    </row>
    <row r="24" spans="1:26" x14ac:dyDescent="0.25">
      <c r="A24" s="84">
        <v>23</v>
      </c>
      <c r="B24" s="85" t="e">
        <f>#REF!&amp;" "&amp;#REF!</f>
        <v>#REF!</v>
      </c>
      <c r="C24" s="4" t="s">
        <v>36</v>
      </c>
      <c r="D24" s="5" t="s">
        <v>20</v>
      </c>
      <c r="E24" s="6" t="s">
        <v>38</v>
      </c>
      <c r="F24" s="16"/>
      <c r="G24" s="16"/>
      <c r="H24" s="16"/>
      <c r="I24" s="16"/>
      <c r="J24" s="34" t="s">
        <v>20</v>
      </c>
      <c r="K24" s="11" t="s">
        <v>35</v>
      </c>
      <c r="L24" s="10"/>
      <c r="M24" s="10"/>
      <c r="N24" s="10"/>
      <c r="O24" s="5" t="s">
        <v>20</v>
      </c>
      <c r="P24" s="11" t="s">
        <v>37</v>
      </c>
      <c r="Q24" s="10"/>
      <c r="R24" s="10"/>
      <c r="S24" s="88"/>
      <c r="U24" s="14"/>
    </row>
    <row r="25" spans="1:26" x14ac:dyDescent="0.25">
      <c r="A25" s="84">
        <v>24</v>
      </c>
      <c r="B25" s="91" t="e">
        <f>#REF!&amp;" "&amp;#REF!</f>
        <v>#REF!</v>
      </c>
      <c r="C25" s="4" t="s">
        <v>36</v>
      </c>
      <c r="D25" s="5" t="s">
        <v>20</v>
      </c>
      <c r="E25" s="6" t="s">
        <v>38</v>
      </c>
      <c r="F25" s="7"/>
      <c r="G25" s="7"/>
      <c r="H25" s="7"/>
      <c r="I25" s="7"/>
      <c r="J25" s="30"/>
      <c r="K25" s="31"/>
      <c r="L25" s="32"/>
      <c r="M25" s="32"/>
      <c r="N25" s="32"/>
      <c r="O25" s="25"/>
      <c r="P25" s="31"/>
      <c r="Q25" s="32"/>
      <c r="R25" s="32"/>
      <c r="S25" s="92"/>
      <c r="U25" s="14"/>
      <c r="W25" s="35" t="s">
        <v>39</v>
      </c>
      <c r="X25" s="35"/>
      <c r="Y25" s="35"/>
    </row>
    <row r="26" spans="1:26" x14ac:dyDescent="0.25">
      <c r="A26" s="84">
        <v>25</v>
      </c>
      <c r="B26" s="91" t="e">
        <f>#REF!&amp;" "&amp;#REF!</f>
        <v>#REF!</v>
      </c>
      <c r="C26" s="4" t="s">
        <v>36</v>
      </c>
      <c r="D26" s="25"/>
      <c r="E26" s="26"/>
      <c r="F26" s="33"/>
      <c r="G26" s="33"/>
      <c r="H26" s="33"/>
      <c r="I26" s="33"/>
      <c r="J26" s="34" t="s">
        <v>20</v>
      </c>
      <c r="K26" s="11" t="s">
        <v>40</v>
      </c>
      <c r="L26" s="10"/>
      <c r="M26" s="10"/>
      <c r="N26" s="10"/>
      <c r="O26" s="5" t="s">
        <v>20</v>
      </c>
      <c r="P26" s="11" t="s">
        <v>37</v>
      </c>
      <c r="Q26" s="10"/>
      <c r="R26" s="10"/>
      <c r="S26" s="88"/>
      <c r="U26" s="14"/>
      <c r="W26" s="2" t="str">
        <f>'[1]besoin prof'!B3</f>
        <v>convocation</v>
      </c>
      <c r="X26" s="2" t="str">
        <f>'[1]besoin prof'!C3</f>
        <v>Début</v>
      </c>
      <c r="Y26" s="3" t="str">
        <f>'[1]besoin prof'!D3</f>
        <v>Fin</v>
      </c>
    </row>
    <row r="27" spans="1:26" x14ac:dyDescent="0.25">
      <c r="A27" s="84">
        <v>26</v>
      </c>
      <c r="B27" s="85" t="e">
        <f>#REF!&amp;" "&amp;#REF!</f>
        <v>#REF!</v>
      </c>
      <c r="C27" s="4" t="s">
        <v>36</v>
      </c>
      <c r="D27" s="5" t="s">
        <v>20</v>
      </c>
      <c r="E27" s="6" t="s">
        <v>38</v>
      </c>
      <c r="F27" s="7"/>
      <c r="G27" s="7"/>
      <c r="H27" s="7"/>
      <c r="I27" s="7"/>
      <c r="J27" s="34" t="s">
        <v>20</v>
      </c>
      <c r="K27" s="11" t="s">
        <v>40</v>
      </c>
      <c r="L27" s="10"/>
      <c r="M27" s="10"/>
      <c r="N27" s="10"/>
      <c r="O27" s="5" t="s">
        <v>20</v>
      </c>
      <c r="P27" s="11" t="s">
        <v>37</v>
      </c>
      <c r="Q27" s="10"/>
      <c r="R27" s="10"/>
      <c r="S27" s="88"/>
      <c r="U27" s="14"/>
      <c r="V27" s="36">
        <f>'[1]besoin prof'!A4</f>
        <v>1</v>
      </c>
      <c r="W27" s="18">
        <f>'[1]besoin prof'!B4</f>
        <v>0.36805555555555558</v>
      </c>
      <c r="X27" s="18">
        <f>'[1]besoin prof'!C4</f>
        <v>0.375</v>
      </c>
      <c r="Y27" s="18">
        <f>'[1]besoin prof'!D4</f>
        <v>0.41666666666666669</v>
      </c>
    </row>
    <row r="28" spans="1:26" x14ac:dyDescent="0.25">
      <c r="A28" s="84">
        <v>27</v>
      </c>
      <c r="B28" s="91" t="e">
        <f>#REF!&amp;" "&amp;#REF!</f>
        <v>#REF!</v>
      </c>
      <c r="C28" s="4" t="s">
        <v>36</v>
      </c>
      <c r="D28" s="5" t="s">
        <v>20</v>
      </c>
      <c r="E28" s="6" t="s">
        <v>38</v>
      </c>
      <c r="F28" s="7"/>
      <c r="G28" s="7"/>
      <c r="H28" s="7"/>
      <c r="I28" s="7"/>
      <c r="J28" s="30"/>
      <c r="K28" s="31"/>
      <c r="L28" s="32"/>
      <c r="M28" s="32"/>
      <c r="N28" s="32"/>
      <c r="O28" s="25"/>
      <c r="P28" s="31"/>
      <c r="Q28" s="32"/>
      <c r="R28" s="32"/>
      <c r="S28" s="92"/>
      <c r="U28" s="14"/>
      <c r="V28" s="36">
        <f>'[1]besoin prof'!A5</f>
        <v>2</v>
      </c>
      <c r="W28" s="18">
        <f>'[1]besoin prof'!B5</f>
        <v>0.40972222222222227</v>
      </c>
      <c r="X28" s="18">
        <f>'[1]besoin prof'!C5</f>
        <v>0.41666666666666669</v>
      </c>
      <c r="Y28" s="18">
        <f>'[1]besoin prof'!D5</f>
        <v>0.45833333333333337</v>
      </c>
    </row>
    <row r="29" spans="1:26" x14ac:dyDescent="0.25">
      <c r="A29" s="84">
        <v>28</v>
      </c>
      <c r="B29" s="91" t="e">
        <f>#REF!&amp;" "&amp;#REF!</f>
        <v>#REF!</v>
      </c>
      <c r="C29" s="4" t="s">
        <v>36</v>
      </c>
      <c r="D29" s="25"/>
      <c r="E29" s="26"/>
      <c r="F29" s="33"/>
      <c r="G29" s="33"/>
      <c r="H29" s="33"/>
      <c r="I29" s="33"/>
      <c r="J29" s="34" t="s">
        <v>20</v>
      </c>
      <c r="K29" s="37" t="s">
        <v>40</v>
      </c>
      <c r="L29" s="38"/>
      <c r="M29" s="38"/>
      <c r="N29" s="38"/>
      <c r="O29" s="5" t="s">
        <v>20</v>
      </c>
      <c r="P29" s="11" t="s">
        <v>37</v>
      </c>
      <c r="Q29" s="10"/>
      <c r="R29" s="10"/>
      <c r="S29" s="88"/>
      <c r="U29" s="14"/>
      <c r="V29" s="36">
        <f>'[1]besoin prof'!A6</f>
        <v>3</v>
      </c>
      <c r="W29" s="18">
        <f>'[1]besoin prof'!B6</f>
        <v>0.45138888888888895</v>
      </c>
      <c r="X29" s="18">
        <f>'[1]besoin prof'!C6</f>
        <v>0.45833333333333337</v>
      </c>
      <c r="Y29" s="18">
        <f>'[1]besoin prof'!D6</f>
        <v>0.5</v>
      </c>
    </row>
    <row r="30" spans="1:26" x14ac:dyDescent="0.25">
      <c r="A30" s="84">
        <v>29</v>
      </c>
      <c r="B30" s="91" t="e">
        <f>#REF!&amp;" "&amp;#REF!</f>
        <v>#REF!</v>
      </c>
      <c r="C30" s="4" t="s">
        <v>36</v>
      </c>
      <c r="D30" s="5" t="s">
        <v>20</v>
      </c>
      <c r="E30" s="6" t="s">
        <v>38</v>
      </c>
      <c r="F30" s="7"/>
      <c r="G30" s="7"/>
      <c r="H30" s="7"/>
      <c r="I30" s="7"/>
      <c r="J30" s="30"/>
      <c r="K30" s="31"/>
      <c r="L30" s="32"/>
      <c r="M30" s="32"/>
      <c r="N30" s="32"/>
      <c r="O30" s="25"/>
      <c r="P30" s="31"/>
      <c r="Q30" s="32"/>
      <c r="R30" s="32"/>
      <c r="S30" s="92"/>
      <c r="U30" s="14"/>
      <c r="V30" s="36">
        <f>'[1]besoin prof'!A7</f>
        <v>4</v>
      </c>
      <c r="W30" s="18">
        <f>'[1]besoin prof'!B7</f>
        <v>0.49305555555555558</v>
      </c>
      <c r="X30" s="18">
        <f>'[1]besoin prof'!C7</f>
        <v>0.5</v>
      </c>
      <c r="Y30" s="18">
        <f>'[1]besoin prof'!D7</f>
        <v>0.54166666666666663</v>
      </c>
    </row>
    <row r="31" spans="1:26" x14ac:dyDescent="0.25">
      <c r="A31" s="84">
        <v>30</v>
      </c>
      <c r="B31" s="85" t="e">
        <f>#REF!&amp;" "&amp;#REF!</f>
        <v>#REF!</v>
      </c>
      <c r="C31" s="4" t="s">
        <v>36</v>
      </c>
      <c r="D31" s="5" t="s">
        <v>20</v>
      </c>
      <c r="E31" s="6" t="s">
        <v>38</v>
      </c>
      <c r="F31" s="7"/>
      <c r="G31" s="7"/>
      <c r="H31" s="7"/>
      <c r="I31" s="7"/>
      <c r="J31" s="34" t="s">
        <v>20</v>
      </c>
      <c r="K31" s="11" t="s">
        <v>40</v>
      </c>
      <c r="L31" s="10"/>
      <c r="M31" s="10"/>
      <c r="N31" s="10"/>
      <c r="O31" s="5" t="s">
        <v>20</v>
      </c>
      <c r="P31" s="11" t="s">
        <v>37</v>
      </c>
      <c r="Q31" s="10"/>
      <c r="R31" s="10"/>
      <c r="S31" s="88"/>
      <c r="U31" s="14"/>
      <c r="V31" s="36">
        <f>'[1]besoin prof'!A8</f>
        <v>5</v>
      </c>
      <c r="W31" s="18">
        <f>'[1]besoin prof'!B8</f>
        <v>0.57638888888888895</v>
      </c>
      <c r="X31" s="18">
        <f>'[1]besoin prof'!C8</f>
        <v>0.58333333333333337</v>
      </c>
      <c r="Y31" s="18">
        <f>'[1]besoin prof'!D8</f>
        <v>0.625</v>
      </c>
    </row>
    <row r="32" spans="1:26" x14ac:dyDescent="0.25">
      <c r="A32" s="84">
        <v>31</v>
      </c>
      <c r="B32" s="85" t="e">
        <f>#REF!&amp;" "&amp;#REF!</f>
        <v>#REF!</v>
      </c>
      <c r="C32" s="4" t="s">
        <v>36</v>
      </c>
      <c r="D32" s="5" t="s">
        <v>20</v>
      </c>
      <c r="E32" s="6" t="s">
        <v>38</v>
      </c>
      <c r="F32" s="7"/>
      <c r="G32" s="7"/>
      <c r="H32" s="7"/>
      <c r="I32" s="7"/>
      <c r="J32" s="34" t="s">
        <v>20</v>
      </c>
      <c r="K32" s="11" t="s">
        <v>40</v>
      </c>
      <c r="L32" s="10"/>
      <c r="M32" s="10"/>
      <c r="N32" s="10"/>
      <c r="O32" s="5" t="s">
        <v>20</v>
      </c>
      <c r="P32" s="11" t="s">
        <v>41</v>
      </c>
      <c r="Q32" s="10"/>
      <c r="R32" s="10"/>
      <c r="S32" s="88"/>
      <c r="U32" s="14"/>
      <c r="V32" s="36">
        <f>'[1]besoin prof'!A9</f>
        <v>6</v>
      </c>
      <c r="W32" s="18">
        <f>'[1]besoin prof'!B9</f>
        <v>0.61805555555555558</v>
      </c>
      <c r="X32" s="18">
        <f>'[1]besoin prof'!C9</f>
        <v>0.625</v>
      </c>
      <c r="Y32" s="18">
        <f>'[1]besoin prof'!D9</f>
        <v>0.66666666666666663</v>
      </c>
    </row>
    <row r="33" spans="1:25" x14ac:dyDescent="0.25">
      <c r="A33" s="84">
        <v>32</v>
      </c>
      <c r="B33" s="91" t="e">
        <f>#REF!&amp;" "&amp;#REF!</f>
        <v>#REF!</v>
      </c>
      <c r="C33" s="4" t="s">
        <v>36</v>
      </c>
      <c r="D33" s="5" t="s">
        <v>20</v>
      </c>
      <c r="E33" s="6" t="s">
        <v>38</v>
      </c>
      <c r="F33" s="7"/>
      <c r="G33" s="7"/>
      <c r="H33" s="7"/>
      <c r="I33" s="7"/>
      <c r="J33" s="30"/>
      <c r="K33" s="31"/>
      <c r="L33" s="32"/>
      <c r="M33" s="32"/>
      <c r="N33" s="32"/>
      <c r="O33" s="25"/>
      <c r="P33" s="31"/>
      <c r="Q33" s="32"/>
      <c r="R33" s="32"/>
      <c r="S33" s="92"/>
      <c r="U33" s="14"/>
      <c r="V33" s="36">
        <f>'[1]besoin prof'!A10</f>
        <v>7</v>
      </c>
      <c r="W33" s="18">
        <f>'[1]besoin prof'!B10</f>
        <v>0.65972222222222221</v>
      </c>
      <c r="X33" s="18">
        <f>'[1]besoin prof'!C10</f>
        <v>0.66666666666666663</v>
      </c>
      <c r="Y33" s="18">
        <f>'[1]besoin prof'!D10</f>
        <v>0.70833333333333326</v>
      </c>
    </row>
    <row r="34" spans="1:25" x14ac:dyDescent="0.25">
      <c r="A34" s="84">
        <v>33</v>
      </c>
      <c r="B34" s="91" t="e">
        <f>#REF!&amp;" "&amp;#REF!</f>
        <v>#REF!</v>
      </c>
      <c r="C34" s="4" t="s">
        <v>36</v>
      </c>
      <c r="D34" s="25"/>
      <c r="E34" s="26"/>
      <c r="F34" s="27"/>
      <c r="G34" s="27"/>
      <c r="H34" s="27"/>
      <c r="I34" s="27"/>
      <c r="J34" s="8" t="s">
        <v>20</v>
      </c>
      <c r="K34" s="11" t="s">
        <v>40</v>
      </c>
      <c r="L34" s="10"/>
      <c r="M34" s="10"/>
      <c r="N34" s="10"/>
      <c r="O34" s="5" t="s">
        <v>20</v>
      </c>
      <c r="P34" s="11" t="s">
        <v>41</v>
      </c>
      <c r="Q34" s="24"/>
      <c r="R34" s="24"/>
      <c r="S34" s="90"/>
      <c r="U34" s="14"/>
      <c r="V34" s="36">
        <f>'[1]besoin prof'!A11</f>
        <v>8</v>
      </c>
      <c r="W34" s="39">
        <f>'[1]besoin prof'!B11</f>
        <v>0.70138888888888884</v>
      </c>
      <c r="X34" s="39">
        <f>'[1]besoin prof'!C11</f>
        <v>0.70833333333333326</v>
      </c>
      <c r="Y34" s="39">
        <f>'[1]besoin prof'!D11</f>
        <v>0.74999999999999989</v>
      </c>
    </row>
    <row r="35" spans="1:25" x14ac:dyDescent="0.25">
      <c r="A35" s="84">
        <v>34</v>
      </c>
      <c r="B35" s="85" t="e">
        <f>#REF!&amp;" "&amp;#REF!</f>
        <v>#REF!</v>
      </c>
      <c r="C35" s="4" t="s">
        <v>42</v>
      </c>
      <c r="D35" s="40" t="s">
        <v>43</v>
      </c>
      <c r="E35" s="6" t="s">
        <v>28</v>
      </c>
      <c r="F35" s="7"/>
      <c r="G35" s="7"/>
      <c r="H35" s="7"/>
      <c r="I35" s="7"/>
      <c r="J35" s="8" t="s">
        <v>20</v>
      </c>
      <c r="K35" s="11" t="s">
        <v>40</v>
      </c>
      <c r="L35" s="10"/>
      <c r="M35" s="10"/>
      <c r="N35" s="10"/>
      <c r="O35" s="5" t="s">
        <v>20</v>
      </c>
      <c r="P35" s="11" t="s">
        <v>41</v>
      </c>
      <c r="Q35" s="21"/>
      <c r="R35" s="21"/>
      <c r="S35" s="89"/>
      <c r="U35" s="14"/>
    </row>
    <row r="36" spans="1:25" x14ac:dyDescent="0.25">
      <c r="A36" s="84">
        <v>35</v>
      </c>
      <c r="B36" s="85" t="e">
        <f>#REF!&amp;" "&amp;#REF!</f>
        <v>#REF!</v>
      </c>
      <c r="C36" s="4" t="s">
        <v>42</v>
      </c>
      <c r="D36" s="40" t="s">
        <v>43</v>
      </c>
      <c r="E36" s="6" t="s">
        <v>28</v>
      </c>
      <c r="F36" s="7"/>
      <c r="G36" s="7"/>
      <c r="H36" s="7"/>
      <c r="I36" s="7"/>
      <c r="J36" s="8" t="s">
        <v>20</v>
      </c>
      <c r="K36" s="11" t="s">
        <v>44</v>
      </c>
      <c r="L36" s="10"/>
      <c r="M36" s="10"/>
      <c r="N36" s="10"/>
      <c r="O36" s="5" t="s">
        <v>20</v>
      </c>
      <c r="P36" s="11" t="s">
        <v>41</v>
      </c>
      <c r="Q36" s="10"/>
      <c r="R36" s="10"/>
      <c r="S36" s="88"/>
      <c r="U36" s="14"/>
    </row>
    <row r="37" spans="1:25" x14ac:dyDescent="0.25">
      <c r="A37" s="84">
        <v>36</v>
      </c>
      <c r="B37" s="85" t="e">
        <f>#REF!&amp;" "&amp;#REF!</f>
        <v>#REF!</v>
      </c>
      <c r="C37" s="4" t="s">
        <v>42</v>
      </c>
      <c r="D37" s="40" t="s">
        <v>43</v>
      </c>
      <c r="E37" s="6" t="s">
        <v>28</v>
      </c>
      <c r="F37" s="7"/>
      <c r="G37" s="7"/>
      <c r="H37" s="7"/>
      <c r="I37" s="7"/>
      <c r="J37" s="8" t="s">
        <v>20</v>
      </c>
      <c r="K37" s="11" t="s">
        <v>44</v>
      </c>
      <c r="L37" s="10"/>
      <c r="M37" s="10"/>
      <c r="N37" s="10"/>
      <c r="O37" s="5" t="s">
        <v>20</v>
      </c>
      <c r="P37" s="11" t="s">
        <v>41</v>
      </c>
      <c r="Q37" s="10"/>
      <c r="R37" s="10"/>
      <c r="S37" s="88"/>
      <c r="U37" s="14"/>
    </row>
    <row r="38" spans="1:25" x14ac:dyDescent="0.25">
      <c r="A38" s="84">
        <v>37</v>
      </c>
      <c r="B38" s="91" t="e">
        <f>#REF!&amp;" "&amp;#REF!</f>
        <v>#REF!</v>
      </c>
      <c r="C38" s="4" t="s">
        <v>42</v>
      </c>
      <c r="D38" s="25"/>
      <c r="E38" s="26"/>
      <c r="F38" s="27"/>
      <c r="G38" s="27"/>
      <c r="H38" s="27"/>
      <c r="I38" s="27"/>
      <c r="J38" s="8" t="s">
        <v>20</v>
      </c>
      <c r="K38" s="11" t="s">
        <v>44</v>
      </c>
      <c r="L38" s="10"/>
      <c r="M38" s="10"/>
      <c r="N38" s="10"/>
      <c r="O38" s="5" t="s">
        <v>20</v>
      </c>
      <c r="P38" s="11" t="s">
        <v>41</v>
      </c>
      <c r="Q38" s="10"/>
      <c r="R38" s="10"/>
      <c r="S38" s="88"/>
      <c r="U38" s="14"/>
      <c r="W38" s="41" t="s">
        <v>45</v>
      </c>
      <c r="X38" s="41"/>
      <c r="Y38" s="41"/>
    </row>
    <row r="39" spans="1:25" x14ac:dyDescent="0.25">
      <c r="A39" s="84">
        <v>38</v>
      </c>
      <c r="B39" s="85" t="e">
        <f>#REF!&amp;" "&amp;#REF!</f>
        <v>#REF!</v>
      </c>
      <c r="C39" s="4" t="s">
        <v>42</v>
      </c>
      <c r="D39" s="40" t="s">
        <v>43</v>
      </c>
      <c r="E39" s="6" t="s">
        <v>28</v>
      </c>
      <c r="F39" s="7"/>
      <c r="G39" s="7"/>
      <c r="H39" s="7"/>
      <c r="I39" s="7"/>
      <c r="J39" s="8" t="s">
        <v>20</v>
      </c>
      <c r="K39" s="11" t="s">
        <v>44</v>
      </c>
      <c r="L39" s="10"/>
      <c r="M39" s="10"/>
      <c r="N39" s="10"/>
      <c r="O39" s="5" t="s">
        <v>20</v>
      </c>
      <c r="P39" s="11" t="s">
        <v>41</v>
      </c>
      <c r="Q39" s="10"/>
      <c r="R39" s="10"/>
      <c r="S39" s="88"/>
      <c r="U39" s="14"/>
      <c r="W39" s="2" t="s">
        <v>26</v>
      </c>
      <c r="X39" s="2" t="s">
        <v>46</v>
      </c>
      <c r="Y39" s="3" t="s">
        <v>47</v>
      </c>
    </row>
    <row r="40" spans="1:25" x14ac:dyDescent="0.25">
      <c r="A40" s="84">
        <v>39</v>
      </c>
      <c r="B40" s="85" t="e">
        <f>#REF!&amp;" "&amp;#REF!</f>
        <v>#REF!</v>
      </c>
      <c r="C40" s="4" t="s">
        <v>42</v>
      </c>
      <c r="D40" s="40" t="s">
        <v>43</v>
      </c>
      <c r="E40" s="6" t="s">
        <v>28</v>
      </c>
      <c r="F40" s="7"/>
      <c r="G40" s="7"/>
      <c r="H40" s="7"/>
      <c r="I40" s="7"/>
      <c r="J40" s="8" t="s">
        <v>20</v>
      </c>
      <c r="K40" s="11" t="s">
        <v>44</v>
      </c>
      <c r="L40" s="10"/>
      <c r="M40" s="10"/>
      <c r="N40" s="10"/>
      <c r="O40" s="5" t="s">
        <v>20</v>
      </c>
      <c r="P40" s="11" t="s">
        <v>41</v>
      </c>
      <c r="Q40" s="10"/>
      <c r="R40" s="10"/>
      <c r="S40" s="88"/>
      <c r="U40" s="14"/>
      <c r="V40" s="42">
        <f>'[1]besoin prof'!A13</f>
        <v>1</v>
      </c>
      <c r="W40" s="2">
        <v>0.36805555555555558</v>
      </c>
      <c r="X40" s="2">
        <v>0.375</v>
      </c>
      <c r="Y40" s="3">
        <v>0.41666666666666669</v>
      </c>
    </row>
    <row r="41" spans="1:25" x14ac:dyDescent="0.25">
      <c r="A41" s="84">
        <v>40</v>
      </c>
      <c r="B41" s="85" t="e">
        <f>#REF!&amp;" "&amp;#REF!</f>
        <v>#REF!</v>
      </c>
      <c r="C41" s="4" t="s">
        <v>42</v>
      </c>
      <c r="D41" s="40" t="s">
        <v>43</v>
      </c>
      <c r="E41" s="6" t="s">
        <v>28</v>
      </c>
      <c r="F41" s="19"/>
      <c r="G41" s="19"/>
      <c r="H41" s="19"/>
      <c r="I41" s="19"/>
      <c r="J41" s="8" t="s">
        <v>20</v>
      </c>
      <c r="K41" s="11" t="s">
        <v>48</v>
      </c>
      <c r="L41" s="10"/>
      <c r="M41" s="10"/>
      <c r="N41" s="10"/>
      <c r="O41" s="40" t="s">
        <v>43</v>
      </c>
      <c r="P41" s="11" t="s">
        <v>30</v>
      </c>
      <c r="Q41" s="10"/>
      <c r="R41" s="10"/>
      <c r="S41" s="88"/>
      <c r="U41" s="14"/>
      <c r="V41" s="42">
        <f>'[1]besoin prof'!A14</f>
        <v>2</v>
      </c>
      <c r="W41" s="2">
        <v>0.40972222222222227</v>
      </c>
      <c r="X41" s="2">
        <v>0.41666666666666669</v>
      </c>
      <c r="Y41" s="3">
        <v>0.45833333333333337</v>
      </c>
    </row>
    <row r="42" spans="1:25" x14ac:dyDescent="0.25">
      <c r="A42" s="84">
        <v>41</v>
      </c>
      <c r="B42" s="85" t="e">
        <f>#REF!&amp;" "&amp;#REF!</f>
        <v>#REF!</v>
      </c>
      <c r="C42" s="4" t="s">
        <v>42</v>
      </c>
      <c r="D42" s="40" t="s">
        <v>43</v>
      </c>
      <c r="E42" s="6" t="s">
        <v>28</v>
      </c>
      <c r="F42" s="7"/>
      <c r="G42" s="7"/>
      <c r="H42" s="7"/>
      <c r="I42" s="7"/>
      <c r="J42" s="8" t="s">
        <v>20</v>
      </c>
      <c r="K42" s="11" t="s">
        <v>48</v>
      </c>
      <c r="L42" s="10"/>
      <c r="M42" s="10"/>
      <c r="N42" s="10"/>
      <c r="O42" s="40" t="s">
        <v>43</v>
      </c>
      <c r="P42" s="11" t="s">
        <v>30</v>
      </c>
      <c r="Q42" s="10"/>
      <c r="R42" s="10"/>
      <c r="S42" s="88"/>
      <c r="U42" s="14"/>
      <c r="V42" s="42">
        <f>'[1]besoin prof'!A15</f>
        <v>3</v>
      </c>
      <c r="W42" s="2">
        <v>0.45138888888888895</v>
      </c>
      <c r="X42" s="2">
        <v>0.45833333333333337</v>
      </c>
      <c r="Y42" s="3">
        <v>0.5</v>
      </c>
    </row>
    <row r="43" spans="1:25" x14ac:dyDescent="0.25">
      <c r="A43" s="84">
        <v>42</v>
      </c>
      <c r="B43" s="85" t="e">
        <f>#REF!&amp;" "&amp;#REF!</f>
        <v>#REF!</v>
      </c>
      <c r="C43" s="4" t="s">
        <v>42</v>
      </c>
      <c r="D43" s="40" t="s">
        <v>43</v>
      </c>
      <c r="E43" s="6" t="s">
        <v>28</v>
      </c>
      <c r="F43" s="7"/>
      <c r="G43" s="7"/>
      <c r="H43" s="7"/>
      <c r="I43" s="7"/>
      <c r="J43" s="8" t="s">
        <v>20</v>
      </c>
      <c r="K43" s="11" t="s">
        <v>48</v>
      </c>
      <c r="L43" s="10"/>
      <c r="M43" s="10"/>
      <c r="N43" s="10"/>
      <c r="O43" s="40" t="s">
        <v>43</v>
      </c>
      <c r="P43" s="11" t="s">
        <v>30</v>
      </c>
      <c r="Q43" s="38"/>
      <c r="R43" s="38"/>
      <c r="S43" s="93"/>
      <c r="U43" s="14"/>
      <c r="V43" s="42">
        <f>'[1]besoin prof'!A16</f>
        <v>4</v>
      </c>
      <c r="W43" s="2">
        <v>0.49305555555555558</v>
      </c>
      <c r="X43" s="2">
        <v>0.5</v>
      </c>
      <c r="Y43" s="3">
        <v>0.54166666666666663</v>
      </c>
    </row>
    <row r="44" spans="1:25" x14ac:dyDescent="0.25">
      <c r="A44" s="84">
        <v>43</v>
      </c>
      <c r="B44" s="85" t="e">
        <f>#REF!&amp;" "&amp;#REF!</f>
        <v>#REF!</v>
      </c>
      <c r="C44" s="4" t="s">
        <v>42</v>
      </c>
      <c r="D44" s="40" t="s">
        <v>43</v>
      </c>
      <c r="E44" s="6" t="s">
        <v>28</v>
      </c>
      <c r="F44" s="7"/>
      <c r="G44" s="7"/>
      <c r="H44" s="7"/>
      <c r="I44" s="7"/>
      <c r="J44" s="8" t="s">
        <v>20</v>
      </c>
      <c r="K44" s="11" t="s">
        <v>48</v>
      </c>
      <c r="L44" s="10"/>
      <c r="M44" s="10"/>
      <c r="N44" s="10"/>
      <c r="O44" s="40" t="s">
        <v>43</v>
      </c>
      <c r="P44" s="11" t="s">
        <v>30</v>
      </c>
      <c r="Q44" s="10"/>
      <c r="R44" s="10"/>
      <c r="S44" s="88"/>
      <c r="U44" s="14"/>
      <c r="V44" s="42">
        <f>'[1]besoin prof'!A17</f>
        <v>5</v>
      </c>
      <c r="W44" s="2">
        <v>0.57638888888888895</v>
      </c>
      <c r="X44" s="2">
        <v>0.58333333333333337</v>
      </c>
      <c r="Y44" s="3">
        <v>0.625</v>
      </c>
    </row>
    <row r="45" spans="1:25" x14ac:dyDescent="0.25">
      <c r="A45" s="84">
        <v>44</v>
      </c>
      <c r="B45" s="85" t="e">
        <f>#REF!&amp;" "&amp;#REF!</f>
        <v>#REF!</v>
      </c>
      <c r="C45" s="4" t="s">
        <v>42</v>
      </c>
      <c r="D45" s="40" t="s">
        <v>43</v>
      </c>
      <c r="E45" s="6" t="s">
        <v>28</v>
      </c>
      <c r="F45" s="7"/>
      <c r="G45" s="7"/>
      <c r="H45" s="7"/>
      <c r="I45" s="7"/>
      <c r="J45" s="8" t="s">
        <v>20</v>
      </c>
      <c r="K45" s="11" t="s">
        <v>48</v>
      </c>
      <c r="L45" s="24"/>
      <c r="M45" s="24"/>
      <c r="N45" s="24"/>
      <c r="O45" s="40" t="s">
        <v>43</v>
      </c>
      <c r="P45" s="11" t="s">
        <v>30</v>
      </c>
      <c r="Q45" s="10"/>
      <c r="R45" s="10"/>
      <c r="S45" s="88"/>
      <c r="U45" s="14"/>
      <c r="V45" s="42">
        <f>'[1]besoin prof'!A18</f>
        <v>6</v>
      </c>
      <c r="W45" s="2">
        <v>0.61805555555555558</v>
      </c>
      <c r="X45" s="2">
        <v>0.625</v>
      </c>
      <c r="Y45" s="3">
        <v>0.66666666666666663</v>
      </c>
    </row>
    <row r="46" spans="1:25" x14ac:dyDescent="0.25">
      <c r="A46" s="84">
        <v>45</v>
      </c>
      <c r="B46" s="85" t="e">
        <f>#REF!&amp;" "&amp;#REF!</f>
        <v>#REF!</v>
      </c>
      <c r="C46" s="4" t="s">
        <v>42</v>
      </c>
      <c r="D46" s="40" t="s">
        <v>43</v>
      </c>
      <c r="E46" s="6" t="s">
        <v>28</v>
      </c>
      <c r="F46" s="7"/>
      <c r="G46" s="7"/>
      <c r="H46" s="7"/>
      <c r="I46" s="7"/>
      <c r="J46" s="8" t="s">
        <v>20</v>
      </c>
      <c r="K46" s="11" t="s">
        <v>48</v>
      </c>
      <c r="L46" s="21"/>
      <c r="M46" s="21"/>
      <c r="N46" s="21"/>
      <c r="O46" s="40" t="s">
        <v>43</v>
      </c>
      <c r="P46" s="11" t="s">
        <v>30</v>
      </c>
      <c r="Q46" s="10"/>
      <c r="R46" s="10"/>
      <c r="S46" s="88"/>
      <c r="U46" s="14"/>
      <c r="V46" s="42">
        <f>'[1]besoin prof'!A19</f>
        <v>7</v>
      </c>
      <c r="W46" s="2">
        <v>0.65972222222222221</v>
      </c>
      <c r="X46" s="2">
        <v>0.66666666666666663</v>
      </c>
      <c r="Y46" s="3">
        <v>0.70833333333333326</v>
      </c>
    </row>
    <row r="47" spans="1:25" ht="15.75" thickBot="1" x14ac:dyDescent="0.3">
      <c r="A47" s="84">
        <v>46</v>
      </c>
      <c r="B47" s="85" t="e">
        <f>#REF!&amp;" "&amp;#REF!</f>
        <v>#REF!</v>
      </c>
      <c r="C47" s="4" t="s">
        <v>42</v>
      </c>
      <c r="D47" s="40" t="s">
        <v>43</v>
      </c>
      <c r="E47" s="6" t="s">
        <v>28</v>
      </c>
      <c r="F47" s="7"/>
      <c r="G47" s="7"/>
      <c r="H47" s="7"/>
      <c r="I47" s="7"/>
      <c r="J47" s="43" t="s">
        <v>43</v>
      </c>
      <c r="K47" s="9" t="s">
        <v>29</v>
      </c>
      <c r="L47" s="24"/>
      <c r="M47" s="24"/>
      <c r="N47" s="24"/>
      <c r="O47" s="40" t="s">
        <v>43</v>
      </c>
      <c r="P47" s="11" t="s">
        <v>30</v>
      </c>
      <c r="Q47" s="10"/>
      <c r="R47" s="10"/>
      <c r="S47" s="88"/>
      <c r="U47" s="44"/>
      <c r="V47" s="42">
        <f>'[1]besoin prof'!A20</f>
        <v>8</v>
      </c>
      <c r="W47" s="2">
        <v>0.70138888888888884</v>
      </c>
      <c r="X47" s="2">
        <v>0.70833333333333326</v>
      </c>
      <c r="Y47" s="3">
        <v>0.74999999999999989</v>
      </c>
    </row>
    <row r="48" spans="1:25" x14ac:dyDescent="0.25">
      <c r="A48" s="84">
        <v>47</v>
      </c>
      <c r="B48" s="85" t="e">
        <f>#REF!&amp;" "&amp;#REF!</f>
        <v>#REF!</v>
      </c>
      <c r="C48" s="4" t="s">
        <v>42</v>
      </c>
      <c r="D48" s="40" t="s">
        <v>43</v>
      </c>
      <c r="E48" s="6" t="s">
        <v>34</v>
      </c>
      <c r="F48" s="7"/>
      <c r="G48" s="7"/>
      <c r="H48" s="7"/>
      <c r="I48" s="7"/>
      <c r="J48" s="43" t="s">
        <v>43</v>
      </c>
      <c r="K48" s="9" t="s">
        <v>29</v>
      </c>
      <c r="L48" s="21"/>
      <c r="M48" s="21"/>
      <c r="N48" s="21"/>
      <c r="O48" s="40" t="s">
        <v>43</v>
      </c>
      <c r="P48" s="11" t="s">
        <v>30</v>
      </c>
      <c r="Q48" s="10"/>
      <c r="R48" s="10"/>
      <c r="S48" s="88"/>
    </row>
    <row r="49" spans="1:26" x14ac:dyDescent="0.25">
      <c r="A49" s="84">
        <v>48</v>
      </c>
      <c r="B49" s="85" t="e">
        <f>#REF!&amp;" "&amp;#REF!</f>
        <v>#REF!</v>
      </c>
      <c r="C49" s="4" t="s">
        <v>42</v>
      </c>
      <c r="D49" s="40" t="s">
        <v>43</v>
      </c>
      <c r="E49" s="6" t="s">
        <v>34</v>
      </c>
      <c r="F49" s="7"/>
      <c r="G49" s="7"/>
      <c r="H49" s="7"/>
      <c r="I49" s="7"/>
      <c r="J49" s="43" t="s">
        <v>43</v>
      </c>
      <c r="K49" s="9" t="s">
        <v>29</v>
      </c>
      <c r="L49" s="10"/>
      <c r="M49" s="10"/>
      <c r="N49" s="10"/>
      <c r="O49" s="40" t="s">
        <v>43</v>
      </c>
      <c r="P49" s="11" t="s">
        <v>33</v>
      </c>
      <c r="Q49" s="10"/>
      <c r="R49" s="10"/>
      <c r="S49" s="88"/>
    </row>
    <row r="50" spans="1:26" ht="15.75" thickBot="1" x14ac:dyDescent="0.3">
      <c r="A50" s="84">
        <v>49</v>
      </c>
      <c r="B50" s="85" t="e">
        <f>#REF!&amp;" "&amp;#REF!</f>
        <v>#REF!</v>
      </c>
      <c r="C50" s="4" t="s">
        <v>42</v>
      </c>
      <c r="D50" s="40" t="s">
        <v>43</v>
      </c>
      <c r="E50" s="6" t="s">
        <v>34</v>
      </c>
      <c r="F50" s="7"/>
      <c r="G50" s="7"/>
      <c r="H50" s="7"/>
      <c r="I50" s="7"/>
      <c r="J50" s="43" t="s">
        <v>43</v>
      </c>
      <c r="K50" s="9" t="s">
        <v>29</v>
      </c>
      <c r="L50" s="10"/>
      <c r="M50" s="10"/>
      <c r="N50" s="10"/>
      <c r="O50" s="40" t="s">
        <v>43</v>
      </c>
      <c r="P50" s="11" t="s">
        <v>33</v>
      </c>
      <c r="Q50" s="10"/>
      <c r="R50" s="10"/>
      <c r="S50" s="88"/>
    </row>
    <row r="51" spans="1:26" x14ac:dyDescent="0.25">
      <c r="A51" s="84">
        <v>50</v>
      </c>
      <c r="B51" s="85" t="e">
        <f>#REF!&amp;" "&amp;#REF!</f>
        <v>#REF!</v>
      </c>
      <c r="C51" s="4" t="s">
        <v>42</v>
      </c>
      <c r="D51" s="40" t="s">
        <v>43</v>
      </c>
      <c r="E51" s="6" t="s">
        <v>34</v>
      </c>
      <c r="F51" s="7"/>
      <c r="G51" s="7"/>
      <c r="H51" s="7"/>
      <c r="I51" s="7"/>
      <c r="J51" s="43" t="s">
        <v>43</v>
      </c>
      <c r="K51" s="9" t="s">
        <v>29</v>
      </c>
      <c r="L51" s="10"/>
      <c r="M51" s="10"/>
      <c r="N51" s="10"/>
      <c r="O51" s="40" t="s">
        <v>43</v>
      </c>
      <c r="P51" s="11" t="s">
        <v>33</v>
      </c>
      <c r="Q51" s="10"/>
      <c r="R51" s="10"/>
      <c r="S51" s="88"/>
      <c r="V51" s="12" t="s">
        <v>49</v>
      </c>
      <c r="W51" s="75" t="s">
        <v>50</v>
      </c>
      <c r="X51" s="45" t="s">
        <v>51</v>
      </c>
      <c r="Y51" s="45" t="s">
        <v>52</v>
      </c>
      <c r="Z51" s="45" t="s">
        <v>53</v>
      </c>
    </row>
    <row r="52" spans="1:26" x14ac:dyDescent="0.25">
      <c r="A52" s="84">
        <v>51</v>
      </c>
      <c r="B52" s="85" t="e">
        <f>#REF!&amp;" "&amp;#REF!</f>
        <v>#REF!</v>
      </c>
      <c r="C52" s="4" t="s">
        <v>42</v>
      </c>
      <c r="D52" s="40" t="s">
        <v>43</v>
      </c>
      <c r="E52" s="6" t="s">
        <v>34</v>
      </c>
      <c r="F52" s="7"/>
      <c r="G52" s="7"/>
      <c r="H52" s="7"/>
      <c r="I52" s="7"/>
      <c r="J52" s="43" t="s">
        <v>43</v>
      </c>
      <c r="K52" s="9" t="s">
        <v>29</v>
      </c>
      <c r="L52" s="10"/>
      <c r="M52" s="10"/>
      <c r="N52" s="10"/>
      <c r="O52" s="40" t="s">
        <v>43</v>
      </c>
      <c r="P52" s="11" t="s">
        <v>33</v>
      </c>
      <c r="Q52" s="10"/>
      <c r="R52" s="10"/>
      <c r="S52" s="88"/>
      <c r="V52" s="14"/>
      <c r="W52" s="75" t="s">
        <v>30</v>
      </c>
      <c r="X52" s="45">
        <v>8</v>
      </c>
      <c r="Y52" s="45">
        <v>8</v>
      </c>
      <c r="Z52" s="45">
        <f t="shared" ref="Z52:Z57" si="0">X52+Y52</f>
        <v>16</v>
      </c>
    </row>
    <row r="53" spans="1:26" x14ac:dyDescent="0.25">
      <c r="A53" s="84">
        <v>52</v>
      </c>
      <c r="B53" s="85" t="e">
        <f>#REF!&amp;" "&amp;#REF!</f>
        <v>#REF!</v>
      </c>
      <c r="C53" s="4" t="s">
        <v>42</v>
      </c>
      <c r="D53" s="40" t="s">
        <v>43</v>
      </c>
      <c r="E53" s="6" t="s">
        <v>34</v>
      </c>
      <c r="F53" s="7"/>
      <c r="G53" s="7"/>
      <c r="H53" s="7"/>
      <c r="I53" s="7"/>
      <c r="J53" s="43" t="s">
        <v>43</v>
      </c>
      <c r="K53" s="9" t="s">
        <v>29</v>
      </c>
      <c r="L53" s="24"/>
      <c r="M53" s="24"/>
      <c r="N53" s="24"/>
      <c r="O53" s="40" t="s">
        <v>43</v>
      </c>
      <c r="P53" s="11" t="s">
        <v>33</v>
      </c>
      <c r="Q53" s="10"/>
      <c r="R53" s="10"/>
      <c r="S53" s="88"/>
      <c r="V53" s="14"/>
      <c r="W53" s="75" t="s">
        <v>32</v>
      </c>
      <c r="X53" s="45">
        <v>1</v>
      </c>
      <c r="Y53" s="46"/>
      <c r="Z53" s="45">
        <f t="shared" si="0"/>
        <v>1</v>
      </c>
    </row>
    <row r="54" spans="1:26" x14ac:dyDescent="0.25">
      <c r="A54" s="84">
        <v>53</v>
      </c>
      <c r="B54" s="85" t="e">
        <f>#REF!&amp;" "&amp;#REF!</f>
        <v>#REF!</v>
      </c>
      <c r="C54" s="4" t="s">
        <v>42</v>
      </c>
      <c r="D54" s="40" t="s">
        <v>43</v>
      </c>
      <c r="E54" s="6" t="s">
        <v>34</v>
      </c>
      <c r="F54" s="7"/>
      <c r="G54" s="7"/>
      <c r="H54" s="7"/>
      <c r="I54" s="7"/>
      <c r="J54" s="43" t="s">
        <v>43</v>
      </c>
      <c r="K54" s="9" t="s">
        <v>31</v>
      </c>
      <c r="L54" s="21"/>
      <c r="M54" s="21"/>
      <c r="N54" s="21"/>
      <c r="O54" s="40" t="s">
        <v>43</v>
      </c>
      <c r="P54" s="11" t="s">
        <v>33</v>
      </c>
      <c r="Q54" s="10"/>
      <c r="R54" s="10"/>
      <c r="S54" s="88"/>
      <c r="V54" s="14"/>
      <c r="W54" s="75" t="s">
        <v>33</v>
      </c>
      <c r="X54" s="45">
        <v>8</v>
      </c>
      <c r="Y54" s="45">
        <v>8</v>
      </c>
      <c r="Z54" s="45">
        <f t="shared" si="0"/>
        <v>16</v>
      </c>
    </row>
    <row r="55" spans="1:26" x14ac:dyDescent="0.25">
      <c r="A55" s="84">
        <v>54</v>
      </c>
      <c r="B55" s="85" t="e">
        <f>#REF!&amp;" "&amp;#REF!</f>
        <v>#REF!</v>
      </c>
      <c r="C55" s="4" t="s">
        <v>42</v>
      </c>
      <c r="D55" s="40" t="s">
        <v>43</v>
      </c>
      <c r="E55" s="6" t="s">
        <v>34</v>
      </c>
      <c r="F55" s="7"/>
      <c r="G55" s="7"/>
      <c r="H55" s="7"/>
      <c r="I55" s="7"/>
      <c r="J55" s="43" t="s">
        <v>43</v>
      </c>
      <c r="K55" s="9" t="s">
        <v>31</v>
      </c>
      <c r="L55" s="10"/>
      <c r="M55" s="10"/>
      <c r="N55" s="10"/>
      <c r="O55" s="40" t="s">
        <v>43</v>
      </c>
      <c r="P55" s="11" t="s">
        <v>33</v>
      </c>
      <c r="Q55" s="10"/>
      <c r="R55" s="10"/>
      <c r="S55" s="88"/>
      <c r="V55" s="14"/>
      <c r="W55" s="75" t="s">
        <v>37</v>
      </c>
      <c r="X55" s="45">
        <v>8</v>
      </c>
      <c r="Y55" s="45">
        <v>8</v>
      </c>
      <c r="Z55" s="45">
        <f t="shared" si="0"/>
        <v>16</v>
      </c>
    </row>
    <row r="56" spans="1:26" x14ac:dyDescent="0.25">
      <c r="A56" s="84">
        <v>55</v>
      </c>
      <c r="B56" s="85" t="e">
        <f>#REF!&amp;" "&amp;#REF!</f>
        <v>#REF!</v>
      </c>
      <c r="C56" s="4" t="s">
        <v>42</v>
      </c>
      <c r="D56" s="40" t="s">
        <v>43</v>
      </c>
      <c r="E56" s="6" t="s">
        <v>34</v>
      </c>
      <c r="F56" s="7"/>
      <c r="G56" s="7"/>
      <c r="H56" s="7"/>
      <c r="I56" s="7"/>
      <c r="J56" s="43" t="s">
        <v>43</v>
      </c>
      <c r="K56" s="9" t="s">
        <v>31</v>
      </c>
      <c r="L56" s="10"/>
      <c r="M56" s="10"/>
      <c r="N56" s="10"/>
      <c r="O56" s="40" t="s">
        <v>43</v>
      </c>
      <c r="P56" s="11" t="s">
        <v>33</v>
      </c>
      <c r="Q56" s="10"/>
      <c r="R56" s="10"/>
      <c r="S56" s="88"/>
      <c r="V56" s="14"/>
      <c r="W56" s="75" t="s">
        <v>41</v>
      </c>
      <c r="X56" s="46"/>
      <c r="Y56" s="45">
        <v>8</v>
      </c>
      <c r="Z56" s="45">
        <f t="shared" si="0"/>
        <v>8</v>
      </c>
    </row>
    <row r="57" spans="1:26" x14ac:dyDescent="0.25">
      <c r="A57" s="84">
        <v>56</v>
      </c>
      <c r="B57" s="85" t="e">
        <f>#REF!&amp;" "&amp;#REF!</f>
        <v>#REF!</v>
      </c>
      <c r="C57" s="4" t="s">
        <v>42</v>
      </c>
      <c r="D57" s="40" t="s">
        <v>43</v>
      </c>
      <c r="E57" s="6" t="s">
        <v>34</v>
      </c>
      <c r="F57" s="7"/>
      <c r="G57" s="7"/>
      <c r="H57" s="7"/>
      <c r="I57" s="7"/>
      <c r="J57" s="43" t="s">
        <v>43</v>
      </c>
      <c r="K57" s="9" t="s">
        <v>31</v>
      </c>
      <c r="L57" s="10"/>
      <c r="M57" s="10"/>
      <c r="N57" s="10"/>
      <c r="O57" s="40" t="s">
        <v>43</v>
      </c>
      <c r="P57" s="11" t="s">
        <v>37</v>
      </c>
      <c r="Q57" s="10"/>
      <c r="R57" s="10"/>
      <c r="S57" s="88"/>
      <c r="V57" s="14"/>
      <c r="W57" s="75" t="s">
        <v>54</v>
      </c>
      <c r="X57" s="45">
        <v>8</v>
      </c>
      <c r="Y57" s="45">
        <v>8</v>
      </c>
      <c r="Z57" s="45">
        <f t="shared" si="0"/>
        <v>16</v>
      </c>
    </row>
    <row r="58" spans="1:26" x14ac:dyDescent="0.25">
      <c r="A58" s="84">
        <v>57</v>
      </c>
      <c r="B58" s="85" t="e">
        <f>#REF!&amp;" "&amp;#REF!</f>
        <v>#REF!</v>
      </c>
      <c r="C58" s="4" t="s">
        <v>42</v>
      </c>
      <c r="D58" s="40" t="s">
        <v>43</v>
      </c>
      <c r="E58" s="6" t="s">
        <v>34</v>
      </c>
      <c r="F58" s="7"/>
      <c r="G58" s="7"/>
      <c r="H58" s="7"/>
      <c r="I58" s="7"/>
      <c r="J58" s="43" t="s">
        <v>43</v>
      </c>
      <c r="K58" s="9" t="s">
        <v>31</v>
      </c>
      <c r="L58" s="10"/>
      <c r="M58" s="10"/>
      <c r="N58" s="10"/>
      <c r="O58" s="40" t="s">
        <v>43</v>
      </c>
      <c r="P58" s="11" t="s">
        <v>37</v>
      </c>
      <c r="Q58" s="10"/>
      <c r="R58" s="10"/>
      <c r="S58" s="88"/>
      <c r="V58" s="14"/>
      <c r="W58" s="75" t="s">
        <v>55</v>
      </c>
      <c r="X58" s="45">
        <f>SUM(X52:X57)</f>
        <v>33</v>
      </c>
      <c r="Y58" s="45">
        <f>SUM(Y52:Y57)</f>
        <v>40</v>
      </c>
      <c r="Z58" s="45">
        <f>SUM(Z52:Z57)</f>
        <v>73</v>
      </c>
    </row>
    <row r="59" spans="1:26" x14ac:dyDescent="0.25">
      <c r="A59" s="84">
        <v>58</v>
      </c>
      <c r="B59" s="91" t="e">
        <f>#REF!&amp;" "&amp;#REF!</f>
        <v>#REF!</v>
      </c>
      <c r="C59" s="4" t="s">
        <v>42</v>
      </c>
      <c r="D59" s="40" t="s">
        <v>43</v>
      </c>
      <c r="E59" s="6" t="s">
        <v>34</v>
      </c>
      <c r="F59" s="7"/>
      <c r="G59" s="7"/>
      <c r="H59" s="7"/>
      <c r="I59" s="7"/>
      <c r="J59" s="30"/>
      <c r="K59" s="47"/>
      <c r="L59" s="32"/>
      <c r="M59" s="32"/>
      <c r="N59" s="32"/>
      <c r="O59" s="25"/>
      <c r="P59" s="31"/>
      <c r="Q59" s="32"/>
      <c r="R59" s="32"/>
      <c r="S59" s="92"/>
      <c r="V59" s="14"/>
    </row>
    <row r="60" spans="1:26" x14ac:dyDescent="0.25">
      <c r="A60" s="84">
        <v>59</v>
      </c>
      <c r="B60" s="85" t="e">
        <f>#REF!&amp;" "&amp;#REF!</f>
        <v>#REF!</v>
      </c>
      <c r="C60" s="4" t="s">
        <v>42</v>
      </c>
      <c r="D60" s="40" t="s">
        <v>43</v>
      </c>
      <c r="E60" s="6" t="s">
        <v>38</v>
      </c>
      <c r="F60" s="7"/>
      <c r="G60" s="7"/>
      <c r="H60" s="7"/>
      <c r="I60" s="7"/>
      <c r="J60" s="43" t="s">
        <v>43</v>
      </c>
      <c r="K60" s="9" t="s">
        <v>31</v>
      </c>
      <c r="L60" s="10"/>
      <c r="M60" s="10"/>
      <c r="N60" s="10"/>
      <c r="O60" s="40" t="s">
        <v>43</v>
      </c>
      <c r="P60" s="11" t="s">
        <v>37</v>
      </c>
      <c r="Q60" s="10"/>
      <c r="R60" s="10"/>
      <c r="S60" s="88"/>
      <c r="V60" s="14"/>
    </row>
    <row r="61" spans="1:26" x14ac:dyDescent="0.25">
      <c r="A61" s="84">
        <v>60</v>
      </c>
      <c r="B61" s="85" t="e">
        <f>#REF!&amp;" "&amp;#REF!</f>
        <v>#REF!</v>
      </c>
      <c r="C61" s="4" t="s">
        <v>56</v>
      </c>
      <c r="D61" s="40" t="s">
        <v>43</v>
      </c>
      <c r="E61" s="6" t="s">
        <v>38</v>
      </c>
      <c r="F61" s="7"/>
      <c r="G61" s="7"/>
      <c r="H61" s="7"/>
      <c r="I61" s="7"/>
      <c r="J61" s="43" t="s">
        <v>43</v>
      </c>
      <c r="K61" s="9" t="s">
        <v>31</v>
      </c>
      <c r="L61" s="24"/>
      <c r="M61" s="24"/>
      <c r="N61" s="24"/>
      <c r="O61" s="40" t="s">
        <v>43</v>
      </c>
      <c r="P61" s="11" t="s">
        <v>37</v>
      </c>
      <c r="Q61" s="10"/>
      <c r="R61" s="10"/>
      <c r="S61" s="88"/>
      <c r="V61" s="14"/>
      <c r="W61" s="76" t="s">
        <v>57</v>
      </c>
      <c r="X61" s="48" t="s">
        <v>51</v>
      </c>
      <c r="Y61" s="48" t="s">
        <v>52</v>
      </c>
      <c r="Z61" s="48" t="s">
        <v>53</v>
      </c>
    </row>
    <row r="62" spans="1:26" x14ac:dyDescent="0.25">
      <c r="A62" s="84">
        <v>61</v>
      </c>
      <c r="B62" s="85" t="e">
        <f>#REF!&amp;" "&amp;#REF!</f>
        <v>#REF!</v>
      </c>
      <c r="C62" s="4" t="s">
        <v>56</v>
      </c>
      <c r="D62" s="40" t="s">
        <v>43</v>
      </c>
      <c r="E62" s="6" t="s">
        <v>38</v>
      </c>
      <c r="F62" s="7"/>
      <c r="G62" s="7"/>
      <c r="H62" s="7"/>
      <c r="I62" s="7"/>
      <c r="J62" s="43" t="s">
        <v>43</v>
      </c>
      <c r="K62" s="11" t="s">
        <v>35</v>
      </c>
      <c r="L62" s="10"/>
      <c r="M62" s="10"/>
      <c r="N62" s="10"/>
      <c r="O62" s="40" t="s">
        <v>43</v>
      </c>
      <c r="P62" s="11" t="s">
        <v>37</v>
      </c>
      <c r="Q62" s="10"/>
      <c r="R62" s="10"/>
      <c r="S62" s="88"/>
      <c r="V62" s="14"/>
      <c r="W62" s="76" t="s">
        <v>29</v>
      </c>
      <c r="X62" s="48">
        <v>7</v>
      </c>
      <c r="Y62" s="48">
        <v>7</v>
      </c>
      <c r="Z62" s="48">
        <f t="shared" ref="Z62:Z65" si="1">SUM(X62:Y62)</f>
        <v>14</v>
      </c>
    </row>
    <row r="63" spans="1:26" x14ac:dyDescent="0.25">
      <c r="A63" s="84">
        <v>62</v>
      </c>
      <c r="B63" s="85" t="e">
        <f>#REF!&amp;" "&amp;#REF!</f>
        <v>#REF!</v>
      </c>
      <c r="C63" s="4" t="s">
        <v>56</v>
      </c>
      <c r="D63" s="40" t="s">
        <v>43</v>
      </c>
      <c r="E63" s="6" t="s">
        <v>38</v>
      </c>
      <c r="F63" s="7"/>
      <c r="G63" s="7"/>
      <c r="H63" s="7"/>
      <c r="I63" s="7"/>
      <c r="J63" s="43" t="s">
        <v>43</v>
      </c>
      <c r="K63" s="11" t="s">
        <v>35</v>
      </c>
      <c r="L63" s="10"/>
      <c r="M63" s="10"/>
      <c r="N63" s="10"/>
      <c r="O63" s="40" t="s">
        <v>43</v>
      </c>
      <c r="P63" s="11" t="s">
        <v>37</v>
      </c>
      <c r="Q63" s="10"/>
      <c r="R63" s="10"/>
      <c r="S63" s="88"/>
      <c r="V63" s="14"/>
      <c r="W63" s="76" t="s">
        <v>31</v>
      </c>
      <c r="X63" s="48">
        <v>7</v>
      </c>
      <c r="Y63" s="48">
        <v>7</v>
      </c>
      <c r="Z63" s="48">
        <f t="shared" si="1"/>
        <v>14</v>
      </c>
    </row>
    <row r="64" spans="1:26" x14ac:dyDescent="0.25">
      <c r="A64" s="84">
        <v>63</v>
      </c>
      <c r="B64" s="85" t="e">
        <f>#REF!&amp;" "&amp;#REF!</f>
        <v>#REF!</v>
      </c>
      <c r="C64" s="4" t="s">
        <v>56</v>
      </c>
      <c r="D64" s="40" t="s">
        <v>43</v>
      </c>
      <c r="E64" s="6" t="s">
        <v>38</v>
      </c>
      <c r="F64" s="7"/>
      <c r="G64" s="7"/>
      <c r="H64" s="7"/>
      <c r="I64" s="7"/>
      <c r="J64" s="43" t="s">
        <v>43</v>
      </c>
      <c r="K64" s="11" t="s">
        <v>35</v>
      </c>
      <c r="L64" s="10"/>
      <c r="M64" s="10"/>
      <c r="N64" s="10"/>
      <c r="O64" s="40" t="s">
        <v>43</v>
      </c>
      <c r="P64" s="11" t="s">
        <v>37</v>
      </c>
      <c r="Q64" s="10"/>
      <c r="R64" s="10"/>
      <c r="S64" s="88"/>
      <c r="V64" s="14"/>
      <c r="W64" s="76" t="s">
        <v>35</v>
      </c>
      <c r="X64" s="48">
        <v>7</v>
      </c>
      <c r="Y64" s="48">
        <v>7</v>
      </c>
      <c r="Z64" s="48">
        <f t="shared" si="1"/>
        <v>14</v>
      </c>
    </row>
    <row r="65" spans="1:26" x14ac:dyDescent="0.25">
      <c r="A65" s="84">
        <v>64</v>
      </c>
      <c r="B65" s="85" t="e">
        <f>#REF!&amp;" "&amp;#REF!</f>
        <v>#REF!</v>
      </c>
      <c r="C65" s="4" t="s">
        <v>56</v>
      </c>
      <c r="D65" s="40" t="s">
        <v>43</v>
      </c>
      <c r="E65" s="6" t="s">
        <v>38</v>
      </c>
      <c r="F65" s="7"/>
      <c r="G65" s="7"/>
      <c r="H65" s="7"/>
      <c r="I65" s="7"/>
      <c r="J65" s="43" t="s">
        <v>43</v>
      </c>
      <c r="K65" s="11" t="s">
        <v>35</v>
      </c>
      <c r="L65" s="10"/>
      <c r="M65" s="10"/>
      <c r="N65" s="10"/>
      <c r="O65" s="40" t="s">
        <v>43</v>
      </c>
      <c r="P65" s="11" t="s">
        <v>37</v>
      </c>
      <c r="Q65" s="10"/>
      <c r="R65" s="10"/>
      <c r="S65" s="88"/>
      <c r="V65" s="14"/>
      <c r="W65" s="76" t="s">
        <v>40</v>
      </c>
      <c r="X65" s="48">
        <v>7</v>
      </c>
      <c r="Y65" s="48">
        <v>7</v>
      </c>
      <c r="Z65" s="48">
        <f t="shared" si="1"/>
        <v>14</v>
      </c>
    </row>
    <row r="66" spans="1:26" x14ac:dyDescent="0.25">
      <c r="A66" s="84">
        <v>65</v>
      </c>
      <c r="B66" s="85" t="e">
        <f>#REF!&amp;" "&amp;#REF!</f>
        <v>#REF!</v>
      </c>
      <c r="C66" s="4" t="s">
        <v>56</v>
      </c>
      <c r="D66" s="40" t="s">
        <v>43</v>
      </c>
      <c r="E66" s="6" t="s">
        <v>38</v>
      </c>
      <c r="F66" s="7"/>
      <c r="G66" s="7"/>
      <c r="H66" s="7"/>
      <c r="I66" s="7"/>
      <c r="J66" s="43" t="s">
        <v>43</v>
      </c>
      <c r="K66" s="11" t="s">
        <v>35</v>
      </c>
      <c r="L66" s="10"/>
      <c r="M66" s="10"/>
      <c r="N66" s="10"/>
      <c r="O66" s="40" t="s">
        <v>43</v>
      </c>
      <c r="P66" s="49" t="s">
        <v>54</v>
      </c>
      <c r="Q66" s="10"/>
      <c r="R66" s="10"/>
      <c r="S66" s="88"/>
      <c r="V66" s="14"/>
      <c r="W66" s="76" t="s">
        <v>44</v>
      </c>
      <c r="X66" s="48">
        <v>5</v>
      </c>
      <c r="Y66" s="48">
        <v>0</v>
      </c>
      <c r="Z66" s="48">
        <f>SUM(X66:Y66)</f>
        <v>5</v>
      </c>
    </row>
    <row r="67" spans="1:26" x14ac:dyDescent="0.25">
      <c r="A67" s="84">
        <v>66</v>
      </c>
      <c r="B67" s="85" t="e">
        <f>#REF!&amp;" "&amp;#REF!</f>
        <v>#REF!</v>
      </c>
      <c r="C67" s="4" t="s">
        <v>56</v>
      </c>
      <c r="D67" s="40" t="s">
        <v>43</v>
      </c>
      <c r="E67" s="6" t="s">
        <v>38</v>
      </c>
      <c r="F67" s="7"/>
      <c r="G67" s="7"/>
      <c r="H67" s="7"/>
      <c r="I67" s="7"/>
      <c r="J67" s="43" t="s">
        <v>43</v>
      </c>
      <c r="K67" s="11" t="s">
        <v>35</v>
      </c>
      <c r="O67" s="40" t="s">
        <v>43</v>
      </c>
      <c r="P67" s="49" t="s">
        <v>54</v>
      </c>
      <c r="S67" s="94"/>
      <c r="V67" s="14"/>
      <c r="W67" s="76" t="s">
        <v>48</v>
      </c>
      <c r="X67" s="48">
        <v>6</v>
      </c>
      <c r="Y67" s="48">
        <v>6</v>
      </c>
      <c r="Z67" s="48">
        <f>SUM(X67:Y67)</f>
        <v>12</v>
      </c>
    </row>
    <row r="68" spans="1:26" x14ac:dyDescent="0.25">
      <c r="A68" s="84">
        <v>67</v>
      </c>
      <c r="B68" s="85" t="e">
        <f>#REF!&amp;" "&amp;#REF!</f>
        <v>#REF!</v>
      </c>
      <c r="C68" s="4" t="s">
        <v>56</v>
      </c>
      <c r="D68" s="40" t="s">
        <v>43</v>
      </c>
      <c r="E68" s="6" t="s">
        <v>38</v>
      </c>
      <c r="F68" s="7"/>
      <c r="G68" s="7"/>
      <c r="H68" s="7"/>
      <c r="I68" s="7"/>
      <c r="J68" s="43" t="s">
        <v>43</v>
      </c>
      <c r="K68" s="11" t="s">
        <v>35</v>
      </c>
      <c r="O68" s="40" t="s">
        <v>43</v>
      </c>
      <c r="P68" s="49" t="s">
        <v>54</v>
      </c>
      <c r="S68" s="94"/>
      <c r="V68" s="14"/>
      <c r="W68" s="76" t="s">
        <v>55</v>
      </c>
      <c r="X68" s="48">
        <f>SUM(X62:X67)</f>
        <v>39</v>
      </c>
      <c r="Y68" s="48">
        <f t="shared" ref="Y68:Z68" si="2">SUM(Y62:Y67)</f>
        <v>34</v>
      </c>
      <c r="Z68" s="48">
        <f t="shared" si="2"/>
        <v>73</v>
      </c>
    </row>
    <row r="69" spans="1:26" x14ac:dyDescent="0.25">
      <c r="A69" s="84">
        <v>68</v>
      </c>
      <c r="B69" s="85" t="e">
        <f>#REF!&amp;" "&amp;#REF!</f>
        <v>#REF!</v>
      </c>
      <c r="C69" s="4" t="s">
        <v>56</v>
      </c>
      <c r="D69" s="40" t="s">
        <v>43</v>
      </c>
      <c r="E69" s="6" t="s">
        <v>38</v>
      </c>
      <c r="F69" s="7"/>
      <c r="G69" s="7"/>
      <c r="H69" s="7"/>
      <c r="I69" s="7"/>
      <c r="J69" s="43" t="s">
        <v>43</v>
      </c>
      <c r="K69" s="11" t="s">
        <v>40</v>
      </c>
      <c r="O69" s="40" t="s">
        <v>43</v>
      </c>
      <c r="P69" s="49" t="s">
        <v>54</v>
      </c>
      <c r="S69" s="94"/>
      <c r="V69" s="14"/>
      <c r="Z69" s="6"/>
    </row>
    <row r="70" spans="1:26" x14ac:dyDescent="0.25">
      <c r="A70" s="84">
        <v>69</v>
      </c>
      <c r="B70" s="85" t="e">
        <f>#REF!&amp;" "&amp;#REF!</f>
        <v>#REF!</v>
      </c>
      <c r="C70" s="4" t="s">
        <v>56</v>
      </c>
      <c r="D70" s="40" t="s">
        <v>43</v>
      </c>
      <c r="E70" s="6" t="s">
        <v>38</v>
      </c>
      <c r="F70" s="7"/>
      <c r="G70" s="7"/>
      <c r="H70" s="7"/>
      <c r="I70" s="7"/>
      <c r="J70" s="43" t="s">
        <v>43</v>
      </c>
      <c r="K70" s="11" t="s">
        <v>40</v>
      </c>
      <c r="O70" s="40" t="s">
        <v>43</v>
      </c>
      <c r="P70" s="49" t="s">
        <v>54</v>
      </c>
      <c r="S70" s="94"/>
      <c r="V70" s="14"/>
    </row>
    <row r="71" spans="1:26" x14ac:dyDescent="0.25">
      <c r="A71" s="84">
        <v>70</v>
      </c>
      <c r="B71" s="85" t="e">
        <f>#REF!&amp;" "&amp;#REF!</f>
        <v>#REF!</v>
      </c>
      <c r="C71" s="4" t="s">
        <v>56</v>
      </c>
      <c r="D71" s="40" t="s">
        <v>43</v>
      </c>
      <c r="E71" s="50" t="s">
        <v>58</v>
      </c>
      <c r="F71" s="51"/>
      <c r="G71" s="51"/>
      <c r="H71" s="51"/>
      <c r="I71" s="51"/>
      <c r="J71" s="43" t="s">
        <v>43</v>
      </c>
      <c r="K71" s="11" t="s">
        <v>40</v>
      </c>
      <c r="O71" s="40" t="s">
        <v>43</v>
      </c>
      <c r="P71" s="49" t="s">
        <v>54</v>
      </c>
      <c r="S71" s="94"/>
      <c r="V71" s="14"/>
      <c r="W71" s="77" t="s">
        <v>57</v>
      </c>
      <c r="X71" s="52" t="s">
        <v>51</v>
      </c>
      <c r="Y71" s="52" t="s">
        <v>52</v>
      </c>
      <c r="Z71" s="52" t="s">
        <v>53</v>
      </c>
    </row>
    <row r="72" spans="1:26" x14ac:dyDescent="0.25">
      <c r="A72" s="84">
        <v>71</v>
      </c>
      <c r="B72" s="85" t="e">
        <f>#REF!&amp;" "&amp;#REF!</f>
        <v>#REF!</v>
      </c>
      <c r="C72" s="4" t="s">
        <v>56</v>
      </c>
      <c r="D72" s="40" t="s">
        <v>43</v>
      </c>
      <c r="E72" s="50" t="s">
        <v>58</v>
      </c>
      <c r="F72" s="51"/>
      <c r="G72" s="51"/>
      <c r="H72" s="51"/>
      <c r="I72" s="51"/>
      <c r="J72" s="43" t="s">
        <v>43</v>
      </c>
      <c r="K72" s="11" t="s">
        <v>40</v>
      </c>
      <c r="O72" s="40" t="s">
        <v>43</v>
      </c>
      <c r="P72" s="49" t="s">
        <v>54</v>
      </c>
      <c r="S72" s="94"/>
      <c r="V72" s="14"/>
      <c r="W72" s="77" t="s">
        <v>28</v>
      </c>
      <c r="X72" s="52">
        <v>10</v>
      </c>
      <c r="Y72" s="52">
        <v>12</v>
      </c>
      <c r="Z72" s="52">
        <f>X72+Y72</f>
        <v>22</v>
      </c>
    </row>
    <row r="73" spans="1:26" x14ac:dyDescent="0.25">
      <c r="A73" s="84">
        <v>72</v>
      </c>
      <c r="B73" s="85" t="e">
        <f>#REF!&amp;" "&amp;#REF!</f>
        <v>#REF!</v>
      </c>
      <c r="C73" s="4" t="s">
        <v>56</v>
      </c>
      <c r="D73" s="40" t="s">
        <v>43</v>
      </c>
      <c r="E73" s="50" t="s">
        <v>58</v>
      </c>
      <c r="F73" s="51"/>
      <c r="G73" s="51"/>
      <c r="H73" s="51"/>
      <c r="I73" s="51"/>
      <c r="J73" s="43" t="s">
        <v>43</v>
      </c>
      <c r="K73" s="11" t="s">
        <v>40</v>
      </c>
      <c r="O73" s="40" t="s">
        <v>43</v>
      </c>
      <c r="P73" s="49" t="s">
        <v>54</v>
      </c>
      <c r="S73" s="94"/>
      <c r="V73" s="14"/>
      <c r="W73" s="77" t="s">
        <v>34</v>
      </c>
      <c r="X73" s="52">
        <v>9</v>
      </c>
      <c r="Y73" s="52">
        <v>12</v>
      </c>
      <c r="Z73" s="52">
        <f>X73+Y73</f>
        <v>21</v>
      </c>
    </row>
    <row r="74" spans="1:26" x14ac:dyDescent="0.25">
      <c r="A74" s="84">
        <v>73</v>
      </c>
      <c r="B74" s="85" t="e">
        <f>#REF!&amp;" "&amp;#REF!</f>
        <v>#REF!</v>
      </c>
      <c r="C74" s="4" t="s">
        <v>56</v>
      </c>
      <c r="D74" s="40" t="s">
        <v>43</v>
      </c>
      <c r="E74" s="50" t="s">
        <v>58</v>
      </c>
      <c r="F74" s="51"/>
      <c r="G74" s="51"/>
      <c r="H74" s="51"/>
      <c r="I74" s="51"/>
      <c r="J74" s="43" t="s">
        <v>43</v>
      </c>
      <c r="K74" s="11" t="s">
        <v>40</v>
      </c>
      <c r="O74" s="40" t="s">
        <v>43</v>
      </c>
      <c r="P74" s="49" t="s">
        <v>41</v>
      </c>
      <c r="S74" s="94"/>
      <c r="V74" s="14"/>
      <c r="W74" s="77" t="s">
        <v>38</v>
      </c>
      <c r="X74" s="52">
        <v>9</v>
      </c>
      <c r="Y74" s="52">
        <v>11</v>
      </c>
      <c r="Z74" s="52">
        <f>X74+Y74</f>
        <v>20</v>
      </c>
    </row>
    <row r="75" spans="1:26" x14ac:dyDescent="0.25">
      <c r="A75" s="84">
        <v>74</v>
      </c>
      <c r="B75" s="85" t="e">
        <f>#REF!&amp;" "&amp;#REF!</f>
        <v>#REF!</v>
      </c>
      <c r="C75" s="4" t="s">
        <v>56</v>
      </c>
      <c r="D75" s="40" t="s">
        <v>43</v>
      </c>
      <c r="E75" s="50" t="s">
        <v>58</v>
      </c>
      <c r="F75" s="51"/>
      <c r="G75" s="51"/>
      <c r="H75" s="51"/>
      <c r="I75" s="51"/>
      <c r="J75" s="43" t="s">
        <v>43</v>
      </c>
      <c r="K75" s="11" t="s">
        <v>40</v>
      </c>
      <c r="O75" s="40" t="s">
        <v>43</v>
      </c>
      <c r="P75" s="49" t="s">
        <v>41</v>
      </c>
      <c r="S75" s="94"/>
      <c r="V75" s="14"/>
      <c r="W75" s="77" t="s">
        <v>58</v>
      </c>
      <c r="X75" s="53"/>
      <c r="Y75" s="52">
        <v>11</v>
      </c>
      <c r="Z75" s="52">
        <f>X75+Y75</f>
        <v>11</v>
      </c>
    </row>
    <row r="76" spans="1:26" ht="15.75" thickBot="1" x14ac:dyDescent="0.3">
      <c r="A76" s="84">
        <v>75</v>
      </c>
      <c r="B76" s="85" t="e">
        <f>#REF!&amp;" "&amp;#REF!</f>
        <v>#REF!</v>
      </c>
      <c r="C76" s="4" t="s">
        <v>56</v>
      </c>
      <c r="D76" s="40" t="s">
        <v>43</v>
      </c>
      <c r="E76" s="50" t="s">
        <v>58</v>
      </c>
      <c r="F76" s="51"/>
      <c r="G76" s="51"/>
      <c r="H76" s="51"/>
      <c r="I76" s="51"/>
      <c r="J76" s="43" t="s">
        <v>43</v>
      </c>
      <c r="K76" s="11" t="s">
        <v>48</v>
      </c>
      <c r="O76" s="40" t="s">
        <v>43</v>
      </c>
      <c r="P76" s="49" t="s">
        <v>41</v>
      </c>
      <c r="S76" s="94"/>
      <c r="V76" s="44"/>
      <c r="W76" s="77" t="s">
        <v>55</v>
      </c>
      <c r="X76" s="52">
        <f>SUM(X72:X75)</f>
        <v>28</v>
      </c>
      <c r="Y76" s="52">
        <f>SUM(Y72:Y75)</f>
        <v>46</v>
      </c>
      <c r="Z76" s="52">
        <f>SUM(Z72:Z75)</f>
        <v>74</v>
      </c>
    </row>
    <row r="77" spans="1:26" x14ac:dyDescent="0.25">
      <c r="A77" s="84">
        <v>76</v>
      </c>
      <c r="B77" s="85" t="e">
        <f>#REF!&amp;" "&amp;#REF!</f>
        <v>#REF!</v>
      </c>
      <c r="C77" s="4" t="s">
        <v>56</v>
      </c>
      <c r="D77" s="40" t="s">
        <v>43</v>
      </c>
      <c r="E77" s="50" t="s">
        <v>58</v>
      </c>
      <c r="F77" s="51"/>
      <c r="G77" s="51"/>
      <c r="H77" s="51"/>
      <c r="I77" s="51"/>
      <c r="J77" s="43" t="s">
        <v>43</v>
      </c>
      <c r="K77" s="11" t="s">
        <v>48</v>
      </c>
      <c r="O77" s="40" t="s">
        <v>43</v>
      </c>
      <c r="P77" s="49" t="s">
        <v>41</v>
      </c>
      <c r="S77" s="94"/>
    </row>
    <row r="78" spans="1:26" x14ac:dyDescent="0.25">
      <c r="A78" s="84">
        <v>77</v>
      </c>
      <c r="B78" s="85" t="e">
        <f>#REF!&amp;" "&amp;#REF!</f>
        <v>#REF!</v>
      </c>
      <c r="C78" s="4" t="s">
        <v>56</v>
      </c>
      <c r="D78" s="40" t="s">
        <v>43</v>
      </c>
      <c r="E78" s="50" t="s">
        <v>58</v>
      </c>
      <c r="F78" s="51"/>
      <c r="G78" s="51"/>
      <c r="H78" s="51"/>
      <c r="I78" s="51"/>
      <c r="J78" s="43" t="s">
        <v>43</v>
      </c>
      <c r="K78" s="11" t="s">
        <v>48</v>
      </c>
      <c r="O78" s="40" t="s">
        <v>43</v>
      </c>
      <c r="P78" s="49" t="s">
        <v>41</v>
      </c>
      <c r="S78" s="94"/>
    </row>
    <row r="79" spans="1:26" x14ac:dyDescent="0.25">
      <c r="A79" s="84">
        <v>78</v>
      </c>
      <c r="B79" s="85" t="e">
        <f>#REF!&amp;" "&amp;#REF!</f>
        <v>#REF!</v>
      </c>
      <c r="C79" s="4" t="s">
        <v>56</v>
      </c>
      <c r="D79" s="40" t="s">
        <v>43</v>
      </c>
      <c r="E79" s="50" t="s">
        <v>58</v>
      </c>
      <c r="F79" s="51"/>
      <c r="G79" s="51"/>
      <c r="H79" s="51"/>
      <c r="I79" s="51"/>
      <c r="J79" s="43" t="s">
        <v>43</v>
      </c>
      <c r="K79" s="11" t="s">
        <v>48</v>
      </c>
      <c r="N79" s="1" t="s">
        <v>59</v>
      </c>
      <c r="O79" s="40" t="s">
        <v>43</v>
      </c>
      <c r="P79" s="49" t="s">
        <v>41</v>
      </c>
      <c r="S79" s="94"/>
    </row>
    <row r="80" spans="1:26" x14ac:dyDescent="0.25">
      <c r="A80" s="84">
        <v>79</v>
      </c>
      <c r="B80" s="85" t="e">
        <f>#REF!&amp;" "&amp;#REF!</f>
        <v>#REF!</v>
      </c>
      <c r="C80" s="4" t="s">
        <v>56</v>
      </c>
      <c r="D80" s="40" t="s">
        <v>43</v>
      </c>
      <c r="E80" s="50" t="s">
        <v>58</v>
      </c>
      <c r="F80" s="51"/>
      <c r="G80" s="51"/>
      <c r="H80" s="51"/>
      <c r="I80" s="51"/>
      <c r="J80" s="43" t="s">
        <v>43</v>
      </c>
      <c r="K80" s="11" t="s">
        <v>48</v>
      </c>
      <c r="O80" s="40" t="s">
        <v>43</v>
      </c>
      <c r="P80" s="49" t="s">
        <v>41</v>
      </c>
      <c r="S80" s="94"/>
    </row>
    <row r="81" spans="1:19" ht="15.75" thickBot="1" x14ac:dyDescent="0.3">
      <c r="A81" s="95">
        <v>80</v>
      </c>
      <c r="B81" s="96" t="e">
        <f>#REF!&amp;" "&amp;#REF!</f>
        <v>#REF!</v>
      </c>
      <c r="C81" s="97" t="s">
        <v>56</v>
      </c>
      <c r="D81" s="98" t="s">
        <v>43</v>
      </c>
      <c r="E81" s="99" t="s">
        <v>58</v>
      </c>
      <c r="F81" s="100"/>
      <c r="G81" s="100"/>
      <c r="H81" s="100"/>
      <c r="I81" s="100"/>
      <c r="J81" s="101" t="s">
        <v>43</v>
      </c>
      <c r="K81" s="102" t="s">
        <v>48</v>
      </c>
      <c r="L81" s="103"/>
      <c r="M81" s="103"/>
      <c r="N81" s="103"/>
      <c r="O81" s="98" t="s">
        <v>43</v>
      </c>
      <c r="P81" s="104" t="s">
        <v>41</v>
      </c>
      <c r="Q81" s="103"/>
      <c r="R81" s="103"/>
      <c r="S81" s="105"/>
    </row>
    <row r="82" spans="1:19" ht="15.75" thickBot="1" x14ac:dyDescent="0.3"/>
    <row r="83" spans="1:19" ht="15.75" thickBot="1" x14ac:dyDescent="0.3">
      <c r="A83" s="58" t="s">
        <v>51</v>
      </c>
      <c r="B83" s="59"/>
      <c r="C83" s="60" t="s">
        <v>60</v>
      </c>
      <c r="D83" s="61">
        <f>COUNTIF(D2:D81,"v")</f>
        <v>28</v>
      </c>
      <c r="E83" s="62"/>
      <c r="F83" s="63"/>
      <c r="G83" s="63"/>
      <c r="H83" s="63" t="s">
        <v>60</v>
      </c>
      <c r="I83" s="63"/>
      <c r="J83" s="64">
        <f>COUNTIF(J2:J81,"V")</f>
        <v>39</v>
      </c>
      <c r="K83" s="63"/>
      <c r="L83" s="63"/>
      <c r="M83" s="63" t="s">
        <v>60</v>
      </c>
      <c r="N83" s="63"/>
      <c r="O83" s="65">
        <f>COUNTIF(O2:O81,"v")</f>
        <v>33</v>
      </c>
      <c r="P83" s="66" t="s">
        <v>61</v>
      </c>
      <c r="Q83" s="67"/>
    </row>
    <row r="84" spans="1:19" ht="15.75" thickBot="1" x14ac:dyDescent="0.3">
      <c r="A84" s="58" t="s">
        <v>52</v>
      </c>
      <c r="B84" s="59"/>
      <c r="C84" s="68" t="s">
        <v>62</v>
      </c>
      <c r="D84" s="61">
        <f>COUNTIF(D2:D81,"S")</f>
        <v>46</v>
      </c>
      <c r="E84" s="62"/>
      <c r="F84" s="63"/>
      <c r="G84" s="63"/>
      <c r="H84" s="63" t="s">
        <v>62</v>
      </c>
      <c r="I84" s="63"/>
      <c r="J84" s="64">
        <f>COUNTIF(J2:J81,"S")</f>
        <v>34</v>
      </c>
      <c r="K84" s="63"/>
      <c r="L84" s="63"/>
      <c r="M84" s="63" t="s">
        <v>62</v>
      </c>
      <c r="N84" s="63"/>
      <c r="O84" s="65">
        <f>COUNTIF(O2:O81,"s")</f>
        <v>40</v>
      </c>
      <c r="P84" s="69"/>
      <c r="Q84" s="70"/>
    </row>
    <row r="97" spans="2:39" s="1" customFormat="1" x14ac:dyDescent="0.25">
      <c r="B97" s="54"/>
      <c r="D97" s="55"/>
      <c r="E97" s="71" t="s">
        <v>63</v>
      </c>
      <c r="F97" s="72" t="s">
        <v>63</v>
      </c>
      <c r="J97" s="57"/>
      <c r="O97" s="57"/>
      <c r="U97"/>
      <c r="V97"/>
      <c r="W97" s="2"/>
      <c r="X97" s="2"/>
      <c r="Y97" s="3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</row>
    <row r="98" spans="2:39" s="1" customFormat="1" x14ac:dyDescent="0.25">
      <c r="B98" s="54"/>
      <c r="D98" s="55"/>
      <c r="E98" s="56"/>
      <c r="G98" s="73" t="s">
        <v>64</v>
      </c>
      <c r="H98" s="74" t="s">
        <v>64</v>
      </c>
      <c r="J98" s="57"/>
      <c r="O98" s="57"/>
      <c r="U98"/>
      <c r="V98"/>
      <c r="W98" s="2"/>
      <c r="X98" s="2"/>
      <c r="Y98" s="3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</row>
    <row r="100" spans="2:39" s="1" customFormat="1" x14ac:dyDescent="0.25">
      <c r="B100" s="54"/>
      <c r="D100" s="55"/>
      <c r="E100" s="71" t="s">
        <v>65</v>
      </c>
      <c r="F100" s="72" t="s">
        <v>65</v>
      </c>
      <c r="G100" s="73" t="s">
        <v>65</v>
      </c>
      <c r="H100" s="74" t="s">
        <v>65</v>
      </c>
      <c r="J100" s="57"/>
      <c r="O100" s="57"/>
      <c r="U100"/>
      <c r="V100"/>
      <c r="W100" s="2"/>
      <c r="X100" s="2"/>
      <c r="Y100" s="3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</row>
    <row r="101" spans="2:39" s="1" customFormat="1" x14ac:dyDescent="0.25">
      <c r="B101" s="54"/>
      <c r="D101" s="55"/>
      <c r="E101" s="56"/>
      <c r="F101" s="72" t="s">
        <v>66</v>
      </c>
      <c r="G101" s="73" t="s">
        <v>66</v>
      </c>
      <c r="J101" s="57"/>
      <c r="O101" s="57"/>
      <c r="U101"/>
      <c r="V101"/>
      <c r="W101" s="2"/>
      <c r="X101" s="2"/>
      <c r="Y101" s="3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</row>
    <row r="102" spans="2:39" s="1" customFormat="1" x14ac:dyDescent="0.25">
      <c r="B102" s="54"/>
      <c r="D102" s="55"/>
      <c r="E102" s="56"/>
      <c r="H102" s="74" t="s">
        <v>67</v>
      </c>
      <c r="J102" s="57"/>
      <c r="O102" s="57"/>
      <c r="U102"/>
      <c r="V102"/>
      <c r="W102" s="2"/>
      <c r="X102" s="2"/>
      <c r="Y102" s="3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</row>
    <row r="104" spans="2:39" s="1" customFormat="1" x14ac:dyDescent="0.25">
      <c r="B104" s="54"/>
      <c r="D104" s="55"/>
      <c r="E104" s="71" t="s">
        <v>68</v>
      </c>
      <c r="F104" s="72" t="s">
        <v>68</v>
      </c>
      <c r="J104" s="57"/>
      <c r="O104" s="57"/>
      <c r="U104"/>
      <c r="V104"/>
      <c r="W104" s="2"/>
      <c r="X104" s="2"/>
      <c r="Y104" s="3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</row>
    <row r="105" spans="2:39" s="1" customFormat="1" x14ac:dyDescent="0.25">
      <c r="B105" s="54"/>
      <c r="D105" s="55"/>
      <c r="E105" s="56"/>
      <c r="G105" s="73" t="s">
        <v>69</v>
      </c>
      <c r="H105" s="74" t="s">
        <v>69</v>
      </c>
      <c r="J105" s="57"/>
      <c r="O105" s="57"/>
      <c r="U105"/>
      <c r="V105"/>
      <c r="W105" s="2"/>
      <c r="X105" s="2"/>
      <c r="Y105" s="3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</row>
  </sheetData>
  <mergeCells count="6">
    <mergeCell ref="U3:U47"/>
    <mergeCell ref="W3:Z3"/>
    <mergeCell ref="W25:Y25"/>
    <mergeCell ref="W38:Y38"/>
    <mergeCell ref="V51:V76"/>
    <mergeCell ref="P83:Q84"/>
  </mergeCells>
  <conditionalFormatting sqref="F2">
    <cfRule type="expression" dxfId="3" priority="4">
      <formula>L2&lt;F2&lt;N2</formula>
    </cfRule>
    <cfRule type="expression" priority="5">
      <formula>L2&gt;F2</formula>
    </cfRule>
  </conditionalFormatting>
  <conditionalFormatting sqref="W55:Z55">
    <cfRule type="cellIs" dxfId="2" priority="2" stopIfTrue="1" operator="equal">
      <formula>"C"</formula>
    </cfRule>
  </conditionalFormatting>
  <conditionalFormatting sqref="W56:Z58 W51:Z54">
    <cfRule type="cellIs" dxfId="1" priority="3" stopIfTrue="1" operator="equal">
      <formula>"C"</formula>
    </cfRule>
  </conditionalFormatting>
  <conditionalFormatting sqref="W71:Z76">
    <cfRule type="cellIs" dxfId="0" priority="1" stopIfTrue="1" operator="equal">
      <formula>"C"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MILLEVILLE</dc:creator>
  <cp:lastModifiedBy>Franck MILLEVILLE</cp:lastModifiedBy>
  <dcterms:created xsi:type="dcterms:W3CDTF">2019-01-24T10:59:41Z</dcterms:created>
  <dcterms:modified xsi:type="dcterms:W3CDTF">2019-01-24T11:05:19Z</dcterms:modified>
</cp:coreProperties>
</file>