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richData/rdRichValueTypes.xml" ContentType="application/vnd.ms-excel.rdrichvaluetypes+xml"/>
  <Override PartName="/xl/richData/rdrichvaluestructure.xml" ContentType="application/vnd.ms-excel.rdrichvaluestructure+xml"/>
  <Override PartName="/xl/richData/rdrichvalue.xml" ContentType="application/vnd.ms-excel.rdrichvalue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8C7961E6-252A-4AC2-B624-D187E68151AA}" xr6:coauthVersionLast="47" xr6:coauthVersionMax="47" xr10:uidLastSave="{00000000-0000-0000-0000-000000000000}"/>
  <bookViews>
    <workbookView xWindow="-110" yWindow="-110" windowWidth="38620" windowHeight="21820" activeTab="1" xr2:uid="{00000000-000D-0000-FFFF-FFFF00000000}"/>
  </bookViews>
  <sheets>
    <sheet name="EFFICIENCE MANAGERIALE" sheetId="1" r:id="rId1"/>
    <sheet name="Graphique" sheetId="4" r:id="rId2"/>
    <sheet name="Feuil1" sheetId="3" state="hidden" r:id="rId3"/>
  </sheets>
  <externalReferences>
    <externalReference r:id="rId4"/>
  </externalReferences>
  <definedNames>
    <definedName name="Client">[1]Base!$A$3:$A$11</definedName>
    <definedName name="Print_Area_MI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5" i="1" l="1"/>
  <c r="P3" i="4"/>
  <c r="P4" i="4"/>
  <c r="P5" i="4"/>
  <c r="P7" i="4"/>
  <c r="K61" i="1"/>
  <c r="M3" i="4" s="1"/>
  <c r="J14" i="4"/>
  <c r="L4" i="1"/>
  <c r="L65" i="1" l="1"/>
  <c r="N7" i="4" s="1"/>
  <c r="L64" i="1"/>
  <c r="N6" i="4" s="1"/>
  <c r="P6" i="4" s="1"/>
  <c r="L63" i="1"/>
  <c r="N5" i="4" s="1"/>
  <c r="L62" i="1"/>
  <c r="N4" i="4" s="1"/>
  <c r="K65" i="1"/>
  <c r="M7" i="4" s="1"/>
  <c r="K64" i="1"/>
  <c r="M6" i="4" s="1"/>
  <c r="K63" i="1"/>
  <c r="M5" i="4" s="1"/>
  <c r="K62" i="1"/>
  <c r="M4" i="4" s="1"/>
  <c r="K56" i="1"/>
  <c r="L61" i="1"/>
  <c r="N3" i="4" s="1"/>
  <c r="K59" i="1"/>
  <c r="K58" i="1"/>
  <c r="K57" i="1"/>
  <c r="K55" i="1"/>
  <c r="B2" i="3"/>
  <c r="B3" i="3"/>
  <c r="B4" i="3"/>
  <c r="B5" i="3"/>
  <c r="B6" i="3"/>
  <c r="B7" i="3"/>
  <c r="B8" i="3"/>
  <c r="B9" i="3"/>
  <c r="B1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C5" i="1"/>
  <c r="L5" i="1" s="1"/>
  <c r="M8" i="4" l="1"/>
  <c r="N8" i="4"/>
  <c r="C6" i="1"/>
  <c r="L8" i="4" l="1"/>
  <c r="L5" i="4"/>
  <c r="L4" i="4"/>
  <c r="L6" i="4"/>
  <c r="L7" i="4"/>
  <c r="L3" i="4"/>
  <c r="C7" i="1"/>
  <c r="L6" i="1"/>
  <c r="C8" i="1" l="1"/>
  <c r="L7" i="1"/>
  <c r="C9" i="1" l="1"/>
  <c r="L8" i="1"/>
  <c r="C10" i="1" l="1"/>
  <c r="L9" i="1"/>
  <c r="C11" i="1" l="1"/>
  <c r="L10" i="1"/>
  <c r="C12" i="1" l="1"/>
  <c r="L11" i="1"/>
  <c r="C13" i="1" l="1"/>
  <c r="L12" i="1"/>
  <c r="C14" i="1" l="1"/>
  <c r="L13" i="1"/>
  <c r="C15" i="1" l="1"/>
  <c r="L14" i="1"/>
  <c r="C16" i="1" l="1"/>
  <c r="L15" i="1"/>
  <c r="C17" i="1" l="1"/>
  <c r="L16" i="1"/>
  <c r="C18" i="1" l="1"/>
  <c r="L17" i="1"/>
  <c r="C19" i="1" l="1"/>
  <c r="L18" i="1"/>
  <c r="C20" i="1" l="1"/>
  <c r="L19" i="1"/>
  <c r="C21" i="1" l="1"/>
  <c r="L20" i="1"/>
  <c r="C22" i="1" l="1"/>
  <c r="L21" i="1"/>
  <c r="C23" i="1" l="1"/>
  <c r="L22" i="1"/>
  <c r="C24" i="1" l="1"/>
  <c r="L23" i="1"/>
  <c r="C25" i="1" l="1"/>
  <c r="L24" i="1"/>
  <c r="C26" i="1" l="1"/>
  <c r="L25" i="1"/>
  <c r="C27" i="1" l="1"/>
  <c r="L26" i="1"/>
  <c r="C28" i="1" l="1"/>
  <c r="L27" i="1"/>
  <c r="C29" i="1" l="1"/>
  <c r="L28" i="1"/>
  <c r="C30" i="1" l="1"/>
  <c r="L29" i="1"/>
  <c r="C31" i="1" l="1"/>
  <c r="L30" i="1"/>
  <c r="C32" i="1" l="1"/>
  <c r="L31" i="1"/>
  <c r="C33" i="1" l="1"/>
  <c r="L32" i="1"/>
  <c r="C34" i="1" l="1"/>
  <c r="L33" i="1"/>
  <c r="C35" i="1" l="1"/>
  <c r="L34" i="1"/>
  <c r="C36" i="1" l="1"/>
  <c r="L35" i="1"/>
  <c r="C37" i="1" l="1"/>
  <c r="L36" i="1"/>
  <c r="C38" i="1" l="1"/>
  <c r="L37" i="1"/>
  <c r="C39" i="1" l="1"/>
  <c r="L38" i="1"/>
  <c r="C40" i="1" l="1"/>
  <c r="L39" i="1"/>
  <c r="C41" i="1" l="1"/>
  <c r="L40" i="1"/>
  <c r="C42" i="1" l="1"/>
  <c r="L41" i="1"/>
  <c r="C43" i="1" l="1"/>
  <c r="L42" i="1"/>
  <c r="C44" i="1" l="1"/>
  <c r="L43" i="1"/>
  <c r="C45" i="1" l="1"/>
  <c r="L44" i="1"/>
  <c r="C46" i="1" l="1"/>
  <c r="L45" i="1"/>
  <c r="C47" i="1" l="1"/>
  <c r="L46" i="1"/>
  <c r="C48" i="1" l="1"/>
  <c r="L47" i="1"/>
  <c r="C49" i="1" l="1"/>
  <c r="L48" i="1"/>
  <c r="C50" i="1" l="1"/>
  <c r="L49" i="1"/>
  <c r="C51" i="1" l="1"/>
  <c r="L50" i="1"/>
  <c r="C52" i="1" l="1"/>
  <c r="L51" i="1"/>
  <c r="C53" i="1" l="1"/>
  <c r="L53" i="1" s="1"/>
  <c r="L52" i="1"/>
</calcChain>
</file>

<file path=xl/sharedStrings.xml><?xml version="1.0" encoding="utf-8"?>
<sst xmlns="http://schemas.openxmlformats.org/spreadsheetml/2006/main" count="151" uniqueCount="136">
  <si>
    <t>Réponse</t>
  </si>
  <si>
    <t>MESURE DE L’EFFICIENCE MANAGERIALE</t>
  </si>
  <si>
    <r>
      <t>1.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Communication restreinte</t>
    </r>
    <r>
      <rPr>
        <sz val="10"/>
        <color theme="1"/>
        <rFont val="Arial"/>
        <family val="2"/>
      </rPr>
      <t xml:space="preserve"> : vos collaborateurs hésitent-ils à partager des informations importantes ?</t>
    </r>
  </si>
  <si>
    <r>
      <t>2.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Non-dits et rumeurs</t>
    </r>
    <r>
      <rPr>
        <sz val="10"/>
        <color theme="1"/>
        <rFont val="Arial"/>
        <family val="2"/>
      </rPr>
      <t xml:space="preserve"> : entendez-vous des rumeurs ou des non-dits circuler au sein de vos équipes ?</t>
    </r>
  </si>
  <si>
    <r>
      <t>3.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Réunions informelles</t>
    </r>
    <r>
      <rPr>
        <sz val="10"/>
        <color theme="1"/>
        <rFont val="Arial"/>
        <family val="2"/>
      </rPr>
      <t xml:space="preserve"> : constatez-vous des réunions informelles où les informations importantes sont omises ou dissimulées ?</t>
    </r>
  </si>
  <si>
    <r>
      <t>4.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Confiance envers la direction</t>
    </r>
    <r>
      <rPr>
        <sz val="10"/>
        <color theme="1"/>
        <rFont val="Arial"/>
        <family val="2"/>
      </rPr>
      <t xml:space="preserve"> : vos collaborateurs expriment-ils des doutes ou des suspicions envers les décisions de la Direction ?</t>
    </r>
  </si>
  <si>
    <r>
      <t>5.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Feedback négatif</t>
    </r>
    <r>
      <rPr>
        <sz val="10"/>
        <color theme="1"/>
        <rFont val="Arial"/>
        <family val="2"/>
      </rPr>
      <t xml:space="preserve"> : recevez-vous des feedbacks négatifs plutôt de manière indirecte que directe ?</t>
    </r>
  </si>
  <si>
    <r>
      <t>6.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Impact sur la coopération</t>
    </r>
    <r>
      <rPr>
        <sz val="10"/>
        <color theme="1"/>
        <rFont val="Arial"/>
        <family val="2"/>
      </rPr>
      <t xml:space="preserve"> : la méfiance affecte-t-elle la coopération entre les membres de votre équipe ?</t>
    </r>
  </si>
  <si>
    <r>
      <t>7.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Productivité</t>
    </r>
    <r>
      <rPr>
        <sz val="10"/>
        <color theme="1"/>
        <rFont val="Arial"/>
        <family val="2"/>
      </rPr>
      <t xml:space="preserve"> : la méfiance impacte-t-elle la productivité globale de votre équipe ?</t>
    </r>
  </si>
  <si>
    <r>
      <t>8.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Qualité du travail</t>
    </r>
    <r>
      <rPr>
        <sz val="10"/>
        <color theme="1"/>
        <rFont val="Arial"/>
        <family val="2"/>
      </rPr>
      <t xml:space="preserve"> : la méfiance compromet-elle la qualité du travail fourni par votre équipe ?</t>
    </r>
  </si>
  <si>
    <r>
      <t>9.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Moral des équipes</t>
    </r>
    <r>
      <rPr>
        <sz val="10"/>
        <color theme="1"/>
        <rFont val="Arial"/>
        <family val="2"/>
      </rPr>
      <t xml:space="preserve"> : la méfiance affecte-t-elle le moral et la motivation de vos collaborateurs ?</t>
    </r>
  </si>
  <si>
    <r>
      <t>10.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Rétention des talents</t>
    </r>
    <r>
      <rPr>
        <sz val="10"/>
        <color theme="1"/>
        <rFont val="Arial"/>
        <family val="2"/>
      </rPr>
      <t xml:space="preserve"> : la méfiance influence-t-elle la rétention des talents dans votre organisation ?</t>
    </r>
  </si>
  <si>
    <r>
      <t>11.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Communication inter-services</t>
    </r>
    <r>
      <rPr>
        <sz val="10"/>
        <color theme="1"/>
        <rFont val="Arial"/>
        <family val="2"/>
      </rPr>
      <t xml:space="preserve"> : constatez-vous des difficultés de communication entre différents services ?</t>
    </r>
  </si>
  <si>
    <r>
      <t>12.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Partage des informations</t>
    </r>
    <r>
      <rPr>
        <sz val="10"/>
        <color theme="1"/>
        <rFont val="Arial"/>
        <family val="2"/>
      </rPr>
      <t xml:space="preserve"> : des informations importantes sont-elles retenues par un service au lieu d'être partagées ?</t>
    </r>
  </si>
  <si>
    <r>
      <t>13.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Objectifs contradictoires</t>
    </r>
    <r>
      <rPr>
        <sz val="10"/>
        <color theme="1"/>
        <rFont val="Arial"/>
        <family val="2"/>
      </rPr>
      <t xml:space="preserve"> : les objectifs des différents services sont-ils en conflit ou contradictoires ?</t>
    </r>
  </si>
  <si>
    <r>
      <t>14.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Coopération entre équipes</t>
    </r>
    <r>
      <rPr>
        <sz val="10"/>
        <color theme="1"/>
        <rFont val="Arial"/>
        <family val="2"/>
      </rPr>
      <t xml:space="preserve"> : constatez-vous un manque de coopération entre équipes sur des projets transversaux ?</t>
    </r>
  </si>
  <si>
    <r>
      <t>15.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Duplication des efforts</t>
    </r>
    <r>
      <rPr>
        <sz val="10"/>
        <color theme="1"/>
        <rFont val="Arial"/>
        <family val="2"/>
      </rPr>
      <t xml:space="preserve"> : des efforts ou des tâches sont-ils dupliqués parce que les équipes ne communiquent pas ?</t>
    </r>
  </si>
  <si>
    <r>
      <t>16.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l'efficacité</t>
    </r>
    <r>
      <rPr>
        <sz val="10"/>
        <color theme="1"/>
        <rFont val="Arial"/>
        <family val="2"/>
      </rPr>
      <t xml:space="preserve"> : le travail en silos affecte-t-il l'efficacité globale de l'organisation ?</t>
    </r>
  </si>
  <si>
    <r>
      <t>17.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Retards dans les projets</t>
    </r>
    <r>
      <rPr>
        <sz val="10"/>
        <color theme="1"/>
        <rFont val="Arial"/>
        <family val="2"/>
      </rPr>
      <t xml:space="preserve"> : le travail en silos cause-t-il des retards dans les projets transversaux ?</t>
    </r>
  </si>
  <si>
    <r>
      <t>18.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Satisfaction des clients</t>
    </r>
    <r>
      <rPr>
        <sz val="10"/>
        <color theme="1"/>
        <rFont val="Arial"/>
        <family val="2"/>
      </rPr>
      <t xml:space="preserve"> : le travail en silos compromet-il la satisfaction des clients ?</t>
    </r>
  </si>
  <si>
    <r>
      <t>19.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Innovation et créativité</t>
    </r>
    <r>
      <rPr>
        <sz val="10"/>
        <color theme="1"/>
        <rFont val="Arial"/>
        <family val="2"/>
      </rPr>
      <t xml:space="preserve"> : le travail en silos inhibe-t-il l'innovation et la créativité au sein de l'organisation ?</t>
    </r>
  </si>
  <si>
    <r>
      <t>20.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Moral des équipes</t>
    </r>
    <r>
      <rPr>
        <sz val="10"/>
        <color theme="1"/>
        <rFont val="Arial"/>
        <family val="2"/>
      </rPr>
      <t xml:space="preserve"> : le travail en silos affecte-t-il le moral et l'engagement des employés ?</t>
    </r>
  </si>
  <si>
    <r>
      <t>21.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Absence de motivation</t>
    </r>
    <r>
      <rPr>
        <sz val="10"/>
        <color theme="1"/>
        <rFont val="Arial"/>
        <family val="2"/>
      </rPr>
      <t xml:space="preserve"> : observez-vous un manque de motivation chez vos collaborateurs ?</t>
    </r>
  </si>
  <si>
    <r>
      <t>22.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Baisse d'initiative</t>
    </r>
    <r>
      <rPr>
        <sz val="10"/>
        <color theme="1"/>
        <rFont val="Arial"/>
        <family val="2"/>
      </rPr>
      <t xml:space="preserve"> : vos collaborateurs montrent-ils une réticence à prendre des initiatives ?</t>
    </r>
  </si>
  <si>
    <r>
      <t>23.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Absentéisme</t>
    </r>
    <r>
      <rPr>
        <sz val="10"/>
        <color theme="1"/>
        <rFont val="Arial"/>
        <family val="2"/>
      </rPr>
      <t xml:space="preserve"> : constatez-vous des absences non justifiées ou fréquentes parmi vos collaborateurs ?</t>
    </r>
  </si>
  <si>
    <r>
      <t>24.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Passivité en réunion</t>
    </r>
    <r>
      <rPr>
        <sz val="10"/>
        <color theme="1"/>
        <rFont val="Arial"/>
        <family val="2"/>
      </rPr>
      <t xml:space="preserve"> : vos collaborateurs restent-ils passifs pendant les réunions ?</t>
    </r>
  </si>
  <si>
    <r>
      <t>25.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Manque d'engagement dans les tâches</t>
    </r>
    <r>
      <rPr>
        <sz val="10"/>
        <color theme="1"/>
        <rFont val="Arial"/>
        <family val="2"/>
      </rPr>
      <t xml:space="preserve"> : remarquez-vous que des tâches ne sont pas réalisées avec soin et engagement ?</t>
    </r>
  </si>
  <si>
    <r>
      <t>26.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la qualité du travail</t>
    </r>
    <r>
      <rPr>
        <sz val="10"/>
        <color theme="1"/>
        <rFont val="Arial"/>
        <family val="2"/>
      </rPr>
      <t xml:space="preserve"> : le désengagement affecte-t-il la qualité du travail fourni par vos collaborateurs ?</t>
    </r>
  </si>
  <si>
    <r>
      <t>27.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Productivité</t>
    </r>
    <r>
      <rPr>
        <sz val="10"/>
        <color theme="1"/>
        <rFont val="Arial"/>
        <family val="2"/>
      </rPr>
      <t xml:space="preserve"> : le désengagement impacte-t-il la productivité globale de vos équipes ?</t>
    </r>
  </si>
  <si>
    <r>
      <t>28.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Climat de travail</t>
    </r>
    <r>
      <rPr>
        <sz val="10"/>
        <color theme="1"/>
        <rFont val="Arial"/>
        <family val="2"/>
      </rPr>
      <t xml:space="preserve"> : le désengagement détériore-t-il le climat de travail au sein de vos équipes ?</t>
    </r>
  </si>
  <si>
    <r>
      <t>29.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Relation avec les clients</t>
    </r>
    <r>
      <rPr>
        <sz val="10"/>
        <color theme="1"/>
        <rFont val="Arial"/>
        <family val="2"/>
      </rPr>
      <t xml:space="preserve"> : le désengagement de vos collaborateurs affecte-t-il la satisfaction des clients ?</t>
    </r>
  </si>
  <si>
    <r>
      <t>30.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Rétention des talents</t>
    </r>
    <r>
      <rPr>
        <sz val="10"/>
        <color theme="1"/>
        <rFont val="Arial"/>
        <family val="2"/>
      </rPr>
      <t xml:space="preserve"> : le désengagement influence-t-il la rétention des talents dans votre organisation ?</t>
    </r>
  </si>
  <si>
    <r>
      <t>26.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Conflits ouverts</t>
    </r>
    <r>
      <rPr>
        <sz val="10"/>
        <color theme="1"/>
        <rFont val="Arial"/>
        <family val="2"/>
      </rPr>
      <t xml:space="preserve"> : des conflits ouverts surviennent-ils entre les membres de votre équipe ?</t>
    </r>
  </si>
  <si>
    <r>
      <t>27.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Compétition interne excessive</t>
    </r>
    <r>
      <rPr>
        <sz val="10"/>
        <color theme="1"/>
        <rFont val="Arial"/>
        <family val="2"/>
      </rPr>
      <t xml:space="preserve"> : remarquez-vous une compétition excessive entre les collaborateurs, nuisant à la coopération ?</t>
    </r>
  </si>
  <si>
    <r>
      <t>28.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Jeux de pouvoir</t>
    </r>
    <r>
      <rPr>
        <sz val="10"/>
        <color theme="1"/>
        <rFont val="Arial"/>
        <family val="2"/>
      </rPr>
      <t xml:space="preserve"> : observez-vous des jeux de pouvoir ou des luttes d’influence au sein de votre équipe ?</t>
    </r>
  </si>
  <si>
    <r>
      <t>29.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Répartition inéquitable</t>
    </r>
    <r>
      <rPr>
        <sz val="10"/>
        <color theme="1"/>
        <rFont val="Arial"/>
        <family val="2"/>
      </rPr>
      <t> : des plaintes surgissent-elles concernant une répartition inéquitable des ressources ou des opportunités ?</t>
    </r>
  </si>
  <si>
    <r>
      <t>30.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Exclusion de collègues</t>
    </r>
    <r>
      <rPr>
        <sz val="10"/>
        <color theme="1"/>
        <rFont val="Arial"/>
        <family val="2"/>
      </rPr>
      <t xml:space="preserve"> : certains collaborateurs sont-ils exclus des discussions ou des décisions importantes ?</t>
    </r>
  </si>
  <si>
    <r>
      <t>36.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la collaboration</t>
    </r>
    <r>
      <rPr>
        <sz val="10"/>
        <color theme="1"/>
        <rFont val="Arial"/>
        <family val="2"/>
      </rPr>
      <t xml:space="preserve"> : les rivalités affectent-elles la coopération entre les membres de votre équipe ?</t>
    </r>
  </si>
  <si>
    <r>
      <t>37.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Climat de travail</t>
    </r>
    <r>
      <rPr>
        <sz val="10"/>
        <color theme="1"/>
        <rFont val="Arial"/>
        <family val="2"/>
      </rPr>
      <t xml:space="preserve"> : les rivalités détériorent-elles le climat de travail au sein de votre équipe ?</t>
    </r>
  </si>
  <si>
    <r>
      <t>38.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Productivité</t>
    </r>
    <r>
      <rPr>
        <sz val="10"/>
        <color theme="1"/>
        <rFont val="Arial"/>
        <family val="2"/>
      </rPr>
      <t xml:space="preserve"> : les rivalités internes affectent-elles la productivité globale de l'équipe ?</t>
    </r>
  </si>
  <si>
    <r>
      <t>39.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Moral des équipes</t>
    </r>
    <r>
      <rPr>
        <sz val="10"/>
        <color theme="1"/>
        <rFont val="Arial"/>
        <family val="2"/>
      </rPr>
      <t xml:space="preserve"> : les rivalités internes impactent-elles le moral et l’engagement des collaborateurs ?</t>
    </r>
  </si>
  <si>
    <r>
      <t>40.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Turnover</t>
    </r>
    <r>
      <rPr>
        <sz val="10"/>
        <color theme="1"/>
        <rFont val="Arial"/>
        <family val="2"/>
      </rPr>
      <t xml:space="preserve"> : les rivalités contribuent-elles au turnover des collaborateurs dans votre organisation ?</t>
    </r>
  </si>
  <si>
    <r>
      <t>41.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Focus sur les tâches</t>
    </r>
    <r>
      <rPr>
        <sz val="10"/>
        <color theme="1"/>
        <rFont val="Arial"/>
        <family val="2"/>
      </rPr>
      <t xml:space="preserve"> : les managers se concentrent principalement sur tâches et processus plutôt que développement des personnes ?</t>
    </r>
  </si>
  <si>
    <r>
      <t>42.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Absence de mentorat</t>
    </r>
    <r>
      <rPr>
        <sz val="10"/>
        <color theme="1"/>
        <rFont val="Arial"/>
        <family val="2"/>
      </rPr>
      <t xml:space="preserve"> : les managers négligent-ils de fournir du mentorat ou du coaching à leurs équipes ?</t>
    </r>
  </si>
  <si>
    <r>
      <t>43.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Réunions centrées sur les chiffres</t>
    </r>
    <r>
      <rPr>
        <sz val="10"/>
        <color theme="1"/>
        <rFont val="Arial"/>
        <family val="2"/>
      </rPr>
      <t xml:space="preserve"> : les réunions sont exclusivement centrées sur les chiffres et les indicateurs de performance</t>
    </r>
  </si>
  <si>
    <r>
      <t>44.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Manque de feedback constructif</t>
    </r>
    <r>
      <rPr>
        <sz val="10"/>
        <color theme="1"/>
        <rFont val="Arial"/>
        <family val="2"/>
      </rPr>
      <t xml:space="preserve"> : les managers attendent longtemps avant de donner un feedback constructif à leurs N-1 ?</t>
    </r>
  </si>
  <si>
    <r>
      <t>45.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Décisions top-down</t>
    </r>
    <r>
      <rPr>
        <sz val="10"/>
        <color theme="1"/>
        <rFont val="Arial"/>
        <family val="2"/>
      </rPr>
      <t xml:space="preserve"> : les décisions sont-elles prises de manière descendante sans consultation ni implication des équipes ?</t>
    </r>
  </si>
  <si>
    <r>
      <t>46.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la motivation</t>
    </r>
    <r>
      <rPr>
        <sz val="10"/>
        <color theme="1"/>
        <rFont val="Arial"/>
        <family val="2"/>
      </rPr>
      <t xml:space="preserve"> : l'approche gestionnaire des managers affecte-t-elle la motivation des collaborateurs ?</t>
    </r>
  </si>
  <si>
    <r>
      <t>48.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Engagement des équipes</t>
    </r>
    <r>
      <rPr>
        <sz val="10"/>
        <color theme="1"/>
        <rFont val="Arial"/>
        <family val="2"/>
      </rPr>
      <t xml:space="preserve"> : l'approche gestionnaire des managers réduit-elle l'engagement des équipes ?</t>
    </r>
  </si>
  <si>
    <r>
      <t>50.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Relations interpersonnelles</t>
    </r>
    <r>
      <rPr>
        <sz val="10"/>
        <color theme="1"/>
        <rFont val="Arial"/>
        <family val="2"/>
      </rPr>
      <t xml:space="preserve"> : l'approche gestionnaire des managers nuit-elle aux relations interpersonnelles au sein des équipes ?</t>
    </r>
  </si>
  <si>
    <t>JAMAIS</t>
  </si>
  <si>
    <t>PARFOIS</t>
  </si>
  <si>
    <t>SOUVENT</t>
  </si>
  <si>
    <t>TOUJOURS</t>
  </si>
  <si>
    <r>
      <t>47.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Développement des compétences</t>
    </r>
    <r>
      <rPr>
        <sz val="10"/>
        <color theme="1"/>
        <rFont val="Arial"/>
        <family val="2"/>
      </rPr>
      <t xml:space="preserve"> : l'approche gestionnaire des managers entrave-t-elle le développement des compétences et des talents dans l'organisation ?</t>
    </r>
  </si>
  <si>
    <r>
      <t>49.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Innovation et créativité</t>
    </r>
    <r>
      <rPr>
        <sz val="10"/>
        <color theme="1"/>
        <rFont val="Arial"/>
        <family val="2"/>
      </rPr>
      <t xml:space="preserve"> : l'approche gestionnaire des managers inhibe-t-elle l'innovation et la créativité au sein des équipes ?</t>
    </r>
  </si>
  <si>
    <t>Méfiance</t>
  </si>
  <si>
    <t>Travail en silos</t>
  </si>
  <si>
    <r>
      <rPr>
        <b/>
        <sz val="9"/>
        <color rgb="FFFF0000"/>
        <rFont val="Times New Roman"/>
        <family val="1"/>
      </rPr>
      <t xml:space="preserve"> </t>
    </r>
    <r>
      <rPr>
        <b/>
        <sz val="9"/>
        <color rgb="FFFF0000"/>
        <rFont val="Arial"/>
        <family val="2"/>
      </rPr>
      <t>Désengagement</t>
    </r>
  </si>
  <si>
    <r>
      <rPr>
        <b/>
        <sz val="9"/>
        <color rgb="FFFF0000"/>
        <rFont val="Times New Roman"/>
        <family val="1"/>
      </rPr>
      <t xml:space="preserve"> </t>
    </r>
    <r>
      <rPr>
        <b/>
        <sz val="9"/>
        <color rgb="FFFF0000"/>
        <rFont val="Arial"/>
        <family val="2"/>
      </rPr>
      <t>Rivalités</t>
    </r>
  </si>
  <si>
    <r>
      <rPr>
        <b/>
        <sz val="9"/>
        <color rgb="FFFF0000"/>
        <rFont val="Times New Roman"/>
        <family val="1"/>
      </rPr>
      <t xml:space="preserve"> </t>
    </r>
    <r>
      <rPr>
        <b/>
        <sz val="9"/>
        <color rgb="FFFF0000"/>
        <rFont val="Arial"/>
        <family val="2"/>
      </rPr>
      <t>Managers = Gestionnaires</t>
    </r>
  </si>
  <si>
    <t>Fréquence</t>
  </si>
  <si>
    <t>Gravité</t>
  </si>
  <si>
    <t>Cible</t>
  </si>
  <si>
    <t>RAREMENT</t>
  </si>
  <si>
    <t>SCORE MOYEN</t>
  </si>
  <si>
    <t>Niveau 5</t>
  </si>
  <si>
    <t>Niveau 4</t>
  </si>
  <si>
    <t>Niveau 3</t>
  </si>
  <si>
    <t>Niveau 2</t>
  </si>
  <si>
    <t>Niveau 1</t>
  </si>
  <si>
    <t>MEFIANCE</t>
  </si>
  <si>
    <t>FREQUENCE</t>
  </si>
  <si>
    <t>GRAVITE</t>
  </si>
  <si>
    <t>TRAVAIL EN SILOS</t>
  </si>
  <si>
    <t>DESENGAGEMENT</t>
  </si>
  <si>
    <r>
      <t xml:space="preserve">                           Questions   </t>
    </r>
    <r>
      <rPr>
        <b/>
        <sz val="18"/>
        <color rgb="FFFFFF00"/>
        <rFont val="Calibri"/>
        <family val="2"/>
        <scheme val="minor"/>
      </rPr>
      <t>Faire un double clic</t>
    </r>
  </si>
  <si>
    <t>RIVALITES INTERNES</t>
  </si>
  <si>
    <t>NIVEAU</t>
  </si>
  <si>
    <t>MANAGER GESTIONNAIRE</t>
  </si>
  <si>
    <r>
      <t xml:space="preserve">Communication restreinte : </t>
    </r>
    <r>
      <rPr>
        <sz val="11"/>
        <color rgb="FF404040"/>
        <rFont val="Arial"/>
        <family val="2"/>
      </rPr>
      <t>vos collaborateurs hésitent-ils à partager des informations importantes ?</t>
    </r>
  </si>
  <si>
    <r>
      <t xml:space="preserve">Non-dits et rumeurs : </t>
    </r>
    <r>
      <rPr>
        <sz val="11"/>
        <color rgb="FF404040"/>
        <rFont val="Arial"/>
        <family val="2"/>
      </rPr>
      <t>entendez-vous des rumeurs ou des non-dits circuler au sein de vos équipes ?</t>
    </r>
  </si>
  <si>
    <r>
      <t xml:space="preserve">Réunions informelles : </t>
    </r>
    <r>
      <rPr>
        <sz val="11"/>
        <color rgb="FF404040"/>
        <rFont val="Arial"/>
        <family val="2"/>
      </rPr>
      <t>constatez-vous des réunions informelles où les informations importantes sont omises ou dissimulées ?</t>
    </r>
  </si>
  <si>
    <r>
      <t>Confiance envers la direction :</t>
    </r>
    <r>
      <rPr>
        <sz val="11"/>
        <color rgb="FF404040"/>
        <rFont val="Arial"/>
        <family val="2"/>
      </rPr>
      <t xml:space="preserve"> vos collaborateurs expriment-ils des doutes ou des suspicions envers les décisions de la Direction ?</t>
    </r>
  </si>
  <si>
    <r>
      <t xml:space="preserve">Feedback négatif : </t>
    </r>
    <r>
      <rPr>
        <sz val="11"/>
        <color rgb="FF404040"/>
        <rFont val="Arial"/>
        <family val="2"/>
      </rPr>
      <t>recevez-vous des feedbacks négatifs plutôt de manière indirecte que directe ?</t>
    </r>
  </si>
  <si>
    <r>
      <t xml:space="preserve">Impact sur la coopération : </t>
    </r>
    <r>
      <rPr>
        <sz val="11"/>
        <color rgb="FF404040"/>
        <rFont val="Arial"/>
        <family val="2"/>
      </rPr>
      <t>la méfiance affecte-t-elle la coopération entre les membres de votre équipe ?</t>
    </r>
  </si>
  <si>
    <r>
      <t xml:space="preserve">Productivité : </t>
    </r>
    <r>
      <rPr>
        <sz val="11"/>
        <color rgb="FF404040"/>
        <rFont val="Arial"/>
        <family val="2"/>
      </rPr>
      <t>la méfiance impacte-t-elle la productivité globale de votre équipe ?</t>
    </r>
  </si>
  <si>
    <r>
      <t xml:space="preserve">Qualité du travail : </t>
    </r>
    <r>
      <rPr>
        <sz val="11"/>
        <color rgb="FF404040"/>
        <rFont val="Arial"/>
        <family val="2"/>
      </rPr>
      <t>la méfiance compromet-elle la qualité du travail fourni par votre équipe ?</t>
    </r>
  </si>
  <si>
    <r>
      <t xml:space="preserve">Moral des équipes : </t>
    </r>
    <r>
      <rPr>
        <sz val="11"/>
        <color rgb="FF404040"/>
        <rFont val="Arial"/>
        <family val="2"/>
      </rPr>
      <t>la méfiance affecte-t-elle le moral et la motivation de vos collaborateurs ?</t>
    </r>
  </si>
  <si>
    <r>
      <t xml:space="preserve">Rétention des talents : </t>
    </r>
    <r>
      <rPr>
        <sz val="11"/>
        <color rgb="FF404040"/>
        <rFont val="Arial"/>
        <family val="2"/>
      </rPr>
      <t>la méfiance influence-t-elle la rétention des talents dans votre organisation ?</t>
    </r>
  </si>
  <si>
    <r>
      <t xml:space="preserve">Communication inter-services : </t>
    </r>
    <r>
      <rPr>
        <sz val="11"/>
        <color rgb="FF404040"/>
        <rFont val="Arial"/>
        <family val="2"/>
      </rPr>
      <t>constatez-vous des difficultés de communication entre différents services ?</t>
    </r>
  </si>
  <si>
    <r>
      <t xml:space="preserve">Partage des informations : </t>
    </r>
    <r>
      <rPr>
        <sz val="11"/>
        <color rgb="FF404040"/>
        <rFont val="Arial"/>
        <family val="2"/>
      </rPr>
      <t>des informations importantes sont-elles retenues par un service au lieu d'être partagées ?</t>
    </r>
  </si>
  <si>
    <r>
      <t xml:space="preserve">Objectifs contradictoires : </t>
    </r>
    <r>
      <rPr>
        <sz val="11"/>
        <color rgb="FF404040"/>
        <rFont val="Arial"/>
        <family val="2"/>
      </rPr>
      <t>les objectifs des différents services sont-ils en conflit ou contradictoires ?</t>
    </r>
  </si>
  <si>
    <r>
      <t xml:space="preserve">Coopération entre équipes : </t>
    </r>
    <r>
      <rPr>
        <sz val="11"/>
        <color rgb="FF404040"/>
        <rFont val="Arial"/>
        <family val="2"/>
      </rPr>
      <t>constatez-vous un manque de coopération entre équipes sur des projets transversaux ?</t>
    </r>
  </si>
  <si>
    <r>
      <t xml:space="preserve">Duplication des efforts : </t>
    </r>
    <r>
      <rPr>
        <sz val="11"/>
        <color rgb="FF404040"/>
        <rFont val="Arial"/>
        <family val="2"/>
      </rPr>
      <t>des efforts ou des tâches sont-ils dupliqués parce que les équipes ne communiquent pas ?</t>
    </r>
  </si>
  <si>
    <r>
      <t xml:space="preserve">Impact sur l'efficacité : </t>
    </r>
    <r>
      <rPr>
        <sz val="11"/>
        <color rgb="FF404040"/>
        <rFont val="Arial"/>
        <family val="2"/>
      </rPr>
      <t>le travail en silos affecte-t-il l'efficacité globale de l'organisation ?</t>
    </r>
  </si>
  <si>
    <r>
      <t xml:space="preserve">Retards dans les projets : </t>
    </r>
    <r>
      <rPr>
        <sz val="11"/>
        <color rgb="FF404040"/>
        <rFont val="Arial"/>
        <family val="2"/>
      </rPr>
      <t>le travail en silos cause-t-il des retards dans les projets transversaux ?</t>
    </r>
  </si>
  <si>
    <r>
      <t xml:space="preserve">Satisfaction des clients : </t>
    </r>
    <r>
      <rPr>
        <sz val="11"/>
        <color rgb="FF404040"/>
        <rFont val="Arial"/>
        <family val="2"/>
      </rPr>
      <t>le travail en silos compromet-il la satisfaction des clients ?</t>
    </r>
  </si>
  <si>
    <r>
      <t xml:space="preserve">Innovation et créativité : </t>
    </r>
    <r>
      <rPr>
        <sz val="11"/>
        <color rgb="FF404040"/>
        <rFont val="Arial"/>
        <family val="2"/>
      </rPr>
      <t>le travail en silos inhibe-t-il l'innovation et la créativité au sein de l'organisation ?</t>
    </r>
  </si>
  <si>
    <r>
      <t xml:space="preserve">Moral des équipes : </t>
    </r>
    <r>
      <rPr>
        <sz val="11"/>
        <color rgb="FF404040"/>
        <rFont val="Arial"/>
        <family val="2"/>
      </rPr>
      <t>le travail en silos affecte-t-il le moral et l'engagement des employés ?</t>
    </r>
  </si>
  <si>
    <r>
      <t xml:space="preserve">Absence de motivation : </t>
    </r>
    <r>
      <rPr>
        <sz val="11"/>
        <color rgb="FF404040"/>
        <rFont val="Arial"/>
        <family val="2"/>
      </rPr>
      <t>observez-vous un manque de motivation chez vos collaborateurs ?</t>
    </r>
  </si>
  <si>
    <r>
      <t xml:space="preserve">Baisse d'initiative : </t>
    </r>
    <r>
      <rPr>
        <sz val="11"/>
        <color rgb="FF404040"/>
        <rFont val="Arial"/>
        <family val="2"/>
      </rPr>
      <t>vos collaborateurs montrent-ils une réticence à prendre des initiatives ?</t>
    </r>
  </si>
  <si>
    <r>
      <t xml:space="preserve">Absentéisme : </t>
    </r>
    <r>
      <rPr>
        <sz val="11"/>
        <color rgb="FF404040"/>
        <rFont val="Arial"/>
        <family val="2"/>
      </rPr>
      <t>constatez-vous des absences non justifiées ou fréquentes parmi vos collaborateurs ?</t>
    </r>
  </si>
  <si>
    <r>
      <t xml:space="preserve">Passivité en réunion : </t>
    </r>
    <r>
      <rPr>
        <sz val="11"/>
        <color rgb="FF404040"/>
        <rFont val="Arial"/>
        <family val="2"/>
      </rPr>
      <t>vos collaborateurs restent-ils passifs pendant les réunions ?</t>
    </r>
  </si>
  <si>
    <r>
      <t xml:space="preserve">Manque d'engagement dans les tâches : </t>
    </r>
    <r>
      <rPr>
        <sz val="11"/>
        <color rgb="FF404040"/>
        <rFont val="Arial"/>
        <family val="2"/>
      </rPr>
      <t>remarquez-vous que des tâches ne sont pas réalisées avec soin et engagement ?</t>
    </r>
  </si>
  <si>
    <r>
      <t xml:space="preserve">Impact sur la qualité du travail : </t>
    </r>
    <r>
      <rPr>
        <sz val="11"/>
        <color rgb="FF404040"/>
        <rFont val="Arial"/>
        <family val="2"/>
      </rPr>
      <t>le désengagement affecte-t-il la qualité du travail fourni par vos collaborateurs ?</t>
    </r>
  </si>
  <si>
    <r>
      <t xml:space="preserve">Productivité : </t>
    </r>
    <r>
      <rPr>
        <sz val="11"/>
        <color rgb="FF404040"/>
        <rFont val="Arial"/>
        <family val="2"/>
      </rPr>
      <t>le désengagement impacte-t-il la productivité globale de vos équipes ?</t>
    </r>
  </si>
  <si>
    <r>
      <t xml:space="preserve">Climat de travail : </t>
    </r>
    <r>
      <rPr>
        <sz val="11"/>
        <color rgb="FF404040"/>
        <rFont val="Arial"/>
        <family val="2"/>
      </rPr>
      <t>le désengagement détériore-t-il le climat de travail au sein de vos équipes ?</t>
    </r>
  </si>
  <si>
    <r>
      <t xml:space="preserve">Relation avec les clients : </t>
    </r>
    <r>
      <rPr>
        <sz val="11"/>
        <color rgb="FF404040"/>
        <rFont val="Arial"/>
        <family val="2"/>
      </rPr>
      <t>le désengagement de vos collaborateurs affecte-t-il la satisfaction des clients ?</t>
    </r>
  </si>
  <si>
    <r>
      <t xml:space="preserve">Rétention des talents : </t>
    </r>
    <r>
      <rPr>
        <sz val="11"/>
        <color rgb="FF404040"/>
        <rFont val="Arial"/>
        <family val="2"/>
      </rPr>
      <t>le désengagement influence-t-il la rétention des talents dans votre organisation ?</t>
    </r>
  </si>
  <si>
    <r>
      <t xml:space="preserve">Conflits ouverts : </t>
    </r>
    <r>
      <rPr>
        <sz val="11"/>
        <color rgb="FF404040"/>
        <rFont val="Arial"/>
        <family val="2"/>
      </rPr>
      <t>des conflits ouverts surviennent-ils entre les membres de votre équipe ?</t>
    </r>
  </si>
  <si>
    <r>
      <t xml:space="preserve">Compétition interne excessive : </t>
    </r>
    <r>
      <rPr>
        <sz val="11"/>
        <color rgb="FF404040"/>
        <rFont val="Arial"/>
        <family val="2"/>
      </rPr>
      <t>remarquez-vous une compétition excessive entre les collaborateurs, nuisant à la coopération ?</t>
    </r>
  </si>
  <si>
    <r>
      <t xml:space="preserve">Jeux de pouvoir : </t>
    </r>
    <r>
      <rPr>
        <sz val="11"/>
        <color rgb="FF404040"/>
        <rFont val="Arial"/>
        <family val="2"/>
      </rPr>
      <t>observez-vous des jeux de pouvoir ou des luttes d’influence au sein de votre équipe ?</t>
    </r>
  </si>
  <si>
    <r>
      <t xml:space="preserve">Répartition inéquitable : </t>
    </r>
    <r>
      <rPr>
        <sz val="11"/>
        <color rgb="FF404040"/>
        <rFont val="Arial"/>
        <family val="2"/>
      </rPr>
      <t>des plaintes surgissent-elles concernant une répartition inéquitable des ressources ou des opportunités ?</t>
    </r>
  </si>
  <si>
    <r>
      <t xml:space="preserve">Exclusion de collègues : </t>
    </r>
    <r>
      <rPr>
        <sz val="11"/>
        <color rgb="FF404040"/>
        <rFont val="Arial"/>
        <family val="2"/>
      </rPr>
      <t>certains collaborateurs sont-ils exclus des discussions ou des décisions importantes ?</t>
    </r>
  </si>
  <si>
    <r>
      <t xml:space="preserve">Impact sur la collaboration : </t>
    </r>
    <r>
      <rPr>
        <sz val="11"/>
        <color rgb="FF404040"/>
        <rFont val="Arial"/>
        <family val="2"/>
      </rPr>
      <t>les rivalités affectent-elles la coopération entre les membres de votre équipe ?</t>
    </r>
  </si>
  <si>
    <r>
      <t xml:space="preserve">Climat de travail : </t>
    </r>
    <r>
      <rPr>
        <sz val="11"/>
        <color rgb="FF404040"/>
        <rFont val="Arial"/>
        <family val="2"/>
      </rPr>
      <t>les rivalités détériorent-elles le climat de travail au sein de votre équipe ?</t>
    </r>
  </si>
  <si>
    <r>
      <t xml:space="preserve">Productivité : </t>
    </r>
    <r>
      <rPr>
        <sz val="11"/>
        <color rgb="FF404040"/>
        <rFont val="Arial"/>
        <family val="2"/>
      </rPr>
      <t>les rivalités internes affectent-elles la productivité globale de l'équipe ?</t>
    </r>
  </si>
  <si>
    <r>
      <t xml:space="preserve">Moral des équipes : </t>
    </r>
    <r>
      <rPr>
        <sz val="11"/>
        <color rgb="FF404040"/>
        <rFont val="Arial"/>
        <family val="2"/>
      </rPr>
      <t>les rivalités internes impactent-elles le moral et l’engagement des collaborateurs ?</t>
    </r>
  </si>
  <si>
    <r>
      <t xml:space="preserve">Turnover : </t>
    </r>
    <r>
      <rPr>
        <sz val="11"/>
        <color rgb="FF404040"/>
        <rFont val="Arial"/>
        <family val="2"/>
      </rPr>
      <t>les rivalités contribuent-elles au turnover des collaborateurs dans votre organisation ?</t>
    </r>
  </si>
  <si>
    <r>
      <t xml:space="preserve">Focus sur les tâches : </t>
    </r>
    <r>
      <rPr>
        <sz val="11"/>
        <color rgb="FF404040"/>
        <rFont val="Arial"/>
        <family val="2"/>
      </rPr>
      <t>les managers se concentrent principalement sur tâches et processus plutôt que développement des personnes ?</t>
    </r>
  </si>
  <si>
    <r>
      <t xml:space="preserve">Absence de mentorat : </t>
    </r>
    <r>
      <rPr>
        <sz val="11"/>
        <color rgb="FF404040"/>
        <rFont val="Arial"/>
        <family val="2"/>
      </rPr>
      <t>les managers négligent-ils de fournir du mentorat ou du coaching à leurs équipes ?</t>
    </r>
  </si>
  <si>
    <r>
      <t xml:space="preserve">Réunions centrées sur les chiffres : </t>
    </r>
    <r>
      <rPr>
        <sz val="11"/>
        <color rgb="FF404040"/>
        <rFont val="Arial"/>
        <family val="2"/>
      </rPr>
      <t>les réunions sont exclusivement centrées sur les chiffres et les indicateurs de performance</t>
    </r>
  </si>
  <si>
    <r>
      <t xml:space="preserve">Manque de feedback constructif : </t>
    </r>
    <r>
      <rPr>
        <sz val="11"/>
        <color rgb="FF404040"/>
        <rFont val="Arial"/>
        <family val="2"/>
      </rPr>
      <t>les managers attendent longtemps avant de donner un feedback constructif à leurs N-1 ?</t>
    </r>
  </si>
  <si>
    <r>
      <t xml:space="preserve">Décisions top-down : </t>
    </r>
    <r>
      <rPr>
        <sz val="11"/>
        <color rgb="FF404040"/>
        <rFont val="Arial"/>
        <family val="2"/>
      </rPr>
      <t>les décisions sont-elles prises de manière descendante sans consultation ni implication des équipes ?</t>
    </r>
  </si>
  <si>
    <r>
      <t xml:space="preserve">Impact sur la motivation : </t>
    </r>
    <r>
      <rPr>
        <sz val="11"/>
        <color rgb="FF404040"/>
        <rFont val="Arial"/>
        <family val="2"/>
      </rPr>
      <t>l'approche gestionnaire des managers affecte-t-elle la motivation des collaborateurs ?</t>
    </r>
  </si>
  <si>
    <r>
      <t xml:space="preserve">Développement des compétences : </t>
    </r>
    <r>
      <rPr>
        <sz val="11"/>
        <color rgb="FF404040"/>
        <rFont val="Arial"/>
        <family val="2"/>
      </rPr>
      <t>l'approche gestionnaire des managers entrave-t-elle le développement des compétences et des talents dans l'organisation ?</t>
    </r>
  </si>
  <si>
    <r>
      <t xml:space="preserve">Engagement des équipes : </t>
    </r>
    <r>
      <rPr>
        <sz val="11"/>
        <color rgb="FF404040"/>
        <rFont val="Arial"/>
        <family val="2"/>
      </rPr>
      <t>l'approche gestionnaire des managers réduit-elle l'engagement des équipes ?</t>
    </r>
  </si>
  <si>
    <r>
      <t xml:space="preserve">Innovation et créativité : </t>
    </r>
    <r>
      <rPr>
        <sz val="11"/>
        <color rgb="FF404040"/>
        <rFont val="Arial"/>
        <family val="2"/>
      </rPr>
      <t>l'approche gestionnaire des managers inhibe-t-elle l'innovation et la créativité au sein des équipes ?</t>
    </r>
  </si>
  <si>
    <r>
      <t xml:space="preserve">Relations interpersonnelles : </t>
    </r>
    <r>
      <rPr>
        <sz val="11"/>
        <color rgb="FF404040"/>
        <rFont val="Arial"/>
        <family val="2"/>
      </rPr>
      <t>l'approche gestionnaire des managers nuit-elle aux relations interpersonnelles au sein des équipes ?</t>
    </r>
  </si>
  <si>
    <t>FEDERER AUTOUR DU CLIENT</t>
  </si>
  <si>
    <t>DEVELOPPER LA CONFIANCE</t>
  </si>
  <si>
    <t>RESPONSABILISER</t>
  </si>
  <si>
    <t>DEVELOPPER L'ESPRIT D'EQUIPE</t>
  </si>
  <si>
    <t>MANAGER POUR FAIRE PROGRESSER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</si>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</sst>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name val="Calibri"/>
      <family val="2"/>
      <charset val="129"/>
      <scheme val="minor"/>
    </font>
    <font>
      <sz val="12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6"/>
      <name val="Calibri"/>
      <family val="2"/>
      <charset val="129"/>
      <scheme val="minor"/>
    </font>
    <font>
      <b/>
      <sz val="24"/>
      <color rgb="FFFF0000"/>
      <name val="Arial"/>
      <family val="2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sz val="10"/>
      <color theme="1"/>
      <name val="Arial"/>
      <family val="2"/>
    </font>
    <font>
      <sz val="5"/>
      <color rgb="FF404040"/>
      <name val="Arial"/>
      <family val="2"/>
    </font>
    <font>
      <b/>
      <sz val="9"/>
      <color rgb="FFFF0000"/>
      <name val="Arial"/>
      <family val="2"/>
    </font>
    <font>
      <b/>
      <sz val="9"/>
      <color rgb="FFFF0000"/>
      <name val="Times New Roman"/>
      <family val="1"/>
    </font>
    <font>
      <b/>
      <sz val="9"/>
      <color rgb="FFFF0000"/>
      <name val="Arial"/>
      <family val="1"/>
    </font>
    <font>
      <b/>
      <sz val="18"/>
      <color rgb="FFFFFF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404040"/>
      <name val="Arial"/>
      <family val="2"/>
    </font>
    <font>
      <sz val="11"/>
      <color rgb="FF404040"/>
      <name val="Arial"/>
      <family val="2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7">
    <xf numFmtId="0" fontId="0" fillId="0" borderId="0" xfId="0"/>
    <xf numFmtId="0" fontId="1" fillId="2" borderId="0" xfId="1" applyFill="1"/>
    <xf numFmtId="0" fontId="1" fillId="2" borderId="0" xfId="1" applyFill="1" applyAlignment="1">
      <alignment horizontal="center" vertical="center"/>
    </xf>
    <xf numFmtId="0" fontId="1" fillId="2" borderId="0" xfId="1" applyFill="1" applyAlignment="1">
      <alignment horizontal="center"/>
    </xf>
    <xf numFmtId="0" fontId="2" fillId="2" borderId="0" xfId="1" applyFont="1" applyFill="1" applyAlignment="1">
      <alignment horizontal="center"/>
    </xf>
    <xf numFmtId="0" fontId="1" fillId="4" borderId="0" xfId="1" applyFill="1" applyAlignment="1">
      <alignment horizontal="center"/>
    </xf>
    <xf numFmtId="0" fontId="3" fillId="3" borderId="4" xfId="1" applyFont="1" applyFill="1" applyBorder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4" fillId="2" borderId="5" xfId="1" applyFont="1" applyFill="1" applyBorder="1" applyAlignment="1">
      <alignment vertical="center" wrapText="1"/>
    </xf>
    <xf numFmtId="0" fontId="6" fillId="2" borderId="6" xfId="1" applyFont="1" applyFill="1" applyBorder="1" applyAlignment="1">
      <alignment horizontal="center"/>
    </xf>
    <xf numFmtId="0" fontId="3" fillId="0" borderId="0" xfId="1" applyFont="1" applyAlignment="1">
      <alignment horizontal="center" vertical="center"/>
    </xf>
    <xf numFmtId="0" fontId="9" fillId="0" borderId="8" xfId="0" applyFont="1" applyBorder="1" applyAlignment="1">
      <alignment horizontal="left" vertical="center" wrapText="1" indent="2"/>
    </xf>
    <xf numFmtId="0" fontId="9" fillId="0" borderId="9" xfId="0" applyFont="1" applyBorder="1" applyAlignment="1">
      <alignment horizontal="left" vertical="center" wrapText="1" indent="2"/>
    </xf>
    <xf numFmtId="0" fontId="12" fillId="0" borderId="0" xfId="0" applyFont="1"/>
    <xf numFmtId="0" fontId="13" fillId="0" borderId="10" xfId="0" applyFont="1" applyBorder="1" applyAlignment="1">
      <alignment horizontal="left" vertical="center" wrapText="1" indent="2"/>
    </xf>
    <xf numFmtId="0" fontId="13" fillId="0" borderId="11" xfId="0" applyFont="1" applyBorder="1" applyAlignment="1">
      <alignment horizontal="left" vertical="center" wrapText="1" indent="2"/>
    </xf>
    <xf numFmtId="0" fontId="15" fillId="0" borderId="11" xfId="0" applyFont="1" applyBorder="1" applyAlignment="1">
      <alignment horizontal="left" vertical="center" wrapText="1" indent="2"/>
    </xf>
    <xf numFmtId="0" fontId="1" fillId="2" borderId="2" xfId="1" applyFill="1" applyBorder="1" applyAlignment="1">
      <alignment horizontal="center" wrapText="1"/>
    </xf>
    <xf numFmtId="0" fontId="0" fillId="2" borderId="2" xfId="0" applyFill="1" applyBorder="1" applyAlignment="1">
      <alignment horizontal="center"/>
    </xf>
    <xf numFmtId="0" fontId="0" fillId="0" borderId="13" xfId="0" applyBorder="1"/>
    <xf numFmtId="0" fontId="0" fillId="2" borderId="14" xfId="0" applyFill="1" applyBorder="1" applyAlignment="1">
      <alignment horizontal="center" wrapText="1"/>
    </xf>
    <xf numFmtId="0" fontId="1" fillId="2" borderId="14" xfId="1" applyFill="1" applyBorder="1" applyAlignment="1">
      <alignment horizontal="center"/>
    </xf>
    <xf numFmtId="0" fontId="1" fillId="2" borderId="15" xfId="1" applyFill="1" applyBorder="1" applyAlignment="1">
      <alignment horizontal="center"/>
    </xf>
    <xf numFmtId="0" fontId="13" fillId="0" borderId="1" xfId="0" applyFont="1" applyBorder="1" applyAlignment="1">
      <alignment horizontal="left" vertical="center" wrapText="1" indent="2"/>
    </xf>
    <xf numFmtId="0" fontId="0" fillId="2" borderId="16" xfId="0" applyFill="1" applyBorder="1" applyAlignment="1">
      <alignment horizontal="center"/>
    </xf>
    <xf numFmtId="0" fontId="15" fillId="0" borderId="3" xfId="0" applyFont="1" applyBorder="1" applyAlignment="1">
      <alignment horizontal="left" vertical="center" wrapText="1" indent="2"/>
    </xf>
    <xf numFmtId="0" fontId="1" fillId="2" borderId="17" xfId="1" applyFill="1" applyBorder="1" applyAlignment="1">
      <alignment horizontal="center" wrapText="1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15" fillId="0" borderId="0" xfId="0" applyFont="1" applyAlignment="1">
      <alignment horizontal="left" vertical="center" wrapText="1" indent="2"/>
    </xf>
    <xf numFmtId="9" fontId="0" fillId="0" borderId="0" xfId="0" applyNumberFormat="1"/>
    <xf numFmtId="0" fontId="18" fillId="0" borderId="0" xfId="1" applyFont="1"/>
    <xf numFmtId="0" fontId="17" fillId="0" borderId="0" xfId="1" applyFont="1"/>
    <xf numFmtId="0" fontId="0" fillId="6" borderId="0" xfId="0" applyFill="1"/>
    <xf numFmtId="0" fontId="21" fillId="0" borderId="21" xfId="0" applyFont="1" applyBorder="1" applyAlignment="1">
      <alignment vertical="center" wrapText="1"/>
    </xf>
    <xf numFmtId="0" fontId="19" fillId="0" borderId="21" xfId="1" applyFont="1" applyBorder="1" applyAlignment="1">
      <alignment horizontal="center" vertical="center"/>
    </xf>
    <xf numFmtId="0" fontId="19" fillId="0" borderId="23" xfId="1" applyFont="1" applyBorder="1" applyAlignment="1">
      <alignment horizontal="center" vertical="center"/>
    </xf>
    <xf numFmtId="0" fontId="21" fillId="0" borderId="23" xfId="0" applyFont="1" applyBorder="1" applyAlignment="1">
      <alignment vertical="center" wrapText="1"/>
    </xf>
    <xf numFmtId="0" fontId="19" fillId="0" borderId="24" xfId="1" applyFont="1" applyBorder="1" applyAlignment="1">
      <alignment horizontal="center" vertical="center"/>
    </xf>
    <xf numFmtId="0" fontId="21" fillId="0" borderId="24" xfId="0" applyFont="1" applyBorder="1" applyAlignment="1">
      <alignment vertical="center" wrapText="1"/>
    </xf>
    <xf numFmtId="0" fontId="19" fillId="0" borderId="27" xfId="1" applyFont="1" applyBorder="1" applyAlignment="1">
      <alignment horizontal="center" vertical="center"/>
    </xf>
    <xf numFmtId="0" fontId="21" fillId="0" borderId="27" xfId="0" applyFont="1" applyBorder="1" applyAlignment="1">
      <alignment vertical="center" wrapText="1"/>
    </xf>
    <xf numFmtId="0" fontId="20" fillId="0" borderId="21" xfId="1" applyFont="1" applyBorder="1" applyAlignment="1" applyProtection="1">
      <alignment horizontal="center" vertical="center"/>
      <protection locked="0"/>
    </xf>
    <xf numFmtId="0" fontId="20" fillId="0" borderId="23" xfId="1" applyFont="1" applyBorder="1" applyAlignment="1" applyProtection="1">
      <alignment horizontal="center" vertical="center"/>
      <protection locked="0"/>
    </xf>
    <xf numFmtId="0" fontId="20" fillId="0" borderId="24" xfId="1" applyFont="1" applyBorder="1" applyAlignment="1" applyProtection="1">
      <alignment horizontal="center" vertical="center"/>
      <protection locked="0"/>
    </xf>
    <xf numFmtId="0" fontId="20" fillId="0" borderId="27" xfId="1" applyFont="1" applyBorder="1" applyAlignment="1" applyProtection="1">
      <alignment horizontal="center" vertical="center"/>
      <protection locked="0"/>
    </xf>
    <xf numFmtId="0" fontId="19" fillId="0" borderId="29" xfId="1" applyFont="1" applyBorder="1" applyAlignment="1">
      <alignment horizontal="center" vertical="center"/>
    </xf>
    <xf numFmtId="0" fontId="21" fillId="0" borderId="29" xfId="0" applyFont="1" applyBorder="1" applyAlignment="1">
      <alignment vertical="center" wrapText="1"/>
    </xf>
    <xf numFmtId="0" fontId="20" fillId="0" borderId="29" xfId="1" applyFont="1" applyBorder="1" applyAlignment="1" applyProtection="1">
      <alignment horizontal="center" vertical="center"/>
      <protection locked="0"/>
    </xf>
    <xf numFmtId="0" fontId="4" fillId="3" borderId="32" xfId="1" applyFont="1" applyFill="1" applyBorder="1" applyAlignment="1">
      <alignment horizontal="center" vertical="center" wrapText="1"/>
    </xf>
    <xf numFmtId="0" fontId="4" fillId="3" borderId="33" xfId="1" applyFont="1" applyFill="1" applyBorder="1" applyAlignment="1">
      <alignment horizontal="center" vertical="center" wrapText="1"/>
    </xf>
    <xf numFmtId="0" fontId="5" fillId="0" borderId="0" xfId="1" applyFont="1"/>
    <xf numFmtId="0" fontId="20" fillId="2" borderId="29" xfId="1" applyFont="1" applyFill="1" applyBorder="1" applyAlignment="1" applyProtection="1">
      <alignment horizontal="center" vertical="center"/>
      <protection locked="0"/>
    </xf>
    <xf numFmtId="0" fontId="20" fillId="2" borderId="21" xfId="1" applyFont="1" applyFill="1" applyBorder="1" applyAlignment="1" applyProtection="1">
      <alignment horizontal="center" vertical="center"/>
      <protection locked="0"/>
    </xf>
    <xf numFmtId="0" fontId="1" fillId="0" borderId="0" xfId="1"/>
    <xf numFmtId="0" fontId="20" fillId="2" borderId="23" xfId="1" applyFont="1" applyFill="1" applyBorder="1" applyAlignment="1" applyProtection="1">
      <alignment horizontal="center" vertical="center"/>
      <protection locked="0"/>
    </xf>
    <xf numFmtId="0" fontId="20" fillId="0" borderId="25" xfId="1" applyFont="1" applyBorder="1" applyAlignment="1" applyProtection="1">
      <alignment horizontal="center" vertical="center"/>
      <protection locked="0"/>
    </xf>
    <xf numFmtId="0" fontId="20" fillId="2" borderId="24" xfId="1" applyFont="1" applyFill="1" applyBorder="1" applyAlignment="1" applyProtection="1">
      <alignment horizontal="center" vertical="center"/>
      <protection locked="0"/>
    </xf>
    <xf numFmtId="0" fontId="20" fillId="0" borderId="26" xfId="1" applyFont="1" applyBorder="1" applyAlignment="1" applyProtection="1">
      <alignment horizontal="center" vertical="center"/>
      <protection locked="0"/>
    </xf>
    <xf numFmtId="0" fontId="20" fillId="0" borderId="28" xfId="1" applyFont="1" applyBorder="1" applyAlignment="1" applyProtection="1">
      <alignment horizontal="center" vertical="center"/>
      <protection locked="0"/>
    </xf>
    <xf numFmtId="0" fontId="20" fillId="2" borderId="27" xfId="1" applyFont="1" applyFill="1" applyBorder="1" applyAlignment="1" applyProtection="1">
      <alignment horizontal="center" vertical="center"/>
      <protection locked="0"/>
    </xf>
    <xf numFmtId="0" fontId="20" fillId="2" borderId="26" xfId="1" applyFont="1" applyFill="1" applyBorder="1" applyAlignment="1" applyProtection="1">
      <alignment horizontal="center" vertical="center"/>
      <protection locked="0"/>
    </xf>
    <xf numFmtId="0" fontId="20" fillId="2" borderId="28" xfId="1" applyFont="1" applyFill="1" applyBorder="1" applyAlignment="1" applyProtection="1">
      <alignment horizontal="center" vertical="center"/>
      <protection locked="0"/>
    </xf>
    <xf numFmtId="0" fontId="20" fillId="2" borderId="25" xfId="1" applyFont="1" applyFill="1" applyBorder="1" applyAlignment="1" applyProtection="1">
      <alignment horizontal="center" vertical="center"/>
      <protection locked="0"/>
    </xf>
    <xf numFmtId="0" fontId="23" fillId="3" borderId="7" xfId="1" applyFont="1" applyFill="1" applyBorder="1" applyAlignment="1">
      <alignment horizontal="center" vertical="center" textRotation="45" wrapText="1"/>
    </xf>
    <xf numFmtId="0" fontId="23" fillId="3" borderId="19" xfId="1" applyFont="1" applyFill="1" applyBorder="1" applyAlignment="1">
      <alignment horizontal="center" vertical="center" textRotation="45" wrapText="1"/>
    </xf>
    <xf numFmtId="0" fontId="23" fillId="3" borderId="20" xfId="1" applyFont="1" applyFill="1" applyBorder="1" applyAlignment="1">
      <alignment horizontal="center" vertical="center" textRotation="45" wrapText="1"/>
    </xf>
    <xf numFmtId="0" fontId="18" fillId="3" borderId="7" xfId="1" applyFont="1" applyFill="1" applyBorder="1" applyAlignment="1">
      <alignment horizontal="center" vertical="center"/>
    </xf>
    <xf numFmtId="0" fontId="18" fillId="3" borderId="19" xfId="1" applyFont="1" applyFill="1" applyBorder="1" applyAlignment="1">
      <alignment horizontal="center" vertical="center"/>
    </xf>
    <xf numFmtId="0" fontId="18" fillId="3" borderId="20" xfId="1" applyFont="1" applyFill="1" applyBorder="1" applyAlignment="1">
      <alignment horizontal="center" vertical="center"/>
    </xf>
    <xf numFmtId="0" fontId="24" fillId="3" borderId="7" xfId="1" applyFont="1" applyFill="1" applyBorder="1" applyAlignment="1">
      <alignment horizontal="center" vertical="center" textRotation="45" wrapText="1"/>
    </xf>
    <xf numFmtId="0" fontId="24" fillId="3" borderId="19" xfId="1" applyFont="1" applyFill="1" applyBorder="1" applyAlignment="1">
      <alignment horizontal="center" vertical="center" textRotation="45" wrapText="1"/>
    </xf>
    <xf numFmtId="0" fontId="24" fillId="3" borderId="20" xfId="1" applyFont="1" applyFill="1" applyBorder="1" applyAlignment="1">
      <alignment horizontal="center" vertical="center" textRotation="45" wrapText="1"/>
    </xf>
    <xf numFmtId="0" fontId="24" fillId="3" borderId="7" xfId="1" applyFont="1" applyFill="1" applyBorder="1" applyAlignment="1">
      <alignment horizontal="center" vertical="center" textRotation="45"/>
    </xf>
    <xf numFmtId="0" fontId="24" fillId="3" borderId="19" xfId="1" applyFont="1" applyFill="1" applyBorder="1" applyAlignment="1">
      <alignment horizontal="center" vertical="center" textRotation="45"/>
    </xf>
    <xf numFmtId="0" fontId="24" fillId="3" borderId="20" xfId="1" applyFont="1" applyFill="1" applyBorder="1" applyAlignment="1">
      <alignment horizontal="center" vertical="center" textRotation="45"/>
    </xf>
    <xf numFmtId="0" fontId="18" fillId="3" borderId="22" xfId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7" fillId="3" borderId="30" xfId="1" applyFont="1" applyFill="1" applyBorder="1" applyAlignment="1">
      <alignment horizontal="left" vertical="center"/>
    </xf>
    <xf numFmtId="0" fontId="7" fillId="3" borderId="31" xfId="1" applyFont="1" applyFill="1" applyBorder="1" applyAlignment="1">
      <alignment horizontal="left" vertical="center"/>
    </xf>
    <xf numFmtId="0" fontId="1" fillId="5" borderId="0" xfId="1" quotePrefix="1" applyFill="1" applyAlignment="1">
      <alignment horizontal="center"/>
    </xf>
    <xf numFmtId="0" fontId="1" fillId="5" borderId="12" xfId="1" quotePrefix="1" applyFill="1" applyBorder="1" applyAlignment="1">
      <alignment horizontal="center"/>
    </xf>
    <xf numFmtId="0" fontId="1" fillId="2" borderId="0" xfId="1" applyFill="1" applyAlignment="1">
      <alignment horizontal="center"/>
    </xf>
    <xf numFmtId="0" fontId="1" fillId="2" borderId="12" xfId="1" applyFill="1" applyBorder="1" applyAlignment="1">
      <alignment horizontal="center"/>
    </xf>
    <xf numFmtId="0" fontId="20" fillId="0" borderId="21" xfId="1" applyFont="1" applyFill="1" applyBorder="1" applyAlignment="1" applyProtection="1">
      <alignment horizontal="center" vertical="center"/>
      <protection locked="0"/>
    </xf>
    <xf numFmtId="0" fontId="20" fillId="0" borderId="26" xfId="1" applyFont="1" applyFill="1" applyBorder="1" applyAlignment="1" applyProtection="1">
      <alignment horizontal="center" vertical="center"/>
      <protection locked="0"/>
    </xf>
    <xf numFmtId="0" fontId="1" fillId="0" borderId="0" xfId="1" applyFill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Structure" Target="richData/rdrichvaluestructure.xml"/><Relationship Id="rId5" Type="http://schemas.openxmlformats.org/officeDocument/2006/relationships/theme" Target="theme/theme1.xml"/><Relationship Id="rId10" Type="http://schemas.microsoft.com/office/2017/06/relationships/rdRichValue" Target="richData/rdrichvalue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Relationship Id="rId14" Type="http://schemas.microsoft.com/office/2022/10/relationships/richValueRel" Target="richData/richValueRel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microsoft.com/office/2011/relationships/chartColorStyle" Target="colors1.xml"/><Relationship Id="rId1" Type="http://schemas.microsoft.com/office/2011/relationships/chartStyle" Target="style1.xml"/><Relationship Id="rId4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Mesure</a:t>
            </a:r>
            <a:r>
              <a:rPr lang="fr-FR" baseline="0"/>
              <a:t> de l'efficience managériale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1940303642614113E-2"/>
          <c:y val="0.26550148748120095"/>
          <c:w val="0.95943952802359878"/>
          <c:h val="0.6488418635170604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Graphique!$L$2</c:f>
              <c:strCache>
                <c:ptCount val="1"/>
                <c:pt idx="0">
                  <c:v>SCORE MOYEN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cap="none" spc="0" baseline="0">
                      <a:ln w="0"/>
                      <a:solidFill>
                        <a:schemeClr val="tx1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C127-4CC5-8A66-180E754DFA6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Graphique!$K$3:$K$8</c:f>
              <c:strCache>
                <c:ptCount val="5"/>
                <c:pt idx="0">
                  <c:v>DEVELOPPER LA CONFIANCE</c:v>
                </c:pt>
                <c:pt idx="1">
                  <c:v>FEDERER AUTOUR DU CLIENT</c:v>
                </c:pt>
                <c:pt idx="2">
                  <c:v>RESPONSABILISER</c:v>
                </c:pt>
                <c:pt idx="3">
                  <c:v>DEVELOPPER L'ESPRIT D'EQUIPE</c:v>
                </c:pt>
                <c:pt idx="4">
                  <c:v>MANAGER POUR FAIRE PROGRESSER</c:v>
                </c:pt>
              </c:strCache>
            </c:strRef>
          </c:cat>
          <c:val>
            <c:numRef>
              <c:f>Graphique!$L$3:$L$8</c:f>
              <c:numCache>
                <c:formatCode>General</c:formatCode>
                <c:ptCount val="6"/>
                <c:pt idx="0">
                  <c:v>8.5</c:v>
                </c:pt>
                <c:pt idx="1">
                  <c:v>10</c:v>
                </c:pt>
                <c:pt idx="2">
                  <c:v>11.5</c:v>
                </c:pt>
                <c:pt idx="3">
                  <c:v>9.5</c:v>
                </c:pt>
                <c:pt idx="4">
                  <c:v>8.5</c:v>
                </c:pt>
                <c:pt idx="5">
                  <c:v>9.6000000000000014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127-4CC5-8A66-180E754DFA67}"/>
            </c:ext>
          </c:extLst>
        </c:ser>
        <c:ser>
          <c:idx val="2"/>
          <c:order val="1"/>
          <c:tx>
            <c:strRef>
              <c:f>Graphique!$M$2</c:f>
              <c:strCache>
                <c:ptCount val="1"/>
                <c:pt idx="0">
                  <c:v>Fréquence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C127-4CC5-8A66-180E754DFA6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Graphique!$K$3:$K$8</c:f>
              <c:strCache>
                <c:ptCount val="5"/>
                <c:pt idx="0">
                  <c:v>DEVELOPPER LA CONFIANCE</c:v>
                </c:pt>
                <c:pt idx="1">
                  <c:v>FEDERER AUTOUR DU CLIENT</c:v>
                </c:pt>
                <c:pt idx="2">
                  <c:v>RESPONSABILISER</c:v>
                </c:pt>
                <c:pt idx="3">
                  <c:v>DEVELOPPER L'ESPRIT D'EQUIPE</c:v>
                </c:pt>
                <c:pt idx="4">
                  <c:v>MANAGER POUR FAIRE PROGRESSER</c:v>
                </c:pt>
              </c:strCache>
            </c:strRef>
          </c:cat>
          <c:val>
            <c:numRef>
              <c:f>Graphique!$M$3:$M$8</c:f>
              <c:numCache>
                <c:formatCode>General</c:formatCode>
                <c:ptCount val="6"/>
                <c:pt idx="0">
                  <c:v>10</c:v>
                </c:pt>
                <c:pt idx="1">
                  <c:v>13</c:v>
                </c:pt>
                <c:pt idx="2">
                  <c:v>10</c:v>
                </c:pt>
                <c:pt idx="3">
                  <c:v>6</c:v>
                </c:pt>
                <c:pt idx="4">
                  <c:v>10</c:v>
                </c:pt>
                <c:pt idx="5">
                  <c:v>9.8000000000000007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127-4CC5-8A66-180E754DFA67}"/>
            </c:ext>
          </c:extLst>
        </c:ser>
        <c:ser>
          <c:idx val="3"/>
          <c:order val="2"/>
          <c:tx>
            <c:strRef>
              <c:f>Graphique!$N$2</c:f>
              <c:strCache>
                <c:ptCount val="1"/>
                <c:pt idx="0">
                  <c:v>Gravité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cap="none" spc="0" baseline="0">
                      <a:ln w="0"/>
                      <a:solidFill>
                        <a:schemeClr val="tx1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C127-4CC5-8A66-180E754DFA6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Graphique!$K$3:$K$8</c:f>
              <c:strCache>
                <c:ptCount val="5"/>
                <c:pt idx="0">
                  <c:v>DEVELOPPER LA CONFIANCE</c:v>
                </c:pt>
                <c:pt idx="1">
                  <c:v>FEDERER AUTOUR DU CLIENT</c:v>
                </c:pt>
                <c:pt idx="2">
                  <c:v>RESPONSABILISER</c:v>
                </c:pt>
                <c:pt idx="3">
                  <c:v>DEVELOPPER L'ESPRIT D'EQUIPE</c:v>
                </c:pt>
                <c:pt idx="4">
                  <c:v>MANAGER POUR FAIRE PROGRESSER</c:v>
                </c:pt>
              </c:strCache>
            </c:strRef>
          </c:cat>
          <c:val>
            <c:numRef>
              <c:f>Graphique!$N$3:$N$8</c:f>
              <c:numCache>
                <c:formatCode>General</c:formatCode>
                <c:ptCount val="6"/>
                <c:pt idx="0">
                  <c:v>7</c:v>
                </c:pt>
                <c:pt idx="1">
                  <c:v>7</c:v>
                </c:pt>
                <c:pt idx="2">
                  <c:v>13</c:v>
                </c:pt>
                <c:pt idx="3">
                  <c:v>13</c:v>
                </c:pt>
                <c:pt idx="4">
                  <c:v>7</c:v>
                </c:pt>
                <c:pt idx="5">
                  <c:v>9.4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127-4CC5-8A66-180E754DFA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axId val="2091050160"/>
        <c:axId val="2091043920"/>
      </c:barChart>
      <c:scatterChart>
        <c:scatterStyle val="lineMarker"/>
        <c:varyColors val="0"/>
        <c:ser>
          <c:idx val="1"/>
          <c:order val="3"/>
          <c:tx>
            <c:strRef>
              <c:f>Graphique!$P$2</c:f>
              <c:strCache>
                <c:ptCount val="1"/>
                <c:pt idx="0">
                  <c:v>Alerte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square"/>
            <c:size val="30"/>
            <c:spPr>
              <a:blipFill>
                <a:blip xmlns:r="http://schemas.openxmlformats.org/officeDocument/2006/relationships" r:embed="rId3"/>
                <a:stretch>
                  <a:fillRect/>
                </a:stretch>
              </a:blipFill>
              <a:ln w="25400">
                <a:noFill/>
              </a:ln>
              <a:effectLst/>
            </c:spPr>
          </c:marker>
          <c:yVal>
            <c:numRef>
              <c:f>Graphique!$P$3:$P$7</c:f>
              <c:numCache>
                <c:formatCode>General</c:formatCode>
                <c:ptCount val="5"/>
                <c:pt idx="0">
                  <c:v>#N/A</c:v>
                </c:pt>
                <c:pt idx="1">
                  <c:v>18.899999999999999</c:v>
                </c:pt>
                <c:pt idx="2">
                  <c:v>#N/A</c:v>
                </c:pt>
                <c:pt idx="3">
                  <c:v>18.899999999999999</c:v>
                </c:pt>
                <c:pt idx="4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75F7-49F7-B6FB-93EDC9EBA9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1050160"/>
        <c:axId val="2091043920"/>
      </c:scatterChart>
      <c:catAx>
        <c:axId val="2091050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accent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cap="all" baseline="0">
                <a:ln cmpd="dbl">
                  <a:noFill/>
                </a:ln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1043920"/>
        <c:crossesAt val="0"/>
        <c:auto val="1"/>
        <c:lblAlgn val="ctr"/>
        <c:lblOffset val="100"/>
        <c:noMultiLvlLbl val="0"/>
      </c:catAx>
      <c:valAx>
        <c:axId val="2091043920"/>
        <c:scaling>
          <c:orientation val="minMax"/>
          <c:max val="20"/>
          <c:min val="0"/>
        </c:scaling>
        <c:delete val="1"/>
        <c:axPos val="l"/>
        <c:numFmt formatCode="0.000" sourceLinked="0"/>
        <c:majorTickMark val="out"/>
        <c:minorTickMark val="none"/>
        <c:tickLblPos val="nextTo"/>
        <c:crossAx val="2091050160"/>
        <c:crosses val="autoZero"/>
        <c:crossBetween val="between"/>
        <c:majorUnit val="6"/>
      </c:valAx>
      <c:spPr>
        <a:noFill/>
        <a:ln>
          <a:noFill/>
        </a:ln>
        <a:effectLst/>
      </c:spPr>
    </c:plotArea>
    <c:legend>
      <c:legendPos val="b"/>
      <c:legendEntry>
        <c:idx val="3"/>
        <c:delete val="1"/>
      </c:legendEntry>
      <c:layout>
        <c:manualLayout>
          <c:xMode val="edge"/>
          <c:yMode val="edge"/>
          <c:x val="0.3177323514341584"/>
          <c:y val="0.12997058163428496"/>
          <c:w val="0.24445038166023214"/>
          <c:h val="5.4314576266696814E-2"/>
        </c:manualLayout>
      </c:layout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85000"/>
      </a:schemeClr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4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signalisation-attention-38589/" TargetMode="External"/><Relationship Id="rId2" Type="http://schemas.openxmlformats.org/officeDocument/2006/relationships/image" Target="../media/image2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0</xdr:row>
      <xdr:rowOff>60960</xdr:rowOff>
    </xdr:from>
    <xdr:to>
      <xdr:col>8</xdr:col>
      <xdr:colOff>415290</xdr:colOff>
      <xdr:row>0</xdr:row>
      <xdr:rowOff>339090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2692E1-FB27-6762-C61C-6E96FE773C80}"/>
            </a:ext>
          </a:extLst>
        </xdr:cNvPr>
        <xdr:cNvSpPr/>
      </xdr:nvSpPr>
      <xdr:spPr>
        <a:xfrm>
          <a:off x="12283440" y="60960"/>
          <a:ext cx="1040130" cy="27813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 à zéro</a:t>
          </a: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692727</xdr:colOff>
      <xdr:row>13</xdr:row>
      <xdr:rowOff>23088</xdr:rowOff>
    </xdr:from>
    <xdr:to>
      <xdr:col>7</xdr:col>
      <xdr:colOff>1466273</xdr:colOff>
      <xdr:row>15</xdr:row>
      <xdr:rowOff>167792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22C3B04-A792-4C50-B8E0-3F7690E5ADF0}"/>
            </a:ext>
          </a:extLst>
        </xdr:cNvPr>
        <xdr:cNvSpPr/>
      </xdr:nvSpPr>
      <xdr:spPr>
        <a:xfrm>
          <a:off x="692727" y="2605421"/>
          <a:ext cx="10363970" cy="514159"/>
        </a:xfrm>
        <a:prstGeom prst="rect">
          <a:avLst/>
        </a:prstGeom>
        <a:noFill/>
        <a:ln w="190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306455</xdr:colOff>
      <xdr:row>1</xdr:row>
      <xdr:rowOff>15394</xdr:rowOff>
    </xdr:from>
    <xdr:to>
      <xdr:col>8</xdr:col>
      <xdr:colOff>0</xdr:colOff>
      <xdr:row>22</xdr:row>
      <xdr:rowOff>3848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564407-E692-4B21-ACC8-437F0D8176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688878</xdr:colOff>
      <xdr:row>15</xdr:row>
      <xdr:rowOff>173183</xdr:rowOff>
    </xdr:from>
    <xdr:to>
      <xdr:col>8</xdr:col>
      <xdr:colOff>3849</xdr:colOff>
      <xdr:row>20</xdr:row>
      <xdr:rowOff>42335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BC3B5D8-9632-8D04-AC12-D258BA804042}"/>
            </a:ext>
          </a:extLst>
        </xdr:cNvPr>
        <xdr:cNvSpPr/>
      </xdr:nvSpPr>
      <xdr:spPr>
        <a:xfrm>
          <a:off x="688878" y="3124971"/>
          <a:ext cx="10375516" cy="792788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173183</xdr:rowOff>
    </xdr:from>
    <xdr:to>
      <xdr:col>0</xdr:col>
      <xdr:colOff>692727</xdr:colOff>
      <xdr:row>20</xdr:row>
      <xdr:rowOff>38485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6540427-FFEB-EA48-805D-D33073D237D8}"/>
            </a:ext>
          </a:extLst>
        </xdr:cNvPr>
        <xdr:cNvSpPr/>
      </xdr:nvSpPr>
      <xdr:spPr>
        <a:xfrm>
          <a:off x="0" y="3124971"/>
          <a:ext cx="692727" cy="788938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1</a:t>
          </a:r>
        </a:p>
      </xdr:txBody>
    </xdr:sp>
    <xdr:clientData/>
  </xdr:twoCellAnchor>
  <xdr:twoCellAnchor>
    <xdr:from>
      <xdr:col>0</xdr:col>
      <xdr:colOff>0</xdr:colOff>
      <xdr:row>13</xdr:row>
      <xdr:rowOff>19243</xdr:rowOff>
    </xdr:from>
    <xdr:to>
      <xdr:col>0</xdr:col>
      <xdr:colOff>692727</xdr:colOff>
      <xdr:row>15</xdr:row>
      <xdr:rowOff>173181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4C4FFFC-D775-4E83-B2B7-4C34AB665880}"/>
            </a:ext>
          </a:extLst>
        </xdr:cNvPr>
        <xdr:cNvSpPr/>
      </xdr:nvSpPr>
      <xdr:spPr>
        <a:xfrm>
          <a:off x="0" y="2601576"/>
          <a:ext cx="692727" cy="523393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2</a:t>
          </a:r>
        </a:p>
      </xdr:txBody>
    </xdr:sp>
    <xdr:clientData/>
  </xdr:twoCellAnchor>
  <xdr:twoCellAnchor>
    <xdr:from>
      <xdr:col>0</xdr:col>
      <xdr:colOff>691188</xdr:colOff>
      <xdr:row>10</xdr:row>
      <xdr:rowOff>42334</xdr:rowOff>
    </xdr:from>
    <xdr:to>
      <xdr:col>8</xdr:col>
      <xdr:colOff>3849</xdr:colOff>
      <xdr:row>13</xdr:row>
      <xdr:rowOff>16163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E55DF122-F24A-4B73-8287-7370D30F9A55}"/>
            </a:ext>
          </a:extLst>
        </xdr:cNvPr>
        <xdr:cNvSpPr/>
      </xdr:nvSpPr>
      <xdr:spPr>
        <a:xfrm>
          <a:off x="691188" y="2070486"/>
          <a:ext cx="10373206" cy="528010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696576</xdr:colOff>
      <xdr:row>8</xdr:row>
      <xdr:rowOff>7697</xdr:rowOff>
    </xdr:from>
    <xdr:to>
      <xdr:col>7</xdr:col>
      <xdr:colOff>1466273</xdr:colOff>
      <xdr:row>10</xdr:row>
      <xdr:rowOff>42333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9081B7D9-1D66-4EC0-9FB1-7E786A74D630}"/>
            </a:ext>
          </a:extLst>
        </xdr:cNvPr>
        <xdr:cNvSpPr/>
      </xdr:nvSpPr>
      <xdr:spPr>
        <a:xfrm>
          <a:off x="696576" y="1666394"/>
          <a:ext cx="10360121" cy="404091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691189</xdr:colOff>
      <xdr:row>6</xdr:row>
      <xdr:rowOff>17703</xdr:rowOff>
    </xdr:from>
    <xdr:to>
      <xdr:col>7</xdr:col>
      <xdr:colOff>1464735</xdr:colOff>
      <xdr:row>8</xdr:row>
      <xdr:rowOff>8468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21385E8-4600-4A44-8020-CBB6E26EDB8F}"/>
            </a:ext>
          </a:extLst>
        </xdr:cNvPr>
        <xdr:cNvSpPr/>
      </xdr:nvSpPr>
      <xdr:spPr>
        <a:xfrm>
          <a:off x="691189" y="1264612"/>
          <a:ext cx="10363970" cy="402553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10</xdr:row>
      <xdr:rowOff>50030</xdr:rowOff>
    </xdr:from>
    <xdr:to>
      <xdr:col>0</xdr:col>
      <xdr:colOff>692727</xdr:colOff>
      <xdr:row>13</xdr:row>
      <xdr:rowOff>19243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EEBA69C-0602-4C59-BA25-8A6DBA0B0470}"/>
            </a:ext>
          </a:extLst>
        </xdr:cNvPr>
        <xdr:cNvSpPr/>
      </xdr:nvSpPr>
      <xdr:spPr>
        <a:xfrm>
          <a:off x="0" y="2078182"/>
          <a:ext cx="692727" cy="523394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3</a:t>
          </a:r>
        </a:p>
      </xdr:txBody>
    </xdr:sp>
    <xdr:clientData/>
  </xdr:twoCellAnchor>
  <xdr:twoCellAnchor>
    <xdr:from>
      <xdr:col>0</xdr:col>
      <xdr:colOff>0</xdr:colOff>
      <xdr:row>8</xdr:row>
      <xdr:rowOff>15391</xdr:rowOff>
    </xdr:from>
    <xdr:to>
      <xdr:col>0</xdr:col>
      <xdr:colOff>691200</xdr:colOff>
      <xdr:row>10</xdr:row>
      <xdr:rowOff>50029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AEF5278-158A-4874-A30D-032E816C21A3}"/>
            </a:ext>
          </a:extLst>
        </xdr:cNvPr>
        <xdr:cNvSpPr/>
      </xdr:nvSpPr>
      <xdr:spPr>
        <a:xfrm>
          <a:off x="0" y="1674088"/>
          <a:ext cx="691200" cy="404093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4</a:t>
          </a:r>
        </a:p>
      </xdr:txBody>
    </xdr:sp>
    <xdr:clientData/>
  </xdr:twoCellAnchor>
  <xdr:twoCellAnchor>
    <xdr:from>
      <xdr:col>0</xdr:col>
      <xdr:colOff>0</xdr:colOff>
      <xdr:row>6</xdr:row>
      <xdr:rowOff>11546</xdr:rowOff>
    </xdr:from>
    <xdr:to>
      <xdr:col>0</xdr:col>
      <xdr:colOff>692727</xdr:colOff>
      <xdr:row>8</xdr:row>
      <xdr:rowOff>16931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EDF2C26E-EA22-4608-BFA6-FBA5D7A3D2D3}"/>
            </a:ext>
          </a:extLst>
        </xdr:cNvPr>
        <xdr:cNvSpPr/>
      </xdr:nvSpPr>
      <xdr:spPr>
        <a:xfrm>
          <a:off x="0" y="1258455"/>
          <a:ext cx="692727" cy="417173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5</a:t>
          </a:r>
        </a:p>
      </xdr:txBody>
    </xdr:sp>
    <xdr:clientData/>
  </xdr:twoCellAnchor>
  <xdr:twoCellAnchor>
    <xdr:from>
      <xdr:col>6</xdr:col>
      <xdr:colOff>304031</xdr:colOff>
      <xdr:row>6</xdr:row>
      <xdr:rowOff>11546</xdr:rowOff>
    </xdr:from>
    <xdr:to>
      <xdr:col>7</xdr:col>
      <xdr:colOff>1462424</xdr:colOff>
      <xdr:row>20</xdr:row>
      <xdr:rowOff>30788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93D5C16-758A-0251-7466-018AC0BB85E6}"/>
            </a:ext>
          </a:extLst>
        </xdr:cNvPr>
        <xdr:cNvSpPr/>
      </xdr:nvSpPr>
      <xdr:spPr>
        <a:xfrm>
          <a:off x="9101667" y="1258455"/>
          <a:ext cx="1951181" cy="2647757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16</xdr:col>
      <xdr:colOff>211666</xdr:colOff>
      <xdr:row>1</xdr:row>
      <xdr:rowOff>19209</xdr:rowOff>
    </xdr:from>
    <xdr:to>
      <xdr:col>16</xdr:col>
      <xdr:colOff>628449</xdr:colOff>
      <xdr:row>3</xdr:row>
      <xdr:rowOff>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6D96CB7E-C9EB-2E24-9D66-94FA86A4DF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9107727" y="211633"/>
          <a:ext cx="416783" cy="404126"/>
        </a:xfrm>
        <a:prstGeom prst="rect">
          <a:avLst/>
        </a:prstGeom>
      </xdr:spPr>
    </xdr:pic>
    <xdr:clientData/>
  </xdr:twoCellAnchor>
  <xdr:twoCellAnchor>
    <xdr:from>
      <xdr:col>10</xdr:col>
      <xdr:colOff>1</xdr:colOff>
      <xdr:row>17</xdr:row>
      <xdr:rowOff>0</xdr:rowOff>
    </xdr:from>
    <xdr:to>
      <xdr:col>13</xdr:col>
      <xdr:colOff>506717</xdr:colOff>
      <xdr:row>37</xdr:row>
      <xdr:rowOff>153939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A77E971F-BEEA-2FDE-1013-C7C5E71A03CF}"/>
            </a:ext>
          </a:extLst>
        </xdr:cNvPr>
        <xdr:cNvSpPr txBox="1"/>
      </xdr:nvSpPr>
      <xdr:spPr>
        <a:xfrm>
          <a:off x="11622425" y="3502121"/>
          <a:ext cx="5490504" cy="44321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FRANKD,</a:t>
          </a:r>
        </a:p>
        <a:p>
          <a:endParaRPr lang="fr-FR" sz="1100"/>
        </a:p>
        <a:p>
          <a:r>
            <a:rPr lang="fr-FR" sz="1100"/>
            <a:t>J'ai ajouté au graphique une série (Alerte)</a:t>
          </a:r>
          <a:r>
            <a:rPr lang="fr-FR" sz="1100" baseline="0"/>
            <a:t> et l'ai transformé en "Nuage de point".</a:t>
          </a:r>
        </a:p>
        <a:p>
          <a:r>
            <a:rPr lang="fr-FR" sz="1100" baseline="0"/>
            <a:t>Les données de la nouvelle série sont issues de la colonne 'P' en P3:P7 avec une formule qui permettra d'afficher ou non les points.</a:t>
          </a:r>
        </a:p>
        <a:p>
          <a:endParaRPr lang="fr-FR" sz="1100" baseline="0"/>
        </a:p>
        <a:p>
          <a:r>
            <a:rPr lang="fr-FR" sz="1100" baseline="0"/>
            <a:t>Avec ce style "Nuage de point", il est possible d'associer une image au point de la série.</a:t>
          </a:r>
        </a:p>
        <a:p>
          <a:r>
            <a:rPr lang="fr-FR" sz="1100" baseline="0"/>
            <a:t>Pour le réaliser, il faut copier l'image dans le presse-papier, sélectionner la série "Alerte"du graphique (c'est à dire qu'il faut que tous les points de la série soient sélectionnés), puis faire un </a:t>
          </a:r>
          <a:r>
            <a:rPr lang="fr-FR" sz="1100" b="1" baseline="0"/>
            <a:t>Ctrl + V </a:t>
          </a:r>
          <a:r>
            <a:rPr lang="fr-FR" sz="1100" baseline="0"/>
            <a:t>pour coller l'image à la place du point (ne pas utiliser le coller du clic droit, cela ne fonctionne pas !).</a:t>
          </a:r>
        </a:p>
        <a:p>
          <a:r>
            <a:rPr lang="fr-FR" sz="1100" baseline="0"/>
            <a:t>Ne pas supprimer l'image de la feuille !</a:t>
          </a:r>
        </a:p>
        <a:p>
          <a:endParaRPr lang="fr-FR" sz="1100" baseline="0"/>
        </a:p>
        <a:p>
          <a:r>
            <a:rPr lang="fr-FR" sz="1100" baseline="0"/>
            <a:t>Une petite macro assure l'affichage des alertes au changement de valeurs de la plage M3:N7 qui interagit avec les formules en P3:P7. Elle assure également le type du marqueur support de l'image et sa taille (rond, carré...).</a:t>
          </a:r>
        </a:p>
        <a:p>
          <a:endParaRPr lang="fr-FR" sz="1100" baseline="0"/>
        </a:p>
        <a:p>
          <a:r>
            <a:rPr lang="fr-FR" sz="1100" baseline="0"/>
            <a:t>J'ai corrigé la macro d'affichage des fonds de cellule en jaune.</a:t>
          </a:r>
        </a:p>
        <a:p>
          <a:r>
            <a:rPr lang="fr-FR" sz="1100" baseline="0"/>
            <a:t>Faîtes des essais et dîtes-moi si c'est correct maintenant.</a:t>
          </a:r>
        </a:p>
        <a:p>
          <a:endParaRPr lang="fr-FR" sz="1100" baseline="0"/>
        </a:p>
        <a:p>
          <a:r>
            <a:rPr lang="fr-FR" sz="1100" baseline="0"/>
            <a:t>Cordialement.</a:t>
          </a:r>
        </a:p>
        <a:p>
          <a:endParaRPr lang="fr-FR" sz="1100" baseline="0"/>
        </a:p>
        <a:p>
          <a:r>
            <a:rPr lang="fr-FR" sz="1100" b="1" baseline="0"/>
            <a:t>AL</a:t>
          </a:r>
          <a:endParaRPr lang="fr-FR" sz="1100" b="1"/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0.82572</cdr:x>
      <cdr:y>0.17317</cdr:y>
    </cdr:from>
    <cdr:to>
      <cdr:x>0.98926</cdr:x>
      <cdr:y>0.23977</cdr:y>
    </cdr:to>
    <cdr:sp macro="" textlink="">
      <cdr:nvSpPr>
        <cdr:cNvPr id="7" name="ZoneTexte 6">
          <a:extLst xmlns:a="http://schemas.openxmlformats.org/drawingml/2006/main">
            <a:ext uri="{FF2B5EF4-FFF2-40B4-BE49-F238E27FC236}">
              <a16:creationId xmlns:a16="http://schemas.microsoft.com/office/drawing/2014/main" id="{503C2405-26E2-C0D4-F595-7C1C5FFC6139}"/>
            </a:ext>
          </a:extLst>
        </cdr:cNvPr>
        <cdr:cNvSpPr txBox="1"/>
      </cdr:nvSpPr>
      <cdr:spPr>
        <a:xfrm xmlns:a="http://schemas.openxmlformats.org/drawingml/2006/main">
          <a:off x="8879879" y="700424"/>
          <a:ext cx="1758757" cy="269394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 kern="1200">
              <a:solidFill>
                <a:schemeClr val="bg1"/>
              </a:solidFill>
            </a:rPr>
            <a:t>EFFICIENCE MANAGERIALE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Marc/Dropbox/Documents/Business/Comptabilit&#233;/Factures/OUT/R&#233;sum&#233;%20Factures%20OU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otal"/>
      <sheetName val="Base"/>
    </sheetNames>
    <sheetDataSet>
      <sheetData sheetId="0" refreshError="1"/>
      <sheetData sheetId="1">
        <row r="3">
          <cell r="A3" t="str">
            <v>Hoffman UK</v>
          </cell>
        </row>
        <row r="4">
          <cell r="A4" t="str">
            <v>ARC France</v>
          </cell>
        </row>
        <row r="5">
          <cell r="A5" t="str">
            <v>Client 3</v>
          </cell>
        </row>
        <row r="6">
          <cell r="A6" t="str">
            <v>Client 4</v>
          </cell>
        </row>
        <row r="7">
          <cell r="A7" t="str">
            <v>Client 5</v>
          </cell>
        </row>
        <row r="8">
          <cell r="A8" t="str">
            <v>Client 6</v>
          </cell>
        </row>
        <row r="9">
          <cell r="A9" t="str">
            <v>Client 7</v>
          </cell>
        </row>
        <row r="10">
          <cell r="A10" t="str">
            <v>Client 8</v>
          </cell>
        </row>
        <row r="11">
          <cell r="A11" t="str">
            <v>Client 9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published="0" codeName="Feuil1"/>
  <dimension ref="A1:M65"/>
  <sheetViews>
    <sheetView showGridLines="0" zoomScale="85" zoomScaleNormal="85" workbookViewId="0">
      <pane ySplit="3" topLeftCell="A4" activePane="bottomLeft" state="frozen"/>
      <selection pane="bottomLeft"/>
    </sheetView>
  </sheetViews>
  <sheetFormatPr baseColWidth="10" defaultColWidth="11.453125" defaultRowHeight="31"/>
  <cols>
    <col min="1" max="1" width="40.26953125" style="32" customWidth="1"/>
    <col min="2" max="2" width="11.453125" style="31" customWidth="1"/>
    <col min="3" max="3" width="5.08984375" style="4" customWidth="1"/>
    <col min="4" max="4" width="79.36328125" style="1" customWidth="1"/>
    <col min="5" max="6" width="11.26953125" style="3" customWidth="1"/>
    <col min="7" max="8" width="11.26953125" style="1" customWidth="1"/>
    <col min="9" max="9" width="12.81640625" style="1" customWidth="1"/>
    <col min="10" max="10" width="30.08984375" style="1" hidden="1" customWidth="1"/>
    <col min="11" max="11" width="14.08984375" style="3" hidden="1" customWidth="1"/>
    <col min="12" max="12" width="14.08984375" style="1" hidden="1" customWidth="1"/>
    <col min="13" max="13" width="11.453125" style="1" hidden="1" customWidth="1"/>
    <col min="14" max="14" width="11.453125" style="1" customWidth="1"/>
    <col min="15" max="16384" width="11.453125" style="1"/>
  </cols>
  <sheetData>
    <row r="1" spans="1:12">
      <c r="C1" s="77" t="s">
        <v>1</v>
      </c>
      <c r="D1" s="77"/>
      <c r="E1" s="77"/>
      <c r="F1" s="77"/>
      <c r="G1" s="77"/>
      <c r="H1" s="77"/>
      <c r="I1" s="77"/>
    </row>
    <row r="2" spans="1:12" ht="0.9" customHeight="1" thickBot="1">
      <c r="C2" s="6"/>
      <c r="D2" s="7"/>
      <c r="E2" s="10"/>
      <c r="F2" s="10"/>
      <c r="G2" s="10"/>
      <c r="H2" s="10"/>
      <c r="I2" s="10"/>
    </row>
    <row r="3" spans="1:12" ht="50.75" customHeight="1" thickBot="1">
      <c r="C3" s="78" t="s">
        <v>76</v>
      </c>
      <c r="D3" s="79"/>
      <c r="E3" s="49" t="s">
        <v>50</v>
      </c>
      <c r="F3" s="49" t="s">
        <v>64</v>
      </c>
      <c r="G3" s="49" t="s">
        <v>51</v>
      </c>
      <c r="H3" s="49" t="s">
        <v>52</v>
      </c>
      <c r="I3" s="50" t="s">
        <v>53</v>
      </c>
      <c r="J3" s="2"/>
      <c r="K3" s="8" t="s">
        <v>0</v>
      </c>
    </row>
    <row r="4" spans="1:12" ht="32.75" customHeight="1" thickBot="1">
      <c r="A4" s="73" t="s">
        <v>71</v>
      </c>
      <c r="B4" s="67" t="s">
        <v>72</v>
      </c>
      <c r="C4" s="46">
        <v>1</v>
      </c>
      <c r="D4" s="47" t="s">
        <v>80</v>
      </c>
      <c r="E4" s="48">
        <v>0</v>
      </c>
      <c r="F4" s="52">
        <v>1</v>
      </c>
      <c r="G4" s="48">
        <v>2</v>
      </c>
      <c r="H4" s="48">
        <v>3</v>
      </c>
      <c r="I4" s="48">
        <v>4</v>
      </c>
      <c r="J4" s="51"/>
      <c r="K4" s="9">
        <v>1</v>
      </c>
      <c r="L4" s="1" t="str">
        <f t="shared" ref="L4:L53" si="0">"Question n° "&amp;C4&amp;" sans réponse"</f>
        <v>Question n° 1 sans réponse</v>
      </c>
    </row>
    <row r="5" spans="1:12" ht="32.75" customHeight="1" thickTop="1" thickBot="1">
      <c r="A5" s="74"/>
      <c r="B5" s="68"/>
      <c r="C5" s="35">
        <f t="shared" ref="C5:C53" si="1">+C4+1</f>
        <v>2</v>
      </c>
      <c r="D5" s="34" t="s">
        <v>81</v>
      </c>
      <c r="E5" s="42">
        <v>0</v>
      </c>
      <c r="F5" s="42">
        <v>1</v>
      </c>
      <c r="G5" s="53">
        <v>2</v>
      </c>
      <c r="H5" s="42">
        <v>3</v>
      </c>
      <c r="I5" s="42">
        <v>4</v>
      </c>
      <c r="J5" s="51"/>
      <c r="K5" s="9">
        <v>2</v>
      </c>
      <c r="L5" s="1" t="str">
        <f t="shared" si="0"/>
        <v>Question n° 2 sans réponse</v>
      </c>
    </row>
    <row r="6" spans="1:12" ht="32.75" customHeight="1" thickTop="1" thickBot="1">
      <c r="A6" s="74"/>
      <c r="B6" s="68"/>
      <c r="C6" s="35">
        <f t="shared" si="1"/>
        <v>3</v>
      </c>
      <c r="D6" s="34" t="s">
        <v>82</v>
      </c>
      <c r="E6" s="42">
        <v>0</v>
      </c>
      <c r="F6" s="42">
        <v>1</v>
      </c>
      <c r="G6" s="42">
        <v>2</v>
      </c>
      <c r="H6" s="53">
        <v>3</v>
      </c>
      <c r="I6" s="42">
        <v>4</v>
      </c>
      <c r="J6" s="51"/>
      <c r="K6" s="9">
        <v>3</v>
      </c>
      <c r="L6" s="1" t="str">
        <f t="shared" si="0"/>
        <v>Question n° 3 sans réponse</v>
      </c>
    </row>
    <row r="7" spans="1:12" ht="32.75" customHeight="1" thickTop="1" thickBot="1">
      <c r="A7" s="74"/>
      <c r="B7" s="68"/>
      <c r="C7" s="35">
        <f t="shared" si="1"/>
        <v>4</v>
      </c>
      <c r="D7" s="34" t="s">
        <v>83</v>
      </c>
      <c r="E7" s="42">
        <v>0</v>
      </c>
      <c r="F7" s="42">
        <v>1</v>
      </c>
      <c r="G7" s="42">
        <v>2</v>
      </c>
      <c r="H7" s="42">
        <v>3</v>
      </c>
      <c r="I7" s="53">
        <v>4</v>
      </c>
      <c r="J7" s="51"/>
      <c r="K7" s="9">
        <v>4</v>
      </c>
      <c r="L7" s="1" t="str">
        <f t="shared" si="0"/>
        <v>Question n° 4 sans réponse</v>
      </c>
    </row>
    <row r="8" spans="1:12" ht="32.75" customHeight="1" thickTop="1" thickBot="1">
      <c r="A8" s="74"/>
      <c r="B8" s="69"/>
      <c r="C8" s="35">
        <f t="shared" si="1"/>
        <v>5</v>
      </c>
      <c r="D8" s="34" t="s">
        <v>84</v>
      </c>
      <c r="E8" s="53">
        <v>0</v>
      </c>
      <c r="F8" s="42">
        <v>1</v>
      </c>
      <c r="G8" s="42">
        <v>2</v>
      </c>
      <c r="H8" s="42">
        <v>3</v>
      </c>
      <c r="I8" s="42">
        <v>4</v>
      </c>
      <c r="J8" s="51"/>
      <c r="K8" s="9">
        <v>0</v>
      </c>
      <c r="L8" s="1" t="str">
        <f t="shared" si="0"/>
        <v>Question n° 5 sans réponse</v>
      </c>
    </row>
    <row r="9" spans="1:12" ht="32.75" customHeight="1" thickTop="1" thickBot="1">
      <c r="A9" s="74"/>
      <c r="B9" s="67" t="s">
        <v>73</v>
      </c>
      <c r="C9" s="35">
        <f t="shared" si="1"/>
        <v>6</v>
      </c>
      <c r="D9" s="34" t="s">
        <v>85</v>
      </c>
      <c r="E9" s="42">
        <v>0</v>
      </c>
      <c r="F9" s="53">
        <v>1</v>
      </c>
      <c r="G9" s="42">
        <v>2</v>
      </c>
      <c r="H9" s="42">
        <v>3</v>
      </c>
      <c r="I9" s="42">
        <v>4</v>
      </c>
      <c r="J9" s="54"/>
      <c r="K9" s="9">
        <v>1</v>
      </c>
      <c r="L9" s="1" t="str">
        <f t="shared" si="0"/>
        <v>Question n° 6 sans réponse</v>
      </c>
    </row>
    <row r="10" spans="1:12" ht="32.75" customHeight="1" thickTop="1" thickBot="1">
      <c r="A10" s="74"/>
      <c r="B10" s="68"/>
      <c r="C10" s="35">
        <f t="shared" si="1"/>
        <v>7</v>
      </c>
      <c r="D10" s="34" t="s">
        <v>86</v>
      </c>
      <c r="E10" s="42">
        <v>0</v>
      </c>
      <c r="F10" s="42">
        <v>1</v>
      </c>
      <c r="G10" s="53">
        <v>2</v>
      </c>
      <c r="H10" s="42">
        <v>3</v>
      </c>
      <c r="I10" s="42">
        <v>4</v>
      </c>
      <c r="J10" s="54"/>
      <c r="K10" s="9">
        <v>2</v>
      </c>
      <c r="L10" s="1" t="str">
        <f t="shared" si="0"/>
        <v>Question n° 7 sans réponse</v>
      </c>
    </row>
    <row r="11" spans="1:12" ht="32.75" customHeight="1" thickTop="1" thickBot="1">
      <c r="A11" s="74"/>
      <c r="B11" s="68"/>
      <c r="C11" s="35">
        <f t="shared" si="1"/>
        <v>8</v>
      </c>
      <c r="D11" s="34" t="s">
        <v>87</v>
      </c>
      <c r="E11" s="42">
        <v>0</v>
      </c>
      <c r="F11" s="42">
        <v>1</v>
      </c>
      <c r="G11" s="42">
        <v>2</v>
      </c>
      <c r="H11" s="53">
        <v>3</v>
      </c>
      <c r="I11" s="42">
        <v>4</v>
      </c>
      <c r="J11" s="54"/>
      <c r="K11" s="9">
        <v>3</v>
      </c>
      <c r="L11" s="1" t="str">
        <f t="shared" si="0"/>
        <v>Question n° 8 sans réponse</v>
      </c>
    </row>
    <row r="12" spans="1:12" ht="32.75" customHeight="1" thickTop="1" thickBot="1">
      <c r="A12" s="74"/>
      <c r="B12" s="68"/>
      <c r="C12" s="35">
        <f t="shared" si="1"/>
        <v>9</v>
      </c>
      <c r="D12" s="34" t="s">
        <v>88</v>
      </c>
      <c r="E12" s="42">
        <v>0</v>
      </c>
      <c r="F12" s="42">
        <v>1</v>
      </c>
      <c r="G12" s="42">
        <v>2</v>
      </c>
      <c r="H12" s="42">
        <v>3</v>
      </c>
      <c r="I12" s="53">
        <v>4</v>
      </c>
      <c r="J12" s="54"/>
      <c r="K12" s="9">
        <v>4</v>
      </c>
      <c r="L12" s="1" t="str">
        <f t="shared" si="0"/>
        <v>Question n° 9 sans réponse</v>
      </c>
    </row>
    <row r="13" spans="1:12" ht="32.75" customHeight="1" thickTop="1" thickBot="1">
      <c r="A13" s="75"/>
      <c r="B13" s="76"/>
      <c r="C13" s="36">
        <f t="shared" si="1"/>
        <v>10</v>
      </c>
      <c r="D13" s="37" t="s">
        <v>89</v>
      </c>
      <c r="E13" s="43">
        <v>0</v>
      </c>
      <c r="F13" s="43">
        <v>1</v>
      </c>
      <c r="G13" s="43">
        <v>2</v>
      </c>
      <c r="H13" s="55">
        <v>3</v>
      </c>
      <c r="I13" s="43">
        <v>4</v>
      </c>
      <c r="J13" s="54"/>
      <c r="K13" s="9">
        <v>3</v>
      </c>
      <c r="L13" s="1" t="str">
        <f t="shared" si="0"/>
        <v>Question n° 10 sans réponse</v>
      </c>
    </row>
    <row r="14" spans="1:12" ht="32.75" customHeight="1" thickBot="1">
      <c r="A14" s="70" t="s">
        <v>74</v>
      </c>
      <c r="B14" s="67" t="s">
        <v>72</v>
      </c>
      <c r="C14" s="38">
        <f t="shared" si="1"/>
        <v>11</v>
      </c>
      <c r="D14" s="39" t="s">
        <v>90</v>
      </c>
      <c r="E14" s="44">
        <v>0</v>
      </c>
      <c r="F14" s="44">
        <v>1</v>
      </c>
      <c r="G14" s="57">
        <v>2</v>
      </c>
      <c r="H14" s="44">
        <v>3</v>
      </c>
      <c r="I14" s="56">
        <v>4</v>
      </c>
      <c r="J14" s="54"/>
      <c r="K14" s="9">
        <v>2</v>
      </c>
      <c r="L14" s="1" t="str">
        <f t="shared" si="0"/>
        <v>Question n° 11 sans réponse</v>
      </c>
    </row>
    <row r="15" spans="1:12" ht="32.75" customHeight="1" thickTop="1" thickBot="1">
      <c r="A15" s="71"/>
      <c r="B15" s="68"/>
      <c r="C15" s="35">
        <f t="shared" si="1"/>
        <v>12</v>
      </c>
      <c r="D15" s="34" t="s">
        <v>91</v>
      </c>
      <c r="E15" s="42">
        <v>0</v>
      </c>
      <c r="F15" s="53">
        <v>1</v>
      </c>
      <c r="G15" s="42">
        <v>2</v>
      </c>
      <c r="H15" s="42">
        <v>3</v>
      </c>
      <c r="I15" s="58">
        <v>4</v>
      </c>
      <c r="J15" s="54"/>
      <c r="K15" s="9">
        <v>1</v>
      </c>
      <c r="L15" s="1" t="str">
        <f t="shared" si="0"/>
        <v>Question n° 12 sans réponse</v>
      </c>
    </row>
    <row r="16" spans="1:12" ht="32.75" customHeight="1" thickTop="1" thickBot="1">
      <c r="A16" s="71"/>
      <c r="B16" s="68"/>
      <c r="C16" s="35">
        <f t="shared" si="1"/>
        <v>13</v>
      </c>
      <c r="D16" s="34" t="s">
        <v>92</v>
      </c>
      <c r="E16" s="53">
        <v>0</v>
      </c>
      <c r="F16" s="53">
        <v>1</v>
      </c>
      <c r="G16" s="42">
        <v>2</v>
      </c>
      <c r="H16" s="42">
        <v>3</v>
      </c>
      <c r="I16" s="58">
        <v>4</v>
      </c>
      <c r="J16" s="54"/>
      <c r="K16" s="9">
        <v>1</v>
      </c>
      <c r="L16" s="1" t="str">
        <f t="shared" si="0"/>
        <v>Question n° 13 sans réponse</v>
      </c>
    </row>
    <row r="17" spans="1:12" ht="32.75" customHeight="1" thickTop="1" thickBot="1">
      <c r="A17" s="71"/>
      <c r="B17" s="68"/>
      <c r="C17" s="35">
        <f t="shared" si="1"/>
        <v>14</v>
      </c>
      <c r="D17" s="34" t="s">
        <v>93</v>
      </c>
      <c r="E17" s="42">
        <v>0</v>
      </c>
      <c r="F17" s="53">
        <v>1</v>
      </c>
      <c r="G17" s="42">
        <v>2</v>
      </c>
      <c r="H17" s="42">
        <v>3</v>
      </c>
      <c r="I17" s="58">
        <v>4</v>
      </c>
      <c r="J17" s="54"/>
      <c r="K17" s="9">
        <v>1</v>
      </c>
      <c r="L17" s="1" t="str">
        <f t="shared" si="0"/>
        <v>Question n° 14 sans réponse</v>
      </c>
    </row>
    <row r="18" spans="1:12" ht="32.75" customHeight="1" thickTop="1" thickBot="1">
      <c r="A18" s="71"/>
      <c r="B18" s="69"/>
      <c r="C18" s="40">
        <f t="shared" si="1"/>
        <v>15</v>
      </c>
      <c r="D18" s="41" t="s">
        <v>94</v>
      </c>
      <c r="E18" s="45">
        <v>0</v>
      </c>
      <c r="F18" s="45">
        <v>1</v>
      </c>
      <c r="G18" s="60">
        <v>2</v>
      </c>
      <c r="H18" s="45">
        <v>3</v>
      </c>
      <c r="I18" s="59">
        <v>4</v>
      </c>
      <c r="J18" s="54"/>
      <c r="K18" s="9">
        <v>2</v>
      </c>
      <c r="L18" s="1" t="str">
        <f t="shared" si="0"/>
        <v>Question n° 15 sans réponse</v>
      </c>
    </row>
    <row r="19" spans="1:12" ht="32.75" customHeight="1" thickBot="1">
      <c r="A19" s="71"/>
      <c r="B19" s="67" t="s">
        <v>73</v>
      </c>
      <c r="C19" s="38">
        <f t="shared" si="1"/>
        <v>16</v>
      </c>
      <c r="D19" s="39" t="s">
        <v>95</v>
      </c>
      <c r="E19" s="44">
        <v>0</v>
      </c>
      <c r="F19" s="44">
        <v>1</v>
      </c>
      <c r="G19" s="44">
        <v>2</v>
      </c>
      <c r="H19" s="57">
        <v>3</v>
      </c>
      <c r="I19" s="56">
        <v>4</v>
      </c>
      <c r="J19" s="54"/>
      <c r="K19" s="9">
        <v>3</v>
      </c>
      <c r="L19" s="1" t="str">
        <f t="shared" si="0"/>
        <v>Question n° 16 sans réponse</v>
      </c>
    </row>
    <row r="20" spans="1:12" ht="32.75" customHeight="1" thickTop="1" thickBot="1">
      <c r="A20" s="71"/>
      <c r="B20" s="68"/>
      <c r="C20" s="35">
        <f t="shared" si="1"/>
        <v>17</v>
      </c>
      <c r="D20" s="34" t="s">
        <v>96</v>
      </c>
      <c r="E20" s="42">
        <v>0</v>
      </c>
      <c r="F20" s="42">
        <v>1</v>
      </c>
      <c r="G20" s="42">
        <v>2</v>
      </c>
      <c r="H20" s="42">
        <v>3</v>
      </c>
      <c r="I20" s="61">
        <v>4</v>
      </c>
      <c r="J20" s="54"/>
      <c r="K20" s="9">
        <v>4</v>
      </c>
      <c r="L20" s="1" t="str">
        <f t="shared" si="0"/>
        <v>Question n° 17 sans réponse</v>
      </c>
    </row>
    <row r="21" spans="1:12" ht="32.75" customHeight="1" thickTop="1" thickBot="1">
      <c r="A21" s="71"/>
      <c r="B21" s="68"/>
      <c r="C21" s="35">
        <f t="shared" si="1"/>
        <v>18</v>
      </c>
      <c r="D21" s="34" t="s">
        <v>97</v>
      </c>
      <c r="E21" s="42">
        <v>0</v>
      </c>
      <c r="F21" s="42">
        <v>1</v>
      </c>
      <c r="G21" s="42">
        <v>2</v>
      </c>
      <c r="H21" s="53">
        <v>3</v>
      </c>
      <c r="I21" s="58">
        <v>4</v>
      </c>
      <c r="J21" s="54"/>
      <c r="K21" s="9">
        <v>3</v>
      </c>
      <c r="L21" s="1" t="str">
        <f t="shared" si="0"/>
        <v>Question n° 18 sans réponse</v>
      </c>
    </row>
    <row r="22" spans="1:12" ht="32.75" customHeight="1" thickTop="1" thickBot="1">
      <c r="A22" s="71"/>
      <c r="B22" s="68"/>
      <c r="C22" s="35">
        <f t="shared" si="1"/>
        <v>19</v>
      </c>
      <c r="D22" s="34" t="s">
        <v>98</v>
      </c>
      <c r="E22" s="42">
        <v>0</v>
      </c>
      <c r="F22" s="42">
        <v>1</v>
      </c>
      <c r="G22" s="53">
        <v>2</v>
      </c>
      <c r="H22" s="42">
        <v>3</v>
      </c>
      <c r="I22" s="58">
        <v>4</v>
      </c>
      <c r="J22" s="54"/>
      <c r="K22" s="9">
        <v>2</v>
      </c>
      <c r="L22" s="1" t="str">
        <f t="shared" si="0"/>
        <v>Question n° 19 sans réponse</v>
      </c>
    </row>
    <row r="23" spans="1:12" ht="32.75" customHeight="1" thickTop="1" thickBot="1">
      <c r="A23" s="72"/>
      <c r="B23" s="69"/>
      <c r="C23" s="40">
        <f t="shared" si="1"/>
        <v>20</v>
      </c>
      <c r="D23" s="41" t="s">
        <v>99</v>
      </c>
      <c r="E23" s="45">
        <v>0</v>
      </c>
      <c r="F23" s="60">
        <v>1</v>
      </c>
      <c r="G23" s="45">
        <v>2</v>
      </c>
      <c r="H23" s="45">
        <v>3</v>
      </c>
      <c r="I23" s="59">
        <v>4</v>
      </c>
      <c r="J23" s="54"/>
      <c r="K23" s="9">
        <v>1</v>
      </c>
      <c r="L23" s="1" t="str">
        <f t="shared" si="0"/>
        <v>Question n° 20 sans réponse</v>
      </c>
    </row>
    <row r="24" spans="1:12" ht="32.75" customHeight="1" thickBot="1">
      <c r="A24" s="70" t="s">
        <v>75</v>
      </c>
      <c r="B24" s="67" t="s">
        <v>72</v>
      </c>
      <c r="C24" s="38">
        <f t="shared" si="1"/>
        <v>21</v>
      </c>
      <c r="D24" s="39" t="s">
        <v>100</v>
      </c>
      <c r="E24" s="57">
        <v>0</v>
      </c>
      <c r="F24" s="44">
        <v>1</v>
      </c>
      <c r="G24" s="44">
        <v>2</v>
      </c>
      <c r="H24" s="44">
        <v>3</v>
      </c>
      <c r="I24" s="56">
        <v>4</v>
      </c>
      <c r="J24" s="54"/>
      <c r="K24" s="9">
        <v>0</v>
      </c>
      <c r="L24" s="1" t="str">
        <f t="shared" si="0"/>
        <v>Question n° 21 sans réponse</v>
      </c>
    </row>
    <row r="25" spans="1:12" ht="32.75" customHeight="1" thickTop="1" thickBot="1">
      <c r="A25" s="71"/>
      <c r="B25" s="68"/>
      <c r="C25" s="35">
        <f t="shared" si="1"/>
        <v>22</v>
      </c>
      <c r="D25" s="34" t="s">
        <v>101</v>
      </c>
      <c r="E25" s="42">
        <v>0</v>
      </c>
      <c r="F25" s="53">
        <v>1</v>
      </c>
      <c r="G25" s="42">
        <v>2</v>
      </c>
      <c r="H25" s="42">
        <v>3</v>
      </c>
      <c r="I25" s="58">
        <v>4</v>
      </c>
      <c r="J25" s="54"/>
      <c r="K25" s="9">
        <v>1</v>
      </c>
      <c r="L25" s="1" t="str">
        <f t="shared" si="0"/>
        <v>Question n° 22 sans réponse</v>
      </c>
    </row>
    <row r="26" spans="1:12" ht="32.75" customHeight="1" thickTop="1" thickBot="1">
      <c r="A26" s="71"/>
      <c r="B26" s="68"/>
      <c r="C26" s="35">
        <f t="shared" si="1"/>
        <v>23</v>
      </c>
      <c r="D26" s="34" t="s">
        <v>102</v>
      </c>
      <c r="E26" s="42">
        <v>0</v>
      </c>
      <c r="F26" s="42">
        <v>1</v>
      </c>
      <c r="G26" s="53">
        <v>2</v>
      </c>
      <c r="H26" s="42">
        <v>3</v>
      </c>
      <c r="I26" s="58">
        <v>4</v>
      </c>
      <c r="J26" s="54"/>
      <c r="K26" s="9">
        <v>2</v>
      </c>
      <c r="L26" s="1" t="str">
        <f t="shared" si="0"/>
        <v>Question n° 23 sans réponse</v>
      </c>
    </row>
    <row r="27" spans="1:12" ht="32.75" customHeight="1" thickTop="1" thickBot="1">
      <c r="A27" s="71"/>
      <c r="B27" s="68"/>
      <c r="C27" s="35">
        <f t="shared" si="1"/>
        <v>24</v>
      </c>
      <c r="D27" s="34" t="s">
        <v>103</v>
      </c>
      <c r="E27" s="42">
        <v>0</v>
      </c>
      <c r="F27" s="42">
        <v>1</v>
      </c>
      <c r="G27" s="42">
        <v>2</v>
      </c>
      <c r="H27" s="53">
        <v>3</v>
      </c>
      <c r="I27" s="58">
        <v>4</v>
      </c>
      <c r="J27" s="54"/>
      <c r="K27" s="9">
        <v>3</v>
      </c>
      <c r="L27" s="1" t="str">
        <f t="shared" si="0"/>
        <v>Question n° 24 sans réponse</v>
      </c>
    </row>
    <row r="28" spans="1:12" ht="32.75" customHeight="1" thickTop="1" thickBot="1">
      <c r="A28" s="71"/>
      <c r="B28" s="69"/>
      <c r="C28" s="40">
        <f t="shared" si="1"/>
        <v>25</v>
      </c>
      <c r="D28" s="41" t="s">
        <v>104</v>
      </c>
      <c r="E28" s="45">
        <v>0</v>
      </c>
      <c r="F28" s="45">
        <v>1</v>
      </c>
      <c r="G28" s="45">
        <v>2</v>
      </c>
      <c r="H28" s="45">
        <v>3</v>
      </c>
      <c r="I28" s="62">
        <v>4</v>
      </c>
      <c r="J28" s="54"/>
      <c r="K28" s="9">
        <v>4</v>
      </c>
      <c r="L28" s="1" t="str">
        <f t="shared" si="0"/>
        <v>Question n° 25 sans réponse</v>
      </c>
    </row>
    <row r="29" spans="1:12" ht="32.75" customHeight="1" thickBot="1">
      <c r="A29" s="71"/>
      <c r="B29" s="67" t="s">
        <v>73</v>
      </c>
      <c r="C29" s="38">
        <f t="shared" si="1"/>
        <v>26</v>
      </c>
      <c r="D29" s="39" t="s">
        <v>105</v>
      </c>
      <c r="E29" s="44">
        <v>0</v>
      </c>
      <c r="F29" s="44">
        <v>1</v>
      </c>
      <c r="G29" s="44">
        <v>2</v>
      </c>
      <c r="H29" s="57">
        <v>3</v>
      </c>
      <c r="I29" s="56">
        <v>4</v>
      </c>
      <c r="J29" s="54"/>
      <c r="K29" s="9">
        <v>3</v>
      </c>
      <c r="L29" s="1" t="str">
        <f t="shared" si="0"/>
        <v>Question n° 26 sans réponse</v>
      </c>
    </row>
    <row r="30" spans="1:12" ht="32.75" customHeight="1" thickTop="1" thickBot="1">
      <c r="A30" s="71"/>
      <c r="B30" s="68"/>
      <c r="C30" s="35">
        <f t="shared" si="1"/>
        <v>27</v>
      </c>
      <c r="D30" s="34" t="s">
        <v>106</v>
      </c>
      <c r="E30" s="42">
        <v>0</v>
      </c>
      <c r="F30" s="42">
        <v>1</v>
      </c>
      <c r="G30" s="53">
        <v>2</v>
      </c>
      <c r="H30" s="42">
        <v>3</v>
      </c>
      <c r="I30" s="58">
        <v>4</v>
      </c>
      <c r="J30" s="54"/>
      <c r="K30" s="9">
        <v>2</v>
      </c>
      <c r="L30" s="1" t="str">
        <f t="shared" si="0"/>
        <v>Question n° 27 sans réponse</v>
      </c>
    </row>
    <row r="31" spans="1:12" ht="32.75" customHeight="1" thickTop="1" thickBot="1">
      <c r="A31" s="71"/>
      <c r="B31" s="68"/>
      <c r="C31" s="35">
        <f t="shared" si="1"/>
        <v>28</v>
      </c>
      <c r="D31" s="34" t="s">
        <v>107</v>
      </c>
      <c r="E31" s="42">
        <v>0</v>
      </c>
      <c r="F31" s="53">
        <v>1</v>
      </c>
      <c r="G31" s="42">
        <v>2</v>
      </c>
      <c r="H31" s="42">
        <v>3</v>
      </c>
      <c r="I31" s="58">
        <v>4</v>
      </c>
      <c r="J31" s="54"/>
      <c r="K31" s="9">
        <v>1</v>
      </c>
      <c r="L31" s="1" t="str">
        <f t="shared" si="0"/>
        <v>Question n° 28 sans réponse</v>
      </c>
    </row>
    <row r="32" spans="1:12" ht="32.75" customHeight="1" thickTop="1" thickBot="1">
      <c r="A32" s="71"/>
      <c r="B32" s="68"/>
      <c r="C32" s="35">
        <f t="shared" si="1"/>
        <v>29</v>
      </c>
      <c r="D32" s="34" t="s">
        <v>108</v>
      </c>
      <c r="E32" s="53">
        <v>0</v>
      </c>
      <c r="F32" s="42">
        <v>1</v>
      </c>
      <c r="G32" s="42">
        <v>2</v>
      </c>
      <c r="H32" s="42">
        <v>3</v>
      </c>
      <c r="I32" s="58">
        <v>4</v>
      </c>
      <c r="J32" s="54"/>
      <c r="K32" s="9">
        <v>0</v>
      </c>
      <c r="L32" s="1" t="str">
        <f t="shared" si="0"/>
        <v>Question n° 29 sans réponse</v>
      </c>
    </row>
    <row r="33" spans="1:12" ht="32.75" customHeight="1" thickTop="1" thickBot="1">
      <c r="A33" s="72"/>
      <c r="B33" s="69"/>
      <c r="C33" s="40">
        <f t="shared" si="1"/>
        <v>30</v>
      </c>
      <c r="D33" s="41" t="s">
        <v>109</v>
      </c>
      <c r="E33" s="45">
        <v>0</v>
      </c>
      <c r="F33" s="60">
        <v>1</v>
      </c>
      <c r="G33" s="45">
        <v>2</v>
      </c>
      <c r="H33" s="45">
        <v>3</v>
      </c>
      <c r="I33" s="59">
        <v>4</v>
      </c>
      <c r="J33" s="54"/>
      <c r="K33" s="9">
        <v>1</v>
      </c>
      <c r="L33" s="1" t="str">
        <f t="shared" si="0"/>
        <v>Question n° 30 sans réponse</v>
      </c>
    </row>
    <row r="34" spans="1:12" ht="32.75" customHeight="1" thickBot="1">
      <c r="A34" s="70" t="s">
        <v>77</v>
      </c>
      <c r="B34" s="67" t="s">
        <v>72</v>
      </c>
      <c r="C34" s="38">
        <f t="shared" si="1"/>
        <v>31</v>
      </c>
      <c r="D34" s="39" t="s">
        <v>110</v>
      </c>
      <c r="E34" s="44">
        <v>0</v>
      </c>
      <c r="F34" s="44">
        <v>1</v>
      </c>
      <c r="G34" s="57">
        <v>2</v>
      </c>
      <c r="H34" s="44">
        <v>3</v>
      </c>
      <c r="I34" s="56">
        <v>4</v>
      </c>
      <c r="J34" s="54"/>
      <c r="K34" s="9">
        <v>2</v>
      </c>
      <c r="L34" s="1" t="str">
        <f t="shared" si="0"/>
        <v>Question n° 31 sans réponse</v>
      </c>
    </row>
    <row r="35" spans="1:12" ht="32.75" customHeight="1" thickTop="1" thickBot="1">
      <c r="A35" s="71"/>
      <c r="B35" s="68"/>
      <c r="C35" s="35">
        <f t="shared" si="1"/>
        <v>32</v>
      </c>
      <c r="D35" s="34" t="s">
        <v>111</v>
      </c>
      <c r="E35" s="42">
        <v>0</v>
      </c>
      <c r="F35" s="42">
        <v>1</v>
      </c>
      <c r="G35" s="42">
        <v>2</v>
      </c>
      <c r="H35" s="53">
        <v>3</v>
      </c>
      <c r="I35" s="58">
        <v>4</v>
      </c>
      <c r="J35" s="54"/>
      <c r="K35" s="9">
        <v>3</v>
      </c>
      <c r="L35" s="1" t="str">
        <f t="shared" si="0"/>
        <v>Question n° 32 sans réponse</v>
      </c>
    </row>
    <row r="36" spans="1:12" ht="32.75" customHeight="1" thickTop="1" thickBot="1">
      <c r="A36" s="71"/>
      <c r="B36" s="68"/>
      <c r="C36" s="35">
        <f t="shared" si="1"/>
        <v>33</v>
      </c>
      <c r="D36" s="34" t="s">
        <v>112</v>
      </c>
      <c r="E36" s="42">
        <v>0</v>
      </c>
      <c r="F36" s="42">
        <v>1</v>
      </c>
      <c r="G36" s="42">
        <v>2</v>
      </c>
      <c r="H36" s="42">
        <v>3</v>
      </c>
      <c r="I36" s="61">
        <v>4</v>
      </c>
      <c r="J36" s="54"/>
      <c r="K36" s="9">
        <v>4</v>
      </c>
      <c r="L36" s="1" t="str">
        <f t="shared" si="0"/>
        <v>Question n° 33 sans réponse</v>
      </c>
    </row>
    <row r="37" spans="1:12" ht="32.75" customHeight="1" thickTop="1" thickBot="1">
      <c r="A37" s="71"/>
      <c r="B37" s="68"/>
      <c r="C37" s="35">
        <f t="shared" si="1"/>
        <v>34</v>
      </c>
      <c r="D37" s="34" t="s">
        <v>113</v>
      </c>
      <c r="E37" s="42">
        <v>0</v>
      </c>
      <c r="F37" s="42">
        <v>1</v>
      </c>
      <c r="G37" s="42">
        <v>2</v>
      </c>
      <c r="H37" s="53">
        <v>3</v>
      </c>
      <c r="I37" s="58">
        <v>4</v>
      </c>
      <c r="J37" s="54"/>
      <c r="K37" s="9">
        <v>3</v>
      </c>
      <c r="L37" s="1" t="str">
        <f t="shared" si="0"/>
        <v>Question n° 34 sans réponse</v>
      </c>
    </row>
    <row r="38" spans="1:12" ht="32.75" customHeight="1" thickTop="1" thickBot="1">
      <c r="A38" s="71"/>
      <c r="B38" s="69"/>
      <c r="C38" s="40">
        <f t="shared" si="1"/>
        <v>35</v>
      </c>
      <c r="D38" s="41" t="s">
        <v>114</v>
      </c>
      <c r="E38" s="45">
        <v>0</v>
      </c>
      <c r="F38" s="45">
        <v>1</v>
      </c>
      <c r="G38" s="60">
        <v>2</v>
      </c>
      <c r="H38" s="45">
        <v>3</v>
      </c>
      <c r="I38" s="59">
        <v>4</v>
      </c>
      <c r="J38" s="54"/>
      <c r="K38" s="9">
        <v>2</v>
      </c>
      <c r="L38" s="1" t="str">
        <f t="shared" si="0"/>
        <v>Question n° 35 sans réponse</v>
      </c>
    </row>
    <row r="39" spans="1:12" ht="32.75" customHeight="1" thickBot="1">
      <c r="A39" s="71"/>
      <c r="B39" s="67" t="s">
        <v>73</v>
      </c>
      <c r="C39" s="38">
        <f t="shared" si="1"/>
        <v>36</v>
      </c>
      <c r="D39" s="39" t="s">
        <v>115</v>
      </c>
      <c r="E39" s="44">
        <v>0</v>
      </c>
      <c r="F39" s="57">
        <v>1</v>
      </c>
      <c r="G39" s="44">
        <v>2</v>
      </c>
      <c r="H39" s="44">
        <v>3</v>
      </c>
      <c r="I39" s="56">
        <v>4</v>
      </c>
      <c r="J39" s="54"/>
      <c r="K39" s="9">
        <v>1</v>
      </c>
      <c r="L39" s="1" t="str">
        <f t="shared" si="0"/>
        <v>Question n° 36 sans réponse</v>
      </c>
    </row>
    <row r="40" spans="1:12" ht="32.75" customHeight="1" thickTop="1" thickBot="1">
      <c r="A40" s="71"/>
      <c r="B40" s="68"/>
      <c r="C40" s="35">
        <f t="shared" si="1"/>
        <v>37</v>
      </c>
      <c r="D40" s="34" t="s">
        <v>116</v>
      </c>
      <c r="E40" s="53">
        <v>0</v>
      </c>
      <c r="F40" s="84">
        <v>1</v>
      </c>
      <c r="G40" s="84">
        <v>2</v>
      </c>
      <c r="H40" s="84">
        <v>3</v>
      </c>
      <c r="I40" s="85">
        <v>4</v>
      </c>
      <c r="J40" s="86"/>
      <c r="K40" s="9">
        <v>0</v>
      </c>
      <c r="L40" s="1" t="str">
        <f t="shared" si="0"/>
        <v>Question n° 37 sans réponse</v>
      </c>
    </row>
    <row r="41" spans="1:12" ht="32.75" customHeight="1" thickTop="1" thickBot="1">
      <c r="A41" s="71"/>
      <c r="B41" s="68"/>
      <c r="C41" s="35">
        <f t="shared" si="1"/>
        <v>38</v>
      </c>
      <c r="D41" s="34" t="s">
        <v>117</v>
      </c>
      <c r="E41" s="42">
        <v>0</v>
      </c>
      <c r="F41" s="53">
        <v>1</v>
      </c>
      <c r="G41" s="42">
        <v>2</v>
      </c>
      <c r="H41" s="42">
        <v>3</v>
      </c>
      <c r="I41" s="58">
        <v>4</v>
      </c>
      <c r="J41" s="54"/>
      <c r="K41" s="9">
        <v>1</v>
      </c>
      <c r="L41" s="1" t="str">
        <f t="shared" si="0"/>
        <v>Question n° 38 sans réponse</v>
      </c>
    </row>
    <row r="42" spans="1:12" ht="32.75" customHeight="1" thickTop="1" thickBot="1">
      <c r="A42" s="71"/>
      <c r="B42" s="68"/>
      <c r="C42" s="35">
        <f t="shared" si="1"/>
        <v>39</v>
      </c>
      <c r="D42" s="34" t="s">
        <v>118</v>
      </c>
      <c r="E42" s="42">
        <v>0</v>
      </c>
      <c r="F42" s="42">
        <v>1</v>
      </c>
      <c r="G42" s="53">
        <v>2</v>
      </c>
      <c r="H42" s="42">
        <v>3</v>
      </c>
      <c r="I42" s="58">
        <v>4</v>
      </c>
      <c r="J42" s="54"/>
      <c r="K42" s="9">
        <v>2</v>
      </c>
      <c r="L42" s="1" t="str">
        <f t="shared" si="0"/>
        <v>Question n° 39 sans réponse</v>
      </c>
    </row>
    <row r="43" spans="1:12" ht="32.75" customHeight="1" thickTop="1" thickBot="1">
      <c r="A43" s="72"/>
      <c r="B43" s="69"/>
      <c r="C43" s="40">
        <f t="shared" si="1"/>
        <v>40</v>
      </c>
      <c r="D43" s="41" t="s">
        <v>119</v>
      </c>
      <c r="E43" s="45">
        <v>0</v>
      </c>
      <c r="F43" s="45">
        <v>1</v>
      </c>
      <c r="G43" s="45">
        <v>2</v>
      </c>
      <c r="H43" s="60">
        <v>3</v>
      </c>
      <c r="I43" s="59">
        <v>4</v>
      </c>
      <c r="J43" s="54"/>
      <c r="K43" s="9">
        <v>3</v>
      </c>
      <c r="L43" s="1" t="str">
        <f t="shared" si="0"/>
        <v>Question n° 40 sans réponse</v>
      </c>
    </row>
    <row r="44" spans="1:12" ht="32.75" customHeight="1" thickBot="1">
      <c r="A44" s="64" t="s">
        <v>79</v>
      </c>
      <c r="B44" s="67" t="s">
        <v>72</v>
      </c>
      <c r="C44" s="38">
        <f t="shared" si="1"/>
        <v>41</v>
      </c>
      <c r="D44" s="39" t="s">
        <v>120</v>
      </c>
      <c r="E44" s="44">
        <v>0</v>
      </c>
      <c r="F44" s="44">
        <v>1</v>
      </c>
      <c r="G44" s="44">
        <v>2</v>
      </c>
      <c r="H44" s="44">
        <v>3</v>
      </c>
      <c r="I44" s="63">
        <v>4</v>
      </c>
      <c r="J44" s="54"/>
      <c r="K44" s="9">
        <v>4</v>
      </c>
      <c r="L44" s="1" t="str">
        <f t="shared" si="0"/>
        <v>Question n° 41 sans réponse</v>
      </c>
    </row>
    <row r="45" spans="1:12" ht="32.75" customHeight="1" thickTop="1" thickBot="1">
      <c r="A45" s="65"/>
      <c r="B45" s="68"/>
      <c r="C45" s="35">
        <f t="shared" si="1"/>
        <v>42</v>
      </c>
      <c r="D45" s="34" t="s">
        <v>121</v>
      </c>
      <c r="E45" s="42">
        <v>0</v>
      </c>
      <c r="F45" s="42">
        <v>1</v>
      </c>
      <c r="G45" s="42">
        <v>2</v>
      </c>
      <c r="H45" s="53">
        <v>3</v>
      </c>
      <c r="I45" s="58">
        <v>4</v>
      </c>
      <c r="J45" s="54"/>
      <c r="K45" s="9">
        <v>3</v>
      </c>
      <c r="L45" s="1" t="str">
        <f t="shared" si="0"/>
        <v>Question n° 42 sans réponse</v>
      </c>
    </row>
    <row r="46" spans="1:12" ht="32.75" customHeight="1" thickTop="1" thickBot="1">
      <c r="A46" s="65"/>
      <c r="B46" s="68"/>
      <c r="C46" s="35">
        <f t="shared" si="1"/>
        <v>43</v>
      </c>
      <c r="D46" s="34" t="s">
        <v>122</v>
      </c>
      <c r="E46" s="42">
        <v>0</v>
      </c>
      <c r="F46" s="42">
        <v>1</v>
      </c>
      <c r="G46" s="53">
        <v>2</v>
      </c>
      <c r="H46" s="42">
        <v>3</v>
      </c>
      <c r="I46" s="58">
        <v>4</v>
      </c>
      <c r="J46" s="54"/>
      <c r="K46" s="9">
        <v>2</v>
      </c>
      <c r="L46" s="1" t="str">
        <f t="shared" si="0"/>
        <v>Question n° 43 sans réponse</v>
      </c>
    </row>
    <row r="47" spans="1:12" ht="32.75" customHeight="1" thickTop="1" thickBot="1">
      <c r="A47" s="65"/>
      <c r="B47" s="68"/>
      <c r="C47" s="35">
        <f t="shared" si="1"/>
        <v>44</v>
      </c>
      <c r="D47" s="34" t="s">
        <v>123</v>
      </c>
      <c r="E47" s="42">
        <v>0</v>
      </c>
      <c r="F47" s="53">
        <v>1</v>
      </c>
      <c r="G47" s="42">
        <v>2</v>
      </c>
      <c r="H47" s="42">
        <v>3</v>
      </c>
      <c r="I47" s="58">
        <v>4</v>
      </c>
      <c r="J47" s="54"/>
      <c r="K47" s="9">
        <v>1</v>
      </c>
      <c r="L47" s="1" t="str">
        <f t="shared" si="0"/>
        <v>Question n° 44 sans réponse</v>
      </c>
    </row>
    <row r="48" spans="1:12" ht="32.75" customHeight="1" thickTop="1" thickBot="1">
      <c r="A48" s="65"/>
      <c r="B48" s="69"/>
      <c r="C48" s="40">
        <f t="shared" si="1"/>
        <v>45</v>
      </c>
      <c r="D48" s="41" t="s">
        <v>124</v>
      </c>
      <c r="E48" s="60">
        <v>0</v>
      </c>
      <c r="F48" s="45">
        <v>1</v>
      </c>
      <c r="G48" s="45">
        <v>2</v>
      </c>
      <c r="H48" s="45">
        <v>3</v>
      </c>
      <c r="I48" s="59">
        <v>4</v>
      </c>
      <c r="J48" s="54"/>
      <c r="K48" s="9">
        <v>0</v>
      </c>
      <c r="L48" s="1" t="str">
        <f t="shared" si="0"/>
        <v>Question n° 45 sans réponse</v>
      </c>
    </row>
    <row r="49" spans="1:12" ht="32.75" customHeight="1" thickBot="1">
      <c r="A49" s="65"/>
      <c r="B49" s="67" t="s">
        <v>73</v>
      </c>
      <c r="C49" s="38">
        <f t="shared" si="1"/>
        <v>46</v>
      </c>
      <c r="D49" s="39" t="s">
        <v>125</v>
      </c>
      <c r="E49" s="44">
        <v>0</v>
      </c>
      <c r="F49" s="57">
        <v>1</v>
      </c>
      <c r="G49" s="44">
        <v>2</v>
      </c>
      <c r="H49" s="44">
        <v>3</v>
      </c>
      <c r="I49" s="56">
        <v>4</v>
      </c>
      <c r="J49" s="54"/>
      <c r="K49" s="9">
        <v>1</v>
      </c>
      <c r="L49" s="1" t="str">
        <f t="shared" si="0"/>
        <v>Question n° 46 sans réponse</v>
      </c>
    </row>
    <row r="50" spans="1:12" ht="32.75" customHeight="1" thickTop="1" thickBot="1">
      <c r="A50" s="65"/>
      <c r="B50" s="68"/>
      <c r="C50" s="35">
        <f t="shared" si="1"/>
        <v>47</v>
      </c>
      <c r="D50" s="34" t="s">
        <v>126</v>
      </c>
      <c r="E50" s="42">
        <v>0</v>
      </c>
      <c r="F50" s="42">
        <v>1</v>
      </c>
      <c r="G50" s="53">
        <v>2</v>
      </c>
      <c r="H50" s="42">
        <v>3</v>
      </c>
      <c r="I50" s="58">
        <v>4</v>
      </c>
      <c r="J50" s="54"/>
      <c r="K50" s="9">
        <v>2</v>
      </c>
      <c r="L50" s="1" t="str">
        <f t="shared" si="0"/>
        <v>Question n° 47 sans réponse</v>
      </c>
    </row>
    <row r="51" spans="1:12" ht="32.75" customHeight="1" thickTop="1" thickBot="1">
      <c r="A51" s="65"/>
      <c r="B51" s="68"/>
      <c r="C51" s="35">
        <f t="shared" si="1"/>
        <v>48</v>
      </c>
      <c r="D51" s="34" t="s">
        <v>127</v>
      </c>
      <c r="E51" s="42">
        <v>0</v>
      </c>
      <c r="F51" s="42">
        <v>1</v>
      </c>
      <c r="G51" s="42">
        <v>2</v>
      </c>
      <c r="H51" s="53">
        <v>3</v>
      </c>
      <c r="I51" s="58">
        <v>4</v>
      </c>
      <c r="J51" s="54"/>
      <c r="K51" s="9">
        <v>3</v>
      </c>
      <c r="L51" s="1" t="str">
        <f t="shared" si="0"/>
        <v>Question n° 48 sans réponse</v>
      </c>
    </row>
    <row r="52" spans="1:12" ht="32.75" customHeight="1" thickTop="1" thickBot="1">
      <c r="A52" s="65"/>
      <c r="B52" s="68"/>
      <c r="C52" s="35">
        <f t="shared" si="1"/>
        <v>49</v>
      </c>
      <c r="D52" s="34" t="s">
        <v>128</v>
      </c>
      <c r="E52" s="42">
        <v>0</v>
      </c>
      <c r="F52" s="42">
        <v>1</v>
      </c>
      <c r="G52" s="42">
        <v>2</v>
      </c>
      <c r="H52" s="42">
        <v>3</v>
      </c>
      <c r="I52" s="61">
        <v>4</v>
      </c>
      <c r="J52" s="54"/>
      <c r="K52" s="9">
        <v>4</v>
      </c>
      <c r="L52" s="1" t="str">
        <f t="shared" si="0"/>
        <v>Question n° 49 sans réponse</v>
      </c>
    </row>
    <row r="53" spans="1:12" ht="32.75" customHeight="1" thickTop="1" thickBot="1">
      <c r="A53" s="66"/>
      <c r="B53" s="69"/>
      <c r="C53" s="40">
        <f t="shared" si="1"/>
        <v>50</v>
      </c>
      <c r="D53" s="41" t="s">
        <v>129</v>
      </c>
      <c r="E53" s="45">
        <v>0</v>
      </c>
      <c r="F53" s="45">
        <v>1</v>
      </c>
      <c r="G53" s="45">
        <v>2</v>
      </c>
      <c r="H53" s="60">
        <v>3</v>
      </c>
      <c r="I53" s="59">
        <v>4</v>
      </c>
      <c r="J53" s="54"/>
      <c r="K53" s="9">
        <v>3</v>
      </c>
      <c r="L53" s="1" t="str">
        <f t="shared" si="0"/>
        <v>Question n° 50 sans réponse</v>
      </c>
    </row>
    <row r="54" spans="1:12" ht="31.5" thickBot="1"/>
    <row r="55" spans="1:12" ht="31.5" thickBot="1">
      <c r="E55" s="80" t="str">
        <f>IFERROR(IF(K4&lt;&gt;53,VLOOKUP("a",$K$4:$L$53,2,FALSE),"OK"),"Saisie terminée")</f>
        <v>Saisie terminée</v>
      </c>
      <c r="F55" s="80"/>
      <c r="G55" s="80"/>
      <c r="H55" s="80"/>
      <c r="I55" s="81"/>
      <c r="J55" s="14" t="s">
        <v>56</v>
      </c>
      <c r="K55" s="3">
        <f>SUM(K4:K13)</f>
        <v>23</v>
      </c>
    </row>
    <row r="56" spans="1:12" ht="31.5" thickBot="1">
      <c r="E56" s="82"/>
      <c r="F56" s="82"/>
      <c r="G56" s="82"/>
      <c r="H56" s="82"/>
      <c r="I56" s="83"/>
      <c r="J56" s="15" t="s">
        <v>57</v>
      </c>
      <c r="K56" s="3">
        <f>SUM(K14:K23)</f>
        <v>20</v>
      </c>
    </row>
    <row r="57" spans="1:12" ht="31.5" thickBot="1">
      <c r="E57" s="5"/>
      <c r="J57" s="16" t="s">
        <v>58</v>
      </c>
      <c r="K57" s="3">
        <f>SUM(K24:K33)</f>
        <v>17</v>
      </c>
    </row>
    <row r="58" spans="1:12" ht="31.5" thickBot="1">
      <c r="J58" s="16" t="s">
        <v>59</v>
      </c>
      <c r="K58" s="3">
        <f>SUM(K34:K43)</f>
        <v>21</v>
      </c>
    </row>
    <row r="59" spans="1:12" ht="31.5" thickBot="1">
      <c r="J59" s="16" t="s">
        <v>60</v>
      </c>
      <c r="K59" s="3">
        <f>SUM(K44:K53)</f>
        <v>23</v>
      </c>
    </row>
    <row r="60" spans="1:12" ht="31.5" thickBot="1">
      <c r="K60" s="3" t="s">
        <v>61</v>
      </c>
      <c r="L60" s="1" t="s">
        <v>62</v>
      </c>
    </row>
    <row r="61" spans="1:12" ht="31.5" thickBot="1">
      <c r="J61" s="14" t="s">
        <v>56</v>
      </c>
      <c r="K61" s="3">
        <f>SUM(K4:K8)</f>
        <v>10</v>
      </c>
      <c r="L61" s="1">
        <f>SUM(K9:K13)</f>
        <v>13</v>
      </c>
    </row>
    <row r="62" spans="1:12" ht="31.5" thickBot="1">
      <c r="J62" s="15" t="s">
        <v>57</v>
      </c>
      <c r="K62" s="3">
        <f>SUM(K14:K18)</f>
        <v>7</v>
      </c>
      <c r="L62" s="1">
        <f>SUM(K19:K23)</f>
        <v>13</v>
      </c>
    </row>
    <row r="63" spans="1:12" ht="31.5" thickBot="1">
      <c r="J63" s="16" t="s">
        <v>58</v>
      </c>
      <c r="K63" s="3">
        <f>SUM(K24:K28)</f>
        <v>10</v>
      </c>
      <c r="L63" s="1">
        <f>SUM(K29:K33)</f>
        <v>7</v>
      </c>
    </row>
    <row r="64" spans="1:12" ht="31.5" thickBot="1">
      <c r="J64" s="16" t="s">
        <v>59</v>
      </c>
      <c r="K64" s="3">
        <f>SUM(K34:K38)</f>
        <v>14</v>
      </c>
      <c r="L64" s="1">
        <f>SUM(K39:K43)</f>
        <v>7</v>
      </c>
    </row>
    <row r="65" spans="10:12" ht="31.5" thickBot="1">
      <c r="J65" s="16" t="s">
        <v>60</v>
      </c>
      <c r="K65" s="3">
        <f>SUM(K44:K48)</f>
        <v>10</v>
      </c>
      <c r="L65" s="1">
        <f>SUM(K49:K53)</f>
        <v>13</v>
      </c>
    </row>
  </sheetData>
  <sheetProtection selectLockedCells="1"/>
  <protectedRanges>
    <protectedRange sqref="E4:E53 F4:F52" name="REPONSE DRIVER"/>
  </protectedRanges>
  <mergeCells count="19">
    <mergeCell ref="C1:I1"/>
    <mergeCell ref="C3:D3"/>
    <mergeCell ref="E55:I55"/>
    <mergeCell ref="E56:I56"/>
    <mergeCell ref="A4:A13"/>
    <mergeCell ref="B4:B8"/>
    <mergeCell ref="B9:B13"/>
    <mergeCell ref="A14:A23"/>
    <mergeCell ref="B14:B18"/>
    <mergeCell ref="B19:B23"/>
    <mergeCell ref="A44:A53"/>
    <mergeCell ref="B44:B48"/>
    <mergeCell ref="A24:A33"/>
    <mergeCell ref="B24:B28"/>
    <mergeCell ref="B29:B33"/>
    <mergeCell ref="A34:A43"/>
    <mergeCell ref="B34:B38"/>
    <mergeCell ref="B39:B43"/>
    <mergeCell ref="B49:B53"/>
  </mergeCells>
  <pageMargins left="0.78740157499999996" right="0.78740157499999996" top="0.984251969" bottom="0.984251969" header="0.5" footer="0.5"/>
  <pageSetup paperSize="9" scale="62" orientation="portrait" horizontalDpi="4294967292" verticalDpi="4294967292" r:id="rId1"/>
  <headerFooter alignWithMargins="0"/>
  <ignoredErrors>
    <ignoredError sqref="K62:K65 K55:K5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940D1-B1C3-41E2-B222-CE624D1EB8F2}">
  <sheetPr published="0" codeName="Feuil4"/>
  <dimension ref="A1:P30"/>
  <sheetViews>
    <sheetView tabSelected="1" zoomScale="99" zoomScaleNormal="99" workbookViewId="0"/>
  </sheetViews>
  <sheetFormatPr baseColWidth="10" defaultRowHeight="14.5"/>
  <cols>
    <col min="2" max="4" width="29.54296875" customWidth="1"/>
    <col min="8" max="8" width="20.26953125" customWidth="1"/>
    <col min="9" max="9" width="8.81640625" customWidth="1"/>
    <col min="10" max="10" width="4.90625" customWidth="1"/>
    <col min="11" max="11" width="38.1796875" customWidth="1"/>
    <col min="12" max="12" width="22.1796875" customWidth="1"/>
  </cols>
  <sheetData>
    <row r="1" spans="1:16" ht="15" thickBot="1">
      <c r="K1" t="s">
        <v>63</v>
      </c>
      <c r="L1">
        <v>20</v>
      </c>
    </row>
    <row r="2" spans="1:16" ht="16.75" customHeight="1">
      <c r="A2" s="33"/>
      <c r="K2" s="19"/>
      <c r="L2" s="20" t="s">
        <v>65</v>
      </c>
      <c r="M2" s="21" t="s">
        <v>61</v>
      </c>
      <c r="N2" s="22" t="s">
        <v>62</v>
      </c>
      <c r="O2" t="s">
        <v>78</v>
      </c>
      <c r="P2" t="s">
        <v>135</v>
      </c>
    </row>
    <row r="3" spans="1:16" ht="16.75" customHeight="1">
      <c r="A3" s="33"/>
      <c r="K3" s="23" t="s">
        <v>131</v>
      </c>
      <c r="L3" s="17">
        <f>+(M3+N3)/2</f>
        <v>8.5</v>
      </c>
      <c r="M3" s="18">
        <f>$L$1-'EFFICIENCE MANAGERIALE'!K61</f>
        <v>10</v>
      </c>
      <c r="N3" s="24">
        <f>$L$1-'EFFICIENCE MANAGERIALE'!L61</f>
        <v>7</v>
      </c>
      <c r="O3">
        <v>18</v>
      </c>
      <c r="P3" t="e">
        <f>IF(ABS(N3-M3)&gt;3,18.9,#N/A)</f>
        <v>#N/A</v>
      </c>
    </row>
    <row r="4" spans="1:16" ht="16.75" customHeight="1">
      <c r="A4" s="33"/>
      <c r="K4" s="23" t="s">
        <v>130</v>
      </c>
      <c r="L4" s="17">
        <f t="shared" ref="L4:L7" si="0">+(M4+N4)/2</f>
        <v>10</v>
      </c>
      <c r="M4" s="18">
        <f>$L$1-'EFFICIENCE MANAGERIALE'!K62</f>
        <v>13</v>
      </c>
      <c r="N4" s="24">
        <f>$L$1-'EFFICIENCE MANAGERIALE'!L62</f>
        <v>7</v>
      </c>
      <c r="O4">
        <v>15</v>
      </c>
      <c r="P4">
        <f t="shared" ref="P4:P7" si="1">IF(ABS(N4-M4)&gt;3,18.9,#N/A)</f>
        <v>18.899999999999999</v>
      </c>
    </row>
    <row r="5" spans="1:16" ht="16.75" customHeight="1">
      <c r="A5" s="33"/>
      <c r="K5" s="23" t="s">
        <v>132</v>
      </c>
      <c r="L5" s="17">
        <f t="shared" si="0"/>
        <v>11.5</v>
      </c>
      <c r="M5" s="18">
        <f>$L$1-'EFFICIENCE MANAGERIALE'!K63</f>
        <v>10</v>
      </c>
      <c r="N5" s="24">
        <f>$L$1-'EFFICIENCE MANAGERIALE'!L63</f>
        <v>13</v>
      </c>
      <c r="O5">
        <v>11</v>
      </c>
      <c r="P5" t="e">
        <f t="shared" si="1"/>
        <v>#N/A</v>
      </c>
    </row>
    <row r="6" spans="1:16" ht="16.75" customHeight="1">
      <c r="A6" s="33"/>
      <c r="K6" s="23" t="s">
        <v>133</v>
      </c>
      <c r="L6" s="17">
        <f t="shared" si="0"/>
        <v>9.5</v>
      </c>
      <c r="M6" s="18">
        <f>$L$1-'EFFICIENCE MANAGERIALE'!K64</f>
        <v>6</v>
      </c>
      <c r="N6" s="24">
        <f>$L$1-'EFFICIENCE MANAGERIALE'!L64</f>
        <v>13</v>
      </c>
      <c r="O6">
        <v>7</v>
      </c>
      <c r="P6">
        <f t="shared" si="1"/>
        <v>18.899999999999999</v>
      </c>
    </row>
    <row r="7" spans="1:16" ht="16.75" customHeight="1">
      <c r="A7" s="33"/>
      <c r="K7" s="23" t="s">
        <v>134</v>
      </c>
      <c r="L7" s="17">
        <f t="shared" si="0"/>
        <v>8.5</v>
      </c>
      <c r="M7" s="18">
        <f>$L$1-'EFFICIENCE MANAGERIALE'!K65</f>
        <v>10</v>
      </c>
      <c r="N7" s="24">
        <f>$L$1-'EFFICIENCE MANAGERIALE'!L65</f>
        <v>7</v>
      </c>
      <c r="O7">
        <v>0</v>
      </c>
      <c r="P7" t="e">
        <f t="shared" si="1"/>
        <v>#N/A</v>
      </c>
    </row>
    <row r="8" spans="1:16" ht="16" thickBot="1">
      <c r="A8" s="33"/>
      <c r="K8" s="25"/>
      <c r="L8" s="26">
        <f>+(M8+N8)/2</f>
        <v>9.6000000000000014</v>
      </c>
      <c r="M8" s="27">
        <f>SUM(M3:M7)/5</f>
        <v>9.8000000000000007</v>
      </c>
      <c r="N8" s="28">
        <f>SUM(N3:N7)/5</f>
        <v>9.4</v>
      </c>
    </row>
    <row r="9" spans="1:16">
      <c r="A9" s="33"/>
      <c r="J9" s="30">
        <v>0.05</v>
      </c>
      <c r="K9" s="29" t="s">
        <v>66</v>
      </c>
      <c r="M9">
        <v>18</v>
      </c>
      <c r="N9">
        <v>20</v>
      </c>
    </row>
    <row r="10" spans="1:16">
      <c r="A10" s="33"/>
      <c r="J10" s="30">
        <v>0.1</v>
      </c>
      <c r="K10" s="29" t="s">
        <v>67</v>
      </c>
      <c r="M10">
        <v>15</v>
      </c>
      <c r="N10">
        <v>17</v>
      </c>
    </row>
    <row r="11" spans="1:16">
      <c r="A11" s="33"/>
      <c r="J11" s="30">
        <v>0.5</v>
      </c>
      <c r="K11" s="29" t="s">
        <v>68</v>
      </c>
      <c r="M11">
        <v>11</v>
      </c>
      <c r="N11">
        <v>14</v>
      </c>
    </row>
    <row r="12" spans="1:16">
      <c r="A12" s="33"/>
      <c r="J12" s="30">
        <v>0.25</v>
      </c>
      <c r="K12" s="29" t="s">
        <v>69</v>
      </c>
      <c r="M12">
        <v>7</v>
      </c>
      <c r="N12">
        <v>10</v>
      </c>
    </row>
    <row r="13" spans="1:16">
      <c r="A13" s="33"/>
      <c r="J13" s="30">
        <v>0.1</v>
      </c>
      <c r="K13" s="29" t="s">
        <v>70</v>
      </c>
      <c r="M13">
        <v>0</v>
      </c>
      <c r="N13">
        <v>6</v>
      </c>
    </row>
    <row r="14" spans="1:16">
      <c r="A14" s="33"/>
      <c r="J14" s="30">
        <f>SUM(J9:J13)</f>
        <v>1</v>
      </c>
    </row>
    <row r="15" spans="1:16">
      <c r="A15" s="33"/>
    </row>
    <row r="16" spans="1:16">
      <c r="A16" s="33"/>
    </row>
    <row r="17" spans="1:1" ht="27.9" customHeight="1">
      <c r="A17" s="33"/>
    </row>
    <row r="18" spans="1:1">
      <c r="A18" s="33"/>
    </row>
    <row r="19" spans="1:1">
      <c r="A19" s="33"/>
    </row>
    <row r="20" spans="1:1">
      <c r="A20" s="33"/>
    </row>
    <row r="21" spans="1:1">
      <c r="A21" s="33"/>
    </row>
    <row r="22" spans="1:1">
      <c r="A22" s="33"/>
    </row>
    <row r="30" spans="1:1" ht="58.5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8D3AF-770B-4331-B76A-BCA4C2F2C961}">
  <sheetPr published="0" codeName="Feuil3"/>
  <dimension ref="A1:B50"/>
  <sheetViews>
    <sheetView workbookViewId="0"/>
  </sheetViews>
  <sheetFormatPr baseColWidth="10" defaultRowHeight="14.5"/>
  <cols>
    <col min="1" max="1" width="111.7265625" customWidth="1"/>
  </cols>
  <sheetData>
    <row r="1" spans="1:2" ht="17.149999999999999" customHeight="1" thickBot="1">
      <c r="A1" s="11" t="s">
        <v>2</v>
      </c>
      <c r="B1" s="13" t="str">
        <f>RIGHT(A1,LEN(A1)-8)</f>
        <v>Communication restreinte : vos collaborateurs hésitent-ils à partager des informations importantes ?</v>
      </c>
    </row>
    <row r="2" spans="1:2" ht="17.149999999999999" customHeight="1" thickBot="1">
      <c r="A2" s="12" t="s">
        <v>3</v>
      </c>
      <c r="B2" s="13" t="str">
        <f t="shared" ref="B2:B9" si="0">RIGHT(A2,LEN(A2)-8)</f>
        <v>Non-dits et rumeurs : entendez-vous des rumeurs ou des non-dits circuler au sein de vos équipes ?</v>
      </c>
    </row>
    <row r="3" spans="1:2" ht="17.149999999999999" customHeight="1" thickBot="1">
      <c r="A3" s="12" t="s">
        <v>4</v>
      </c>
      <c r="B3" s="13" t="str">
        <f t="shared" si="0"/>
        <v>Réunions informelles : constatez-vous des réunions informelles où les informations importantes sont omises ou dissimulées ?</v>
      </c>
    </row>
    <row r="4" spans="1:2" ht="17.149999999999999" customHeight="1" thickBot="1">
      <c r="A4" s="12" t="s">
        <v>5</v>
      </c>
      <c r="B4" s="13" t="str">
        <f t="shared" si="0"/>
        <v>Confiance envers la direction : vos collaborateurs expriment-ils des doutes ou des suspicions envers les décisions de la Direction ?</v>
      </c>
    </row>
    <row r="5" spans="1:2" ht="17.149999999999999" customHeight="1" thickBot="1">
      <c r="A5" s="12" t="s">
        <v>6</v>
      </c>
      <c r="B5" s="13" t="str">
        <f t="shared" si="0"/>
        <v>Feedback négatif : recevez-vous des feedbacks négatifs plutôt de manière indirecte que directe ?</v>
      </c>
    </row>
    <row r="6" spans="1:2" ht="17.149999999999999" customHeight="1" thickBot="1">
      <c r="A6" s="11" t="s">
        <v>7</v>
      </c>
      <c r="B6" s="13" t="str">
        <f t="shared" si="0"/>
        <v>Impact sur la coopération : la méfiance affecte-t-elle la coopération entre les membres de votre équipe ?</v>
      </c>
    </row>
    <row r="7" spans="1:2" ht="17.149999999999999" customHeight="1" thickBot="1">
      <c r="A7" s="12" t="s">
        <v>8</v>
      </c>
      <c r="B7" s="13" t="str">
        <f t="shared" si="0"/>
        <v>Productivité : la méfiance impacte-t-elle la productivité globale de votre équipe ?</v>
      </c>
    </row>
    <row r="8" spans="1:2" ht="17.149999999999999" customHeight="1" thickBot="1">
      <c r="A8" s="12" t="s">
        <v>9</v>
      </c>
      <c r="B8" s="13" t="str">
        <f t="shared" si="0"/>
        <v>Qualité du travail : la méfiance compromet-elle la qualité du travail fourni par votre équipe ?</v>
      </c>
    </row>
    <row r="9" spans="1:2" ht="17.149999999999999" customHeight="1" thickBot="1">
      <c r="A9" s="12" t="s">
        <v>10</v>
      </c>
      <c r="B9" s="13" t="str">
        <f t="shared" si="0"/>
        <v>Moral des équipes : la méfiance affecte-t-elle le moral et la motivation de vos collaborateurs ?</v>
      </c>
    </row>
    <row r="10" spans="1:2" ht="17.149999999999999" customHeight="1" thickBot="1">
      <c r="A10" s="12" t="s">
        <v>11</v>
      </c>
      <c r="B10" s="13" t="str">
        <f t="shared" ref="B10:B50" si="1">RIGHT(A10,LEN(A10)-6)</f>
        <v>Rétention des talents : la méfiance influence-t-elle la rétention des talents dans votre organisation ?</v>
      </c>
    </row>
    <row r="11" spans="1:2" ht="17.149999999999999" customHeight="1" thickBot="1">
      <c r="A11" s="11" t="s">
        <v>12</v>
      </c>
      <c r="B11" s="13" t="str">
        <f t="shared" si="1"/>
        <v>Communication inter-services : constatez-vous des difficultés de communication entre différents services ?</v>
      </c>
    </row>
    <row r="12" spans="1:2" ht="17.149999999999999" customHeight="1" thickBot="1">
      <c r="A12" s="12" t="s">
        <v>13</v>
      </c>
      <c r="B12" s="13" t="str">
        <f t="shared" si="1"/>
        <v>Partage des informations : des informations importantes sont-elles retenues par un service au lieu d'être partagées ?</v>
      </c>
    </row>
    <row r="13" spans="1:2" ht="17.149999999999999" customHeight="1" thickBot="1">
      <c r="A13" s="12" t="s">
        <v>14</v>
      </c>
      <c r="B13" s="13" t="str">
        <f t="shared" si="1"/>
        <v>Objectifs contradictoires : les objectifs des différents services sont-ils en conflit ou contradictoires ?</v>
      </c>
    </row>
    <row r="14" spans="1:2" ht="17.149999999999999" customHeight="1" thickBot="1">
      <c r="A14" s="12" t="s">
        <v>15</v>
      </c>
      <c r="B14" s="13" t="str">
        <f t="shared" si="1"/>
        <v>Coopération entre équipes : constatez-vous un manque de coopération entre équipes sur des projets transversaux ?</v>
      </c>
    </row>
    <row r="15" spans="1:2" ht="17.149999999999999" customHeight="1" thickBot="1">
      <c r="A15" s="12" t="s">
        <v>16</v>
      </c>
      <c r="B15" s="13" t="str">
        <f t="shared" si="1"/>
        <v>Duplication des efforts : des efforts ou des tâches sont-ils dupliqués parce que les équipes ne communiquent pas ?</v>
      </c>
    </row>
    <row r="16" spans="1:2" ht="17.149999999999999" customHeight="1" thickBot="1">
      <c r="A16" s="11" t="s">
        <v>17</v>
      </c>
      <c r="B16" s="13" t="str">
        <f t="shared" si="1"/>
        <v>Impact sur l'efficacité : le travail en silos affecte-t-il l'efficacité globale de l'organisation ?</v>
      </c>
    </row>
    <row r="17" spans="1:2" ht="17.149999999999999" customHeight="1" thickBot="1">
      <c r="A17" s="12" t="s">
        <v>18</v>
      </c>
      <c r="B17" s="13" t="str">
        <f t="shared" si="1"/>
        <v>Retards dans les projets : le travail en silos cause-t-il des retards dans les projets transversaux ?</v>
      </c>
    </row>
    <row r="18" spans="1:2" ht="17.149999999999999" customHeight="1" thickBot="1">
      <c r="A18" s="12" t="s">
        <v>19</v>
      </c>
      <c r="B18" s="13" t="str">
        <f t="shared" si="1"/>
        <v>Satisfaction des clients : le travail en silos compromet-il la satisfaction des clients ?</v>
      </c>
    </row>
    <row r="19" spans="1:2" ht="17.149999999999999" customHeight="1" thickBot="1">
      <c r="A19" s="12" t="s">
        <v>20</v>
      </c>
      <c r="B19" s="13" t="str">
        <f t="shared" si="1"/>
        <v>Innovation et créativité : le travail en silos inhibe-t-il l'innovation et la créativité au sein de l'organisation ?</v>
      </c>
    </row>
    <row r="20" spans="1:2" ht="17.149999999999999" customHeight="1" thickBot="1">
      <c r="A20" s="12" t="s">
        <v>21</v>
      </c>
      <c r="B20" s="13" t="str">
        <f t="shared" si="1"/>
        <v>Moral des équipes : le travail en silos affecte-t-il le moral et l'engagement des employés ?</v>
      </c>
    </row>
    <row r="21" spans="1:2" ht="17.149999999999999" customHeight="1" thickBot="1">
      <c r="A21" s="11" t="s">
        <v>22</v>
      </c>
      <c r="B21" s="13" t="str">
        <f t="shared" si="1"/>
        <v>Absence de motivation : observez-vous un manque de motivation chez vos collaborateurs ?</v>
      </c>
    </row>
    <row r="22" spans="1:2" ht="17.149999999999999" customHeight="1" thickBot="1">
      <c r="A22" s="12" t="s">
        <v>23</v>
      </c>
      <c r="B22" s="13" t="str">
        <f t="shared" si="1"/>
        <v>Baisse d'initiative : vos collaborateurs montrent-ils une réticence à prendre des initiatives ?</v>
      </c>
    </row>
    <row r="23" spans="1:2" ht="17.149999999999999" customHeight="1" thickBot="1">
      <c r="A23" s="12" t="s">
        <v>24</v>
      </c>
      <c r="B23" s="13" t="str">
        <f t="shared" si="1"/>
        <v>Absentéisme : constatez-vous des absences non justifiées ou fréquentes parmi vos collaborateurs ?</v>
      </c>
    </row>
    <row r="24" spans="1:2" ht="17.149999999999999" customHeight="1" thickBot="1">
      <c r="A24" s="12" t="s">
        <v>25</v>
      </c>
      <c r="B24" s="13" t="str">
        <f t="shared" si="1"/>
        <v>Passivité en réunion : vos collaborateurs restent-ils passifs pendant les réunions ?</v>
      </c>
    </row>
    <row r="25" spans="1:2" ht="17.149999999999999" customHeight="1" thickBot="1">
      <c r="A25" s="12" t="s">
        <v>26</v>
      </c>
      <c r="B25" s="13" t="str">
        <f t="shared" si="1"/>
        <v>Manque d'engagement dans les tâches : remarquez-vous que des tâches ne sont pas réalisées avec soin et engagement ?</v>
      </c>
    </row>
    <row r="26" spans="1:2" ht="17.149999999999999" customHeight="1" thickBot="1">
      <c r="A26" s="11" t="s">
        <v>27</v>
      </c>
      <c r="B26" s="13" t="str">
        <f t="shared" si="1"/>
        <v>Impact sur la qualité du travail : le désengagement affecte-t-il la qualité du travail fourni par vos collaborateurs ?</v>
      </c>
    </row>
    <row r="27" spans="1:2" ht="17.149999999999999" customHeight="1" thickBot="1">
      <c r="A27" s="12" t="s">
        <v>28</v>
      </c>
      <c r="B27" s="13" t="str">
        <f t="shared" si="1"/>
        <v>Productivité : le désengagement impacte-t-il la productivité globale de vos équipes ?</v>
      </c>
    </row>
    <row r="28" spans="1:2" ht="17.149999999999999" customHeight="1" thickBot="1">
      <c r="A28" s="12" t="s">
        <v>29</v>
      </c>
      <c r="B28" s="13" t="str">
        <f t="shared" si="1"/>
        <v>Climat de travail : le désengagement détériore-t-il le climat de travail au sein de vos équipes ?</v>
      </c>
    </row>
    <row r="29" spans="1:2" ht="17.149999999999999" customHeight="1" thickBot="1">
      <c r="A29" s="12" t="s">
        <v>30</v>
      </c>
      <c r="B29" s="13" t="str">
        <f t="shared" si="1"/>
        <v>Relation avec les clients : le désengagement de vos collaborateurs affecte-t-il la satisfaction des clients ?</v>
      </c>
    </row>
    <row r="30" spans="1:2" ht="17.149999999999999" customHeight="1" thickBot="1">
      <c r="A30" s="12" t="s">
        <v>31</v>
      </c>
      <c r="B30" s="13" t="str">
        <f t="shared" si="1"/>
        <v>Rétention des talents : le désengagement influence-t-il la rétention des talents dans votre organisation ?</v>
      </c>
    </row>
    <row r="31" spans="1:2" ht="17.149999999999999" customHeight="1" thickBot="1">
      <c r="A31" s="11" t="s">
        <v>32</v>
      </c>
      <c r="B31" s="13" t="str">
        <f t="shared" si="1"/>
        <v>Conflits ouverts : des conflits ouverts surviennent-ils entre les membres de votre équipe ?</v>
      </c>
    </row>
    <row r="32" spans="1:2" ht="17.149999999999999" customHeight="1" thickBot="1">
      <c r="A32" s="12" t="s">
        <v>33</v>
      </c>
      <c r="B32" s="13" t="str">
        <f t="shared" si="1"/>
        <v>Compétition interne excessive : remarquez-vous une compétition excessive entre les collaborateurs, nuisant à la coopération ?</v>
      </c>
    </row>
    <row r="33" spans="1:2" ht="17.149999999999999" customHeight="1" thickBot="1">
      <c r="A33" s="12" t="s">
        <v>34</v>
      </c>
      <c r="B33" s="13" t="str">
        <f t="shared" si="1"/>
        <v>Jeux de pouvoir : observez-vous des jeux de pouvoir ou des luttes d’influence au sein de votre équipe ?</v>
      </c>
    </row>
    <row r="34" spans="1:2" ht="17.149999999999999" customHeight="1" thickBot="1">
      <c r="A34" s="12" t="s">
        <v>35</v>
      </c>
      <c r="B34" s="13" t="str">
        <f t="shared" si="1"/>
        <v>Répartition inéquitable : des plaintes surgissent-elles concernant une répartition inéquitable des ressources ou des opportunités ?</v>
      </c>
    </row>
    <row r="35" spans="1:2" ht="17.149999999999999" customHeight="1" thickBot="1">
      <c r="A35" s="12" t="s">
        <v>36</v>
      </c>
      <c r="B35" s="13" t="str">
        <f t="shared" si="1"/>
        <v>Exclusion de collègues : certains collaborateurs sont-ils exclus des discussions ou des décisions importantes ?</v>
      </c>
    </row>
    <row r="36" spans="1:2" ht="17.149999999999999" customHeight="1" thickBot="1">
      <c r="A36" s="11" t="s">
        <v>37</v>
      </c>
      <c r="B36" s="13" t="str">
        <f t="shared" si="1"/>
        <v>Impact sur la collaboration : les rivalités affectent-elles la coopération entre les membres de votre équipe ?</v>
      </c>
    </row>
    <row r="37" spans="1:2" ht="17.149999999999999" customHeight="1" thickBot="1">
      <c r="A37" s="12" t="s">
        <v>38</v>
      </c>
      <c r="B37" s="13" t="str">
        <f t="shared" si="1"/>
        <v>Climat de travail : les rivalités détériorent-elles le climat de travail au sein de votre équipe ?</v>
      </c>
    </row>
    <row r="38" spans="1:2" ht="17.149999999999999" customHeight="1" thickBot="1">
      <c r="A38" s="12" t="s">
        <v>39</v>
      </c>
      <c r="B38" s="13" t="str">
        <f t="shared" si="1"/>
        <v>Productivité : les rivalités internes affectent-elles la productivité globale de l'équipe ?</v>
      </c>
    </row>
    <row r="39" spans="1:2" ht="17.149999999999999" customHeight="1" thickBot="1">
      <c r="A39" s="12" t="s">
        <v>40</v>
      </c>
      <c r="B39" s="13" t="str">
        <f t="shared" si="1"/>
        <v>Moral des équipes : les rivalités internes impactent-elles le moral et l’engagement des collaborateurs ?</v>
      </c>
    </row>
    <row r="40" spans="1:2" ht="17.149999999999999" customHeight="1" thickBot="1">
      <c r="A40" s="12" t="s">
        <v>41</v>
      </c>
      <c r="B40" s="13" t="str">
        <f t="shared" si="1"/>
        <v>Turnover : les rivalités contribuent-elles au turnover des collaborateurs dans votre organisation ?</v>
      </c>
    </row>
    <row r="41" spans="1:2" ht="17.149999999999999" customHeight="1" thickBot="1">
      <c r="A41" s="11" t="s">
        <v>42</v>
      </c>
      <c r="B41" s="13" t="str">
        <f t="shared" si="1"/>
        <v>Focus sur les tâches : les managers se concentrent principalement sur tâches et processus plutôt que développement des personnes ?</v>
      </c>
    </row>
    <row r="42" spans="1:2" ht="17.149999999999999" customHeight="1" thickBot="1">
      <c r="A42" s="12" t="s">
        <v>43</v>
      </c>
      <c r="B42" s="13" t="str">
        <f t="shared" si="1"/>
        <v>Absence de mentorat : les managers négligent-ils de fournir du mentorat ou du coaching à leurs équipes ?</v>
      </c>
    </row>
    <row r="43" spans="1:2" ht="17.149999999999999" customHeight="1" thickBot="1">
      <c r="A43" s="12" t="s">
        <v>44</v>
      </c>
      <c r="B43" s="13" t="str">
        <f t="shared" si="1"/>
        <v>Réunions centrées sur les chiffres : les réunions sont exclusivement centrées sur les chiffres et les indicateurs de performance</v>
      </c>
    </row>
    <row r="44" spans="1:2" ht="17.149999999999999" customHeight="1" thickBot="1">
      <c r="A44" s="12" t="s">
        <v>45</v>
      </c>
      <c r="B44" s="13" t="str">
        <f t="shared" si="1"/>
        <v>Manque de feedback constructif : les managers attendent longtemps avant de donner un feedback constructif à leurs N-1 ?</v>
      </c>
    </row>
    <row r="45" spans="1:2" ht="17.149999999999999" customHeight="1" thickBot="1">
      <c r="A45" s="12" t="s">
        <v>46</v>
      </c>
      <c r="B45" s="13" t="str">
        <f t="shared" si="1"/>
        <v>Décisions top-down : les décisions sont-elles prises de manière descendante sans consultation ni implication des équipes ?</v>
      </c>
    </row>
    <row r="46" spans="1:2" ht="17.149999999999999" customHeight="1" thickBot="1">
      <c r="A46" s="11" t="s">
        <v>47</v>
      </c>
      <c r="B46" s="13" t="str">
        <f t="shared" si="1"/>
        <v>Impact sur la motivation : l'approche gestionnaire des managers affecte-t-elle la motivation des collaborateurs ?</v>
      </c>
    </row>
    <row r="47" spans="1:2" ht="23.15" customHeight="1" thickBot="1">
      <c r="A47" s="12" t="s">
        <v>54</v>
      </c>
      <c r="B47" s="13" t="str">
        <f t="shared" si="1"/>
        <v>Développement des compétences : l'approche gestionnaire des managers entrave-t-elle le développement des compétences et des talents dans l'organisation ?</v>
      </c>
    </row>
    <row r="48" spans="1:2" ht="17.149999999999999" customHeight="1" thickBot="1">
      <c r="A48" s="12" t="s">
        <v>48</v>
      </c>
      <c r="B48" s="13" t="str">
        <f t="shared" si="1"/>
        <v>Engagement des équipes : l'approche gestionnaire des managers réduit-elle l'engagement des équipes ?</v>
      </c>
    </row>
    <row r="49" spans="1:2" ht="17.149999999999999" customHeight="1" thickBot="1">
      <c r="A49" s="12" t="s">
        <v>55</v>
      </c>
      <c r="B49" s="13" t="str">
        <f t="shared" si="1"/>
        <v>Innovation et créativité : l'approche gestionnaire des managers inhibe-t-elle l'innovation et la créativité au sein des équipes ?</v>
      </c>
    </row>
    <row r="50" spans="1:2" ht="17.149999999999999" customHeight="1" thickBot="1">
      <c r="A50" s="12" t="s">
        <v>49</v>
      </c>
      <c r="B50" s="13" t="str">
        <f t="shared" si="1"/>
        <v>Relations interpersonnelles : l'approche gestionnaire des managers nuit-elle aux relations interpersonnelles au sein des équipes 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EFFICIENCE MANAGERIALE</vt:lpstr>
      <vt:lpstr>Graphique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FRANK DUMAS</dc:creator>
  <dcterms:created xsi:type="dcterms:W3CDTF">2016-09-14T18:46:48Z</dcterms:created>
  <dcterms:modified xsi:type="dcterms:W3CDTF">2025-03-06T14:37:41Z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Camera" visible="true"/>
      </mso:documentControls>
    </mso:qat>
  </mso:ribbon>
</mso:customUI>
</file>