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9AD98C29-F01E-458B-B3A4-6705CCB610E3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Feuil1" sheetId="1" r:id="rId1"/>
  </sheets>
  <externalReferences>
    <externalReference r:id="rId2"/>
  </externalReferences>
  <definedNames>
    <definedName name="pH">[1]!Tableau4[pH]</definedName>
    <definedName name="Synthese_Blister">Tableau310[]</definedName>
    <definedName name="Synthese_Tube">Tableau3[]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1" i="1" l="1"/>
  <c r="D50" i="1"/>
  <c r="D49" i="1"/>
  <c r="D48" i="1"/>
  <c r="D47" i="1"/>
  <c r="D46" i="1"/>
  <c r="D45" i="1"/>
  <c r="D44" i="1"/>
  <c r="D43" i="1"/>
  <c r="D42" i="1"/>
  <c r="D39" i="1"/>
  <c r="D38" i="1"/>
  <c r="D37" i="1"/>
  <c r="D36" i="1"/>
  <c r="D35" i="1"/>
  <c r="D34" i="1"/>
  <c r="D33" i="1"/>
  <c r="D32" i="1"/>
  <c r="D31" i="1"/>
  <c r="D30" i="1"/>
  <c r="D27" i="1"/>
  <c r="D26" i="1"/>
  <c r="D25" i="1"/>
  <c r="D24" i="1"/>
  <c r="D23" i="1"/>
  <c r="D22" i="1"/>
  <c r="D21" i="1"/>
  <c r="D20" i="1"/>
  <c r="D19" i="1"/>
  <c r="D16" i="1"/>
  <c r="D15" i="1"/>
  <c r="D14" i="1"/>
  <c r="D11" i="1"/>
  <c r="D10" i="1"/>
  <c r="D9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<sst xmlns="http://schemas.openxmlformats.org/spreadsheetml/2006/main" count="153" uniqueCount="65">
  <si>
    <t>LOTS 25/60</t>
  </si>
  <si>
    <t>pH</t>
  </si>
  <si>
    <t>T0 CNX</t>
  </si>
  <si>
    <t xml:space="preserve">T0 CNX </t>
  </si>
  <si>
    <t>T0 Neo</t>
  </si>
  <si>
    <t xml:space="preserve">T0 Neo </t>
  </si>
  <si>
    <t>T1 CNX/Neo</t>
  </si>
  <si>
    <t xml:space="preserve">T1 CNX/Neo </t>
  </si>
  <si>
    <t>T2 Neo
(Moy)</t>
  </si>
  <si>
    <t xml:space="preserve">T2 Neo
(CV) </t>
  </si>
  <si>
    <t>T3 CNX/Neo</t>
  </si>
  <si>
    <t xml:space="preserve">T3 CNX/Neo </t>
  </si>
  <si>
    <t xml:space="preserve">T6 CNX/Neo </t>
  </si>
  <si>
    <t>T6 CNX/Neo</t>
  </si>
  <si>
    <t>T9 Neo</t>
  </si>
  <si>
    <t>T9 Neo2</t>
  </si>
  <si>
    <t>T12 Neo</t>
  </si>
  <si>
    <t>T12 Neo2</t>
  </si>
  <si>
    <t>T18 Neo</t>
  </si>
  <si>
    <t>T18 Neo2</t>
  </si>
  <si>
    <t>T24 Neo</t>
  </si>
  <si>
    <t>T24 Neo2</t>
  </si>
  <si>
    <t>Bulk pellets 6,8</t>
  </si>
  <si>
    <t>Bulk pellets 4,5</t>
  </si>
  <si>
    <t>Bulk capsules 30 mg 4,5</t>
  </si>
  <si>
    <t>Bulk capsules 90 mg</t>
  </si>
  <si>
    <t>Bulk capsules 30 mg 6,8</t>
  </si>
  <si>
    <t>Tubes 60 mg / B50</t>
  </si>
  <si>
    <t>Tubes 60 mg / B30</t>
  </si>
  <si>
    <t>Tubes 90 mg / B50</t>
  </si>
  <si>
    <t>LOTS 40/75</t>
  </si>
  <si>
    <t>T0 Neo
(Moy)</t>
  </si>
  <si>
    <t>T0 Neo
(CV)</t>
  </si>
  <si>
    <t>T1 Neo
(Moy)</t>
  </si>
  <si>
    <t>T1 Neo
(CV)</t>
  </si>
  <si>
    <t>T3 Neo
(Moy)</t>
  </si>
  <si>
    <t>T3 Neo
(CV)</t>
  </si>
  <si>
    <t>T6 Neo
(Moy)</t>
  </si>
  <si>
    <t>T6 Neo
(CV)</t>
  </si>
  <si>
    <t>T0 CNX 
Retest (Moy) </t>
  </si>
  <si>
    <t>T0 CNX 
Retest (CV)</t>
  </si>
  <si>
    <t>T9 Neo
(Moy)</t>
  </si>
  <si>
    <t>T9 Neo
(CV)</t>
  </si>
  <si>
    <t>T12 Neo
(Moy)</t>
  </si>
  <si>
    <t>T12 Neo
(CV)</t>
  </si>
  <si>
    <t>T18 Neo
(Moy)</t>
  </si>
  <si>
    <t>T18 Neo
(CV)</t>
  </si>
  <si>
    <t>T24 Neo
(Moy)</t>
  </si>
  <si>
    <t>T24 Neo
(CV)</t>
  </si>
  <si>
    <t>T30 Neo
(Moy)</t>
  </si>
  <si>
    <t>T30 Neo
(CV)</t>
  </si>
  <si>
    <t>T36 Neo
(Moy)</t>
  </si>
  <si>
    <t>T36 Neo
(CV)</t>
  </si>
  <si>
    <t>Blisters 30 mg DE</t>
  </si>
  <si>
    <t>Blisters 30 mg FR</t>
  </si>
  <si>
    <t>Blisters 60 mg DE</t>
  </si>
  <si>
    <t>Blisters 60 mg FR</t>
  </si>
  <si>
    <t>Blisters 90 mg DE</t>
  </si>
  <si>
    <t>LOTS 30/65</t>
  </si>
  <si>
    <t>Lot Val 1</t>
  </si>
  <si>
    <t>Lot essai 1</t>
  </si>
  <si>
    <t>Lot Val 2</t>
  </si>
  <si>
    <t>BLEUE</t>
  </si>
  <si>
    <t>JAUNE</t>
  </si>
  <si>
    <t>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</si>
</sst>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ndara"/>
      <family val="2"/>
    </font>
    <font>
      <sz val="11"/>
      <color theme="1"/>
      <name val="Candara"/>
      <family val="2"/>
    </font>
    <font>
      <b/>
      <sz val="12"/>
      <color rgb="FFFFFFFF"/>
      <name val="Candara"/>
      <family val="2"/>
    </font>
    <font>
      <sz val="9"/>
      <color theme="1" tint="0.34998626667073579"/>
      <name val="Candara"/>
      <family val="2"/>
    </font>
    <font>
      <b/>
      <sz val="9"/>
      <color theme="1" tint="0.34998626667073579"/>
      <name val="Candara"/>
      <family val="2"/>
    </font>
    <font>
      <sz val="12"/>
      <color theme="1"/>
      <name val="Candara"/>
      <family val="2"/>
    </font>
    <font>
      <sz val="10"/>
      <color theme="1"/>
      <name val="Candara"/>
      <family val="2"/>
    </font>
    <font>
      <b/>
      <sz val="12"/>
      <color theme="1"/>
      <name val="Candara"/>
      <family val="2"/>
    </font>
    <font>
      <sz val="11"/>
      <name val="Candara"/>
      <family val="2"/>
    </font>
    <font>
      <sz val="11"/>
      <color rgb="FF0070C0"/>
      <name val="Candara"/>
      <family val="2"/>
    </font>
    <font>
      <sz val="11"/>
      <color theme="1"/>
      <name val="Wingdings 3"/>
      <family val="1"/>
      <charset val="2"/>
    </font>
    <font>
      <sz val="11"/>
      <color theme="0"/>
      <name val="Wingdings 3"/>
      <family val="1"/>
      <charset val="2"/>
    </font>
  </fonts>
  <fills count="6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7" fillId="0" borderId="4" xfId="0" applyFont="1" applyBorder="1" applyAlignment="1">
      <alignment horizontal="center" vertical="top" wrapText="1"/>
    </xf>
    <xf numFmtId="0" fontId="0" fillId="0" borderId="4" xfId="0" applyBorder="1" applyAlignment="1">
      <alignment vertical="center" wrapText="1"/>
    </xf>
    <xf numFmtId="9" fontId="0" fillId="0" borderId="4" xfId="1" applyFont="1" applyBorder="1" applyAlignment="1">
      <alignment vertical="center" wrapText="1"/>
    </xf>
    <xf numFmtId="1" fontId="0" fillId="0" borderId="4" xfId="0" applyNumberFormat="1" applyBorder="1" applyAlignment="1">
      <alignment vertical="center" wrapText="1"/>
    </xf>
    <xf numFmtId="0" fontId="5" fillId="0" borderId="6" xfId="0" applyFont="1" applyBorder="1" applyAlignment="1">
      <alignment vertical="center" wrapText="1"/>
    </xf>
    <xf numFmtId="0" fontId="6" fillId="0" borderId="7" xfId="0" applyFont="1" applyBorder="1" applyAlignment="1">
      <alignment vertical="center" wrapText="1"/>
    </xf>
    <xf numFmtId="0" fontId="7" fillId="0" borderId="7" xfId="0" applyFont="1" applyBorder="1" applyAlignment="1">
      <alignment horizontal="center" vertical="top" wrapText="1"/>
    </xf>
    <xf numFmtId="1" fontId="0" fillId="0" borderId="7" xfId="0" applyNumberFormat="1" applyBorder="1" applyAlignment="1">
      <alignment vertical="center" wrapText="1"/>
    </xf>
    <xf numFmtId="9" fontId="0" fillId="0" borderId="7" xfId="1" applyFont="1" applyBorder="1" applyAlignment="1">
      <alignment vertical="center" wrapText="1"/>
    </xf>
    <xf numFmtId="0" fontId="0" fillId="0" borderId="7" xfId="0" applyBorder="1" applyAlignment="1">
      <alignment vertical="center" wrapText="1"/>
    </xf>
    <xf numFmtId="0" fontId="5" fillId="0" borderId="2" xfId="0" applyFont="1" applyBorder="1" applyAlignment="1">
      <alignment vertical="center" wrapText="1"/>
    </xf>
    <xf numFmtId="0" fontId="6" fillId="0" borderId="3" xfId="0" applyFont="1" applyBorder="1" applyAlignment="1">
      <alignment vertical="center" wrapText="1"/>
    </xf>
    <xf numFmtId="0" fontId="7" fillId="0" borderId="3" xfId="0" applyFont="1" applyBorder="1" applyAlignment="1">
      <alignment horizontal="center" vertical="top" wrapText="1"/>
    </xf>
    <xf numFmtId="1" fontId="0" fillId="0" borderId="3" xfId="0" applyNumberFormat="1" applyBorder="1" applyAlignment="1">
      <alignment vertical="center" wrapText="1"/>
    </xf>
    <xf numFmtId="9" fontId="0" fillId="0" borderId="3" xfId="1" applyFont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7" fillId="4" borderId="7" xfId="0" applyFont="1" applyFill="1" applyBorder="1" applyAlignment="1">
      <alignment horizontal="center" vertical="top" wrapText="1"/>
    </xf>
    <xf numFmtId="9" fontId="8" fillId="0" borderId="4" xfId="1" applyFont="1" applyFill="1" applyBorder="1" applyAlignment="1">
      <alignment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vertical="center" wrapText="1"/>
    </xf>
    <xf numFmtId="0" fontId="6" fillId="5" borderId="4" xfId="0" applyFont="1" applyFill="1" applyBorder="1" applyAlignment="1">
      <alignment vertical="center" wrapText="1"/>
    </xf>
    <xf numFmtId="0" fontId="7" fillId="5" borderId="4" xfId="0" applyFont="1" applyFill="1" applyBorder="1" applyAlignment="1">
      <alignment horizontal="center" vertical="center" wrapText="1"/>
    </xf>
    <xf numFmtId="0" fontId="5" fillId="5" borderId="4" xfId="0" applyFont="1" applyFill="1" applyBorder="1" applyAlignment="1">
      <alignment vertical="center" wrapText="1"/>
    </xf>
    <xf numFmtId="1" fontId="0" fillId="5" borderId="4" xfId="0" applyNumberFormat="1" applyFill="1" applyBorder="1" applyAlignment="1">
      <alignment vertical="center" wrapText="1"/>
    </xf>
    <xf numFmtId="9" fontId="0" fillId="5" borderId="4" xfId="1" applyFont="1" applyFill="1" applyBorder="1" applyAlignment="1">
      <alignment vertical="center" wrapText="1"/>
    </xf>
    <xf numFmtId="0" fontId="0" fillId="5" borderId="4" xfId="0" applyFill="1" applyBorder="1" applyAlignment="1">
      <alignment vertical="center" wrapText="1"/>
    </xf>
    <xf numFmtId="0" fontId="9" fillId="5" borderId="4" xfId="0" applyFont="1" applyFill="1" applyBorder="1" applyAlignment="1">
      <alignment vertical="center" wrapText="1"/>
    </xf>
    <xf numFmtId="0" fontId="7" fillId="0" borderId="4" xfId="0" applyFont="1" applyBorder="1" applyAlignment="1">
      <alignment horizontal="center" vertical="center" wrapText="1"/>
    </xf>
    <xf numFmtId="1" fontId="0" fillId="0" borderId="9" xfId="0" applyNumberFormat="1" applyBorder="1" applyAlignment="1">
      <alignment vertical="center" wrapText="1"/>
    </xf>
    <xf numFmtId="9" fontId="0" fillId="0" borderId="9" xfId="1" applyFont="1" applyBorder="1" applyAlignment="1">
      <alignment vertical="center" wrapText="1"/>
    </xf>
    <xf numFmtId="9" fontId="1" fillId="0" borderId="4" xfId="1" applyFont="1" applyBorder="1" applyAlignment="1">
      <alignment vertical="center" wrapText="1"/>
    </xf>
    <xf numFmtId="9" fontId="1" fillId="0" borderId="9" xfId="1" applyFont="1" applyBorder="1" applyAlignment="1">
      <alignment vertical="center" wrapText="1"/>
    </xf>
    <xf numFmtId="1" fontId="0" fillId="5" borderId="9" xfId="0" applyNumberFormat="1" applyFill="1" applyBorder="1" applyAlignment="1">
      <alignment vertical="center" wrapText="1"/>
    </xf>
    <xf numFmtId="9" fontId="0" fillId="5" borderId="9" xfId="1" applyFont="1" applyFill="1" applyBorder="1" applyAlignment="1">
      <alignment vertical="center" wrapText="1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1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70C0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Candara"/>
        <family val="2"/>
        <scheme val="none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Candara"/>
        <family val="2"/>
        <scheme val="none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b/>
        <i val="0"/>
      </font>
      <fill>
        <patternFill>
          <bgColor theme="7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6350</xdr:colOff>
      <xdr:row>0</xdr:row>
      <xdr:rowOff>0</xdr:rowOff>
    </xdr:from>
    <xdr:to>
      <xdr:col>21</xdr:col>
      <xdr:colOff>12700</xdr:colOff>
      <xdr:row>64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124923C-D95F-A84D-A5FC-494ECCFECFCE}"/>
            </a:ext>
          </a:extLst>
        </xdr:cNvPr>
        <xdr:cNvSpPr txBox="1"/>
      </xdr:nvSpPr>
      <xdr:spPr>
        <a:xfrm>
          <a:off x="9239250" y="0"/>
          <a:ext cx="5175250" cy="449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La</a:t>
          </a:r>
          <a:r>
            <a:rPr lang="fr-FR" sz="1100" baseline="0"/>
            <a:t> police de la </a:t>
          </a:r>
          <a:r>
            <a:rPr lang="fr-FR" sz="1100" b="1" baseline="0"/>
            <a:t>colonne A</a:t>
          </a:r>
          <a:r>
            <a:rPr lang="fr-FR" sz="1100" baseline="0"/>
            <a:t> est maintenant en "Wingdings 3".</a:t>
          </a:r>
        </a:p>
        <a:p>
          <a:r>
            <a:rPr lang="fr-FR" sz="1100" baseline="0"/>
            <a:t>Le symbole ▼est le caractère €.</a:t>
          </a:r>
        </a:p>
        <a:p>
          <a:r>
            <a:rPr lang="fr-FR" sz="1100" baseline="0"/>
            <a:t>Le symbole ► est le caractère }.</a:t>
          </a:r>
        </a:p>
        <a:p>
          <a:r>
            <a:rPr lang="fr-FR" sz="1100" baseline="0"/>
            <a:t>Vous pouvez ajouter des lignes pour chaque "LOTS" ou créer d'autres "LOTS" à la condition d'ajouter en </a:t>
          </a:r>
          <a:r>
            <a:rPr lang="fr-FR" sz="1100" b="1" baseline="0"/>
            <a:t>colonne A</a:t>
          </a:r>
          <a:r>
            <a:rPr lang="fr-FR" sz="1100" baseline="0"/>
            <a:t> un des deux symbole (€, }) et de colorer en fond noir la cellule du nouveau "LOTS" dans la </a:t>
          </a:r>
          <a:r>
            <a:rPr lang="fr-FR" sz="1100" b="1" baseline="0"/>
            <a:t>colonne B</a:t>
          </a:r>
          <a:r>
            <a:rPr lang="fr-FR" sz="1100" baseline="0"/>
            <a:t>.</a:t>
          </a:r>
        </a:p>
        <a:p>
          <a:endParaRPr lang="fr-FR" sz="1100" baseline="0"/>
        </a:p>
        <a:p>
          <a:r>
            <a:rPr lang="fr-FR" sz="1100" baseline="0"/>
            <a:t>Garder toujours un dernier symbole en </a:t>
          </a:r>
          <a:r>
            <a:rPr lang="fr-FR" sz="1100" b="1" baseline="0"/>
            <a:t>colonne A</a:t>
          </a:r>
          <a:r>
            <a:rPr lang="fr-FR" sz="1100" baseline="0"/>
            <a:t> </a:t>
          </a:r>
          <a:r>
            <a:rPr lang="fr-FR" sz="1100" b="0" baseline="0">
              <a:solidFill>
                <a:srgbClr val="FF0000"/>
              </a:solidFill>
            </a:rPr>
            <a:t>après la dernière valeur </a:t>
          </a:r>
          <a:r>
            <a:rPr lang="fr-FR" sz="1100" baseline="0"/>
            <a:t>de la </a:t>
          </a:r>
          <a:r>
            <a:rPr lang="fr-FR" sz="1100" b="1" baseline="0"/>
            <a:t>colonne B</a:t>
          </a:r>
          <a:r>
            <a:rPr lang="fr-FR" sz="1100" baseline="0"/>
            <a:t> en modifiant la couleur de police en blanc de façon à ne plus le voir.</a:t>
          </a:r>
        </a:p>
        <a:p>
          <a:endParaRPr lang="fr-FR" sz="1100" baseline="0"/>
        </a:p>
        <a:p>
          <a:r>
            <a:rPr lang="fr-FR" sz="1100" i="1" baseline="0"/>
            <a:t>Rappel :</a:t>
          </a:r>
        </a:p>
        <a:p>
          <a:r>
            <a:rPr lang="fr-FR" sz="1100" baseline="0"/>
            <a:t>• Clic sur un des symboles de la </a:t>
          </a:r>
          <a:r>
            <a:rPr lang="fr-FR" sz="1100" b="1" baseline="0"/>
            <a:t>colonne A</a:t>
          </a:r>
          <a:r>
            <a:rPr lang="fr-FR" sz="1100" baseline="0"/>
            <a:t>, vous "ouvrez" ou "fermez" le bloc "LOTS" correspondant aux données y figurant.</a:t>
          </a:r>
        </a:p>
        <a:p>
          <a:r>
            <a:rPr lang="fr-FR" sz="1100" baseline="0"/>
            <a:t>• Double clic dans la </a:t>
          </a:r>
          <a:r>
            <a:rPr lang="fr-FR" sz="1100" b="1" baseline="0"/>
            <a:t>cellule B1</a:t>
          </a:r>
          <a:r>
            <a:rPr lang="fr-FR" sz="1100" baseline="0"/>
            <a:t>, vous "ouvrez" tous les blocs "LOTS" ensembles.</a:t>
          </a:r>
        </a:p>
        <a:p>
          <a:r>
            <a:rPr lang="fr-FR" sz="1100" baseline="0"/>
            <a:t>• Clic droit dans la </a:t>
          </a:r>
          <a:r>
            <a:rPr lang="fr-FR" sz="1100" b="1" baseline="0"/>
            <a:t>cellule A1</a:t>
          </a:r>
          <a:r>
            <a:rPr lang="fr-FR" sz="1100" baseline="0"/>
            <a:t>, vous "fermez" tous les blocs "LOTS" ensembles.</a:t>
          </a:r>
        </a:p>
        <a:p>
          <a:r>
            <a:rPr lang="fr-FR" sz="1100" baseline="0"/>
            <a:t>• Clic dans une des </a:t>
          </a:r>
          <a:r>
            <a:rPr lang="fr-FR" sz="1100" b="1" baseline="0"/>
            <a:t>cellules colorée en noir colonne C</a:t>
          </a:r>
          <a:r>
            <a:rPr lang="fr-FR" sz="1100" baseline="0"/>
            <a:t>, vous figez la ligne cliquée et fermez les "LOTS" qui précèdent. (pas forcèment nécéssaire, à voir)</a:t>
          </a:r>
        </a:p>
        <a:p>
          <a:endParaRPr lang="fr-FR" sz="1100" baseline="0"/>
        </a:p>
        <a:p>
          <a:r>
            <a:rPr lang="fr-FR" sz="1100" b="1" baseline="0"/>
            <a:t>AL 22</a:t>
          </a:r>
        </a:p>
        <a:p>
          <a:endParaRPr lang="fr-FR" sz="1100" baseline="0"/>
        </a:p>
        <a:p>
          <a:r>
            <a:rPr lang="fr-FR" sz="900" baseline="0">
              <a:solidFill>
                <a:srgbClr val="00B050"/>
              </a:solidFill>
            </a:rPr>
            <a:t>(Commentaire à supprimer ou à déplacer dans une autre feuille car il ralentit un peu l'exécution...)</a:t>
          </a:r>
          <a:endParaRPr lang="fr-FR" sz="900">
            <a:solidFill>
              <a:srgbClr val="00B05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stragensa.sharepoint.com/sites/urapidiloptimization/Freigegebene%20Dokumente/General/1_SHORT%20TERM%20PLAN/1.2_Remediation/URAPIDIL%20CAPS%20-%20SYNTHESE%20STABILITE.xlsx" TargetMode="External"/><Relationship Id="rId1" Type="http://schemas.openxmlformats.org/officeDocument/2006/relationships/externalLinkPath" Target="https://stragensa.sharepoint.com/sites/urapidiloptimization/Freigegebene%20Dokumente/General/1_SHORT%20TERM%20PLAN/1.2_Remediation/URAPIDIL%20CAPS%20-%20SYNTHESE%20STABILI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YNTHESE"/>
      <sheetName val="GRAPH"/>
      <sheetName val="Y0191 BULK"/>
      <sheetName val="P0569 - TUBES"/>
      <sheetName val="Y0191 - TUBES"/>
      <sheetName val="P0569 - BLISTERS"/>
      <sheetName val="Y0191 - BLISTERS"/>
      <sheetName val="Data Base"/>
      <sheetName val="URAPIDIL CAPS - SYNTHESE STABI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3" displayName="Tableau3" ref="B1:X11" totalsRowShown="0" headerRowDxfId="59" dataDxfId="57" headerRowBorderDxfId="58" tableBorderDxfId="56" totalsRowBorderDxfId="55">
  <tableColumns count="23">
    <tableColumn id="1" xr3:uid="{00000000-0010-0000-0000-000001000000}" name="LOTS 25/60" dataDxfId="54"/>
    <tableColumn id="2" xr3:uid="{00000000-0010-0000-0000-000002000000}" name="BLEUE" dataDxfId="53"/>
    <tableColumn id="19" xr3:uid="{00000000-0010-0000-0000-000013000000}" name="pH" dataDxfId="52"/>
    <tableColumn id="3" xr3:uid="{00000000-0010-0000-0000-000003000000}" name="T0 CNX" dataDxfId="51"/>
    <tableColumn id="4" xr3:uid="{00000000-0010-0000-0000-000004000000}" name="T0 CNX " dataDxfId="50"/>
    <tableColumn id="29" xr3:uid="{00000000-0010-0000-0000-00001D000000}" name="T0 Neo" dataDxfId="49"/>
    <tableColumn id="20" xr3:uid="{00000000-0010-0000-0000-000014000000}" name="T0 Neo " dataDxfId="48"/>
    <tableColumn id="25" xr3:uid="{00000000-0010-0000-0000-000019000000}" name="T1 CNX/Neo" dataDxfId="47"/>
    <tableColumn id="26" xr3:uid="{00000000-0010-0000-0000-00001A000000}" name="T1 CNX/Neo " dataDxfId="46"/>
    <tableColumn id="5" xr3:uid="{00000000-0010-0000-0000-000005000000}" name="T2 Neo_x000a_(Moy)" dataDxfId="45" dataCellStyle="Pourcentage"/>
    <tableColumn id="6" xr3:uid="{00000000-0010-0000-0000-000006000000}" name="T2 Neo_x000a_(CV) " dataDxfId="44" dataCellStyle="Pourcentage"/>
    <tableColumn id="21" xr3:uid="{00000000-0010-0000-0000-000015000000}" name="T3 CNX/Neo" dataDxfId="43"/>
    <tableColumn id="27" xr3:uid="{00000000-0010-0000-0000-00001B000000}" name="T3 CNX/Neo " dataDxfId="42"/>
    <tableColumn id="28" xr3:uid="{00000000-0010-0000-0000-00001C000000}" name="T6 CNX/Neo " dataDxfId="41"/>
    <tableColumn id="22" xr3:uid="{00000000-0010-0000-0000-000016000000}" name="T6 CNX/Neo" dataDxfId="40"/>
    <tableColumn id="10" xr3:uid="{00000000-0010-0000-0000-00000A000000}" name="T9 Neo" dataDxfId="39"/>
    <tableColumn id="11" xr3:uid="{00000000-0010-0000-0000-00000B000000}" name="T9 Neo2" dataDxfId="38"/>
    <tableColumn id="12" xr3:uid="{00000000-0010-0000-0000-00000C000000}" name="T12 Neo" dataDxfId="37"/>
    <tableColumn id="13" xr3:uid="{00000000-0010-0000-0000-00000D000000}" name="T12 Neo2" dataDxfId="36"/>
    <tableColumn id="32" xr3:uid="{00000000-0010-0000-0000-000020000000}" name="T18 Neo" dataDxfId="35"/>
    <tableColumn id="33" xr3:uid="{00000000-0010-0000-0000-000021000000}" name="T18 Neo2" dataDxfId="34"/>
    <tableColumn id="34" xr3:uid="{00000000-0010-0000-0000-000022000000}" name="T24 Neo" dataDxfId="33"/>
    <tableColumn id="35" xr3:uid="{00000000-0010-0000-0000-000023000000}" name="T24 Neo2" dataDxfId="32"/>
  </tableColumns>
  <tableStyleInfo name="TableStyleMedium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310" displayName="Tableau310" ref="B18:AB27" totalsRowShown="0" headerRowDxfId="31" dataDxfId="29" headerRowBorderDxfId="30" tableBorderDxfId="28" totalsRowBorderDxfId="27">
  <tableColumns count="27">
    <tableColumn id="1" xr3:uid="{00000000-0010-0000-0100-000001000000}" name="LOTS 25/60" dataDxfId="26"/>
    <tableColumn id="2" xr3:uid="{00000000-0010-0000-0100-000002000000}" name="JAUNE" dataDxfId="25"/>
    <tableColumn id="19" xr3:uid="{00000000-0010-0000-0100-000013000000}" name="pH" dataDxfId="24">
      <calculatedColumnFormula>IF(Tableau310[[#This Row],[JAUNE]]="Blisters 30 mg DE","6,8",IF(Tableau310[[#This Row],[JAUNE]]="Blisters 60 mg DE","6,8",IF(Tableau310[[#This Row],[JAUNE]]="Blisters 90 mg DE","6,8","4,5")))</calculatedColumnFormula>
    </tableColumn>
    <tableColumn id="5" xr3:uid="{00000000-0010-0000-0100-000005000000}" name="T0 CNX _x000a_Retest (Moy) " dataDxfId="23"/>
    <tableColumn id="14" xr3:uid="{00000000-0010-0000-0100-00000E000000}" name="T0 CNX _x000a_Retest (CV)" dataDxfId="22"/>
    <tableColumn id="6" xr3:uid="{00000000-0010-0000-0100-000006000000}" name="T0 Neo_x000a_(Moy)" dataDxfId="21"/>
    <tableColumn id="15" xr3:uid="{00000000-0010-0000-0100-00000F000000}" name="T0 Neo_x000a_(CV)" dataDxfId="20"/>
    <tableColumn id="7" xr3:uid="{00000000-0010-0000-0100-000007000000}" name="T1 Neo_x000a_(Moy)" dataDxfId="19"/>
    <tableColumn id="16" xr3:uid="{00000000-0010-0000-0100-000010000000}" name="T1 Neo_x000a_(CV)" dataDxfId="18"/>
    <tableColumn id="3" xr3:uid="{00000000-0010-0000-0100-000003000000}" name="T2 Neo_x000a_(Moy)" dataDxfId="17" dataCellStyle="Pourcentage"/>
    <tableColumn id="4" xr3:uid="{00000000-0010-0000-0100-000004000000}" name="T2 Neo_x000a_(CV) " dataDxfId="16" dataCellStyle="Pourcentage"/>
    <tableColumn id="8" xr3:uid="{00000000-0010-0000-0100-000008000000}" name="T3 Neo_x000a_(Moy)" dataDxfId="15"/>
    <tableColumn id="17" xr3:uid="{00000000-0010-0000-0100-000011000000}" name="T3 Neo_x000a_(CV)" dataDxfId="14"/>
    <tableColumn id="9" xr3:uid="{00000000-0010-0000-0100-000009000000}" name="T6 Neo_x000a_(Moy)" dataDxfId="13"/>
    <tableColumn id="18" xr3:uid="{00000000-0010-0000-0100-000012000000}" name="T6 Neo_x000a_(CV)" dataDxfId="12"/>
    <tableColumn id="10" xr3:uid="{00000000-0010-0000-0100-00000A000000}" name="T9 Neo_x000a_(Moy)" dataDxfId="11"/>
    <tableColumn id="11" xr3:uid="{00000000-0010-0000-0100-00000B000000}" name="T9 Neo_x000a_(CV)" dataDxfId="10"/>
    <tableColumn id="12" xr3:uid="{00000000-0010-0000-0100-00000C000000}" name="T12 Neo_x000a_(Moy)" dataDxfId="9"/>
    <tableColumn id="13" xr3:uid="{00000000-0010-0000-0100-00000D000000}" name="T12 Neo_x000a_(CV)" dataDxfId="8"/>
    <tableColumn id="29" xr3:uid="{00000000-0010-0000-0100-00001D000000}" name="T18 Neo_x000a_(Moy)" dataDxfId="7"/>
    <tableColumn id="30" xr3:uid="{00000000-0010-0000-0100-00001E000000}" name="T18 Neo_x000a_(CV)" dataDxfId="6"/>
    <tableColumn id="31" xr3:uid="{00000000-0010-0000-0100-00001F000000}" name="T24 Neo_x000a_(Moy)" dataDxfId="5"/>
    <tableColumn id="32" xr3:uid="{00000000-0010-0000-0100-000020000000}" name="T24 Neo_x000a_(CV)" dataDxfId="4"/>
    <tableColumn id="33" xr3:uid="{00000000-0010-0000-0100-000021000000}" name="T30 Neo_x000a_(Moy)" dataDxfId="3"/>
    <tableColumn id="34" xr3:uid="{00000000-0010-0000-0100-000022000000}" name="T30 Neo_x000a_(CV)" dataDxfId="2"/>
    <tableColumn id="35" xr3:uid="{00000000-0010-0000-0100-000023000000}" name="T36 Neo_x000a_(Moy)" dataDxfId="1"/>
    <tableColumn id="36" xr3:uid="{00000000-0010-0000-0100-000024000000}" name="T36 Neo_x000a_(CV)" dataDxfId="0"/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B52"/>
  <sheetViews>
    <sheetView showGridLines="0" tabSelected="1" workbookViewId="0">
      <pane ySplit="12" topLeftCell="A13" activePane="bottomLeft" state="frozenSplit"/>
      <selection pane="bottomLeft" activeCell="B1" sqref="B1"/>
    </sheetView>
  </sheetViews>
  <sheetFormatPr baseColWidth="10" defaultColWidth="11" defaultRowHeight="14.5" customHeight="1" x14ac:dyDescent="0.35"/>
  <cols>
    <col min="1" max="1" width="5.58203125" style="42" customWidth="1"/>
    <col min="2" max="2" width="19.75" customWidth="1"/>
    <col min="3" max="3" width="17.75" customWidth="1"/>
    <col min="4" max="4" width="6.58203125" customWidth="1"/>
    <col min="5" max="8" width="7.58203125" customWidth="1"/>
    <col min="9" max="10" width="8.58203125" customWidth="1"/>
    <col min="11" max="14" width="8" customWidth="1"/>
    <col min="15" max="16" width="9.33203125" customWidth="1"/>
    <col min="17" max="18" width="8.58203125" customWidth="1"/>
    <col min="19" max="28" width="8" customWidth="1"/>
  </cols>
  <sheetData>
    <row r="1" spans="1:24" ht="32.5" customHeight="1" x14ac:dyDescent="0.35">
      <c r="A1" s="42" t="s">
        <v>64</v>
      </c>
      <c r="B1" s="1" t="s">
        <v>0</v>
      </c>
      <c r="C1" s="2" t="s">
        <v>62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4" t="s">
        <v>8</v>
      </c>
      <c r="L1" s="4" t="s">
        <v>9</v>
      </c>
      <c r="M1" s="3" t="s">
        <v>10</v>
      </c>
      <c r="N1" s="3" t="s">
        <v>11</v>
      </c>
      <c r="O1" s="3" t="s">
        <v>12</v>
      </c>
      <c r="P1" s="3" t="s">
        <v>13</v>
      </c>
      <c r="Q1" s="3" t="s">
        <v>14</v>
      </c>
      <c r="R1" s="3" t="s">
        <v>15</v>
      </c>
      <c r="S1" s="3" t="s">
        <v>16</v>
      </c>
      <c r="T1" s="3" t="s">
        <v>17</v>
      </c>
      <c r="U1" s="3" t="s">
        <v>18</v>
      </c>
      <c r="V1" s="3" t="s">
        <v>19</v>
      </c>
      <c r="W1" s="3" t="s">
        <v>20</v>
      </c>
      <c r="X1" s="3" t="s">
        <v>21</v>
      </c>
    </row>
    <row r="2" spans="1:24" ht="20" hidden="1" customHeight="1" x14ac:dyDescent="0.35">
      <c r="B2" s="5" t="s">
        <v>59</v>
      </c>
      <c r="C2" s="6" t="s">
        <v>22</v>
      </c>
      <c r="D2" s="7" t="str">
        <f>IF(Tableau3[[#This Row],[BLEUE]]="Tubes 60 mg / B50","6,8",IF(Tableau3[[#This Row],[BLEUE]]="Tubes 90 mg / B50","6,8",IF(Tableau3[[#This Row],[BLEUE]]="Bulk pellets 6,8","6,8",IF(Tableau3[[#This Row],[BLEUE]]="Bulk capsules 30 mg 6,8","6,8",IF(Tableau3[[#This Row],[BLEUE]]="Bulk capsules 90 mg","6,8","4,5")))))</f>
        <v>6,8</v>
      </c>
      <c r="E2" s="8"/>
      <c r="F2" s="9"/>
      <c r="G2" s="8"/>
      <c r="H2" s="9"/>
      <c r="I2" s="10"/>
      <c r="J2" s="9"/>
      <c r="K2" s="9"/>
      <c r="L2" s="9"/>
      <c r="M2" s="10"/>
      <c r="N2" s="9"/>
      <c r="O2" s="8"/>
      <c r="P2" s="9"/>
      <c r="Q2" s="8"/>
      <c r="R2" s="9"/>
      <c r="S2" s="10"/>
      <c r="T2" s="9"/>
      <c r="U2" s="10"/>
      <c r="V2" s="9"/>
      <c r="W2" s="10"/>
      <c r="X2" s="9"/>
    </row>
    <row r="3" spans="1:24" ht="20" hidden="1" customHeight="1" x14ac:dyDescent="0.35">
      <c r="B3" s="5"/>
      <c r="C3" s="6" t="s">
        <v>23</v>
      </c>
      <c r="D3" s="7" t="str">
        <f>IF(Tableau3[[#This Row],[BLEUE]]="Tubes 60 mg / B50","6,8",IF(Tableau3[[#This Row],[BLEUE]]="Tubes 90 mg / B50","6,8",IF(Tableau3[[#This Row],[BLEUE]]="Bulk pellets 6,8","6,8",IF(Tableau3[[#This Row],[BLEUE]]="Bulk capsules 30 mg 6,8","6,8",IF(Tableau3[[#This Row],[BLEUE]]="Bulk capsules 90 mg","6,8","4,5")))))</f>
        <v>4,5</v>
      </c>
      <c r="E3" s="10"/>
      <c r="F3" s="9"/>
      <c r="G3" s="8"/>
      <c r="H3" s="9"/>
      <c r="I3" s="10"/>
      <c r="J3" s="9"/>
      <c r="K3" s="9"/>
      <c r="L3" s="9"/>
      <c r="M3" s="10"/>
      <c r="N3" s="9"/>
      <c r="O3" s="8"/>
      <c r="P3" s="9"/>
      <c r="Q3" s="8"/>
      <c r="R3" s="9"/>
      <c r="S3" s="10"/>
      <c r="T3" s="9"/>
      <c r="U3" s="10"/>
      <c r="V3" s="9"/>
      <c r="W3" s="10"/>
      <c r="X3" s="9"/>
    </row>
    <row r="4" spans="1:24" ht="20" hidden="1" customHeight="1" x14ac:dyDescent="0.35">
      <c r="B4" s="5"/>
      <c r="C4" s="6" t="s">
        <v>24</v>
      </c>
      <c r="D4" s="7" t="str">
        <f>IF(Tableau3[[#This Row],[BLEUE]]="Tubes 60 mg / B50","6,8",IF(Tableau3[[#This Row],[BLEUE]]="Tubes 90 mg / B50","6,8",IF(Tableau3[[#This Row],[BLEUE]]="Bulk pellets 6,8","6,8",IF(Tableau3[[#This Row],[BLEUE]]="Bulk capsules 30 mg 6,8","6,8",IF(Tableau3[[#This Row],[BLEUE]]="Bulk capsules 90 mg","6,8","4,5")))))</f>
        <v>4,5</v>
      </c>
      <c r="E4" s="10"/>
      <c r="F4" s="9"/>
      <c r="G4" s="8"/>
      <c r="H4" s="9"/>
      <c r="I4" s="10"/>
      <c r="J4" s="9"/>
      <c r="K4" s="9"/>
      <c r="L4" s="9"/>
      <c r="M4" s="10"/>
      <c r="N4" s="9"/>
      <c r="O4" s="8"/>
      <c r="P4" s="9"/>
      <c r="Q4" s="8"/>
      <c r="R4" s="9"/>
      <c r="S4" s="10"/>
      <c r="T4" s="9"/>
      <c r="U4" s="10"/>
      <c r="V4" s="9"/>
      <c r="W4" s="10"/>
      <c r="X4" s="9"/>
    </row>
    <row r="5" spans="1:24" ht="20" hidden="1" customHeight="1" x14ac:dyDescent="0.35">
      <c r="B5" s="5"/>
      <c r="C5" s="6" t="s">
        <v>25</v>
      </c>
      <c r="D5" s="7" t="str">
        <f>IF(Tableau3[[#This Row],[BLEUE]]="Tubes 60 mg / B50","6,8",IF(Tableau3[[#This Row],[BLEUE]]="Tubes 90 mg / B50","6,8",IF(Tableau3[[#This Row],[BLEUE]]="Bulk pellets 6,8","6,8",IF(Tableau3[[#This Row],[BLEUE]]="Bulk capsules 30 mg 6,8","6,8",IF(Tableau3[[#This Row],[BLEUE]]="Bulk capsules 90 mg","6,8","4,5")))))</f>
        <v>6,8</v>
      </c>
      <c r="E5" s="10"/>
      <c r="F5" s="9"/>
      <c r="G5" s="8"/>
      <c r="H5" s="9"/>
      <c r="I5" s="10"/>
      <c r="J5" s="9"/>
      <c r="K5" s="9"/>
      <c r="L5" s="9"/>
      <c r="M5" s="10"/>
      <c r="N5" s="9"/>
      <c r="O5" s="8"/>
      <c r="P5" s="9"/>
      <c r="Q5" s="8"/>
      <c r="R5" s="9"/>
      <c r="S5" s="8"/>
      <c r="T5" s="9"/>
      <c r="U5" s="8"/>
      <c r="V5" s="9"/>
      <c r="W5" s="8"/>
      <c r="X5" s="9"/>
    </row>
    <row r="6" spans="1:24" ht="20" hidden="1" customHeight="1" thickBot="1" x14ac:dyDescent="0.4">
      <c r="B6" s="11"/>
      <c r="C6" s="12" t="s">
        <v>26</v>
      </c>
      <c r="D6" s="13" t="str">
        <f>IF(Tableau3[[#This Row],[BLEUE]]="Tubes 60 mg / B50","6,8",IF(Tableau3[[#This Row],[BLEUE]]="Tubes 90 mg / B50","6,8",IF(Tableau3[[#This Row],[BLEUE]]="Bulk pellets 6,8","6,8",IF(Tableau3[[#This Row],[BLEUE]]="Bulk capsules 30 mg 6,8","6,8",IF(Tableau3[[#This Row],[BLEUE]]="Bulk capsules 90 mg","6,8","4,5")))))</f>
        <v>6,8</v>
      </c>
      <c r="E6" s="14"/>
      <c r="F6" s="15"/>
      <c r="G6" s="16"/>
      <c r="H6" s="15"/>
      <c r="I6" s="14"/>
      <c r="J6" s="15"/>
      <c r="K6" s="15"/>
      <c r="L6" s="15"/>
      <c r="M6" s="14"/>
      <c r="N6" s="15"/>
      <c r="O6" s="16"/>
      <c r="P6" s="15"/>
      <c r="Q6" s="16"/>
      <c r="R6" s="15"/>
      <c r="S6" s="14"/>
      <c r="T6" s="15"/>
      <c r="U6" s="14"/>
      <c r="V6" s="15"/>
      <c r="W6" s="14"/>
      <c r="X6" s="15"/>
    </row>
    <row r="7" spans="1:24" ht="20" hidden="1" customHeight="1" thickTop="1" x14ac:dyDescent="0.35">
      <c r="B7" s="17" t="s">
        <v>60</v>
      </c>
      <c r="C7" s="18" t="s">
        <v>27</v>
      </c>
      <c r="D7" s="19" t="str">
        <f>IF(Tableau3[[#This Row],[BLEUE]]="Tubes 60 mg / B50","6,8",IF(Tableau3[[#This Row],[BLEUE]]="Tubes 90 mg / B50","6,8",IF(Tableau3[[#This Row],[BLEUE]]="Bulk pellets 6,8","6,8",IF(Tableau3[[#This Row],[BLEUE]]="Bulk capsules 30 mg 6,8","6,8",IF(Tableau3[[#This Row],[BLEUE]]="Bulk capsules 90 mg","6,8","4,5")))))</f>
        <v>6,8</v>
      </c>
      <c r="E7" s="20"/>
      <c r="F7" s="21"/>
      <c r="G7" s="22"/>
      <c r="H7" s="21"/>
      <c r="I7" s="20"/>
      <c r="J7" s="21"/>
      <c r="K7" s="21"/>
      <c r="L7" s="21"/>
      <c r="M7" s="20"/>
      <c r="N7" s="21"/>
      <c r="O7" s="20"/>
      <c r="P7" s="21"/>
      <c r="Q7" s="22"/>
      <c r="R7" s="21"/>
      <c r="S7" s="20"/>
      <c r="T7" s="21"/>
      <c r="U7" s="20"/>
      <c r="V7" s="21"/>
      <c r="W7" s="20"/>
      <c r="X7" s="21"/>
    </row>
    <row r="8" spans="1:24" ht="20" hidden="1" customHeight="1" thickBot="1" x14ac:dyDescent="0.4">
      <c r="B8" s="11"/>
      <c r="C8" s="12" t="s">
        <v>27</v>
      </c>
      <c r="D8" s="23">
        <v>4.5</v>
      </c>
      <c r="E8" s="14"/>
      <c r="F8" s="15"/>
      <c r="G8" s="16"/>
      <c r="H8" s="15"/>
      <c r="I8" s="14"/>
      <c r="J8" s="15"/>
      <c r="K8" s="15"/>
      <c r="L8" s="15"/>
      <c r="M8" s="14"/>
      <c r="N8" s="15"/>
      <c r="O8" s="14"/>
      <c r="P8" s="15"/>
      <c r="Q8" s="16"/>
      <c r="R8" s="15"/>
      <c r="S8" s="14"/>
      <c r="T8" s="15"/>
      <c r="U8" s="14"/>
      <c r="V8" s="15"/>
      <c r="W8" s="14"/>
      <c r="X8" s="15"/>
    </row>
    <row r="9" spans="1:24" ht="20" hidden="1" customHeight="1" thickTop="1" x14ac:dyDescent="0.35">
      <c r="B9" s="17" t="s">
        <v>59</v>
      </c>
      <c r="C9" s="18" t="s">
        <v>28</v>
      </c>
      <c r="D9" s="19" t="str">
        <f>IF(Tableau3[[#This Row],[BLEUE]]="Tubes 60 mg / B50","6,8",IF(Tableau3[[#This Row],[BLEUE]]="Tubes 90 mg / B50","6,8",IF(Tableau3[[#This Row],[BLEUE]]="Bulk pellets 6,8","6,8",IF(Tableau3[[#This Row],[BLEUE]]="Bulk capsules 30 mg 6,8","6,8",IF(Tableau3[[#This Row],[BLEUE]]="Bulk capsules 90 mg","6,8","4,5")))))</f>
        <v>4,5</v>
      </c>
      <c r="E9" s="20"/>
      <c r="F9" s="21"/>
      <c r="G9" s="20"/>
      <c r="H9" s="21"/>
      <c r="I9" s="20"/>
      <c r="J9" s="21"/>
      <c r="K9" s="20"/>
      <c r="L9" s="21"/>
      <c r="M9" s="22"/>
      <c r="N9" s="21"/>
      <c r="O9" s="22"/>
      <c r="P9" s="21"/>
      <c r="Q9" s="22"/>
      <c r="R9" s="21"/>
      <c r="S9" s="22"/>
      <c r="T9" s="21"/>
      <c r="U9" s="22"/>
      <c r="V9" s="21"/>
      <c r="W9" s="22"/>
      <c r="X9" s="21"/>
    </row>
    <row r="10" spans="1:24" ht="20" hidden="1" customHeight="1" x14ac:dyDescent="0.35">
      <c r="B10" s="5"/>
      <c r="C10" s="6" t="s">
        <v>27</v>
      </c>
      <c r="D10" s="7" t="str">
        <f>IF(Tableau3[[#This Row],[BLEUE]]="Tubes 60 mg / B50","6,8",IF(Tableau3[[#This Row],[BLEUE]]="Tubes 90 mg / B50","6,8",IF(Tableau3[[#This Row],[BLEUE]]="Bulk pellets 6,8","6,8",IF(Tableau3[[#This Row],[BLEUE]]="Bulk capsules 30 mg 6,8","6,8",IF(Tableau3[[#This Row],[BLEUE]]="Bulk capsules 90 mg","6,8","4,5")))))</f>
        <v>6,8</v>
      </c>
      <c r="E10" s="10"/>
      <c r="F10" s="9"/>
      <c r="G10" s="10"/>
      <c r="H10" s="9"/>
      <c r="I10" s="10"/>
      <c r="J10" s="24"/>
      <c r="K10" s="10"/>
      <c r="L10" s="9"/>
      <c r="M10" s="8"/>
      <c r="N10" s="9"/>
      <c r="O10" s="8"/>
      <c r="P10" s="9"/>
      <c r="Q10" s="8"/>
      <c r="R10" s="9"/>
      <c r="S10" s="8"/>
      <c r="T10" s="9"/>
      <c r="U10" s="8"/>
      <c r="V10" s="9"/>
      <c r="W10" s="8"/>
      <c r="X10" s="9"/>
    </row>
    <row r="11" spans="1:24" ht="20" hidden="1" customHeight="1" thickBot="1" x14ac:dyDescent="0.4">
      <c r="B11" s="11"/>
      <c r="C11" s="12" t="s">
        <v>29</v>
      </c>
      <c r="D11" s="13" t="str">
        <f>IF(Tableau3[[#This Row],[BLEUE]]="Tubes 60 mg / B50","6,8",IF(Tableau3[[#This Row],[BLEUE]]="Tubes 90 mg / B50","6,8",IF(Tableau3[[#This Row],[BLEUE]]="Bulk pellets 6,8","6,8",IF(Tableau3[[#This Row],[BLEUE]]="Bulk capsules 30 mg 6,8","6,8",IF(Tableau3[[#This Row],[BLEUE]]="Bulk capsules 90 mg","6,8","4,5")))))</f>
        <v>6,8</v>
      </c>
      <c r="E11" s="14"/>
      <c r="F11" s="15"/>
      <c r="G11" s="14"/>
      <c r="H11" s="15"/>
      <c r="I11" s="14"/>
      <c r="J11" s="15"/>
      <c r="K11" s="15"/>
      <c r="L11" s="15"/>
      <c r="M11" s="16"/>
      <c r="N11" s="15"/>
      <c r="O11" s="16"/>
      <c r="P11" s="15"/>
      <c r="Q11" s="16"/>
      <c r="R11" s="15"/>
      <c r="S11" s="16"/>
      <c r="T11" s="15"/>
      <c r="U11" s="16"/>
      <c r="V11" s="15"/>
      <c r="W11" s="16"/>
      <c r="X11" s="15"/>
    </row>
    <row r="12" spans="1:24" ht="20" hidden="1" customHeight="1" thickTop="1" x14ac:dyDescent="0.35"/>
    <row r="13" spans="1:24" ht="32.5" customHeight="1" x14ac:dyDescent="0.35">
      <c r="A13" s="42" t="s">
        <v>64</v>
      </c>
      <c r="B13" s="25" t="s">
        <v>30</v>
      </c>
      <c r="C13" s="26" t="s">
        <v>62</v>
      </c>
      <c r="D13" s="4" t="s">
        <v>1</v>
      </c>
      <c r="G13" s="4" t="s">
        <v>31</v>
      </c>
      <c r="H13" s="4" t="s">
        <v>32</v>
      </c>
      <c r="I13" s="4" t="s">
        <v>33</v>
      </c>
      <c r="J13" s="4" t="s">
        <v>34</v>
      </c>
      <c r="K13" s="4" t="s">
        <v>8</v>
      </c>
      <c r="L13" s="4" t="s">
        <v>9</v>
      </c>
      <c r="M13" s="4" t="s">
        <v>35</v>
      </c>
      <c r="N13" s="4" t="s">
        <v>36</v>
      </c>
      <c r="O13" s="4" t="s">
        <v>37</v>
      </c>
      <c r="P13" s="4" t="s">
        <v>38</v>
      </c>
    </row>
    <row r="14" spans="1:24" ht="20" hidden="1" customHeight="1" x14ac:dyDescent="0.35">
      <c r="B14" s="27" t="s">
        <v>59</v>
      </c>
      <c r="C14" s="28" t="s">
        <v>28</v>
      </c>
      <c r="D14" s="29" t="str">
        <f>IF(C14="Tubes 60 mg / B50","6,8",IF(C14="Tubes 90 mg / B50","6,8",IF(C14="Bulk pellets 6,8","6,8",IF(C14="Bulk capsules 30 mg 6,8","6,8",IF(C14="Bulk capsules 90 mg","6,8","4,5")))))</f>
        <v>4,5</v>
      </c>
      <c r="G14" s="10"/>
      <c r="H14" s="9"/>
      <c r="I14" s="10"/>
      <c r="J14" s="9"/>
      <c r="K14" s="9"/>
      <c r="L14" s="9"/>
      <c r="M14" s="8"/>
      <c r="N14" s="9"/>
      <c r="O14" s="8"/>
      <c r="P14" s="9"/>
    </row>
    <row r="15" spans="1:24" ht="20" hidden="1" customHeight="1" x14ac:dyDescent="0.35">
      <c r="B15" s="30"/>
      <c r="C15" s="6" t="s">
        <v>27</v>
      </c>
      <c r="D15" s="29" t="str">
        <f>IF(C15="Tubes 60 mg / B50","6,8",IF(C15="Tubes 90 mg / B50","6,8",IF(C15="Bulk pellets 6,8","6,8",IF(C15="Bulk capsules 30 mg 6,8","6,8",IF(C15="Bulk capsules 90 mg","6,8","4,5")))))</f>
        <v>6,8</v>
      </c>
      <c r="G15" s="31"/>
      <c r="H15" s="32"/>
      <c r="I15" s="31"/>
      <c r="J15" s="32"/>
      <c r="K15" s="32"/>
      <c r="L15" s="32"/>
      <c r="M15" s="33"/>
      <c r="N15" s="32"/>
      <c r="O15" s="34"/>
      <c r="P15" s="32"/>
    </row>
    <row r="16" spans="1:24" ht="20" hidden="1" customHeight="1" x14ac:dyDescent="0.35">
      <c r="B16" s="27"/>
      <c r="C16" s="28" t="s">
        <v>29</v>
      </c>
      <c r="D16" s="29" t="str">
        <f>IF(C16="Tubes 60 mg / B50","6,8",IF(C16="Tubes 90 mg / B50","6,8",IF(C16="Bulk pellets 6,8","6,8",IF(C16="Bulk capsules 30 mg 6,8","6,8",IF(C16="Bulk capsules 90 mg","6,8","4,5")))))</f>
        <v>6,8</v>
      </c>
      <c r="G16" s="10"/>
      <c r="H16" s="9"/>
      <c r="I16" s="10"/>
      <c r="J16" s="9"/>
      <c r="K16" s="9"/>
      <c r="L16" s="9"/>
      <c r="M16" s="8"/>
      <c r="N16" s="9"/>
      <c r="O16" s="8"/>
      <c r="P16" s="9"/>
    </row>
    <row r="17" spans="1:28" ht="20" hidden="1" customHeight="1" x14ac:dyDescent="0.35"/>
    <row r="18" spans="1:28" ht="32.5" customHeight="1" x14ac:dyDescent="0.35">
      <c r="A18" s="42" t="s">
        <v>64</v>
      </c>
      <c r="B18" s="1" t="s">
        <v>0</v>
      </c>
      <c r="C18" s="2" t="s">
        <v>63</v>
      </c>
      <c r="D18" s="3" t="s">
        <v>1</v>
      </c>
      <c r="E18" s="3" t="s">
        <v>39</v>
      </c>
      <c r="F18" s="3" t="s">
        <v>40</v>
      </c>
      <c r="G18" s="3" t="s">
        <v>31</v>
      </c>
      <c r="H18" s="3" t="s">
        <v>32</v>
      </c>
      <c r="I18" s="3" t="s">
        <v>33</v>
      </c>
      <c r="J18" s="3" t="s">
        <v>34</v>
      </c>
      <c r="K18" s="4" t="s">
        <v>8</v>
      </c>
      <c r="L18" s="4" t="s">
        <v>9</v>
      </c>
      <c r="M18" s="3" t="s">
        <v>35</v>
      </c>
      <c r="N18" s="3" t="s">
        <v>36</v>
      </c>
      <c r="O18" s="3" t="s">
        <v>37</v>
      </c>
      <c r="P18" s="3" t="s">
        <v>38</v>
      </c>
      <c r="Q18" s="3" t="s">
        <v>41</v>
      </c>
      <c r="R18" s="3" t="s">
        <v>42</v>
      </c>
      <c r="S18" s="3" t="s">
        <v>43</v>
      </c>
      <c r="T18" s="3" t="s">
        <v>44</v>
      </c>
      <c r="U18" s="3" t="s">
        <v>45</v>
      </c>
      <c r="V18" s="3" t="s">
        <v>46</v>
      </c>
      <c r="W18" s="3" t="s">
        <v>47</v>
      </c>
      <c r="X18" s="3" t="s">
        <v>48</v>
      </c>
      <c r="Y18" s="3" t="s">
        <v>49</v>
      </c>
      <c r="Z18" s="3" t="s">
        <v>50</v>
      </c>
      <c r="AA18" s="3" t="s">
        <v>51</v>
      </c>
      <c r="AB18" s="3" t="s">
        <v>52</v>
      </c>
    </row>
    <row r="19" spans="1:28" ht="20" hidden="1" customHeight="1" x14ac:dyDescent="0.35">
      <c r="B19" s="5" t="s">
        <v>60</v>
      </c>
      <c r="C19" s="6" t="s">
        <v>53</v>
      </c>
      <c r="D19" s="35" t="str">
        <f>IF(Tableau310[[#This Row],[JAUNE]]="Blisters 30 mg DE","6,8",IF(Tableau310[[#This Row],[JAUNE]]="Blisters 60 mg DE","6,8",IF(Tableau310[[#This Row],[JAUNE]]="Blisters 90 mg DE","6,8","4,5")))</f>
        <v>6,8</v>
      </c>
      <c r="E19" s="36"/>
      <c r="F19" s="9"/>
      <c r="G19" s="36"/>
      <c r="H19" s="9"/>
      <c r="I19" s="36"/>
      <c r="J19" s="9"/>
      <c r="K19" s="37"/>
      <c r="L19" s="37"/>
      <c r="M19" s="36"/>
      <c r="N19" s="9"/>
      <c r="O19" s="36"/>
      <c r="P19" s="9"/>
      <c r="Q19" s="36"/>
      <c r="R19" s="9"/>
      <c r="S19" s="36"/>
      <c r="T19" s="9"/>
      <c r="U19" s="36"/>
      <c r="V19" s="9"/>
      <c r="W19" s="36"/>
      <c r="X19" s="9"/>
      <c r="Y19" s="36"/>
      <c r="Z19" s="9"/>
      <c r="AA19" s="36"/>
      <c r="AB19" s="9"/>
    </row>
    <row r="20" spans="1:28" ht="20" hidden="1" customHeight="1" x14ac:dyDescent="0.35">
      <c r="B20" s="5"/>
      <c r="C20" s="6" t="s">
        <v>54</v>
      </c>
      <c r="D20" s="35" t="str">
        <f>IF(Tableau310[[#This Row],[JAUNE]]="Blisters 30 mg DE","6,8",IF(Tableau310[[#This Row],[JAUNE]]="Blisters 60 mg DE","6,8",IF(Tableau310[[#This Row],[JAUNE]]="Blisters 90 mg DE","6,8","4,5")))</f>
        <v>4,5</v>
      </c>
      <c r="E20" s="36"/>
      <c r="F20" s="9"/>
      <c r="G20" s="36"/>
      <c r="H20" s="9"/>
      <c r="I20" s="36"/>
      <c r="J20" s="38"/>
      <c r="K20" s="39"/>
      <c r="L20" s="39"/>
      <c r="M20" s="36"/>
      <c r="N20" s="9"/>
      <c r="O20" s="36"/>
      <c r="P20" s="9"/>
      <c r="Q20" s="36"/>
      <c r="R20" s="9"/>
      <c r="S20" s="36"/>
      <c r="T20" s="9"/>
      <c r="U20" s="36"/>
      <c r="V20" s="9"/>
      <c r="W20" s="36"/>
      <c r="X20" s="9"/>
      <c r="Y20" s="36"/>
      <c r="Z20" s="9"/>
      <c r="AA20" s="36"/>
      <c r="AB20" s="9"/>
    </row>
    <row r="21" spans="1:28" ht="20" hidden="1" customHeight="1" x14ac:dyDescent="0.35">
      <c r="B21" s="5"/>
      <c r="C21" s="6" t="s">
        <v>55</v>
      </c>
      <c r="D21" s="35" t="str">
        <f>IF(Tableau310[[#This Row],[JAUNE]]="Blisters 30 mg DE","6,8",IF(Tableau310[[#This Row],[JAUNE]]="Blisters 60 mg DE","6,8",IF(Tableau310[[#This Row],[JAUNE]]="Blisters 90 mg DE","6,8","4,5")))</f>
        <v>6,8</v>
      </c>
      <c r="E21" s="36"/>
      <c r="F21" s="9"/>
      <c r="G21" s="36"/>
      <c r="H21" s="9"/>
      <c r="I21" s="36"/>
      <c r="J21" s="38"/>
      <c r="K21" s="39"/>
      <c r="L21" s="39"/>
      <c r="M21" s="36"/>
      <c r="N21" s="9"/>
      <c r="O21" s="36"/>
      <c r="P21" s="9"/>
      <c r="Q21" s="36"/>
      <c r="R21" s="9"/>
      <c r="S21" s="36"/>
      <c r="T21" s="9"/>
      <c r="U21" s="36"/>
      <c r="V21" s="9"/>
      <c r="W21" s="36"/>
      <c r="X21" s="9"/>
      <c r="Y21" s="36"/>
      <c r="Z21" s="9"/>
      <c r="AA21" s="36"/>
      <c r="AB21" s="9"/>
    </row>
    <row r="22" spans="1:28" ht="20" hidden="1" customHeight="1" x14ac:dyDescent="0.35">
      <c r="B22" s="5"/>
      <c r="C22" s="6" t="s">
        <v>56</v>
      </c>
      <c r="D22" s="35" t="str">
        <f>IF(Tableau310[[#This Row],[JAUNE]]="Blisters 30 mg DE","6,8",IF(Tableau310[[#This Row],[JAUNE]]="Blisters 60 mg DE","6,8",IF(Tableau310[[#This Row],[JAUNE]]="Blisters 90 mg DE","6,8","4,5")))</f>
        <v>4,5</v>
      </c>
      <c r="E22" s="36"/>
      <c r="F22" s="9"/>
      <c r="G22" s="36"/>
      <c r="H22" s="9"/>
      <c r="I22" s="36"/>
      <c r="J22" s="38"/>
      <c r="K22" s="39"/>
      <c r="L22" s="39"/>
      <c r="M22" s="36"/>
      <c r="N22" s="9"/>
      <c r="O22" s="36"/>
      <c r="P22" s="9"/>
      <c r="Q22" s="36"/>
      <c r="R22" s="9"/>
      <c r="S22" s="36"/>
      <c r="T22" s="9"/>
      <c r="U22" s="36"/>
      <c r="V22" s="9"/>
      <c r="W22" s="36"/>
      <c r="X22" s="9"/>
      <c r="Y22" s="36"/>
      <c r="Z22" s="9"/>
      <c r="AA22" s="36"/>
      <c r="AB22" s="9"/>
    </row>
    <row r="23" spans="1:28" ht="20" hidden="1" customHeight="1" x14ac:dyDescent="0.35">
      <c r="B23" s="5" t="s">
        <v>59</v>
      </c>
      <c r="C23" s="6" t="s">
        <v>53</v>
      </c>
      <c r="D23" s="35" t="str">
        <f>IF(Tableau310[[#This Row],[JAUNE]]="Blisters 30 mg DE","6,8",IF(Tableau310[[#This Row],[JAUNE]]="Blisters 60 mg DE","6,8",IF(Tableau310[[#This Row],[JAUNE]]="Blisters 90 mg DE","6,8","4,5")))</f>
        <v>6,8</v>
      </c>
      <c r="E23" s="36"/>
      <c r="F23" s="9"/>
      <c r="G23" s="36"/>
      <c r="H23" s="9"/>
      <c r="I23" s="36"/>
      <c r="J23" s="9"/>
      <c r="K23" s="37"/>
      <c r="L23" s="37"/>
      <c r="M23" s="36"/>
      <c r="N23" s="9"/>
      <c r="O23" s="36"/>
      <c r="P23" s="9"/>
      <c r="Q23" s="36"/>
      <c r="R23" s="9"/>
      <c r="S23" s="36"/>
      <c r="T23" s="9"/>
      <c r="U23" s="36"/>
      <c r="V23" s="9"/>
      <c r="W23" s="36"/>
      <c r="X23" s="9"/>
      <c r="Y23" s="36"/>
      <c r="Z23" s="9"/>
      <c r="AA23" s="36"/>
      <c r="AB23" s="9"/>
    </row>
    <row r="24" spans="1:28" ht="20" hidden="1" customHeight="1" x14ac:dyDescent="0.35">
      <c r="B24" s="5"/>
      <c r="C24" s="6" t="s">
        <v>54</v>
      </c>
      <c r="D24" s="35" t="str">
        <f>IF(Tableau310[[#This Row],[JAUNE]]="Blisters 30 mg DE","6,8",IF(Tableau310[[#This Row],[JAUNE]]="Blisters 60 mg DE","6,8",IF(Tableau310[[#This Row],[JAUNE]]="Blisters 90 mg DE","6,8","4,5")))</f>
        <v>4,5</v>
      </c>
      <c r="E24" s="36"/>
      <c r="F24" s="9"/>
      <c r="G24" s="36"/>
      <c r="H24" s="9"/>
      <c r="I24" s="36"/>
      <c r="J24" s="9"/>
      <c r="K24" s="37"/>
      <c r="L24" s="37"/>
      <c r="M24" s="36"/>
      <c r="N24" s="9"/>
      <c r="O24" s="36"/>
      <c r="P24" s="9"/>
      <c r="Q24" s="36"/>
      <c r="R24" s="9"/>
      <c r="S24" s="36"/>
      <c r="T24" s="9"/>
      <c r="U24" s="36"/>
      <c r="V24" s="9"/>
      <c r="W24" s="36"/>
      <c r="X24" s="9"/>
      <c r="Y24" s="36"/>
      <c r="Z24" s="9"/>
      <c r="AA24" s="36"/>
      <c r="AB24" s="9"/>
    </row>
    <row r="25" spans="1:28" ht="20" hidden="1" customHeight="1" x14ac:dyDescent="0.35">
      <c r="B25" s="5"/>
      <c r="C25" s="6" t="s">
        <v>55</v>
      </c>
      <c r="D25" s="35" t="str">
        <f>IF(Tableau310[[#This Row],[JAUNE]]="Blisters 30 mg DE","6,8",IF(Tableau310[[#This Row],[JAUNE]]="Blisters 60 mg DE","6,8",IF(Tableau310[[#This Row],[JAUNE]]="Blisters 90 mg DE","6,8","4,5")))</f>
        <v>6,8</v>
      </c>
      <c r="E25" s="36"/>
      <c r="F25" s="9"/>
      <c r="G25" s="36"/>
      <c r="H25" s="9"/>
      <c r="I25" s="36"/>
      <c r="J25" s="9"/>
      <c r="K25" s="37"/>
      <c r="L25" s="37"/>
      <c r="M25" s="36"/>
      <c r="N25" s="9"/>
      <c r="O25" s="36"/>
      <c r="P25" s="9"/>
      <c r="Q25" s="36"/>
      <c r="R25" s="9"/>
      <c r="S25" s="36"/>
      <c r="T25" s="9"/>
      <c r="U25" s="36"/>
      <c r="V25" s="9"/>
      <c r="W25" s="36"/>
      <c r="X25" s="9"/>
      <c r="Y25" s="36"/>
      <c r="Z25" s="9"/>
      <c r="AA25" s="36"/>
      <c r="AB25" s="9"/>
    </row>
    <row r="26" spans="1:28" ht="20" hidden="1" customHeight="1" x14ac:dyDescent="0.35">
      <c r="B26" s="5"/>
      <c r="C26" s="6" t="s">
        <v>56</v>
      </c>
      <c r="D26" s="35" t="str">
        <f>IF(Tableau310[[#This Row],[JAUNE]]="Blisters 30 mg DE","6,8",IF(Tableau310[[#This Row],[JAUNE]]="Blisters 60 mg DE","6,8",IF(Tableau310[[#This Row],[JAUNE]]="Blisters 90 mg DE","6,8","4,5")))</f>
        <v>4,5</v>
      </c>
      <c r="E26" s="36"/>
      <c r="F26" s="9"/>
      <c r="G26" s="36"/>
      <c r="H26" s="9"/>
      <c r="I26" s="36"/>
      <c r="J26" s="9"/>
      <c r="K26" s="37"/>
      <c r="L26" s="37"/>
      <c r="M26" s="36"/>
      <c r="N26" s="9"/>
      <c r="O26" s="36"/>
      <c r="P26" s="9"/>
      <c r="Q26" s="36"/>
      <c r="R26" s="9"/>
      <c r="S26" s="36"/>
      <c r="T26" s="9"/>
      <c r="U26" s="36"/>
      <c r="V26" s="9"/>
      <c r="W26" s="36"/>
      <c r="X26" s="9"/>
      <c r="Y26" s="36"/>
      <c r="Z26" s="9"/>
      <c r="AA26" s="36"/>
      <c r="AB26" s="9"/>
    </row>
    <row r="27" spans="1:28" ht="20" hidden="1" customHeight="1" x14ac:dyDescent="0.35">
      <c r="B27" s="5"/>
      <c r="C27" s="6" t="s">
        <v>57</v>
      </c>
      <c r="D27" s="35" t="str">
        <f>IF(Tableau310[[#This Row],[JAUNE]]="Blisters 30 mg DE","6,8",IF(Tableau310[[#This Row],[JAUNE]]="Blisters 60 mg DE","6,8",IF(Tableau310[[#This Row],[JAUNE]]="Blisters 90 mg DE","6,8","4,5")))</f>
        <v>6,8</v>
      </c>
      <c r="E27" s="36"/>
      <c r="F27" s="9"/>
      <c r="G27" s="36"/>
      <c r="H27" s="9"/>
      <c r="I27" s="36"/>
      <c r="J27" s="9"/>
      <c r="K27" s="37"/>
      <c r="L27" s="37"/>
      <c r="M27" s="36"/>
      <c r="N27" s="9"/>
      <c r="O27" s="36"/>
      <c r="P27" s="9"/>
      <c r="Q27" s="36"/>
      <c r="R27" s="9"/>
      <c r="S27" s="36"/>
      <c r="T27" s="9"/>
      <c r="U27" s="36"/>
      <c r="V27" s="9"/>
      <c r="W27" s="36"/>
      <c r="X27" s="9"/>
      <c r="Y27" s="36"/>
      <c r="Z27" s="9"/>
      <c r="AA27" s="36"/>
      <c r="AB27" s="9"/>
    </row>
    <row r="28" spans="1:28" ht="20" hidden="1" customHeight="1" x14ac:dyDescent="0.35"/>
    <row r="29" spans="1:28" ht="32.5" customHeight="1" x14ac:dyDescent="0.35">
      <c r="A29" s="42" t="s">
        <v>64</v>
      </c>
      <c r="B29" s="25" t="s">
        <v>30</v>
      </c>
      <c r="C29" s="26" t="s">
        <v>63</v>
      </c>
      <c r="D29" s="4" t="s">
        <v>1</v>
      </c>
      <c r="G29" s="4" t="s">
        <v>31</v>
      </c>
      <c r="H29" s="4" t="s">
        <v>32</v>
      </c>
      <c r="I29" s="4" t="s">
        <v>33</v>
      </c>
      <c r="J29" s="4" t="s">
        <v>34</v>
      </c>
      <c r="K29" s="4" t="s">
        <v>8</v>
      </c>
      <c r="L29" s="4" t="s">
        <v>9</v>
      </c>
      <c r="M29" s="4" t="s">
        <v>35</v>
      </c>
      <c r="N29" s="4" t="s">
        <v>36</v>
      </c>
      <c r="O29" s="4" t="s">
        <v>37</v>
      </c>
      <c r="P29" s="4" t="s">
        <v>38</v>
      </c>
    </row>
    <row r="30" spans="1:28" ht="20" hidden="1" customHeight="1" x14ac:dyDescent="0.35">
      <c r="B30" s="27" t="s">
        <v>60</v>
      </c>
      <c r="C30" s="6" t="s">
        <v>53</v>
      </c>
      <c r="D30" s="35" t="str">
        <f>IF(C30="Blisters 30 mg DE","6,8",IF(C30="Blisters 60 mg DE","6,8",IF(C30="Blisters 90 mg DE","6,8","4,5")))</f>
        <v>6,8</v>
      </c>
      <c r="G30" s="36"/>
      <c r="H30" s="9"/>
      <c r="I30" s="36"/>
      <c r="J30" s="9"/>
      <c r="K30" s="37"/>
      <c r="L30" s="37"/>
      <c r="M30" s="36"/>
      <c r="N30" s="9"/>
      <c r="O30" s="36"/>
      <c r="P30" s="9"/>
    </row>
    <row r="31" spans="1:28" ht="20" hidden="1" customHeight="1" x14ac:dyDescent="0.35">
      <c r="B31" s="30"/>
      <c r="C31" s="28" t="s">
        <v>54</v>
      </c>
      <c r="D31" s="35" t="str">
        <f t="shared" ref="D31:D39" si="0">IF(C31="Blisters 30 mg DE","6,8",IF(C31="Blisters 60 mg DE","6,8",IF(C31="Blisters 90 mg DE","6,8","4,5")))</f>
        <v>4,5</v>
      </c>
      <c r="G31" s="40"/>
      <c r="H31" s="32"/>
      <c r="I31" s="40"/>
      <c r="J31" s="32"/>
      <c r="K31" s="41"/>
      <c r="L31" s="41"/>
      <c r="M31" s="40"/>
      <c r="N31" s="32"/>
      <c r="O31" s="40"/>
      <c r="P31" s="32"/>
    </row>
    <row r="32" spans="1:28" ht="20" hidden="1" customHeight="1" x14ac:dyDescent="0.35">
      <c r="B32" s="27"/>
      <c r="C32" s="6" t="s">
        <v>55</v>
      </c>
      <c r="D32" s="35" t="str">
        <f t="shared" si="0"/>
        <v>6,8</v>
      </c>
      <c r="G32" s="36"/>
      <c r="H32" s="9"/>
      <c r="I32" s="36"/>
      <c r="J32" s="9"/>
      <c r="K32" s="37"/>
      <c r="L32" s="37"/>
      <c r="M32" s="36"/>
      <c r="N32" s="9"/>
      <c r="O32" s="36"/>
      <c r="P32" s="9"/>
    </row>
    <row r="33" spans="1:20" ht="20" hidden="1" customHeight="1" x14ac:dyDescent="0.35">
      <c r="B33" s="30"/>
      <c r="C33" s="28" t="s">
        <v>56</v>
      </c>
      <c r="D33" s="35" t="str">
        <f t="shared" si="0"/>
        <v>4,5</v>
      </c>
      <c r="G33" s="40"/>
      <c r="H33" s="32"/>
      <c r="I33" s="40"/>
      <c r="J33" s="32"/>
      <c r="K33" s="41"/>
      <c r="L33" s="41"/>
      <c r="M33" s="40"/>
      <c r="N33" s="32"/>
      <c r="O33" s="40"/>
      <c r="P33" s="32"/>
    </row>
    <row r="34" spans="1:20" ht="20" hidden="1" customHeight="1" x14ac:dyDescent="0.35">
      <c r="B34" s="27" t="s">
        <v>59</v>
      </c>
      <c r="C34" s="6" t="s">
        <v>53</v>
      </c>
      <c r="D34" s="35" t="str">
        <f t="shared" si="0"/>
        <v>6,8</v>
      </c>
      <c r="G34" s="36"/>
      <c r="H34" s="9"/>
      <c r="I34" s="36"/>
      <c r="J34" s="9"/>
      <c r="K34" s="37"/>
      <c r="L34" s="37"/>
      <c r="M34" s="36"/>
      <c r="N34" s="9"/>
      <c r="O34" s="36"/>
      <c r="P34" s="9"/>
    </row>
    <row r="35" spans="1:20" ht="20" hidden="1" customHeight="1" x14ac:dyDescent="0.35">
      <c r="B35" s="30"/>
      <c r="C35" s="28" t="s">
        <v>54</v>
      </c>
      <c r="D35" s="35" t="str">
        <f t="shared" si="0"/>
        <v>4,5</v>
      </c>
      <c r="G35" s="40"/>
      <c r="H35" s="32"/>
      <c r="I35" s="40"/>
      <c r="J35" s="32"/>
      <c r="K35" s="41"/>
      <c r="L35" s="41"/>
      <c r="M35" s="40"/>
      <c r="N35" s="32"/>
      <c r="O35" s="40"/>
      <c r="P35" s="32"/>
    </row>
    <row r="36" spans="1:20" ht="20" hidden="1" customHeight="1" x14ac:dyDescent="0.35">
      <c r="B36" s="27"/>
      <c r="C36" s="6" t="s">
        <v>55</v>
      </c>
      <c r="D36" s="35" t="str">
        <f t="shared" si="0"/>
        <v>6,8</v>
      </c>
      <c r="G36" s="36"/>
      <c r="H36" s="9"/>
      <c r="I36" s="36"/>
      <c r="J36" s="9"/>
      <c r="K36" s="37"/>
      <c r="L36" s="37"/>
      <c r="M36" s="36"/>
      <c r="N36" s="9"/>
      <c r="O36" s="36"/>
      <c r="P36" s="9"/>
    </row>
    <row r="37" spans="1:20" ht="20" hidden="1" customHeight="1" x14ac:dyDescent="0.35">
      <c r="B37" s="30"/>
      <c r="C37" s="28" t="s">
        <v>56</v>
      </c>
      <c r="D37" s="35" t="str">
        <f t="shared" si="0"/>
        <v>4,5</v>
      </c>
      <c r="G37" s="40"/>
      <c r="H37" s="32"/>
      <c r="I37" s="40"/>
      <c r="J37" s="32"/>
      <c r="K37" s="41"/>
      <c r="L37" s="41"/>
      <c r="M37" s="40"/>
      <c r="N37" s="32"/>
      <c r="O37" s="40"/>
      <c r="P37" s="32"/>
    </row>
    <row r="38" spans="1:20" ht="20" hidden="1" customHeight="1" x14ac:dyDescent="0.35">
      <c r="B38" s="27"/>
      <c r="C38" s="6" t="s">
        <v>57</v>
      </c>
      <c r="D38" s="35" t="str">
        <f t="shared" si="0"/>
        <v>6,8</v>
      </c>
      <c r="G38" s="36"/>
      <c r="H38" s="9"/>
      <c r="I38" s="36"/>
      <c r="J38" s="9"/>
      <c r="K38" s="37"/>
      <c r="L38" s="37"/>
      <c r="M38" s="36"/>
      <c r="N38" s="9"/>
      <c r="O38" s="36"/>
      <c r="P38" s="9"/>
    </row>
    <row r="39" spans="1:20" ht="20" hidden="1" customHeight="1" x14ac:dyDescent="0.35">
      <c r="B39" s="27" t="s">
        <v>61</v>
      </c>
      <c r="C39" s="28" t="s">
        <v>57</v>
      </c>
      <c r="D39" s="35" t="str">
        <f t="shared" si="0"/>
        <v>6,8</v>
      </c>
      <c r="G39" s="31"/>
      <c r="H39" s="32"/>
      <c r="I39" s="31"/>
      <c r="J39" s="32"/>
      <c r="K39" s="32"/>
      <c r="L39" s="32"/>
      <c r="M39" s="31"/>
      <c r="N39" s="32"/>
      <c r="O39" s="31"/>
      <c r="P39" s="32"/>
    </row>
    <row r="40" spans="1:20" ht="20" hidden="1" customHeight="1" x14ac:dyDescent="0.35"/>
    <row r="41" spans="1:20" ht="32.5" customHeight="1" x14ac:dyDescent="0.35">
      <c r="A41" s="42" t="s">
        <v>64</v>
      </c>
      <c r="B41" s="25" t="s">
        <v>58</v>
      </c>
      <c r="C41" s="26" t="s">
        <v>63</v>
      </c>
      <c r="D41" s="4" t="s">
        <v>1</v>
      </c>
      <c r="G41" s="4" t="s">
        <v>31</v>
      </c>
      <c r="H41" s="4" t="s">
        <v>32</v>
      </c>
      <c r="I41" s="4" t="s">
        <v>33</v>
      </c>
      <c r="J41" s="4" t="s">
        <v>34</v>
      </c>
      <c r="K41" s="4" t="s">
        <v>8</v>
      </c>
      <c r="L41" s="4" t="s">
        <v>9</v>
      </c>
      <c r="M41" s="4" t="s">
        <v>35</v>
      </c>
      <c r="N41" s="4" t="s">
        <v>36</v>
      </c>
      <c r="O41" s="4" t="s">
        <v>37</v>
      </c>
      <c r="P41" s="4" t="s">
        <v>38</v>
      </c>
      <c r="Q41" s="4" t="s">
        <v>41</v>
      </c>
      <c r="R41" s="4" t="s">
        <v>42</v>
      </c>
      <c r="S41" s="4" t="s">
        <v>43</v>
      </c>
      <c r="T41" s="4" t="s">
        <v>44</v>
      </c>
    </row>
    <row r="42" spans="1:20" ht="14.5" hidden="1" customHeight="1" x14ac:dyDescent="0.35">
      <c r="B42" s="27" t="s">
        <v>60</v>
      </c>
      <c r="C42" s="6" t="s">
        <v>53</v>
      </c>
      <c r="D42" s="35" t="str">
        <f>IF(C42="Blisters 30 mg DE","6,8",IF(C42="Blisters 60 mg DE","6,8",IF(C42="Blisters 90 mg DE","6,8","4,5")))</f>
        <v>6,8</v>
      </c>
      <c r="G42" s="36"/>
      <c r="H42" s="9"/>
      <c r="I42" s="36"/>
      <c r="J42" s="9"/>
      <c r="K42" s="37"/>
      <c r="L42" s="37"/>
      <c r="M42" s="36"/>
      <c r="N42" s="9"/>
      <c r="O42" s="36"/>
      <c r="P42" s="9"/>
      <c r="Q42" s="36"/>
      <c r="R42" s="9"/>
      <c r="S42" s="36"/>
      <c r="T42" s="9"/>
    </row>
    <row r="43" spans="1:20" ht="14.5" hidden="1" customHeight="1" x14ac:dyDescent="0.35">
      <c r="B43" s="30"/>
      <c r="C43" s="28" t="s">
        <v>54</v>
      </c>
      <c r="D43" s="35" t="str">
        <f t="shared" ref="D43:D51" si="1">IF(C43="Blisters 30 mg DE","6,8",IF(C43="Blisters 60 mg DE","6,8",IF(C43="Blisters 90 mg DE","6,8","4,5")))</f>
        <v>4,5</v>
      </c>
      <c r="G43" s="40"/>
      <c r="H43" s="32"/>
      <c r="I43" s="40"/>
      <c r="J43" s="32"/>
      <c r="K43" s="41"/>
      <c r="L43" s="41"/>
      <c r="M43" s="40"/>
      <c r="N43" s="32"/>
      <c r="O43" s="40"/>
      <c r="P43" s="32"/>
      <c r="Q43" s="40"/>
      <c r="R43" s="32"/>
      <c r="S43" s="40"/>
      <c r="T43" s="32"/>
    </row>
    <row r="44" spans="1:20" ht="14.5" hidden="1" customHeight="1" x14ac:dyDescent="0.35">
      <c r="B44" s="27"/>
      <c r="C44" s="6" t="s">
        <v>55</v>
      </c>
      <c r="D44" s="35" t="str">
        <f t="shared" si="1"/>
        <v>6,8</v>
      </c>
      <c r="G44" s="36"/>
      <c r="H44" s="9"/>
      <c r="I44" s="36"/>
      <c r="J44" s="9"/>
      <c r="K44" s="37"/>
      <c r="L44" s="37"/>
      <c r="M44" s="36"/>
      <c r="N44" s="9"/>
      <c r="O44" s="36"/>
      <c r="P44" s="9"/>
      <c r="Q44" s="36"/>
      <c r="R44" s="9"/>
      <c r="S44" s="36"/>
      <c r="T44" s="9"/>
    </row>
    <row r="45" spans="1:20" ht="14.5" hidden="1" customHeight="1" x14ac:dyDescent="0.35">
      <c r="B45" s="30"/>
      <c r="C45" s="28" t="s">
        <v>56</v>
      </c>
      <c r="D45" s="35" t="str">
        <f t="shared" si="1"/>
        <v>4,5</v>
      </c>
      <c r="G45" s="40"/>
      <c r="H45" s="32"/>
      <c r="I45" s="40"/>
      <c r="J45" s="32"/>
      <c r="K45" s="41"/>
      <c r="L45" s="41"/>
      <c r="M45" s="40"/>
      <c r="N45" s="32"/>
      <c r="O45" s="40"/>
      <c r="P45" s="32"/>
      <c r="Q45" s="40"/>
      <c r="R45" s="32"/>
      <c r="S45" s="40"/>
      <c r="T45" s="32"/>
    </row>
    <row r="46" spans="1:20" ht="14.5" hidden="1" customHeight="1" x14ac:dyDescent="0.35">
      <c r="B46" s="27" t="s">
        <v>59</v>
      </c>
      <c r="C46" s="6" t="s">
        <v>53</v>
      </c>
      <c r="D46" s="35" t="str">
        <f t="shared" si="1"/>
        <v>6,8</v>
      </c>
      <c r="G46" s="36"/>
      <c r="H46" s="9"/>
      <c r="I46" s="36"/>
      <c r="J46" s="9"/>
      <c r="K46" s="37"/>
      <c r="L46" s="37"/>
      <c r="M46" s="36"/>
      <c r="N46" s="9"/>
      <c r="O46" s="36"/>
      <c r="P46" s="9"/>
      <c r="Q46" s="36"/>
      <c r="R46" s="9"/>
      <c r="S46" s="36"/>
      <c r="T46" s="9"/>
    </row>
    <row r="47" spans="1:20" ht="14.5" hidden="1" customHeight="1" x14ac:dyDescent="0.35">
      <c r="B47" s="30"/>
      <c r="C47" s="28" t="s">
        <v>54</v>
      </c>
      <c r="D47" s="35" t="str">
        <f t="shared" si="1"/>
        <v>4,5</v>
      </c>
      <c r="G47" s="40"/>
      <c r="H47" s="32"/>
      <c r="I47" s="40"/>
      <c r="J47" s="32"/>
      <c r="K47" s="41"/>
      <c r="L47" s="41"/>
      <c r="M47" s="40"/>
      <c r="N47" s="32"/>
      <c r="O47" s="40"/>
      <c r="P47" s="32"/>
      <c r="Q47" s="40"/>
      <c r="R47" s="32"/>
      <c r="S47" s="40"/>
      <c r="T47" s="32"/>
    </row>
    <row r="48" spans="1:20" ht="14.5" hidden="1" customHeight="1" x14ac:dyDescent="0.35">
      <c r="B48" s="27"/>
      <c r="C48" s="6" t="s">
        <v>55</v>
      </c>
      <c r="D48" s="35" t="str">
        <f t="shared" si="1"/>
        <v>6,8</v>
      </c>
      <c r="G48" s="36"/>
      <c r="H48" s="9"/>
      <c r="I48" s="36"/>
      <c r="J48" s="9"/>
      <c r="K48" s="37"/>
      <c r="L48" s="37"/>
      <c r="M48" s="36"/>
      <c r="N48" s="9"/>
      <c r="O48" s="36"/>
      <c r="P48" s="9"/>
      <c r="Q48" s="36"/>
      <c r="R48" s="9"/>
      <c r="S48" s="36"/>
      <c r="T48" s="9"/>
    </row>
    <row r="49" spans="1:20" ht="14.5" hidden="1" customHeight="1" x14ac:dyDescent="0.35">
      <c r="B49" s="30"/>
      <c r="C49" s="28" t="s">
        <v>56</v>
      </c>
      <c r="D49" s="35" t="str">
        <f t="shared" si="1"/>
        <v>4,5</v>
      </c>
      <c r="G49" s="40"/>
      <c r="H49" s="32"/>
      <c r="I49" s="40"/>
      <c r="J49" s="32"/>
      <c r="K49" s="41"/>
      <c r="L49" s="41"/>
      <c r="M49" s="40"/>
      <c r="N49" s="32"/>
      <c r="O49" s="40"/>
      <c r="P49" s="32"/>
      <c r="Q49" s="40"/>
      <c r="R49" s="32"/>
      <c r="S49" s="40"/>
      <c r="T49" s="32"/>
    </row>
    <row r="50" spans="1:20" ht="14.5" hidden="1" customHeight="1" x14ac:dyDescent="0.35">
      <c r="B50" s="27"/>
      <c r="C50" s="6" t="s">
        <v>57</v>
      </c>
      <c r="D50" s="35" t="str">
        <f t="shared" si="1"/>
        <v>6,8</v>
      </c>
      <c r="G50" s="36"/>
      <c r="H50" s="9"/>
      <c r="I50" s="36"/>
      <c r="J50" s="9"/>
      <c r="K50" s="37"/>
      <c r="L50" s="37"/>
      <c r="M50" s="36"/>
      <c r="N50" s="9"/>
      <c r="O50" s="36"/>
      <c r="P50" s="9"/>
      <c r="Q50" s="36"/>
      <c r="R50" s="9"/>
      <c r="S50" s="36"/>
      <c r="T50" s="9"/>
    </row>
    <row r="51" spans="1:20" ht="14.5" hidden="1" customHeight="1" x14ac:dyDescent="0.35">
      <c r="B51" s="27" t="s">
        <v>61</v>
      </c>
      <c r="C51" s="28" t="s">
        <v>57</v>
      </c>
      <c r="D51" s="35" t="str">
        <f t="shared" si="1"/>
        <v>6,8</v>
      </c>
      <c r="G51" s="31"/>
      <c r="H51" s="32"/>
      <c r="I51" s="31"/>
      <c r="J51" s="32"/>
      <c r="K51" s="32"/>
      <c r="L51" s="32"/>
      <c r="M51" s="31"/>
      <c r="N51" s="32"/>
      <c r="O51" s="31"/>
      <c r="P51" s="32"/>
      <c r="Q51" s="31"/>
      <c r="R51" s="32"/>
      <c r="S51" s="31"/>
      <c r="T51" s="32"/>
    </row>
    <row r="52" spans="1:20" ht="14.5" customHeight="1" x14ac:dyDescent="0.35">
      <c r="A52" s="43" t="s">
        <v>64</v>
      </c>
    </row>
  </sheetData>
  <conditionalFormatting sqref="D2:D11">
    <cfRule type="cellIs" dxfId="134" priority="32" operator="equal">
      <formula>"6,8"</formula>
    </cfRule>
    <cfRule type="cellIs" dxfId="133" priority="33" operator="equal">
      <formula>"4,5"</formula>
    </cfRule>
  </conditionalFormatting>
  <conditionalFormatting sqref="D14:D16">
    <cfRule type="cellIs" dxfId="132" priority="30" operator="equal">
      <formula>"6,8"</formula>
    </cfRule>
    <cfRule type="cellIs" dxfId="131" priority="31" operator="equal">
      <formula>"4,5"</formula>
    </cfRule>
  </conditionalFormatting>
  <conditionalFormatting sqref="D19:D27">
    <cfRule type="cellIs" dxfId="130" priority="28" operator="equal">
      <formula>"6,8"</formula>
    </cfRule>
    <cfRule type="cellIs" dxfId="129" priority="29" operator="equal">
      <formula>"4,5"</formula>
    </cfRule>
  </conditionalFormatting>
  <conditionalFormatting sqref="D30:D39">
    <cfRule type="cellIs" dxfId="128" priority="26" operator="equal">
      <formula>"6,8"</formula>
    </cfRule>
    <cfRule type="cellIs" dxfId="127" priority="27" operator="equal">
      <formula>"4,5"</formula>
    </cfRule>
  </conditionalFormatting>
  <conditionalFormatting sqref="D42:D51">
    <cfRule type="cellIs" dxfId="126" priority="12" operator="equal">
      <formula>"6,8"</formula>
    </cfRule>
    <cfRule type="cellIs" dxfId="125" priority="13" operator="equal">
      <formula>"4,5"</formula>
    </cfRule>
  </conditionalFormatting>
  <conditionalFormatting sqref="E2:E11 G2:G11 I2:I11 M2:M11 O2:O11 Q2:Q11 S2:S11 U2:U11 W2:W11">
    <cfRule type="cellIs" dxfId="124" priority="75" operator="between">
      <formula>40</formula>
      <formula>60</formula>
    </cfRule>
  </conditionalFormatting>
  <conditionalFormatting sqref="G14:G16 M14:M16 O14:O16">
    <cfRule type="cellIs" dxfId="123" priority="38" operator="notBetween">
      <formula>40</formula>
      <formula>60</formula>
    </cfRule>
    <cfRule type="cellIs" dxfId="122" priority="39" operator="between">
      <formula>40</formula>
      <formula>60</formula>
    </cfRule>
  </conditionalFormatting>
  <conditionalFormatting sqref="G19:G27">
    <cfRule type="cellIs" dxfId="121" priority="70" operator="notBetween">
      <formula>40</formula>
      <formula>60</formula>
    </cfRule>
    <cfRule type="cellIs" dxfId="120" priority="71" operator="between">
      <formula>40</formula>
      <formula>60</formula>
    </cfRule>
  </conditionalFormatting>
  <conditionalFormatting sqref="G30:G39">
    <cfRule type="cellIs" dxfId="119" priority="48" operator="notBetween">
      <formula>40</formula>
      <formula>60</formula>
    </cfRule>
    <cfRule type="cellIs" dxfId="118" priority="49" operator="between">
      <formula>40</formula>
      <formula>60</formula>
    </cfRule>
  </conditionalFormatting>
  <conditionalFormatting sqref="G42:G51">
    <cfRule type="cellIs" dxfId="117" priority="22" operator="notBetween">
      <formula>40</formula>
      <formula>60</formula>
    </cfRule>
    <cfRule type="cellIs" dxfId="116" priority="23" operator="between">
      <formula>40</formula>
      <formula>60</formula>
    </cfRule>
  </conditionalFormatting>
  <conditionalFormatting sqref="H30:H39">
    <cfRule type="cellIs" dxfId="115" priority="41" operator="greaterThan">
      <formula>14%</formula>
    </cfRule>
  </conditionalFormatting>
  <conditionalFormatting sqref="H42:H51">
    <cfRule type="cellIs" dxfId="114" priority="15" operator="greaterThan">
      <formula>14%</formula>
    </cfRule>
  </conditionalFormatting>
  <conditionalFormatting sqref="I2:I11 E2:E11 G2:G11 M2:M11 O2:O11 Q2:Q11 S2:S11 U2:U11 W2:W11">
    <cfRule type="cellIs" dxfId="113" priority="74" operator="notBetween">
      <formula>40</formula>
      <formula>60</formula>
    </cfRule>
  </conditionalFormatting>
  <conditionalFormatting sqref="I9:I11 E19:E27">
    <cfRule type="cellIs" dxfId="112" priority="72" operator="notBetween">
      <formula>40</formula>
      <formula>60</formula>
    </cfRule>
    <cfRule type="cellIs" dxfId="111" priority="73" operator="between">
      <formula>40</formula>
      <formula>60</formula>
    </cfRule>
  </conditionalFormatting>
  <conditionalFormatting sqref="I14:I16">
    <cfRule type="cellIs" dxfId="110" priority="36" operator="notBetween">
      <formula>40</formula>
      <formula>60</formula>
    </cfRule>
    <cfRule type="cellIs" dxfId="109" priority="37" operator="between">
      <formula>40</formula>
      <formula>60</formula>
    </cfRule>
  </conditionalFormatting>
  <conditionalFormatting sqref="I19:I27">
    <cfRule type="cellIs" dxfId="108" priority="68" operator="notBetween">
      <formula>40</formula>
      <formula>60</formula>
    </cfRule>
    <cfRule type="cellIs" dxfId="107" priority="69" operator="between">
      <formula>40</formula>
      <formula>60</formula>
    </cfRule>
  </conditionalFormatting>
  <conditionalFormatting sqref="I30:I39">
    <cfRule type="cellIs" dxfId="106" priority="46" operator="notBetween">
      <formula>40</formula>
      <formula>60</formula>
    </cfRule>
    <cfRule type="cellIs" dxfId="105" priority="47" operator="between">
      <formula>40</formula>
      <formula>60</formula>
    </cfRule>
  </conditionalFormatting>
  <conditionalFormatting sqref="I42:I51">
    <cfRule type="cellIs" dxfId="104" priority="20" operator="notBetween">
      <formula>40</formula>
      <formula>60</formula>
    </cfRule>
    <cfRule type="cellIs" dxfId="103" priority="21" operator="between">
      <formula>40</formula>
      <formula>60</formula>
    </cfRule>
  </conditionalFormatting>
  <conditionalFormatting sqref="J19">
    <cfRule type="cellIs" dxfId="102" priority="50" operator="greaterThan">
      <formula>14%</formula>
    </cfRule>
  </conditionalFormatting>
  <conditionalFormatting sqref="J2:L8 F2:F11 H2:H11 N2:N11 P2:P11 R2:R11 T2:T11 V2:V11 X2:X11 J9:J10 L9:L10 J11:L11 H14:H16 N14:N16 P14:P16">
    <cfRule type="cellIs" dxfId="101" priority="35" operator="greaterThan">
      <formula>14.4%</formula>
    </cfRule>
  </conditionalFormatting>
  <conditionalFormatting sqref="J14:L16">
    <cfRule type="cellIs" dxfId="100" priority="34" operator="greaterThan">
      <formula>14%</formula>
    </cfRule>
  </conditionalFormatting>
  <conditionalFormatting sqref="J30:L39">
    <cfRule type="cellIs" dxfId="99" priority="40" operator="greaterThan">
      <formula>14.5%</formula>
    </cfRule>
  </conditionalFormatting>
  <conditionalFormatting sqref="J42:L51">
    <cfRule type="cellIs" dxfId="98" priority="14" operator="greaterThan">
      <formula>14.5%</formula>
    </cfRule>
  </conditionalFormatting>
  <conditionalFormatting sqref="K9">
    <cfRule type="cellIs" dxfId="97" priority="1" operator="notBetween">
      <formula>40</formula>
      <formula>60</formula>
    </cfRule>
    <cfRule type="cellIs" dxfId="96" priority="2" operator="between">
      <formula>40</formula>
      <formula>60</formula>
    </cfRule>
  </conditionalFormatting>
  <conditionalFormatting sqref="K9:K10">
    <cfRule type="cellIs" dxfId="95" priority="3" operator="notBetween">
      <formula>40</formula>
      <formula>60</formula>
    </cfRule>
    <cfRule type="cellIs" dxfId="94" priority="4" operator="between">
      <formula>40</formula>
      <formula>60</formula>
    </cfRule>
  </conditionalFormatting>
  <conditionalFormatting sqref="K19:L19 F19:F27 H19:H27 N19:N27 P19:P27 R19:R27 T19:T27 V19:V27 X19:X27 Z19:Z27 AB19:AB27 J23:L27">
    <cfRule type="cellIs" dxfId="93" priority="51" operator="greaterThan">
      <formula>14%</formula>
    </cfRule>
  </conditionalFormatting>
  <conditionalFormatting sqref="M19:M27">
    <cfRule type="cellIs" dxfId="92" priority="66" operator="notBetween">
      <formula>40</formula>
      <formula>60</formula>
    </cfRule>
    <cfRule type="cellIs" dxfId="91" priority="67" operator="between">
      <formula>40</formula>
      <formula>60</formula>
    </cfRule>
  </conditionalFormatting>
  <conditionalFormatting sqref="M30:M39">
    <cfRule type="cellIs" dxfId="90" priority="44" operator="notBetween">
      <formula>40</formula>
      <formula>60</formula>
    </cfRule>
    <cfRule type="cellIs" dxfId="89" priority="45" operator="between">
      <formula>40</formula>
      <formula>60</formula>
    </cfRule>
  </conditionalFormatting>
  <conditionalFormatting sqref="M42:M51">
    <cfRule type="cellIs" dxfId="88" priority="18" operator="notBetween">
      <formula>40</formula>
      <formula>60</formula>
    </cfRule>
    <cfRule type="cellIs" dxfId="87" priority="19" operator="between">
      <formula>40</formula>
      <formula>60</formula>
    </cfRule>
  </conditionalFormatting>
  <conditionalFormatting sqref="N30:N39">
    <cfRule type="cellIs" dxfId="86" priority="25" operator="greaterThan">
      <formula>14.5%</formula>
    </cfRule>
  </conditionalFormatting>
  <conditionalFormatting sqref="N42:N51">
    <cfRule type="cellIs" dxfId="85" priority="11" operator="greaterThan">
      <formula>14.5%</formula>
    </cfRule>
  </conditionalFormatting>
  <conditionalFormatting sqref="O19:O27">
    <cfRule type="cellIs" dxfId="84" priority="64" operator="notBetween">
      <formula>40</formula>
      <formula>60</formula>
    </cfRule>
    <cfRule type="cellIs" dxfId="83" priority="65" operator="between">
      <formula>40</formula>
      <formula>60</formula>
    </cfRule>
  </conditionalFormatting>
  <conditionalFormatting sqref="O30:O39">
    <cfRule type="cellIs" dxfId="82" priority="42" operator="notBetween">
      <formula>40</formula>
      <formula>60</formula>
    </cfRule>
    <cfRule type="cellIs" dxfId="81" priority="43" operator="between">
      <formula>40</formula>
      <formula>60</formula>
    </cfRule>
  </conditionalFormatting>
  <conditionalFormatting sqref="O42:O51">
    <cfRule type="cellIs" dxfId="80" priority="16" operator="notBetween">
      <formula>40</formula>
      <formula>60</formula>
    </cfRule>
    <cfRule type="cellIs" dxfId="79" priority="17" operator="between">
      <formula>40</formula>
      <formula>60</formula>
    </cfRule>
  </conditionalFormatting>
  <conditionalFormatting sqref="P30:P39">
    <cfRule type="cellIs" dxfId="78" priority="24" operator="greaterThan">
      <formula>14.5%</formula>
    </cfRule>
  </conditionalFormatting>
  <conditionalFormatting sqref="P42:P51">
    <cfRule type="cellIs" dxfId="77" priority="10" operator="greaterThan">
      <formula>14.5%</formula>
    </cfRule>
  </conditionalFormatting>
  <conditionalFormatting sqref="Q19:Q27">
    <cfRule type="cellIs" dxfId="76" priority="62" operator="notBetween">
      <formula>40</formula>
      <formula>60</formula>
    </cfRule>
    <cfRule type="cellIs" dxfId="75" priority="63" operator="between">
      <formula>40</formula>
      <formula>60</formula>
    </cfRule>
  </conditionalFormatting>
  <conditionalFormatting sqref="Q42:Q51">
    <cfRule type="cellIs" dxfId="74" priority="8" operator="notBetween">
      <formula>40</formula>
      <formula>60</formula>
    </cfRule>
    <cfRule type="cellIs" dxfId="73" priority="9" operator="between">
      <formula>40</formula>
      <formula>60</formula>
    </cfRule>
  </conditionalFormatting>
  <conditionalFormatting sqref="R42:R51 T42:T51">
    <cfRule type="cellIs" dxfId="72" priority="5" operator="greaterThan">
      <formula>14%</formula>
    </cfRule>
  </conditionalFormatting>
  <conditionalFormatting sqref="S19:S27">
    <cfRule type="cellIs" dxfId="71" priority="60" operator="notBetween">
      <formula>40</formula>
      <formula>60</formula>
    </cfRule>
    <cfRule type="cellIs" dxfId="70" priority="61" operator="between">
      <formula>40</formula>
      <formula>60</formula>
    </cfRule>
  </conditionalFormatting>
  <conditionalFormatting sqref="S42:S51">
    <cfRule type="cellIs" dxfId="69" priority="6" operator="notBetween">
      <formula>40</formula>
      <formula>60</formula>
    </cfRule>
    <cfRule type="cellIs" dxfId="68" priority="7" operator="between">
      <formula>40</formula>
      <formula>60</formula>
    </cfRule>
  </conditionalFormatting>
  <conditionalFormatting sqref="U19:U27">
    <cfRule type="cellIs" dxfId="67" priority="58" operator="notBetween">
      <formula>40</formula>
      <formula>60</formula>
    </cfRule>
    <cfRule type="cellIs" dxfId="66" priority="59" operator="between">
      <formula>40</formula>
      <formula>60</formula>
    </cfRule>
  </conditionalFormatting>
  <conditionalFormatting sqref="W19:W27">
    <cfRule type="cellIs" dxfId="65" priority="56" operator="notBetween">
      <formula>40</formula>
      <formula>60</formula>
    </cfRule>
    <cfRule type="cellIs" dxfId="64" priority="57" operator="between">
      <formula>40</formula>
      <formula>60</formula>
    </cfRule>
  </conditionalFormatting>
  <conditionalFormatting sqref="Y19:Y27">
    <cfRule type="cellIs" dxfId="63" priority="54" operator="notBetween">
      <formula>40</formula>
      <formula>60</formula>
    </cfRule>
    <cfRule type="cellIs" dxfId="62" priority="55" operator="between">
      <formula>40</formula>
      <formula>60</formula>
    </cfRule>
  </conditionalFormatting>
  <conditionalFormatting sqref="AA19:AA27">
    <cfRule type="cellIs" dxfId="61" priority="52" operator="notBetween">
      <formula>40</formula>
      <formula>60</formula>
    </cfRule>
    <cfRule type="cellIs" dxfId="60" priority="53" operator="between">
      <formula>40</formula>
      <formula>60</formula>
    </cfRule>
  </conditionalFormatting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Synthese_Blister</vt:lpstr>
      <vt:lpstr>Synthese_Tube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Lecomte</dc:creator>
  <cp:lastModifiedBy>AL COURREGES</cp:lastModifiedBy>
  <dcterms:created xsi:type="dcterms:W3CDTF">2024-05-03T07:41:29Z</dcterms:created>
  <dcterms:modified xsi:type="dcterms:W3CDTF">2024-05-04T08:35:32Z</dcterms:modified>
</cp:coreProperties>
</file>