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544FCE65-7057-4B19-A960-373F0993649F}" xr6:coauthVersionLast="47" xr6:coauthVersionMax="47" xr10:uidLastSave="{00000000-0000-0000-0000-000000000000}"/>
  <bookViews>
    <workbookView xWindow="-110" yWindow="-110" windowWidth="38620" windowHeight="21820" xr2:uid="{00000000-000D-0000-FFFF-FFFF00000000}"/>
  </bookViews>
  <sheets>
    <sheet name="Feuil1" sheetId="1" r:id="rId1"/>
  </sheets>
  <externalReferences>
    <externalReference r:id="rId2"/>
  </externalReferences>
  <definedNames>
    <definedName name="pH">[1]!Tableau4[pH]</definedName>
    <definedName name="Synthese_Blister">Tableau310[]</definedName>
    <definedName name="Synthese_Tube">Tableau3[]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2" i="1" l="1"/>
  <c r="C51" i="1"/>
  <c r="C50" i="1"/>
  <c r="C49" i="1"/>
  <c r="C48" i="1"/>
  <c r="C47" i="1"/>
  <c r="C46" i="1"/>
  <c r="C45" i="1"/>
  <c r="C44" i="1"/>
  <c r="C43" i="1"/>
  <c r="C40" i="1"/>
  <c r="C39" i="1"/>
  <c r="C38" i="1"/>
  <c r="C37" i="1"/>
  <c r="C36" i="1"/>
  <c r="C35" i="1"/>
  <c r="C34" i="1"/>
  <c r="C33" i="1"/>
  <c r="C32" i="1"/>
  <c r="C31" i="1"/>
  <c r="C28" i="1"/>
  <c r="C27" i="1"/>
  <c r="C26" i="1"/>
  <c r="C25" i="1"/>
  <c r="C24" i="1"/>
  <c r="C23" i="1"/>
  <c r="C22" i="1"/>
  <c r="C21" i="1"/>
  <c r="C20" i="1"/>
  <c r="C16" i="1"/>
  <c r="C15" i="1"/>
  <c r="C14" i="1"/>
  <c r="C11" i="1"/>
  <c r="C10" i="1"/>
  <c r="C9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<sst xmlns="http://schemas.openxmlformats.org/spreadsheetml/2006/main" count="147" uniqueCount="64">
  <si>
    <t>LOTS 25/60</t>
  </si>
  <si>
    <t>pH</t>
  </si>
  <si>
    <t>T0 CNX</t>
  </si>
  <si>
    <t xml:space="preserve">T0 CNX </t>
  </si>
  <si>
    <t>T0 Neo</t>
  </si>
  <si>
    <t xml:space="preserve">T0 Neo </t>
  </si>
  <si>
    <t>T1 CNX/Neo</t>
  </si>
  <si>
    <t xml:space="preserve">T1 CNX/Neo </t>
  </si>
  <si>
    <t>T2 Neo
(Moy)</t>
  </si>
  <si>
    <t xml:space="preserve">T2 Neo
(CV) </t>
  </si>
  <si>
    <t>T3 CNX/Neo</t>
  </si>
  <si>
    <t xml:space="preserve">T3 CNX/Neo </t>
  </si>
  <si>
    <t xml:space="preserve">T6 CNX/Neo </t>
  </si>
  <si>
    <t>T6 CNX/Neo</t>
  </si>
  <si>
    <t>T9 Neo</t>
  </si>
  <si>
    <t>T9 Neo2</t>
  </si>
  <si>
    <t>T12 Neo</t>
  </si>
  <si>
    <t>T12 Neo2</t>
  </si>
  <si>
    <t>T18 Neo</t>
  </si>
  <si>
    <t>T18 Neo2</t>
  </si>
  <si>
    <t>T24 Neo</t>
  </si>
  <si>
    <t>T24 Neo2</t>
  </si>
  <si>
    <t>Bulk pellets 6,8</t>
  </si>
  <si>
    <t>Bulk pellets 4,5</t>
  </si>
  <si>
    <t>Bulk capsules 30 mg 4,5</t>
  </si>
  <si>
    <t>Bulk capsules 90 mg</t>
  </si>
  <si>
    <t>Bulk capsules 30 mg 6,8</t>
  </si>
  <si>
    <t>Tubes 60 mg / B50</t>
  </si>
  <si>
    <t>Tubes 60 mg / B30</t>
  </si>
  <si>
    <t>Tubes 90 mg / B50</t>
  </si>
  <si>
    <t>LOTS 40/75</t>
  </si>
  <si>
    <t>T0 Neo
(Moy)</t>
  </si>
  <si>
    <t>T0 Neo
(CV)</t>
  </si>
  <si>
    <t>T1 Neo
(Moy)</t>
  </si>
  <si>
    <t>T1 Neo
(CV)</t>
  </si>
  <si>
    <t>T3 Neo
(Moy)</t>
  </si>
  <si>
    <t>T3 Neo
(CV)</t>
  </si>
  <si>
    <t>T6 Neo
(Moy)</t>
  </si>
  <si>
    <t>T6 Neo
(CV)</t>
  </si>
  <si>
    <t>T0 CNX 
Retest (Moy) </t>
  </si>
  <si>
    <t>T0 CNX 
Retest (CV)</t>
  </si>
  <si>
    <t>T9 Neo
(Moy)</t>
  </si>
  <si>
    <t>T9 Neo
(CV)</t>
  </si>
  <si>
    <t>T12 Neo
(Moy)</t>
  </si>
  <si>
    <t>T12 Neo
(CV)</t>
  </si>
  <si>
    <t>T18 Neo
(Moy)</t>
  </si>
  <si>
    <t>T18 Neo
(CV)</t>
  </si>
  <si>
    <t>T24 Neo
(Moy)</t>
  </si>
  <si>
    <t>T24 Neo
(CV)</t>
  </si>
  <si>
    <t>T30 Neo
(Moy)</t>
  </si>
  <si>
    <t>T30 Neo
(CV)</t>
  </si>
  <si>
    <t>T36 Neo
(Moy)</t>
  </si>
  <si>
    <t>T36 Neo
(CV)</t>
  </si>
  <si>
    <t>Blisters 30 mg DE</t>
  </si>
  <si>
    <t>Blisters 30 mg FR</t>
  </si>
  <si>
    <t>Blisters 60 mg DE</t>
  </si>
  <si>
    <t>Blisters 60 mg FR</t>
  </si>
  <si>
    <t>Blisters 90 mg DE</t>
  </si>
  <si>
    <t>LOTS 30/65</t>
  </si>
  <si>
    <t>Lot Val 1</t>
  </si>
  <si>
    <t>Lot essai 1</t>
  </si>
  <si>
    <t>Lot Val 2</t>
  </si>
  <si>
    <t>BLEUE</t>
  </si>
  <si>
    <t>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</si>
</sst>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ndara"/>
      <family val="2"/>
    </font>
    <font>
      <sz val="11"/>
      <color theme="1"/>
      <name val="Candara"/>
      <family val="2"/>
    </font>
    <font>
      <b/>
      <sz val="12"/>
      <color rgb="FFFFFFFF"/>
      <name val="Candara"/>
      <family val="2"/>
    </font>
    <font>
      <sz val="9"/>
      <color theme="1" tint="0.34998626667073579"/>
      <name val="Candara"/>
      <family val="2"/>
    </font>
    <font>
      <b/>
      <sz val="9"/>
      <color theme="1" tint="0.34998626667073579"/>
      <name val="Candara"/>
      <family val="2"/>
    </font>
    <font>
      <sz val="12"/>
      <color theme="1"/>
      <name val="Candara"/>
      <family val="2"/>
    </font>
    <font>
      <sz val="10"/>
      <color theme="1"/>
      <name val="Candara"/>
      <family val="2"/>
    </font>
    <font>
      <b/>
      <sz val="12"/>
      <color theme="1"/>
      <name val="Candara"/>
      <family val="2"/>
    </font>
    <font>
      <sz val="11"/>
      <name val="Candara"/>
      <family val="2"/>
    </font>
    <font>
      <sz val="11"/>
      <color rgb="FF0070C0"/>
      <name val="Candara"/>
      <family val="2"/>
    </font>
  </fonts>
  <fills count="6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top" wrapText="1"/>
    </xf>
    <xf numFmtId="0" fontId="0" fillId="0" borderId="4" xfId="0" applyBorder="1" applyAlignment="1">
      <alignment vertical="center" wrapText="1"/>
    </xf>
    <xf numFmtId="9" fontId="0" fillId="0" borderId="4" xfId="1" applyFont="1" applyBorder="1" applyAlignment="1">
      <alignment vertical="center" wrapText="1"/>
    </xf>
    <xf numFmtId="1" fontId="0" fillId="0" borderId="4" xfId="0" applyNumberForma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top" wrapText="1"/>
    </xf>
    <xf numFmtId="1" fontId="0" fillId="0" borderId="7" xfId="0" applyNumberFormat="1" applyBorder="1" applyAlignment="1">
      <alignment vertical="center" wrapText="1"/>
    </xf>
    <xf numFmtId="9" fontId="0" fillId="0" borderId="7" xfId="1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top" wrapText="1"/>
    </xf>
    <xf numFmtId="1" fontId="0" fillId="0" borderId="3" xfId="0" applyNumberFormat="1" applyBorder="1" applyAlignment="1">
      <alignment vertical="center" wrapText="1"/>
    </xf>
    <xf numFmtId="9" fontId="0" fillId="0" borderId="3" xfId="1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7" fillId="4" borderId="7" xfId="0" applyFont="1" applyFill="1" applyBorder="1" applyAlignment="1">
      <alignment horizontal="center" vertical="top" wrapText="1"/>
    </xf>
    <xf numFmtId="9" fontId="8" fillId="0" borderId="4" xfId="1" applyFont="1" applyFill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6" fillId="5" borderId="4" xfId="0" applyFont="1" applyFill="1" applyBorder="1" applyAlignment="1">
      <alignment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vertical="center" wrapText="1"/>
    </xf>
    <xf numFmtId="1" fontId="0" fillId="5" borderId="4" xfId="0" applyNumberFormat="1" applyFill="1" applyBorder="1" applyAlignment="1">
      <alignment vertical="center" wrapText="1"/>
    </xf>
    <xf numFmtId="9" fontId="0" fillId="5" borderId="4" xfId="1" applyFont="1" applyFill="1" applyBorder="1" applyAlignment="1">
      <alignment vertical="center" wrapText="1"/>
    </xf>
    <xf numFmtId="0" fontId="0" fillId="5" borderId="4" xfId="0" applyFill="1" applyBorder="1" applyAlignment="1">
      <alignment vertical="center" wrapText="1"/>
    </xf>
    <xf numFmtId="0" fontId="9" fillId="5" borderId="4" xfId="0" applyFont="1" applyFill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1" fontId="0" fillId="0" borderId="9" xfId="0" applyNumberFormat="1" applyBorder="1" applyAlignment="1">
      <alignment vertical="center" wrapText="1"/>
    </xf>
    <xf numFmtId="9" fontId="0" fillId="0" borderId="9" xfId="1" applyFont="1" applyBorder="1" applyAlignment="1">
      <alignment vertical="center" wrapText="1"/>
    </xf>
    <xf numFmtId="9" fontId="1" fillId="0" borderId="4" xfId="1" applyFont="1" applyBorder="1" applyAlignment="1">
      <alignment vertical="center" wrapText="1"/>
    </xf>
    <xf numFmtId="9" fontId="1" fillId="0" borderId="9" xfId="1" applyFont="1" applyBorder="1" applyAlignment="1">
      <alignment vertical="center" wrapText="1"/>
    </xf>
    <xf numFmtId="1" fontId="0" fillId="5" borderId="9" xfId="0" applyNumberFormat="1" applyFill="1" applyBorder="1" applyAlignment="1">
      <alignment vertical="center" wrapText="1"/>
    </xf>
    <xf numFmtId="9" fontId="0" fillId="5" borderId="9" xfId="1" applyFont="1" applyFill="1" applyBorder="1" applyAlignment="1">
      <alignment vertical="center" wrapText="1"/>
    </xf>
  </cellXfs>
  <cellStyles count="2">
    <cellStyle name="Normal" xfId="0" builtinId="0"/>
    <cellStyle name="Pourcentage" xfId="1" builtinId="5"/>
  </cellStyles>
  <dxfs count="135"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fill>
        <patternFill patternType="solid">
          <fgColor indexed="64"/>
          <bgColor rgb="FFBFBFB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fill>
        <patternFill patternType="solid">
          <fgColor indexed="64"/>
          <bgColor rgb="FFBFBFB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fill>
        <patternFill patternType="solid">
          <fgColor indexed="64"/>
          <bgColor rgb="FFBFBFB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fill>
        <patternFill patternType="solid">
          <fgColor indexed="64"/>
          <bgColor rgb="FFBFBFB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fill>
        <patternFill patternType="solid">
          <fgColor indexed="64"/>
          <bgColor rgb="FFBFBFB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fill>
        <patternFill patternType="solid">
          <fgColor indexed="64"/>
          <bgColor rgb="FFBFBFB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fill>
        <patternFill patternType="solid">
          <fgColor indexed="64"/>
          <bgColor rgb="FFBFBFB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fill>
        <patternFill patternType="solid">
          <fgColor indexed="64"/>
          <bgColor rgb="FFBFBFB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fill>
        <patternFill patternType="solid">
          <fgColor indexed="64"/>
          <bgColor rgb="FFBFBFB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fill>
        <patternFill patternType="solid">
          <fgColor indexed="64"/>
          <bgColor rgb="FFBFBFB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fill>
        <patternFill patternType="solid">
          <fgColor indexed="64"/>
          <bgColor rgb="FFBFBFB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70C0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fill>
        <patternFill patternType="solid">
          <fgColor indexed="64"/>
          <bgColor rgb="FFBFBFB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Candara"/>
        <family val="2"/>
        <scheme val="none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fill>
        <patternFill patternType="solid">
          <fgColor indexed="64"/>
          <bgColor rgb="FFBFBFB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fill>
        <patternFill patternType="solid">
          <fgColor indexed="64"/>
          <bgColor rgb="FFBFBFB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fill>
        <patternFill patternType="solid">
          <fgColor indexed="64"/>
          <bgColor rgb="FFBFBFB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fill>
        <patternFill patternType="solid">
          <fgColor indexed="64"/>
          <bgColor rgb="FFBFBFB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fill>
        <patternFill patternType="solid">
          <fgColor indexed="64"/>
          <bgColor rgb="FFBFBFB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fill>
        <patternFill patternType="solid">
          <fgColor indexed="64"/>
          <bgColor rgb="FFBFBFB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fill>
        <patternFill patternType="solid">
          <fgColor indexed="64"/>
          <bgColor rgb="FFBFBFBF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Candara"/>
        <family val="2"/>
        <scheme val="none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ndara"/>
        <family val="2"/>
        <scheme val="none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tragensa.sharepoint.com/sites/urapidiloptimization/Freigegebene%20Dokumente/General/1_SHORT%20TERM%20PLAN/1.2_Remediation/URAPIDIL%20CAPS%20-%20SYNTHESE%20STABILITE.xlsx" TargetMode="External"/><Relationship Id="rId1" Type="http://schemas.openxmlformats.org/officeDocument/2006/relationships/externalLinkPath" Target="https://stragensa.sharepoint.com/sites/urapidiloptimization/Freigegebene%20Dokumente/General/1_SHORT%20TERM%20PLAN/1.2_Remediation/URAPIDIL%20CAPS%20-%20SYNTHESE%20STABILI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YNTHESE"/>
      <sheetName val="GRAPH"/>
      <sheetName val="Y0191 BULK"/>
      <sheetName val="P0569 - TUBES"/>
      <sheetName val="Y0191 - TUBES"/>
      <sheetName val="P0569 - BLISTERS"/>
      <sheetName val="Y0191 - BLISTERS"/>
      <sheetName val="Data Base"/>
      <sheetName val="URAPIDIL CAPS - SYNTHESE STABI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3" displayName="Tableau3" ref="A1:W11" totalsRowShown="0" headerRowDxfId="134" dataDxfId="132" headerRowBorderDxfId="133" tableBorderDxfId="131" totalsRowBorderDxfId="130">
  <tableColumns count="23">
    <tableColumn id="1" xr3:uid="{00000000-0010-0000-0000-000001000000}" name="LOTS 25/60" dataDxfId="129"/>
    <tableColumn id="2" xr3:uid="{00000000-0010-0000-0000-000002000000}" name="BLEUE" dataDxfId="128"/>
    <tableColumn id="19" xr3:uid="{00000000-0010-0000-0000-000013000000}" name="pH" dataDxfId="127"/>
    <tableColumn id="3" xr3:uid="{00000000-0010-0000-0000-000003000000}" name="T0 CNX" dataDxfId="126"/>
    <tableColumn id="4" xr3:uid="{00000000-0010-0000-0000-000004000000}" name="T0 CNX " dataDxfId="125"/>
    <tableColumn id="29" xr3:uid="{00000000-0010-0000-0000-00001D000000}" name="T0 Neo" dataDxfId="124"/>
    <tableColumn id="20" xr3:uid="{00000000-0010-0000-0000-000014000000}" name="T0 Neo " dataDxfId="123"/>
    <tableColumn id="25" xr3:uid="{00000000-0010-0000-0000-000019000000}" name="T1 CNX/Neo" dataDxfId="122"/>
    <tableColumn id="26" xr3:uid="{00000000-0010-0000-0000-00001A000000}" name="T1 CNX/Neo " dataDxfId="121"/>
    <tableColumn id="5" xr3:uid="{00000000-0010-0000-0000-000005000000}" name="T2 Neo_x000a_(Moy)" dataDxfId="120" dataCellStyle="Pourcentage"/>
    <tableColumn id="6" xr3:uid="{00000000-0010-0000-0000-000006000000}" name="T2 Neo_x000a_(CV) " dataDxfId="119" dataCellStyle="Pourcentage"/>
    <tableColumn id="21" xr3:uid="{00000000-0010-0000-0000-000015000000}" name="T3 CNX/Neo" dataDxfId="118"/>
    <tableColumn id="27" xr3:uid="{00000000-0010-0000-0000-00001B000000}" name="T3 CNX/Neo " dataDxfId="117"/>
    <tableColumn id="28" xr3:uid="{00000000-0010-0000-0000-00001C000000}" name="T6 CNX/Neo " dataDxfId="116"/>
    <tableColumn id="22" xr3:uid="{00000000-0010-0000-0000-000016000000}" name="T6 CNX/Neo" dataDxfId="115"/>
    <tableColumn id="10" xr3:uid="{00000000-0010-0000-0000-00000A000000}" name="T9 Neo" dataDxfId="114"/>
    <tableColumn id="11" xr3:uid="{00000000-0010-0000-0000-00000B000000}" name="T9 Neo2" dataDxfId="113"/>
    <tableColumn id="12" xr3:uid="{00000000-0010-0000-0000-00000C000000}" name="T12 Neo" dataDxfId="112"/>
    <tableColumn id="13" xr3:uid="{00000000-0010-0000-0000-00000D000000}" name="T12 Neo2" dataDxfId="111"/>
    <tableColumn id="32" xr3:uid="{00000000-0010-0000-0000-000020000000}" name="T18 Neo" dataDxfId="110"/>
    <tableColumn id="33" xr3:uid="{00000000-0010-0000-0000-000021000000}" name="T18 Neo2" dataDxfId="109"/>
    <tableColumn id="34" xr3:uid="{00000000-0010-0000-0000-000022000000}" name="T24 Neo" dataDxfId="108"/>
    <tableColumn id="35" xr3:uid="{00000000-0010-0000-0000-000023000000}" name="T24 Neo2" dataDxfId="107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310" displayName="Tableau310" ref="A19:AA28" totalsRowShown="0" headerRowDxfId="106" dataDxfId="104" headerRowBorderDxfId="105" tableBorderDxfId="103" totalsRowBorderDxfId="102">
  <tableColumns count="27">
    <tableColumn id="1" xr3:uid="{00000000-0010-0000-0100-000001000000}" name="LOTS 25/60" dataDxfId="101"/>
    <tableColumn id="2" xr3:uid="{00000000-0010-0000-0100-000002000000}" name="JAUNE" dataDxfId="100"/>
    <tableColumn id="19" xr3:uid="{00000000-0010-0000-0100-000013000000}" name="pH" dataDxfId="99">
      <calculatedColumnFormula>IF(Tableau310[[#This Row],[JAUNE]]="Blisters 30 mg DE","6,8",IF(Tableau310[[#This Row],[JAUNE]]="Blisters 60 mg DE","6,8",IF(Tableau310[[#This Row],[JAUNE]]="Blisters 90 mg DE","6,8","4,5")))</calculatedColumnFormula>
    </tableColumn>
    <tableColumn id="5" xr3:uid="{00000000-0010-0000-0100-000005000000}" name="T0 CNX _x000a_Retest (Moy) " dataDxfId="98"/>
    <tableColumn id="14" xr3:uid="{00000000-0010-0000-0100-00000E000000}" name="T0 CNX _x000a_Retest (CV)" dataDxfId="97"/>
    <tableColumn id="6" xr3:uid="{00000000-0010-0000-0100-000006000000}" name="T0 Neo_x000a_(Moy)" dataDxfId="96"/>
    <tableColumn id="15" xr3:uid="{00000000-0010-0000-0100-00000F000000}" name="T0 Neo_x000a_(CV)" dataDxfId="95"/>
    <tableColumn id="7" xr3:uid="{00000000-0010-0000-0100-000007000000}" name="T1 Neo_x000a_(Moy)" dataDxfId="94"/>
    <tableColumn id="16" xr3:uid="{00000000-0010-0000-0100-000010000000}" name="T1 Neo_x000a_(CV)" dataDxfId="93"/>
    <tableColumn id="3" xr3:uid="{00000000-0010-0000-0100-000003000000}" name="T2 Neo_x000a_(Moy)" dataDxfId="92" dataCellStyle="Pourcentage"/>
    <tableColumn id="4" xr3:uid="{00000000-0010-0000-0100-000004000000}" name="T2 Neo_x000a_(CV) " dataDxfId="91" dataCellStyle="Pourcentage"/>
    <tableColumn id="8" xr3:uid="{00000000-0010-0000-0100-000008000000}" name="T3 Neo_x000a_(Moy)" dataDxfId="90"/>
    <tableColumn id="17" xr3:uid="{00000000-0010-0000-0100-000011000000}" name="T3 Neo_x000a_(CV)" dataDxfId="89"/>
    <tableColumn id="9" xr3:uid="{00000000-0010-0000-0100-000009000000}" name="T6 Neo_x000a_(Moy)" dataDxfId="88"/>
    <tableColumn id="18" xr3:uid="{00000000-0010-0000-0100-000012000000}" name="T6 Neo_x000a_(CV)" dataDxfId="87"/>
    <tableColumn id="10" xr3:uid="{00000000-0010-0000-0100-00000A000000}" name="T9 Neo_x000a_(Moy)" dataDxfId="86"/>
    <tableColumn id="11" xr3:uid="{00000000-0010-0000-0100-00000B000000}" name="T9 Neo_x000a_(CV)" dataDxfId="85"/>
    <tableColumn id="12" xr3:uid="{00000000-0010-0000-0100-00000C000000}" name="T12 Neo_x000a_(Moy)" dataDxfId="84"/>
    <tableColumn id="13" xr3:uid="{00000000-0010-0000-0100-00000D000000}" name="T12 Neo_x000a_(CV)" dataDxfId="83"/>
    <tableColumn id="29" xr3:uid="{00000000-0010-0000-0100-00001D000000}" name="T18 Neo_x000a_(Moy)" dataDxfId="82"/>
    <tableColumn id="30" xr3:uid="{00000000-0010-0000-0100-00001E000000}" name="T18 Neo_x000a_(CV)" dataDxfId="81"/>
    <tableColumn id="31" xr3:uid="{00000000-0010-0000-0100-00001F000000}" name="T24 Neo_x000a_(Moy)" dataDxfId="80"/>
    <tableColumn id="32" xr3:uid="{00000000-0010-0000-0100-000020000000}" name="T24 Neo_x000a_(CV)" dataDxfId="79"/>
    <tableColumn id="33" xr3:uid="{00000000-0010-0000-0100-000021000000}" name="T30 Neo_x000a_(Moy)" dataDxfId="78"/>
    <tableColumn id="34" xr3:uid="{00000000-0010-0000-0100-000022000000}" name="T30 Neo_x000a_(CV)" dataDxfId="77"/>
    <tableColumn id="35" xr3:uid="{00000000-0010-0000-0100-000023000000}" name="T36 Neo_x000a_(Moy)" dataDxfId="76"/>
    <tableColumn id="36" xr3:uid="{00000000-0010-0000-0100-000024000000}" name="T36 Neo_x000a_(CV)" dataDxfId="75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A52"/>
  <sheetViews>
    <sheetView showGridLines="0" tabSelected="1" workbookViewId="0">
      <pane ySplit="1" topLeftCell="A2" activePane="bottomLeft" state="frozenSplit"/>
      <selection pane="bottomLeft"/>
    </sheetView>
  </sheetViews>
  <sheetFormatPr baseColWidth="10" defaultColWidth="11" defaultRowHeight="14.5" x14ac:dyDescent="0.35"/>
  <cols>
    <col min="1" max="1" width="19.75" customWidth="1"/>
    <col min="2" max="2" width="17.75" customWidth="1"/>
    <col min="3" max="3" width="6.58203125" customWidth="1"/>
    <col min="4" max="7" width="7.58203125" customWidth="1"/>
    <col min="8" max="9" width="8.58203125" customWidth="1"/>
    <col min="10" max="13" width="8" customWidth="1"/>
    <col min="14" max="15" width="9.33203125" customWidth="1"/>
    <col min="16" max="17" width="8.58203125" customWidth="1"/>
    <col min="18" max="27" width="8" customWidth="1"/>
  </cols>
  <sheetData>
    <row r="1" spans="1:23" ht="33" customHeight="1" x14ac:dyDescent="0.35">
      <c r="A1" s="1" t="s">
        <v>0</v>
      </c>
      <c r="B1" s="2" t="s">
        <v>62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4" t="s">
        <v>8</v>
      </c>
      <c r="K1" s="4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</row>
    <row r="2" spans="1:23" ht="18" customHeight="1" x14ac:dyDescent="0.35">
      <c r="A2" s="5" t="s">
        <v>59</v>
      </c>
      <c r="B2" s="6" t="s">
        <v>22</v>
      </c>
      <c r="C2" s="7" t="str">
        <f>IF(Tableau3[[#This Row],[BLEUE]]="Tubes 60 mg / B50","6,8",IF(Tableau3[[#This Row],[BLEUE]]="Tubes 90 mg / B50","6,8",IF(Tableau3[[#This Row],[BLEUE]]="Bulk pellets 6,8","6,8",IF(Tableau3[[#This Row],[BLEUE]]="Bulk capsules 30 mg 6,8","6,8",IF(Tableau3[[#This Row],[BLEUE]]="Bulk capsules 90 mg","6,8","4,5")))))</f>
        <v>6,8</v>
      </c>
      <c r="D2" s="8"/>
      <c r="E2" s="9"/>
      <c r="F2" s="8"/>
      <c r="G2" s="9"/>
      <c r="H2" s="10"/>
      <c r="I2" s="9"/>
      <c r="J2" s="9"/>
      <c r="K2" s="9"/>
      <c r="L2" s="10"/>
      <c r="M2" s="9"/>
      <c r="N2" s="8"/>
      <c r="O2" s="9"/>
      <c r="P2" s="8"/>
      <c r="Q2" s="9"/>
      <c r="R2" s="10"/>
      <c r="S2" s="9"/>
      <c r="T2" s="10"/>
      <c r="U2" s="9"/>
      <c r="V2" s="10"/>
      <c r="W2" s="9"/>
    </row>
    <row r="3" spans="1:23" ht="18" customHeight="1" x14ac:dyDescent="0.35">
      <c r="A3" s="5"/>
      <c r="B3" s="6" t="s">
        <v>23</v>
      </c>
      <c r="C3" s="7" t="str">
        <f>IF(Tableau3[[#This Row],[BLEUE]]="Tubes 60 mg / B50","6,8",IF(Tableau3[[#This Row],[BLEUE]]="Tubes 90 mg / B50","6,8",IF(Tableau3[[#This Row],[BLEUE]]="Bulk pellets 6,8","6,8",IF(Tableau3[[#This Row],[BLEUE]]="Bulk capsules 30 mg 6,8","6,8",IF(Tableau3[[#This Row],[BLEUE]]="Bulk capsules 90 mg","6,8","4,5")))))</f>
        <v>4,5</v>
      </c>
      <c r="D3" s="10"/>
      <c r="E3" s="9"/>
      <c r="F3" s="8"/>
      <c r="G3" s="9"/>
      <c r="H3" s="10"/>
      <c r="I3" s="9"/>
      <c r="J3" s="9"/>
      <c r="K3" s="9"/>
      <c r="L3" s="10"/>
      <c r="M3" s="9"/>
      <c r="N3" s="8"/>
      <c r="O3" s="9"/>
      <c r="P3" s="8"/>
      <c r="Q3" s="9"/>
      <c r="R3" s="10"/>
      <c r="S3" s="9"/>
      <c r="T3" s="10"/>
      <c r="U3" s="9"/>
      <c r="V3" s="10"/>
      <c r="W3" s="9"/>
    </row>
    <row r="4" spans="1:23" ht="18" customHeight="1" x14ac:dyDescent="0.35">
      <c r="A4" s="5"/>
      <c r="B4" s="6" t="s">
        <v>24</v>
      </c>
      <c r="C4" s="7" t="str">
        <f>IF(Tableau3[[#This Row],[BLEUE]]="Tubes 60 mg / B50","6,8",IF(Tableau3[[#This Row],[BLEUE]]="Tubes 90 mg / B50","6,8",IF(Tableau3[[#This Row],[BLEUE]]="Bulk pellets 6,8","6,8",IF(Tableau3[[#This Row],[BLEUE]]="Bulk capsules 30 mg 6,8","6,8",IF(Tableau3[[#This Row],[BLEUE]]="Bulk capsules 90 mg","6,8","4,5")))))</f>
        <v>4,5</v>
      </c>
      <c r="D4" s="10"/>
      <c r="E4" s="9"/>
      <c r="F4" s="8"/>
      <c r="G4" s="9"/>
      <c r="H4" s="10"/>
      <c r="I4" s="9"/>
      <c r="J4" s="9"/>
      <c r="K4" s="9"/>
      <c r="L4" s="10"/>
      <c r="M4" s="9"/>
      <c r="N4" s="8"/>
      <c r="O4" s="9"/>
      <c r="P4" s="8"/>
      <c r="Q4" s="9"/>
      <c r="R4" s="10"/>
      <c r="S4" s="9"/>
      <c r="T4" s="10"/>
      <c r="U4" s="9"/>
      <c r="V4" s="10"/>
      <c r="W4" s="9"/>
    </row>
    <row r="5" spans="1:23" ht="18" customHeight="1" x14ac:dyDescent="0.35">
      <c r="A5" s="5"/>
      <c r="B5" s="6" t="s">
        <v>25</v>
      </c>
      <c r="C5" s="7" t="str">
        <f>IF(Tableau3[[#This Row],[BLEUE]]="Tubes 60 mg / B50","6,8",IF(Tableau3[[#This Row],[BLEUE]]="Tubes 90 mg / B50","6,8",IF(Tableau3[[#This Row],[BLEUE]]="Bulk pellets 6,8","6,8",IF(Tableau3[[#This Row],[BLEUE]]="Bulk capsules 30 mg 6,8","6,8",IF(Tableau3[[#This Row],[BLEUE]]="Bulk capsules 90 mg","6,8","4,5")))))</f>
        <v>6,8</v>
      </c>
      <c r="D5" s="10"/>
      <c r="E5" s="9"/>
      <c r="F5" s="8"/>
      <c r="G5" s="9"/>
      <c r="H5" s="10"/>
      <c r="I5" s="9"/>
      <c r="J5" s="9"/>
      <c r="K5" s="9"/>
      <c r="L5" s="10"/>
      <c r="M5" s="9"/>
      <c r="N5" s="8"/>
      <c r="O5" s="9"/>
      <c r="P5" s="8"/>
      <c r="Q5" s="9"/>
      <c r="R5" s="8"/>
      <c r="S5" s="9"/>
      <c r="T5" s="8"/>
      <c r="U5" s="9"/>
      <c r="V5" s="8"/>
      <c r="W5" s="9"/>
    </row>
    <row r="6" spans="1:23" ht="18" customHeight="1" thickBot="1" x14ac:dyDescent="0.4">
      <c r="A6" s="11"/>
      <c r="B6" s="12" t="s">
        <v>26</v>
      </c>
      <c r="C6" s="13" t="str">
        <f>IF(Tableau3[[#This Row],[BLEUE]]="Tubes 60 mg / B50","6,8",IF(Tableau3[[#This Row],[BLEUE]]="Tubes 90 mg / B50","6,8",IF(Tableau3[[#This Row],[BLEUE]]="Bulk pellets 6,8","6,8",IF(Tableau3[[#This Row],[BLEUE]]="Bulk capsules 30 mg 6,8","6,8",IF(Tableau3[[#This Row],[BLEUE]]="Bulk capsules 90 mg","6,8","4,5")))))</f>
        <v>6,8</v>
      </c>
      <c r="D6" s="14"/>
      <c r="E6" s="15"/>
      <c r="F6" s="16"/>
      <c r="G6" s="15"/>
      <c r="H6" s="14"/>
      <c r="I6" s="15"/>
      <c r="J6" s="15"/>
      <c r="K6" s="15"/>
      <c r="L6" s="14"/>
      <c r="M6" s="15"/>
      <c r="N6" s="16"/>
      <c r="O6" s="15"/>
      <c r="P6" s="16"/>
      <c r="Q6" s="15"/>
      <c r="R6" s="14"/>
      <c r="S6" s="15"/>
      <c r="T6" s="14"/>
      <c r="U6" s="15"/>
      <c r="V6" s="14"/>
      <c r="W6" s="15"/>
    </row>
    <row r="7" spans="1:23" ht="18" customHeight="1" thickTop="1" x14ac:dyDescent="0.35">
      <c r="A7" s="17" t="s">
        <v>60</v>
      </c>
      <c r="B7" s="18" t="s">
        <v>27</v>
      </c>
      <c r="C7" s="19" t="str">
        <f>IF(Tableau3[[#This Row],[BLEUE]]="Tubes 60 mg / B50","6,8",IF(Tableau3[[#This Row],[BLEUE]]="Tubes 90 mg / B50","6,8",IF(Tableau3[[#This Row],[BLEUE]]="Bulk pellets 6,8","6,8",IF(Tableau3[[#This Row],[BLEUE]]="Bulk capsules 30 mg 6,8","6,8",IF(Tableau3[[#This Row],[BLEUE]]="Bulk capsules 90 mg","6,8","4,5")))))</f>
        <v>6,8</v>
      </c>
      <c r="D7" s="20"/>
      <c r="E7" s="21"/>
      <c r="F7" s="22"/>
      <c r="G7" s="21"/>
      <c r="H7" s="20"/>
      <c r="I7" s="21"/>
      <c r="J7" s="21"/>
      <c r="K7" s="21"/>
      <c r="L7" s="20"/>
      <c r="M7" s="21"/>
      <c r="N7" s="20"/>
      <c r="O7" s="21"/>
      <c r="P7" s="22"/>
      <c r="Q7" s="21"/>
      <c r="R7" s="20"/>
      <c r="S7" s="21"/>
      <c r="T7" s="20"/>
      <c r="U7" s="21"/>
      <c r="V7" s="20"/>
      <c r="W7" s="21"/>
    </row>
    <row r="8" spans="1:23" ht="18" customHeight="1" thickBot="1" x14ac:dyDescent="0.4">
      <c r="A8" s="11"/>
      <c r="B8" s="12" t="s">
        <v>27</v>
      </c>
      <c r="C8" s="23">
        <v>4.5</v>
      </c>
      <c r="D8" s="14"/>
      <c r="E8" s="15"/>
      <c r="F8" s="16"/>
      <c r="G8" s="15"/>
      <c r="H8" s="14"/>
      <c r="I8" s="15"/>
      <c r="J8" s="15"/>
      <c r="K8" s="15"/>
      <c r="L8" s="14"/>
      <c r="M8" s="15"/>
      <c r="N8" s="14"/>
      <c r="O8" s="15"/>
      <c r="P8" s="16"/>
      <c r="Q8" s="15"/>
      <c r="R8" s="14"/>
      <c r="S8" s="15"/>
      <c r="T8" s="14"/>
      <c r="U8" s="15"/>
      <c r="V8" s="14"/>
      <c r="W8" s="15"/>
    </row>
    <row r="9" spans="1:23" ht="18" customHeight="1" thickTop="1" x14ac:dyDescent="0.35">
      <c r="A9" s="17" t="s">
        <v>59</v>
      </c>
      <c r="B9" s="18" t="s">
        <v>28</v>
      </c>
      <c r="C9" s="19" t="str">
        <f>IF(Tableau3[[#This Row],[BLEUE]]="Tubes 60 mg / B50","6,8",IF(Tableau3[[#This Row],[BLEUE]]="Tubes 90 mg / B50","6,8",IF(Tableau3[[#This Row],[BLEUE]]="Bulk pellets 6,8","6,8",IF(Tableau3[[#This Row],[BLEUE]]="Bulk capsules 30 mg 6,8","6,8",IF(Tableau3[[#This Row],[BLEUE]]="Bulk capsules 90 mg","6,8","4,5")))))</f>
        <v>4,5</v>
      </c>
      <c r="D9" s="20"/>
      <c r="E9" s="21"/>
      <c r="F9" s="20"/>
      <c r="G9" s="21"/>
      <c r="H9" s="20"/>
      <c r="I9" s="21"/>
      <c r="J9" s="20"/>
      <c r="K9" s="21"/>
      <c r="L9" s="22"/>
      <c r="M9" s="21"/>
      <c r="N9" s="22"/>
      <c r="O9" s="21"/>
      <c r="P9" s="22"/>
      <c r="Q9" s="21"/>
      <c r="R9" s="22"/>
      <c r="S9" s="21"/>
      <c r="T9" s="22"/>
      <c r="U9" s="21"/>
      <c r="V9" s="22"/>
      <c r="W9" s="21"/>
    </row>
    <row r="10" spans="1:23" ht="18" customHeight="1" x14ac:dyDescent="0.35">
      <c r="A10" s="5"/>
      <c r="B10" s="6" t="s">
        <v>27</v>
      </c>
      <c r="C10" s="7" t="str">
        <f>IF(Tableau3[[#This Row],[BLEUE]]="Tubes 60 mg / B50","6,8",IF(Tableau3[[#This Row],[BLEUE]]="Tubes 90 mg / B50","6,8",IF(Tableau3[[#This Row],[BLEUE]]="Bulk pellets 6,8","6,8",IF(Tableau3[[#This Row],[BLEUE]]="Bulk capsules 30 mg 6,8","6,8",IF(Tableau3[[#This Row],[BLEUE]]="Bulk capsules 90 mg","6,8","4,5")))))</f>
        <v>6,8</v>
      </c>
      <c r="D10" s="10"/>
      <c r="E10" s="9"/>
      <c r="F10" s="10"/>
      <c r="G10" s="9"/>
      <c r="H10" s="10"/>
      <c r="I10" s="24"/>
      <c r="J10" s="10"/>
      <c r="K10" s="9"/>
      <c r="L10" s="8"/>
      <c r="M10" s="9"/>
      <c r="N10" s="8"/>
      <c r="O10" s="9"/>
      <c r="P10" s="8"/>
      <c r="Q10" s="9"/>
      <c r="R10" s="8"/>
      <c r="S10" s="9"/>
      <c r="T10" s="8"/>
      <c r="U10" s="9"/>
      <c r="V10" s="8"/>
      <c r="W10" s="9"/>
    </row>
    <row r="11" spans="1:23" ht="18" customHeight="1" thickBot="1" x14ac:dyDescent="0.4">
      <c r="A11" s="11"/>
      <c r="B11" s="12" t="s">
        <v>29</v>
      </c>
      <c r="C11" s="13" t="str">
        <f>IF(Tableau3[[#This Row],[BLEUE]]="Tubes 60 mg / B50","6,8",IF(Tableau3[[#This Row],[BLEUE]]="Tubes 90 mg / B50","6,8",IF(Tableau3[[#This Row],[BLEUE]]="Bulk pellets 6,8","6,8",IF(Tableau3[[#This Row],[BLEUE]]="Bulk capsules 30 mg 6,8","6,8",IF(Tableau3[[#This Row],[BLEUE]]="Bulk capsules 90 mg","6,8","4,5")))))</f>
        <v>6,8</v>
      </c>
      <c r="D11" s="14"/>
      <c r="E11" s="15"/>
      <c r="F11" s="14"/>
      <c r="G11" s="15"/>
      <c r="H11" s="14"/>
      <c r="I11" s="15"/>
      <c r="J11" s="15"/>
      <c r="K11" s="15"/>
      <c r="L11" s="16"/>
      <c r="M11" s="15"/>
      <c r="N11" s="16"/>
      <c r="O11" s="15"/>
      <c r="P11" s="16"/>
      <c r="Q11" s="15"/>
      <c r="R11" s="16"/>
      <c r="S11" s="15"/>
      <c r="T11" s="16"/>
      <c r="U11" s="15"/>
      <c r="V11" s="16"/>
      <c r="W11" s="15"/>
    </row>
    <row r="12" spans="1:23" ht="15" thickTop="1" x14ac:dyDescent="0.35"/>
    <row r="13" spans="1:23" ht="24" x14ac:dyDescent="0.35">
      <c r="A13" s="25" t="s">
        <v>30</v>
      </c>
      <c r="B13" s="26" t="s">
        <v>62</v>
      </c>
      <c r="C13" s="4" t="s">
        <v>1</v>
      </c>
      <c r="F13" s="4" t="s">
        <v>31</v>
      </c>
      <c r="G13" s="4" t="s">
        <v>32</v>
      </c>
      <c r="H13" s="4" t="s">
        <v>33</v>
      </c>
      <c r="I13" s="4" t="s">
        <v>34</v>
      </c>
      <c r="J13" s="4" t="s">
        <v>8</v>
      </c>
      <c r="K13" s="4" t="s">
        <v>9</v>
      </c>
      <c r="L13" s="4" t="s">
        <v>35</v>
      </c>
      <c r="M13" s="4" t="s">
        <v>36</v>
      </c>
      <c r="N13" s="4" t="s">
        <v>37</v>
      </c>
      <c r="O13" s="4" t="s">
        <v>38</v>
      </c>
    </row>
    <row r="14" spans="1:23" ht="15.5" x14ac:dyDescent="0.35">
      <c r="A14" s="27" t="s">
        <v>59</v>
      </c>
      <c r="B14" s="28" t="s">
        <v>28</v>
      </c>
      <c r="C14" s="29" t="str">
        <f>IF(B14="Tubes 60 mg / B50","6,8",IF(B14="Tubes 90 mg / B50","6,8",IF(B14="Bulk pellets 6,8","6,8",IF(B14="Bulk capsules 30 mg 6,8","6,8",IF(B14="Bulk capsules 90 mg","6,8","4,5")))))</f>
        <v>4,5</v>
      </c>
      <c r="F14" s="10"/>
      <c r="G14" s="9"/>
      <c r="H14" s="10"/>
      <c r="I14" s="9"/>
      <c r="J14" s="9"/>
      <c r="K14" s="9"/>
      <c r="L14" s="8"/>
      <c r="M14" s="9"/>
      <c r="N14" s="8"/>
      <c r="O14" s="9"/>
    </row>
    <row r="15" spans="1:23" ht="15.5" x14ac:dyDescent="0.35">
      <c r="A15" s="30"/>
      <c r="B15" s="6" t="s">
        <v>27</v>
      </c>
      <c r="C15" s="29" t="str">
        <f>IF(B15="Tubes 60 mg / B50","6,8",IF(B15="Tubes 90 mg / B50","6,8",IF(B15="Bulk pellets 6,8","6,8",IF(B15="Bulk capsules 30 mg 6,8","6,8",IF(B15="Bulk capsules 90 mg","6,8","4,5")))))</f>
        <v>6,8</v>
      </c>
      <c r="F15" s="31"/>
      <c r="G15" s="32"/>
      <c r="H15" s="31"/>
      <c r="I15" s="32"/>
      <c r="J15" s="32"/>
      <c r="K15" s="32"/>
      <c r="L15" s="33"/>
      <c r="M15" s="32"/>
      <c r="N15" s="34"/>
      <c r="O15" s="32"/>
    </row>
    <row r="16" spans="1:23" ht="15.5" x14ac:dyDescent="0.35">
      <c r="A16" s="27"/>
      <c r="B16" s="28" t="s">
        <v>29</v>
      </c>
      <c r="C16" s="29" t="str">
        <f>IF(B16="Tubes 60 mg / B50","6,8",IF(B16="Tubes 90 mg / B50","6,8",IF(B16="Bulk pellets 6,8","6,8",IF(B16="Bulk capsules 30 mg 6,8","6,8",IF(B16="Bulk capsules 90 mg","6,8","4,5")))))</f>
        <v>6,8</v>
      </c>
      <c r="F16" s="10"/>
      <c r="G16" s="9"/>
      <c r="H16" s="10"/>
      <c r="I16" s="9"/>
      <c r="J16" s="9"/>
      <c r="K16" s="9"/>
      <c r="L16" s="8"/>
      <c r="M16" s="9"/>
      <c r="N16" s="8"/>
      <c r="O16" s="9"/>
    </row>
    <row r="19" spans="1:27" ht="36" x14ac:dyDescent="0.35">
      <c r="A19" s="1" t="s">
        <v>0</v>
      </c>
      <c r="B19" s="2" t="s">
        <v>63</v>
      </c>
      <c r="C19" s="3" t="s">
        <v>1</v>
      </c>
      <c r="D19" s="3" t="s">
        <v>39</v>
      </c>
      <c r="E19" s="3" t="s">
        <v>40</v>
      </c>
      <c r="F19" s="3" t="s">
        <v>31</v>
      </c>
      <c r="G19" s="3" t="s">
        <v>32</v>
      </c>
      <c r="H19" s="3" t="s">
        <v>33</v>
      </c>
      <c r="I19" s="3" t="s">
        <v>34</v>
      </c>
      <c r="J19" s="4" t="s">
        <v>8</v>
      </c>
      <c r="K19" s="4" t="s">
        <v>9</v>
      </c>
      <c r="L19" s="3" t="s">
        <v>35</v>
      </c>
      <c r="M19" s="3" t="s">
        <v>36</v>
      </c>
      <c r="N19" s="3" t="s">
        <v>37</v>
      </c>
      <c r="O19" s="3" t="s">
        <v>38</v>
      </c>
      <c r="P19" s="3" t="s">
        <v>41</v>
      </c>
      <c r="Q19" s="3" t="s">
        <v>42</v>
      </c>
      <c r="R19" s="3" t="s">
        <v>43</v>
      </c>
      <c r="S19" s="3" t="s">
        <v>44</v>
      </c>
      <c r="T19" s="3" t="s">
        <v>45</v>
      </c>
      <c r="U19" s="3" t="s">
        <v>46</v>
      </c>
      <c r="V19" s="3" t="s">
        <v>47</v>
      </c>
      <c r="W19" s="3" t="s">
        <v>48</v>
      </c>
      <c r="X19" s="3" t="s">
        <v>49</v>
      </c>
      <c r="Y19" s="3" t="s">
        <v>50</v>
      </c>
      <c r="Z19" s="3" t="s">
        <v>51</v>
      </c>
      <c r="AA19" s="3" t="s">
        <v>52</v>
      </c>
    </row>
    <row r="20" spans="1:27" ht="15.5" x14ac:dyDescent="0.35">
      <c r="A20" s="5" t="s">
        <v>60</v>
      </c>
      <c r="B20" s="6" t="s">
        <v>53</v>
      </c>
      <c r="C20" s="35" t="str">
        <f>IF(Tableau310[[#This Row],[JAUNE]]="Blisters 30 mg DE","6,8",IF(Tableau310[[#This Row],[JAUNE]]="Blisters 60 mg DE","6,8",IF(Tableau310[[#This Row],[JAUNE]]="Blisters 90 mg DE","6,8","4,5")))</f>
        <v>6,8</v>
      </c>
      <c r="D20" s="36"/>
      <c r="E20" s="9"/>
      <c r="F20" s="36"/>
      <c r="G20" s="9"/>
      <c r="H20" s="36"/>
      <c r="I20" s="9"/>
      <c r="J20" s="37"/>
      <c r="K20" s="37"/>
      <c r="L20" s="36"/>
      <c r="M20" s="9"/>
      <c r="N20" s="36"/>
      <c r="O20" s="9"/>
      <c r="P20" s="36"/>
      <c r="Q20" s="9"/>
      <c r="R20" s="36"/>
      <c r="S20" s="9"/>
      <c r="T20" s="36"/>
      <c r="U20" s="9"/>
      <c r="V20" s="36"/>
      <c r="W20" s="9"/>
      <c r="X20" s="36"/>
      <c r="Y20" s="9"/>
      <c r="Z20" s="36"/>
      <c r="AA20" s="9"/>
    </row>
    <row r="21" spans="1:27" ht="15.5" x14ac:dyDescent="0.35">
      <c r="A21" s="5"/>
      <c r="B21" s="6" t="s">
        <v>54</v>
      </c>
      <c r="C21" s="35" t="str">
        <f>IF(Tableau310[[#This Row],[JAUNE]]="Blisters 30 mg DE","6,8",IF(Tableau310[[#This Row],[JAUNE]]="Blisters 60 mg DE","6,8",IF(Tableau310[[#This Row],[JAUNE]]="Blisters 90 mg DE","6,8","4,5")))</f>
        <v>4,5</v>
      </c>
      <c r="D21" s="36"/>
      <c r="E21" s="9"/>
      <c r="F21" s="36"/>
      <c r="G21" s="9"/>
      <c r="H21" s="36"/>
      <c r="I21" s="38"/>
      <c r="J21" s="39"/>
      <c r="K21" s="39"/>
      <c r="L21" s="36"/>
      <c r="M21" s="9"/>
      <c r="N21" s="36"/>
      <c r="O21" s="9"/>
      <c r="P21" s="36"/>
      <c r="Q21" s="9"/>
      <c r="R21" s="36"/>
      <c r="S21" s="9"/>
      <c r="T21" s="36"/>
      <c r="U21" s="9"/>
      <c r="V21" s="36"/>
      <c r="W21" s="9"/>
      <c r="X21" s="36"/>
      <c r="Y21" s="9"/>
      <c r="Z21" s="36"/>
      <c r="AA21" s="9"/>
    </row>
    <row r="22" spans="1:27" ht="15.5" x14ac:dyDescent="0.35">
      <c r="A22" s="5"/>
      <c r="B22" s="6" t="s">
        <v>55</v>
      </c>
      <c r="C22" s="35" t="str">
        <f>IF(Tableau310[[#This Row],[JAUNE]]="Blisters 30 mg DE","6,8",IF(Tableau310[[#This Row],[JAUNE]]="Blisters 60 mg DE","6,8",IF(Tableau310[[#This Row],[JAUNE]]="Blisters 90 mg DE","6,8","4,5")))</f>
        <v>6,8</v>
      </c>
      <c r="D22" s="36"/>
      <c r="E22" s="9"/>
      <c r="F22" s="36"/>
      <c r="G22" s="9"/>
      <c r="H22" s="36"/>
      <c r="I22" s="38"/>
      <c r="J22" s="39"/>
      <c r="K22" s="39"/>
      <c r="L22" s="36"/>
      <c r="M22" s="9"/>
      <c r="N22" s="36"/>
      <c r="O22" s="9"/>
      <c r="P22" s="36"/>
      <c r="Q22" s="9"/>
      <c r="R22" s="36"/>
      <c r="S22" s="9"/>
      <c r="T22" s="36"/>
      <c r="U22" s="9"/>
      <c r="V22" s="36"/>
      <c r="W22" s="9"/>
      <c r="X22" s="36"/>
      <c r="Y22" s="9"/>
      <c r="Z22" s="36"/>
      <c r="AA22" s="9"/>
    </row>
    <row r="23" spans="1:27" ht="15.5" x14ac:dyDescent="0.35">
      <c r="A23" s="5"/>
      <c r="B23" s="6" t="s">
        <v>56</v>
      </c>
      <c r="C23" s="35" t="str">
        <f>IF(Tableau310[[#This Row],[JAUNE]]="Blisters 30 mg DE","6,8",IF(Tableau310[[#This Row],[JAUNE]]="Blisters 60 mg DE","6,8",IF(Tableau310[[#This Row],[JAUNE]]="Blisters 90 mg DE","6,8","4,5")))</f>
        <v>4,5</v>
      </c>
      <c r="D23" s="36"/>
      <c r="E23" s="9"/>
      <c r="F23" s="36"/>
      <c r="G23" s="9"/>
      <c r="H23" s="36"/>
      <c r="I23" s="38"/>
      <c r="J23" s="39"/>
      <c r="K23" s="39"/>
      <c r="L23" s="36"/>
      <c r="M23" s="9"/>
      <c r="N23" s="36"/>
      <c r="O23" s="9"/>
      <c r="P23" s="36"/>
      <c r="Q23" s="9"/>
      <c r="R23" s="36"/>
      <c r="S23" s="9"/>
      <c r="T23" s="36"/>
      <c r="U23" s="9"/>
      <c r="V23" s="36"/>
      <c r="W23" s="9"/>
      <c r="X23" s="36"/>
      <c r="Y23" s="9"/>
      <c r="Z23" s="36"/>
      <c r="AA23" s="9"/>
    </row>
    <row r="24" spans="1:27" ht="15.5" x14ac:dyDescent="0.35">
      <c r="A24" s="5" t="s">
        <v>59</v>
      </c>
      <c r="B24" s="6" t="s">
        <v>53</v>
      </c>
      <c r="C24" s="35" t="str">
        <f>IF(Tableau310[[#This Row],[JAUNE]]="Blisters 30 mg DE","6,8",IF(Tableau310[[#This Row],[JAUNE]]="Blisters 60 mg DE","6,8",IF(Tableau310[[#This Row],[JAUNE]]="Blisters 90 mg DE","6,8","4,5")))</f>
        <v>6,8</v>
      </c>
      <c r="D24" s="36"/>
      <c r="E24" s="9"/>
      <c r="F24" s="36"/>
      <c r="G24" s="9"/>
      <c r="H24" s="36"/>
      <c r="I24" s="9"/>
      <c r="J24" s="37"/>
      <c r="K24" s="37"/>
      <c r="L24" s="36"/>
      <c r="M24" s="9"/>
      <c r="N24" s="36"/>
      <c r="O24" s="9"/>
      <c r="P24" s="36"/>
      <c r="Q24" s="9"/>
      <c r="R24" s="36"/>
      <c r="S24" s="9"/>
      <c r="T24" s="36"/>
      <c r="U24" s="9"/>
      <c r="V24" s="36"/>
      <c r="W24" s="9"/>
      <c r="X24" s="36"/>
      <c r="Y24" s="9"/>
      <c r="Z24" s="36"/>
      <c r="AA24" s="9"/>
    </row>
    <row r="25" spans="1:27" ht="15.5" x14ac:dyDescent="0.35">
      <c r="A25" s="5"/>
      <c r="B25" s="6" t="s">
        <v>54</v>
      </c>
      <c r="C25" s="35" t="str">
        <f>IF(Tableau310[[#This Row],[JAUNE]]="Blisters 30 mg DE","6,8",IF(Tableau310[[#This Row],[JAUNE]]="Blisters 60 mg DE","6,8",IF(Tableau310[[#This Row],[JAUNE]]="Blisters 90 mg DE","6,8","4,5")))</f>
        <v>4,5</v>
      </c>
      <c r="D25" s="36"/>
      <c r="E25" s="9"/>
      <c r="F25" s="36"/>
      <c r="G25" s="9"/>
      <c r="H25" s="36"/>
      <c r="I25" s="9"/>
      <c r="J25" s="37"/>
      <c r="K25" s="37"/>
      <c r="L25" s="36"/>
      <c r="M25" s="9"/>
      <c r="N25" s="36"/>
      <c r="O25" s="9"/>
      <c r="P25" s="36"/>
      <c r="Q25" s="9"/>
      <c r="R25" s="36"/>
      <c r="S25" s="9"/>
      <c r="T25" s="36"/>
      <c r="U25" s="9"/>
      <c r="V25" s="36"/>
      <c r="W25" s="9"/>
      <c r="X25" s="36"/>
      <c r="Y25" s="9"/>
      <c r="Z25" s="36"/>
      <c r="AA25" s="9"/>
    </row>
    <row r="26" spans="1:27" ht="15.5" x14ac:dyDescent="0.35">
      <c r="A26" s="5"/>
      <c r="B26" s="6" t="s">
        <v>55</v>
      </c>
      <c r="C26" s="35" t="str">
        <f>IF(Tableau310[[#This Row],[JAUNE]]="Blisters 30 mg DE","6,8",IF(Tableau310[[#This Row],[JAUNE]]="Blisters 60 mg DE","6,8",IF(Tableau310[[#This Row],[JAUNE]]="Blisters 90 mg DE","6,8","4,5")))</f>
        <v>6,8</v>
      </c>
      <c r="D26" s="36"/>
      <c r="E26" s="9"/>
      <c r="F26" s="36"/>
      <c r="G26" s="9"/>
      <c r="H26" s="36"/>
      <c r="I26" s="9"/>
      <c r="J26" s="37"/>
      <c r="K26" s="37"/>
      <c r="L26" s="36"/>
      <c r="M26" s="9"/>
      <c r="N26" s="36"/>
      <c r="O26" s="9"/>
      <c r="P26" s="36"/>
      <c r="Q26" s="9"/>
      <c r="R26" s="36"/>
      <c r="S26" s="9"/>
      <c r="T26" s="36"/>
      <c r="U26" s="9"/>
      <c r="V26" s="36"/>
      <c r="W26" s="9"/>
      <c r="X26" s="36"/>
      <c r="Y26" s="9"/>
      <c r="Z26" s="36"/>
      <c r="AA26" s="9"/>
    </row>
    <row r="27" spans="1:27" ht="15.5" x14ac:dyDescent="0.35">
      <c r="A27" s="5"/>
      <c r="B27" s="6" t="s">
        <v>56</v>
      </c>
      <c r="C27" s="35" t="str">
        <f>IF(Tableau310[[#This Row],[JAUNE]]="Blisters 30 mg DE","6,8",IF(Tableau310[[#This Row],[JAUNE]]="Blisters 60 mg DE","6,8",IF(Tableau310[[#This Row],[JAUNE]]="Blisters 90 mg DE","6,8","4,5")))</f>
        <v>4,5</v>
      </c>
      <c r="D27" s="36"/>
      <c r="E27" s="9"/>
      <c r="F27" s="36"/>
      <c r="G27" s="9"/>
      <c r="H27" s="36"/>
      <c r="I27" s="9"/>
      <c r="J27" s="37"/>
      <c r="K27" s="37"/>
      <c r="L27" s="36"/>
      <c r="M27" s="9"/>
      <c r="N27" s="36"/>
      <c r="O27" s="9"/>
      <c r="P27" s="36"/>
      <c r="Q27" s="9"/>
      <c r="R27" s="36"/>
      <c r="S27" s="9"/>
      <c r="T27" s="36"/>
      <c r="U27" s="9"/>
      <c r="V27" s="36"/>
      <c r="W27" s="9"/>
      <c r="X27" s="36"/>
      <c r="Y27" s="9"/>
      <c r="Z27" s="36"/>
      <c r="AA27" s="9"/>
    </row>
    <row r="28" spans="1:27" ht="15.5" x14ac:dyDescent="0.35">
      <c r="A28" s="5"/>
      <c r="B28" s="6" t="s">
        <v>57</v>
      </c>
      <c r="C28" s="35" t="str">
        <f>IF(Tableau310[[#This Row],[JAUNE]]="Blisters 30 mg DE","6,8",IF(Tableau310[[#This Row],[JAUNE]]="Blisters 60 mg DE","6,8",IF(Tableau310[[#This Row],[JAUNE]]="Blisters 90 mg DE","6,8","4,5")))</f>
        <v>6,8</v>
      </c>
      <c r="D28" s="36"/>
      <c r="E28" s="9"/>
      <c r="F28" s="36"/>
      <c r="G28" s="9"/>
      <c r="H28" s="36"/>
      <c r="I28" s="9"/>
      <c r="J28" s="37"/>
      <c r="K28" s="37"/>
      <c r="L28" s="36"/>
      <c r="M28" s="9"/>
      <c r="N28" s="36"/>
      <c r="O28" s="9"/>
      <c r="P28" s="36"/>
      <c r="Q28" s="9"/>
      <c r="R28" s="36"/>
      <c r="S28" s="9"/>
      <c r="T28" s="36"/>
      <c r="U28" s="9"/>
      <c r="V28" s="36"/>
      <c r="W28" s="9"/>
      <c r="X28" s="36"/>
      <c r="Y28" s="9"/>
      <c r="Z28" s="36"/>
      <c r="AA28" s="9"/>
    </row>
    <row r="30" spans="1:27" ht="24" x14ac:dyDescent="0.35">
      <c r="A30" s="25" t="s">
        <v>30</v>
      </c>
      <c r="B30" s="26" t="s">
        <v>63</v>
      </c>
      <c r="C30" s="4" t="s">
        <v>1</v>
      </c>
      <c r="F30" s="4" t="s">
        <v>31</v>
      </c>
      <c r="G30" s="4" t="s">
        <v>32</v>
      </c>
      <c r="H30" s="4" t="s">
        <v>33</v>
      </c>
      <c r="I30" s="4" t="s">
        <v>34</v>
      </c>
      <c r="J30" s="4" t="s">
        <v>8</v>
      </c>
      <c r="K30" s="4" t="s">
        <v>9</v>
      </c>
      <c r="L30" s="4" t="s">
        <v>35</v>
      </c>
      <c r="M30" s="4" t="s">
        <v>36</v>
      </c>
      <c r="N30" s="4" t="s">
        <v>37</v>
      </c>
      <c r="O30" s="4" t="s">
        <v>38</v>
      </c>
    </row>
    <row r="31" spans="1:27" ht="15.5" x14ac:dyDescent="0.35">
      <c r="A31" s="27" t="s">
        <v>60</v>
      </c>
      <c r="B31" s="6" t="s">
        <v>53</v>
      </c>
      <c r="C31" s="35" t="str">
        <f>IF(B31="Blisters 30 mg DE","6,8",IF(B31="Blisters 60 mg DE","6,8",IF(B31="Blisters 90 mg DE","6,8","4,5")))</f>
        <v>6,8</v>
      </c>
      <c r="F31" s="36"/>
      <c r="G31" s="9"/>
      <c r="H31" s="36"/>
      <c r="I31" s="9"/>
      <c r="J31" s="37"/>
      <c r="K31" s="37"/>
      <c r="L31" s="36"/>
      <c r="M31" s="9"/>
      <c r="N31" s="36"/>
      <c r="O31" s="9"/>
    </row>
    <row r="32" spans="1:27" ht="15.5" x14ac:dyDescent="0.35">
      <c r="A32" s="30"/>
      <c r="B32" s="28" t="s">
        <v>54</v>
      </c>
      <c r="C32" s="35" t="str">
        <f t="shared" ref="C32:C40" si="0">IF(B32="Blisters 30 mg DE","6,8",IF(B32="Blisters 60 mg DE","6,8",IF(B32="Blisters 90 mg DE","6,8","4,5")))</f>
        <v>4,5</v>
      </c>
      <c r="F32" s="40"/>
      <c r="G32" s="32"/>
      <c r="H32" s="40"/>
      <c r="I32" s="32"/>
      <c r="J32" s="41"/>
      <c r="K32" s="41"/>
      <c r="L32" s="40"/>
      <c r="M32" s="32"/>
      <c r="N32" s="40"/>
      <c r="O32" s="32"/>
    </row>
    <row r="33" spans="1:19" ht="15.5" x14ac:dyDescent="0.35">
      <c r="A33" s="27"/>
      <c r="B33" s="6" t="s">
        <v>55</v>
      </c>
      <c r="C33" s="35" t="str">
        <f t="shared" si="0"/>
        <v>6,8</v>
      </c>
      <c r="F33" s="36"/>
      <c r="G33" s="9"/>
      <c r="H33" s="36"/>
      <c r="I33" s="9"/>
      <c r="J33" s="37"/>
      <c r="K33" s="37"/>
      <c r="L33" s="36"/>
      <c r="M33" s="9"/>
      <c r="N33" s="36"/>
      <c r="O33" s="9"/>
    </row>
    <row r="34" spans="1:19" ht="15.5" x14ac:dyDescent="0.35">
      <c r="A34" s="30"/>
      <c r="B34" s="28" t="s">
        <v>56</v>
      </c>
      <c r="C34" s="35" t="str">
        <f t="shared" si="0"/>
        <v>4,5</v>
      </c>
      <c r="F34" s="40"/>
      <c r="G34" s="32"/>
      <c r="H34" s="40"/>
      <c r="I34" s="32"/>
      <c r="J34" s="41"/>
      <c r="K34" s="41"/>
      <c r="L34" s="40"/>
      <c r="M34" s="32"/>
      <c r="N34" s="40"/>
      <c r="O34" s="32"/>
    </row>
    <row r="35" spans="1:19" ht="15.5" x14ac:dyDescent="0.35">
      <c r="A35" s="27" t="s">
        <v>59</v>
      </c>
      <c r="B35" s="6" t="s">
        <v>53</v>
      </c>
      <c r="C35" s="35" t="str">
        <f t="shared" si="0"/>
        <v>6,8</v>
      </c>
      <c r="F35" s="36"/>
      <c r="G35" s="9"/>
      <c r="H35" s="36"/>
      <c r="I35" s="9"/>
      <c r="J35" s="37"/>
      <c r="K35" s="37"/>
      <c r="L35" s="36"/>
      <c r="M35" s="9"/>
      <c r="N35" s="36"/>
      <c r="O35" s="9"/>
    </row>
    <row r="36" spans="1:19" ht="15.5" x14ac:dyDescent="0.35">
      <c r="A36" s="30"/>
      <c r="B36" s="28" t="s">
        <v>54</v>
      </c>
      <c r="C36" s="35" t="str">
        <f t="shared" si="0"/>
        <v>4,5</v>
      </c>
      <c r="F36" s="40"/>
      <c r="G36" s="32"/>
      <c r="H36" s="40"/>
      <c r="I36" s="32"/>
      <c r="J36" s="41"/>
      <c r="K36" s="41"/>
      <c r="L36" s="40"/>
      <c r="M36" s="32"/>
      <c r="N36" s="40"/>
      <c r="O36" s="32"/>
    </row>
    <row r="37" spans="1:19" ht="15.5" x14ac:dyDescent="0.35">
      <c r="A37" s="27"/>
      <c r="B37" s="6" t="s">
        <v>55</v>
      </c>
      <c r="C37" s="35" t="str">
        <f t="shared" si="0"/>
        <v>6,8</v>
      </c>
      <c r="F37" s="36"/>
      <c r="G37" s="9"/>
      <c r="H37" s="36"/>
      <c r="I37" s="9"/>
      <c r="J37" s="37"/>
      <c r="K37" s="37"/>
      <c r="L37" s="36"/>
      <c r="M37" s="9"/>
      <c r="N37" s="36"/>
      <c r="O37" s="9"/>
    </row>
    <row r="38" spans="1:19" ht="15.5" x14ac:dyDescent="0.35">
      <c r="A38" s="30"/>
      <c r="B38" s="28" t="s">
        <v>56</v>
      </c>
      <c r="C38" s="35" t="str">
        <f t="shared" si="0"/>
        <v>4,5</v>
      </c>
      <c r="F38" s="40"/>
      <c r="G38" s="32"/>
      <c r="H38" s="40"/>
      <c r="I38" s="32"/>
      <c r="J38" s="41"/>
      <c r="K38" s="41"/>
      <c r="L38" s="40"/>
      <c r="M38" s="32"/>
      <c r="N38" s="40"/>
      <c r="O38" s="32"/>
    </row>
    <row r="39" spans="1:19" ht="15.5" x14ac:dyDescent="0.35">
      <c r="A39" s="27"/>
      <c r="B39" s="6" t="s">
        <v>57</v>
      </c>
      <c r="C39" s="35" t="str">
        <f t="shared" si="0"/>
        <v>6,8</v>
      </c>
      <c r="F39" s="36"/>
      <c r="G39" s="9"/>
      <c r="H39" s="36"/>
      <c r="I39" s="9"/>
      <c r="J39" s="37"/>
      <c r="K39" s="37"/>
      <c r="L39" s="36"/>
      <c r="M39" s="9"/>
      <c r="N39" s="36"/>
      <c r="O39" s="9"/>
    </row>
    <row r="40" spans="1:19" ht="15.5" x14ac:dyDescent="0.35">
      <c r="A40" s="27" t="s">
        <v>61</v>
      </c>
      <c r="B40" s="28" t="s">
        <v>57</v>
      </c>
      <c r="C40" s="35" t="str">
        <f t="shared" si="0"/>
        <v>6,8</v>
      </c>
      <c r="F40" s="31"/>
      <c r="G40" s="32"/>
      <c r="H40" s="31"/>
      <c r="I40" s="32"/>
      <c r="J40" s="32"/>
      <c r="K40" s="32"/>
      <c r="L40" s="31"/>
      <c r="M40" s="32"/>
      <c r="N40" s="31"/>
      <c r="O40" s="32"/>
    </row>
    <row r="42" spans="1:19" ht="24" x14ac:dyDescent="0.35">
      <c r="A42" s="25" t="s">
        <v>58</v>
      </c>
      <c r="B42" s="26" t="s">
        <v>63</v>
      </c>
      <c r="C42" s="4" t="s">
        <v>1</v>
      </c>
      <c r="F42" s="4" t="s">
        <v>31</v>
      </c>
      <c r="G42" s="4" t="s">
        <v>32</v>
      </c>
      <c r="H42" s="4" t="s">
        <v>33</v>
      </c>
      <c r="I42" s="4" t="s">
        <v>34</v>
      </c>
      <c r="J42" s="4" t="s">
        <v>8</v>
      </c>
      <c r="K42" s="4" t="s">
        <v>9</v>
      </c>
      <c r="L42" s="4" t="s">
        <v>35</v>
      </c>
      <c r="M42" s="4" t="s">
        <v>36</v>
      </c>
      <c r="N42" s="4" t="s">
        <v>37</v>
      </c>
      <c r="O42" s="4" t="s">
        <v>38</v>
      </c>
      <c r="P42" s="4" t="s">
        <v>41</v>
      </c>
      <c r="Q42" s="4" t="s">
        <v>42</v>
      </c>
      <c r="R42" s="4" t="s">
        <v>43</v>
      </c>
      <c r="S42" s="4" t="s">
        <v>44</v>
      </c>
    </row>
    <row r="43" spans="1:19" ht="15.5" x14ac:dyDescent="0.35">
      <c r="A43" s="27" t="s">
        <v>60</v>
      </c>
      <c r="B43" s="6" t="s">
        <v>53</v>
      </c>
      <c r="C43" s="35" t="str">
        <f>IF(B43="Blisters 30 mg DE","6,8",IF(B43="Blisters 60 mg DE","6,8",IF(B43="Blisters 90 mg DE","6,8","4,5")))</f>
        <v>6,8</v>
      </c>
      <c r="F43" s="36"/>
      <c r="G43" s="9"/>
      <c r="H43" s="36"/>
      <c r="I43" s="9"/>
      <c r="J43" s="37"/>
      <c r="K43" s="37"/>
      <c r="L43" s="36"/>
      <c r="M43" s="9"/>
      <c r="N43" s="36"/>
      <c r="O43" s="9"/>
      <c r="P43" s="36"/>
      <c r="Q43" s="9"/>
      <c r="R43" s="36"/>
      <c r="S43" s="9"/>
    </row>
    <row r="44" spans="1:19" ht="15.5" x14ac:dyDescent="0.35">
      <c r="A44" s="30"/>
      <c r="B44" s="28" t="s">
        <v>54</v>
      </c>
      <c r="C44" s="35" t="str">
        <f t="shared" ref="C44:C52" si="1">IF(B44="Blisters 30 mg DE","6,8",IF(B44="Blisters 60 mg DE","6,8",IF(B44="Blisters 90 mg DE","6,8","4,5")))</f>
        <v>4,5</v>
      </c>
      <c r="F44" s="40"/>
      <c r="G44" s="32"/>
      <c r="H44" s="40"/>
      <c r="I44" s="32"/>
      <c r="J44" s="41"/>
      <c r="K44" s="41"/>
      <c r="L44" s="40"/>
      <c r="M44" s="32"/>
      <c r="N44" s="40"/>
      <c r="O44" s="32"/>
      <c r="P44" s="40"/>
      <c r="Q44" s="32"/>
      <c r="R44" s="40"/>
      <c r="S44" s="32"/>
    </row>
    <row r="45" spans="1:19" ht="15.5" x14ac:dyDescent="0.35">
      <c r="A45" s="27"/>
      <c r="B45" s="6" t="s">
        <v>55</v>
      </c>
      <c r="C45" s="35" t="str">
        <f t="shared" si="1"/>
        <v>6,8</v>
      </c>
      <c r="F45" s="36"/>
      <c r="G45" s="9"/>
      <c r="H45" s="36"/>
      <c r="I45" s="9"/>
      <c r="J45" s="37"/>
      <c r="K45" s="37"/>
      <c r="L45" s="36"/>
      <c r="M45" s="9"/>
      <c r="N45" s="36"/>
      <c r="O45" s="9"/>
      <c r="P45" s="36"/>
      <c r="Q45" s="9"/>
      <c r="R45" s="36"/>
      <c r="S45" s="9"/>
    </row>
    <row r="46" spans="1:19" ht="15.5" x14ac:dyDescent="0.35">
      <c r="A46" s="30"/>
      <c r="B46" s="28" t="s">
        <v>56</v>
      </c>
      <c r="C46" s="35" t="str">
        <f t="shared" si="1"/>
        <v>4,5</v>
      </c>
      <c r="F46" s="40"/>
      <c r="G46" s="32"/>
      <c r="H46" s="40"/>
      <c r="I46" s="32"/>
      <c r="J46" s="41"/>
      <c r="K46" s="41"/>
      <c r="L46" s="40"/>
      <c r="M46" s="32"/>
      <c r="N46" s="40"/>
      <c r="O46" s="32"/>
      <c r="P46" s="40"/>
      <c r="Q46" s="32"/>
      <c r="R46" s="40"/>
      <c r="S46" s="32"/>
    </row>
    <row r="47" spans="1:19" ht="15.5" x14ac:dyDescent="0.35">
      <c r="A47" s="27" t="s">
        <v>59</v>
      </c>
      <c r="B47" s="6" t="s">
        <v>53</v>
      </c>
      <c r="C47" s="35" t="str">
        <f t="shared" si="1"/>
        <v>6,8</v>
      </c>
      <c r="F47" s="36"/>
      <c r="G47" s="9"/>
      <c r="H47" s="36"/>
      <c r="I47" s="9"/>
      <c r="J47" s="37"/>
      <c r="K47" s="37"/>
      <c r="L47" s="36"/>
      <c r="M47" s="9"/>
      <c r="N47" s="36"/>
      <c r="O47" s="9"/>
      <c r="P47" s="36"/>
      <c r="Q47" s="9"/>
      <c r="R47" s="36"/>
      <c r="S47" s="9"/>
    </row>
    <row r="48" spans="1:19" ht="15.5" x14ac:dyDescent="0.35">
      <c r="A48" s="30"/>
      <c r="B48" s="28" t="s">
        <v>54</v>
      </c>
      <c r="C48" s="35" t="str">
        <f t="shared" si="1"/>
        <v>4,5</v>
      </c>
      <c r="F48" s="40"/>
      <c r="G48" s="32"/>
      <c r="H48" s="40"/>
      <c r="I48" s="32"/>
      <c r="J48" s="41"/>
      <c r="K48" s="41"/>
      <c r="L48" s="40"/>
      <c r="M48" s="32"/>
      <c r="N48" s="40"/>
      <c r="O48" s="32"/>
      <c r="P48" s="40"/>
      <c r="Q48" s="32"/>
      <c r="R48" s="40"/>
      <c r="S48" s="32"/>
    </row>
    <row r="49" spans="1:19" ht="15.5" x14ac:dyDescent="0.35">
      <c r="A49" s="27"/>
      <c r="B49" s="6" t="s">
        <v>55</v>
      </c>
      <c r="C49" s="35" t="str">
        <f t="shared" si="1"/>
        <v>6,8</v>
      </c>
      <c r="F49" s="36"/>
      <c r="G49" s="9"/>
      <c r="H49" s="36"/>
      <c r="I49" s="9"/>
      <c r="J49" s="37"/>
      <c r="K49" s="37"/>
      <c r="L49" s="36"/>
      <c r="M49" s="9"/>
      <c r="N49" s="36"/>
      <c r="O49" s="9"/>
      <c r="P49" s="36"/>
      <c r="Q49" s="9"/>
      <c r="R49" s="36"/>
      <c r="S49" s="9"/>
    </row>
    <row r="50" spans="1:19" ht="15.5" x14ac:dyDescent="0.35">
      <c r="A50" s="30"/>
      <c r="B50" s="28" t="s">
        <v>56</v>
      </c>
      <c r="C50" s="35" t="str">
        <f t="shared" si="1"/>
        <v>4,5</v>
      </c>
      <c r="F50" s="40"/>
      <c r="G50" s="32"/>
      <c r="H50" s="40"/>
      <c r="I50" s="32"/>
      <c r="J50" s="41"/>
      <c r="K50" s="41"/>
      <c r="L50" s="40"/>
      <c r="M50" s="32"/>
      <c r="N50" s="40"/>
      <c r="O50" s="32"/>
      <c r="P50" s="40"/>
      <c r="Q50" s="32"/>
      <c r="R50" s="40"/>
      <c r="S50" s="32"/>
    </row>
    <row r="51" spans="1:19" ht="15.5" x14ac:dyDescent="0.35">
      <c r="A51" s="27"/>
      <c r="B51" s="6" t="s">
        <v>57</v>
      </c>
      <c r="C51" s="35" t="str">
        <f t="shared" si="1"/>
        <v>6,8</v>
      </c>
      <c r="F51" s="36"/>
      <c r="G51" s="9"/>
      <c r="H51" s="36"/>
      <c r="I51" s="9"/>
      <c r="J51" s="37"/>
      <c r="K51" s="37"/>
      <c r="L51" s="36"/>
      <c r="M51" s="9"/>
      <c r="N51" s="36"/>
      <c r="O51" s="9"/>
      <c r="P51" s="36"/>
      <c r="Q51" s="9"/>
      <c r="R51" s="36"/>
      <c r="S51" s="9"/>
    </row>
    <row r="52" spans="1:19" ht="15.5" x14ac:dyDescent="0.35">
      <c r="A52" s="27" t="s">
        <v>61</v>
      </c>
      <c r="B52" s="28" t="s">
        <v>57</v>
      </c>
      <c r="C52" s="35" t="str">
        <f t="shared" si="1"/>
        <v>6,8</v>
      </c>
      <c r="F52" s="31"/>
      <c r="G52" s="32"/>
      <c r="H52" s="31"/>
      <c r="I52" s="32"/>
      <c r="J52" s="32"/>
      <c r="K52" s="32"/>
      <c r="L52" s="31"/>
      <c r="M52" s="32"/>
      <c r="N52" s="31"/>
      <c r="O52" s="32"/>
      <c r="P52" s="31"/>
      <c r="Q52" s="32"/>
      <c r="R52" s="31"/>
      <c r="S52" s="32"/>
    </row>
  </sheetData>
  <conditionalFormatting sqref="C2:C11">
    <cfRule type="cellIs" dxfId="74" priority="33" operator="equal">
      <formula>"4,5"</formula>
    </cfRule>
    <cfRule type="cellIs" dxfId="73" priority="32" operator="equal">
      <formula>"6,8"</formula>
    </cfRule>
  </conditionalFormatting>
  <conditionalFormatting sqref="C14:C16">
    <cfRule type="cellIs" dxfId="72" priority="31" operator="equal">
      <formula>"4,5"</formula>
    </cfRule>
    <cfRule type="cellIs" dxfId="71" priority="30" operator="equal">
      <formula>"6,8"</formula>
    </cfRule>
  </conditionalFormatting>
  <conditionalFormatting sqref="C20:C28">
    <cfRule type="cellIs" dxfId="70" priority="29" operator="equal">
      <formula>"4,5"</formula>
    </cfRule>
    <cfRule type="cellIs" dxfId="69" priority="28" operator="equal">
      <formula>"6,8"</formula>
    </cfRule>
  </conditionalFormatting>
  <conditionalFormatting sqref="C31:C40">
    <cfRule type="cellIs" dxfId="68" priority="27" operator="equal">
      <formula>"4,5"</formula>
    </cfRule>
    <cfRule type="cellIs" dxfId="67" priority="26" operator="equal">
      <formula>"6,8"</formula>
    </cfRule>
  </conditionalFormatting>
  <conditionalFormatting sqref="C43:C52">
    <cfRule type="cellIs" dxfId="66" priority="12" operator="equal">
      <formula>"6,8"</formula>
    </cfRule>
    <cfRule type="cellIs" dxfId="65" priority="13" operator="equal">
      <formula>"4,5"</formula>
    </cfRule>
  </conditionalFormatting>
  <conditionalFormatting sqref="D2:D11 F2:F11 H2:H11 L2:L11 N2:N11 P2:P11 R2:R11 T2:T11 V2:V11">
    <cfRule type="cellIs" dxfId="64" priority="75" operator="between">
      <formula>40</formula>
      <formula>60</formula>
    </cfRule>
  </conditionalFormatting>
  <conditionalFormatting sqref="F14:F16 L14:L16 N14:N16">
    <cfRule type="cellIs" dxfId="63" priority="38" operator="notBetween">
      <formula>40</formula>
      <formula>60</formula>
    </cfRule>
    <cfRule type="cellIs" dxfId="62" priority="39" operator="between">
      <formula>40</formula>
      <formula>60</formula>
    </cfRule>
  </conditionalFormatting>
  <conditionalFormatting sqref="F20:F28">
    <cfRule type="cellIs" dxfId="61" priority="71" operator="between">
      <formula>40</formula>
      <formula>60</formula>
    </cfRule>
    <cfRule type="cellIs" dxfId="60" priority="70" operator="notBetween">
      <formula>40</formula>
      <formula>60</formula>
    </cfRule>
  </conditionalFormatting>
  <conditionalFormatting sqref="F31:F40">
    <cfRule type="cellIs" dxfId="59" priority="49" operator="between">
      <formula>40</formula>
      <formula>60</formula>
    </cfRule>
    <cfRule type="cellIs" dxfId="58" priority="48" operator="notBetween">
      <formula>40</formula>
      <formula>60</formula>
    </cfRule>
  </conditionalFormatting>
  <conditionalFormatting sqref="F43:F52">
    <cfRule type="cellIs" dxfId="57" priority="22" operator="notBetween">
      <formula>40</formula>
      <formula>60</formula>
    </cfRule>
    <cfRule type="cellIs" dxfId="56" priority="23" operator="between">
      <formula>40</formula>
      <formula>60</formula>
    </cfRule>
  </conditionalFormatting>
  <conditionalFormatting sqref="G31:G40">
    <cfRule type="cellIs" dxfId="55" priority="41" operator="greaterThan">
      <formula>14%</formula>
    </cfRule>
  </conditionalFormatting>
  <conditionalFormatting sqref="G43:G52">
    <cfRule type="cellIs" dxfId="54" priority="15" operator="greaterThan">
      <formula>14%</formula>
    </cfRule>
  </conditionalFormatting>
  <conditionalFormatting sqref="H2:H11 D2:D11 F2:F11 L2:L11 N2:N11 P2:P11 R2:R11 T2:T11 V2:V11">
    <cfRule type="cellIs" dxfId="53" priority="74" operator="notBetween">
      <formula>40</formula>
      <formula>60</formula>
    </cfRule>
  </conditionalFormatting>
  <conditionalFormatting sqref="H9:H11 D20:D28">
    <cfRule type="cellIs" dxfId="52" priority="72" operator="notBetween">
      <formula>40</formula>
      <formula>60</formula>
    </cfRule>
    <cfRule type="cellIs" dxfId="51" priority="73" operator="between">
      <formula>40</formula>
      <formula>60</formula>
    </cfRule>
  </conditionalFormatting>
  <conditionalFormatting sqref="H14:H16">
    <cfRule type="cellIs" dxfId="50" priority="36" operator="notBetween">
      <formula>40</formula>
      <formula>60</formula>
    </cfRule>
    <cfRule type="cellIs" dxfId="49" priority="37" operator="between">
      <formula>40</formula>
      <formula>60</formula>
    </cfRule>
  </conditionalFormatting>
  <conditionalFormatting sqref="H20:H28">
    <cfRule type="cellIs" dxfId="48" priority="69" operator="between">
      <formula>40</formula>
      <formula>60</formula>
    </cfRule>
    <cfRule type="cellIs" dxfId="47" priority="68" operator="notBetween">
      <formula>40</formula>
      <formula>60</formula>
    </cfRule>
  </conditionalFormatting>
  <conditionalFormatting sqref="H31:H40">
    <cfRule type="cellIs" dxfId="46" priority="46" operator="notBetween">
      <formula>40</formula>
      <formula>60</formula>
    </cfRule>
    <cfRule type="cellIs" dxfId="45" priority="47" operator="between">
      <formula>40</formula>
      <formula>60</formula>
    </cfRule>
  </conditionalFormatting>
  <conditionalFormatting sqref="H43:H52">
    <cfRule type="cellIs" dxfId="44" priority="21" operator="between">
      <formula>40</formula>
      <formula>60</formula>
    </cfRule>
    <cfRule type="cellIs" dxfId="43" priority="20" operator="notBetween">
      <formula>40</formula>
      <formula>60</formula>
    </cfRule>
  </conditionalFormatting>
  <conditionalFormatting sqref="I20">
    <cfRule type="cellIs" dxfId="42" priority="50" operator="greaterThan">
      <formula>14%</formula>
    </cfRule>
  </conditionalFormatting>
  <conditionalFormatting sqref="I2:K8 E2:E11 G2:G11 M2:M11 O2:O11 Q2:Q11 S2:S11 U2:U11 W2:W11 I9:I10 K9:K10 I11:K11 G14:G16 M14:M16 O14:O16">
    <cfRule type="cellIs" dxfId="41" priority="35" operator="greaterThan">
      <formula>14.4%</formula>
    </cfRule>
  </conditionalFormatting>
  <conditionalFormatting sqref="I14:K16">
    <cfRule type="cellIs" dxfId="40" priority="34" operator="greaterThan">
      <formula>14%</formula>
    </cfRule>
  </conditionalFormatting>
  <conditionalFormatting sqref="I31:K40">
    <cfRule type="cellIs" dxfId="39" priority="40" operator="greaterThan">
      <formula>14.5%</formula>
    </cfRule>
  </conditionalFormatting>
  <conditionalFormatting sqref="I43:K52">
    <cfRule type="cellIs" dxfId="38" priority="14" operator="greaterThan">
      <formula>14.5%</formula>
    </cfRule>
  </conditionalFormatting>
  <conditionalFormatting sqref="J9">
    <cfRule type="cellIs" dxfId="37" priority="1" operator="notBetween">
      <formula>40</formula>
      <formula>60</formula>
    </cfRule>
    <cfRule type="cellIs" dxfId="36" priority="2" operator="between">
      <formula>40</formula>
      <formula>60</formula>
    </cfRule>
  </conditionalFormatting>
  <conditionalFormatting sqref="J9:J10">
    <cfRule type="cellIs" dxfId="35" priority="4" operator="between">
      <formula>40</formula>
      <formula>60</formula>
    </cfRule>
    <cfRule type="cellIs" dxfId="34" priority="3" operator="notBetween">
      <formula>40</formula>
      <formula>60</formula>
    </cfRule>
  </conditionalFormatting>
  <conditionalFormatting sqref="J20:K20 E20:E28 G20:G28 M20:M28 O20:O28 Q20:Q28 S20:S28 U20:U28 W20:W28 Y20:Y28 AA20:AA28 I24:K28">
    <cfRule type="cellIs" dxfId="33" priority="51" operator="greaterThan">
      <formula>14%</formula>
    </cfRule>
  </conditionalFormatting>
  <conditionalFormatting sqref="L20:L28">
    <cfRule type="cellIs" dxfId="32" priority="67" operator="between">
      <formula>40</formula>
      <formula>60</formula>
    </cfRule>
    <cfRule type="cellIs" dxfId="31" priority="66" operator="notBetween">
      <formula>40</formula>
      <formula>60</formula>
    </cfRule>
  </conditionalFormatting>
  <conditionalFormatting sqref="L31:L40">
    <cfRule type="cellIs" dxfId="30" priority="45" operator="between">
      <formula>40</formula>
      <formula>60</formula>
    </cfRule>
    <cfRule type="cellIs" dxfId="29" priority="44" operator="notBetween">
      <formula>40</formula>
      <formula>60</formula>
    </cfRule>
  </conditionalFormatting>
  <conditionalFormatting sqref="L43:L52">
    <cfRule type="cellIs" dxfId="28" priority="18" operator="notBetween">
      <formula>40</formula>
      <formula>60</formula>
    </cfRule>
    <cfRule type="cellIs" dxfId="27" priority="19" operator="between">
      <formula>40</formula>
      <formula>60</formula>
    </cfRule>
  </conditionalFormatting>
  <conditionalFormatting sqref="M31:M40">
    <cfRule type="cellIs" dxfId="26" priority="25" operator="greaterThan">
      <formula>14.5%</formula>
    </cfRule>
  </conditionalFormatting>
  <conditionalFormatting sqref="M43:M52">
    <cfRule type="cellIs" dxfId="25" priority="11" operator="greaterThan">
      <formula>14.5%</formula>
    </cfRule>
  </conditionalFormatting>
  <conditionalFormatting sqref="N20:N28">
    <cfRule type="cellIs" dxfId="24" priority="64" operator="notBetween">
      <formula>40</formula>
      <formula>60</formula>
    </cfRule>
    <cfRule type="cellIs" dxfId="23" priority="65" operator="between">
      <formula>40</formula>
      <formula>60</formula>
    </cfRule>
  </conditionalFormatting>
  <conditionalFormatting sqref="N31:N40">
    <cfRule type="cellIs" dxfId="22" priority="42" operator="notBetween">
      <formula>40</formula>
      <formula>60</formula>
    </cfRule>
    <cfRule type="cellIs" dxfId="21" priority="43" operator="between">
      <formula>40</formula>
      <formula>60</formula>
    </cfRule>
  </conditionalFormatting>
  <conditionalFormatting sqref="N43:N52">
    <cfRule type="cellIs" dxfId="20" priority="17" operator="between">
      <formula>40</formula>
      <formula>60</formula>
    </cfRule>
    <cfRule type="cellIs" dxfId="19" priority="16" operator="notBetween">
      <formula>40</formula>
      <formula>60</formula>
    </cfRule>
  </conditionalFormatting>
  <conditionalFormatting sqref="O31:O40">
    <cfRule type="cellIs" dxfId="18" priority="24" operator="greaterThan">
      <formula>14.5%</formula>
    </cfRule>
  </conditionalFormatting>
  <conditionalFormatting sqref="O43:O52">
    <cfRule type="cellIs" dxfId="17" priority="10" operator="greaterThan">
      <formula>14.5%</formula>
    </cfRule>
  </conditionalFormatting>
  <conditionalFormatting sqref="P20:P28">
    <cfRule type="cellIs" dxfId="16" priority="62" operator="notBetween">
      <formula>40</formula>
      <formula>60</formula>
    </cfRule>
    <cfRule type="cellIs" dxfId="15" priority="63" operator="between">
      <formula>40</formula>
      <formula>60</formula>
    </cfRule>
  </conditionalFormatting>
  <conditionalFormatting sqref="P43:P52">
    <cfRule type="cellIs" dxfId="14" priority="9" operator="between">
      <formula>40</formula>
      <formula>60</formula>
    </cfRule>
    <cfRule type="cellIs" dxfId="13" priority="8" operator="notBetween">
      <formula>40</formula>
      <formula>60</formula>
    </cfRule>
  </conditionalFormatting>
  <conditionalFormatting sqref="Q43:Q52 S43:S52">
    <cfRule type="cellIs" dxfId="12" priority="5" operator="greaterThan">
      <formula>14%</formula>
    </cfRule>
  </conditionalFormatting>
  <conditionalFormatting sqref="R20:R28">
    <cfRule type="cellIs" dxfId="11" priority="60" operator="notBetween">
      <formula>40</formula>
      <formula>60</formula>
    </cfRule>
    <cfRule type="cellIs" dxfId="10" priority="61" operator="between">
      <formula>40</formula>
      <formula>60</formula>
    </cfRule>
  </conditionalFormatting>
  <conditionalFormatting sqref="R43:R52">
    <cfRule type="cellIs" dxfId="9" priority="7" operator="between">
      <formula>40</formula>
      <formula>60</formula>
    </cfRule>
    <cfRule type="cellIs" dxfId="8" priority="6" operator="notBetween">
      <formula>40</formula>
      <formula>60</formula>
    </cfRule>
  </conditionalFormatting>
  <conditionalFormatting sqref="T20:T28">
    <cfRule type="cellIs" dxfId="7" priority="58" operator="notBetween">
      <formula>40</formula>
      <formula>60</formula>
    </cfRule>
    <cfRule type="cellIs" dxfId="6" priority="59" operator="between">
      <formula>40</formula>
      <formula>60</formula>
    </cfRule>
  </conditionalFormatting>
  <conditionalFormatting sqref="V20:V28">
    <cfRule type="cellIs" dxfId="5" priority="56" operator="notBetween">
      <formula>40</formula>
      <formula>60</formula>
    </cfRule>
    <cfRule type="cellIs" dxfId="4" priority="57" operator="between">
      <formula>40</formula>
      <formula>60</formula>
    </cfRule>
  </conditionalFormatting>
  <conditionalFormatting sqref="X20:X28">
    <cfRule type="cellIs" dxfId="3" priority="54" operator="notBetween">
      <formula>40</formula>
      <formula>60</formula>
    </cfRule>
    <cfRule type="cellIs" dxfId="2" priority="55" operator="between">
      <formula>40</formula>
      <formula>60</formula>
    </cfRule>
  </conditionalFormatting>
  <conditionalFormatting sqref="Z20:Z28">
    <cfRule type="cellIs" dxfId="1" priority="52" operator="notBetween">
      <formula>40</formula>
      <formula>60</formula>
    </cfRule>
    <cfRule type="cellIs" dxfId="0" priority="53" operator="between">
      <formula>40</formula>
      <formula>60</formula>
    </cfRule>
  </conditionalFormatting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Synthese_Blister</vt:lpstr>
      <vt:lpstr>Synthese_Tube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Lecomte</dc:creator>
  <cp:lastModifiedBy>AL COURREGES</cp:lastModifiedBy>
  <dcterms:created xsi:type="dcterms:W3CDTF">2024-05-03T07:41:29Z</dcterms:created>
  <dcterms:modified xsi:type="dcterms:W3CDTF">2024-05-03T08:50:03Z</dcterms:modified>
</cp:coreProperties>
</file>