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C0AD2030-A86A-4336-9F7C-5DB22A45BB8B}" xr6:coauthVersionLast="47" xr6:coauthVersionMax="47" xr10:uidLastSave="{00000000-0000-0000-0000-000000000000}"/>
  <bookViews>
    <workbookView xWindow="-110" yWindow="-110" windowWidth="38620" windowHeight="21820" xr2:uid="{18B5AA9D-D230-4707-9CCD-1B6232C3F56B}"/>
  </bookViews>
  <sheets>
    <sheet name="base de travail" sheetId="1" r:id="rId1"/>
    <sheet name="rem par age" sheetId="2" r:id="rId2"/>
    <sheet name="rem par ancienneté" sheetId="3" r:id="rId3"/>
    <sheet name="rem par directeur" sheetId="4" r:id="rId4"/>
    <sheet name="Feuil1" sheetId="5" r:id="rId5"/>
  </sheets>
  <functionGroups builtInGroupCount="19"/>
  <definedNames>
    <definedName name="MesPointsIndex">Feuil1!$F$2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5" l="1"/>
  <c r="C2" i="5"/>
  <c r="C3" i="5"/>
  <c r="C4" i="5"/>
  <c r="C5" i="5"/>
  <c r="K2" i="5" s="1"/>
  <c r="R3" i="1"/>
  <c r="R4" i="1"/>
  <c r="R5" i="1"/>
  <c r="R2" i="1"/>
  <c r="B2" i="5"/>
  <c r="B3" i="5"/>
  <c r="B4" i="5"/>
  <c r="B5" i="5"/>
  <c r="A2" i="5"/>
  <c r="A5" i="5"/>
  <c r="A4" i="5"/>
  <c r="A3" i="5"/>
  <c r="J2" i="5"/>
  <c r="Q5" i="1"/>
  <c r="P5" i="1"/>
  <c r="O5" i="1"/>
  <c r="L5" i="1"/>
  <c r="Q4" i="1"/>
  <c r="P4" i="1"/>
  <c r="O4" i="1"/>
  <c r="L4" i="1"/>
  <c r="Q3" i="1"/>
  <c r="P3" i="1"/>
  <c r="O3" i="1"/>
  <c r="L3" i="1"/>
  <c r="Q2" i="1"/>
  <c r="P2" i="1"/>
  <c r="O2" i="1"/>
  <c r="L2" i="1"/>
</calcChain>
</file>

<file path=xl/sharedStrings.xml><?xml version="1.0" encoding="utf-8"?>
<sst xmlns="http://schemas.openxmlformats.org/spreadsheetml/2006/main" count="38" uniqueCount="31">
  <si>
    <t>Directeur</t>
  </si>
  <si>
    <t>Entreprise</t>
  </si>
  <si>
    <t>Nom/prénom</t>
  </si>
  <si>
    <t>Sexe</t>
  </si>
  <si>
    <t>Age</t>
  </si>
  <si>
    <t>Anc.</t>
  </si>
  <si>
    <t>Position</t>
  </si>
  <si>
    <t>Brut mensuel 2024</t>
  </si>
  <si>
    <t>Intéressement</t>
  </si>
  <si>
    <t>Participation</t>
  </si>
  <si>
    <t>Rémuneration Brute 2024</t>
  </si>
  <si>
    <t>XXX</t>
  </si>
  <si>
    <t>A</t>
  </si>
  <si>
    <t>H</t>
  </si>
  <si>
    <t>B</t>
  </si>
  <si>
    <t>C</t>
  </si>
  <si>
    <t>D</t>
  </si>
  <si>
    <t>Primes exc</t>
  </si>
  <si>
    <t>Points Index</t>
  </si>
  <si>
    <t>Rémunération par âge</t>
  </si>
  <si>
    <t>Âge</t>
  </si>
  <si>
    <t>Ancienneté</t>
  </si>
  <si>
    <t>Rémunération par ancienneté</t>
  </si>
  <si>
    <t>Concat. Ancienneté</t>
  </si>
  <si>
    <t>Concat. Age</t>
  </si>
  <si>
    <t>Rémunération par directeur</t>
  </si>
  <si>
    <t>Concat. Directeur</t>
  </si>
  <si>
    <t>F</t>
  </si>
  <si>
    <t>WWW</t>
  </si>
  <si>
    <t>YYY</t>
  </si>
  <si>
    <t>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</si>
</sst>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0"/>
      <color indexed="10"/>
      <name val="Arial"/>
      <family val="2"/>
    </font>
    <font>
      <sz val="10"/>
      <color rgb="FF000000"/>
      <name val="Arial"/>
      <family val="2"/>
    </font>
    <font>
      <sz val="8"/>
      <color rgb="FF000000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65"/>
        <bgColor indexed="9"/>
      </patternFill>
    </fill>
    <fill>
      <patternFill patternType="solid">
        <fgColor rgb="FFFFFFFF"/>
        <bgColor rgb="FFFFFFFF"/>
      </patternFill>
    </fill>
    <fill>
      <patternFill patternType="lightGray">
        <fgColor indexed="9"/>
      </patternFill>
    </fill>
    <fill>
      <patternFill patternType="solid">
        <fgColor theme="4" tint="0.79998168889431442"/>
        <bgColor indexed="9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2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49" fontId="3" fillId="3" borderId="2" xfId="1" applyNumberFormat="1" applyFont="1" applyFill="1" applyBorder="1" applyAlignment="1">
      <alignment horizontal="left" vertical="center"/>
    </xf>
    <xf numFmtId="49" fontId="4" fillId="0" borderId="2" xfId="1" applyNumberFormat="1" applyFont="1" applyBorder="1" applyAlignment="1">
      <alignment horizontal="left" vertical="center"/>
    </xf>
    <xf numFmtId="49" fontId="3" fillId="3" borderId="2" xfId="1" applyNumberFormat="1" applyFont="1" applyFill="1" applyBorder="1" applyAlignment="1">
      <alignment horizontal="center" vertical="center"/>
    </xf>
    <xf numFmtId="1" fontId="3" fillId="3" borderId="2" xfId="1" applyNumberFormat="1" applyFont="1" applyFill="1" applyBorder="1" applyAlignment="1">
      <alignment horizontal="center" vertical="center"/>
    </xf>
    <xf numFmtId="3" fontId="2" fillId="3" borderId="2" xfId="1" applyNumberFormat="1" applyFill="1" applyBorder="1" applyAlignment="1">
      <alignment horizontal="center" vertical="center"/>
    </xf>
    <xf numFmtId="4" fontId="5" fillId="0" borderId="3" xfId="0" applyNumberFormat="1" applyFont="1" applyBorder="1" applyAlignment="1">
      <alignment horizontal="center" vertical="center"/>
    </xf>
    <xf numFmtId="4" fontId="5" fillId="4" borderId="3" xfId="0" applyNumberFormat="1" applyFont="1" applyFill="1" applyBorder="1" applyAlignment="1">
      <alignment horizontal="center" vertical="center"/>
    </xf>
    <xf numFmtId="4" fontId="6" fillId="5" borderId="3" xfId="0" applyNumberFormat="1" applyFont="1" applyFill="1" applyBorder="1" applyAlignment="1">
      <alignment horizontal="center" vertical="center"/>
    </xf>
    <xf numFmtId="49" fontId="3" fillId="0" borderId="2" xfId="1" applyNumberFormat="1" applyFont="1" applyBorder="1" applyAlignment="1">
      <alignment horizontal="left" vertical="center"/>
    </xf>
    <xf numFmtId="4" fontId="5" fillId="5" borderId="3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quotePrefix="1" applyAlignment="1">
      <alignment vertical="center" wrapText="1"/>
    </xf>
    <xf numFmtId="0" fontId="0" fillId="6" borderId="0" xfId="0" applyFill="1" applyAlignment="1">
      <alignment vertical="center" wrapText="1"/>
    </xf>
    <xf numFmtId="0" fontId="0" fillId="6" borderId="0" xfId="0" applyFill="1" applyAlignment="1">
      <alignment vertical="center"/>
    </xf>
  </cellXfs>
  <cellStyles count="2">
    <cellStyle name="Normal" xfId="0" builtinId="0"/>
    <cellStyle name="Normal 7" xfId="1" xr:uid="{80DC8763-A89F-4AE8-807E-D2DCBA48554A}"/>
  </cellStyles>
  <dxfs count="5">
    <dxf>
      <numFmt numFmtId="0" formatCode="General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Feuil1!$N$1</c:f>
          <c:strCache>
            <c:ptCount val="1"/>
            <c:pt idx="0">
              <c:v>Rémunération par âge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Homme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numRef>
              <c:f>'base de travail'!$E$2:$E$5</c:f>
              <c:numCache>
                <c:formatCode>0</c:formatCode>
                <c:ptCount val="4"/>
                <c:pt idx="0">
                  <c:v>52</c:v>
                </c:pt>
                <c:pt idx="1">
                  <c:v>38</c:v>
                </c:pt>
                <c:pt idx="2">
                  <c:v>38</c:v>
                </c:pt>
                <c:pt idx="3">
                  <c:v>36</c:v>
                </c:pt>
              </c:numCache>
            </c:numRef>
          </c:xVal>
          <c:yVal>
            <c:numRef>
              <c:f>'base de travail'!$O$2:$O$5</c:f>
              <c:numCache>
                <c:formatCode>General</c:formatCode>
                <c:ptCount val="4"/>
                <c:pt idx="0">
                  <c:v>91000</c:v>
                </c:pt>
                <c:pt idx="1">
                  <c:v>#N/A</c:v>
                </c:pt>
                <c:pt idx="2">
                  <c:v>55350</c:v>
                </c:pt>
                <c:pt idx="3">
                  <c:v>71500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202A-457E-B337-8A4229FB8B79}"/>
            </c:ext>
          </c:extLst>
        </c:ser>
        <c:ser>
          <c:idx val="1"/>
          <c:order val="1"/>
          <c:tx>
            <c:v>Femme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'base de travail'!$E$2:$E$5</c:f>
              <c:numCache>
                <c:formatCode>0</c:formatCode>
                <c:ptCount val="4"/>
                <c:pt idx="0">
                  <c:v>52</c:v>
                </c:pt>
                <c:pt idx="1">
                  <c:v>38</c:v>
                </c:pt>
                <c:pt idx="2">
                  <c:v>38</c:v>
                </c:pt>
                <c:pt idx="3">
                  <c:v>36</c:v>
                </c:pt>
              </c:numCache>
            </c:numRef>
          </c:xVal>
          <c:yVal>
            <c:numRef>
              <c:f>'base de travail'!$P$2:$P$5</c:f>
              <c:numCache>
                <c:formatCode>General</c:formatCode>
                <c:ptCount val="4"/>
                <c:pt idx="0">
                  <c:v>#N/A</c:v>
                </c:pt>
                <c:pt idx="1">
                  <c:v>60000</c:v>
                </c:pt>
                <c:pt idx="2">
                  <c:v>#N/A</c:v>
                </c:pt>
                <c:pt idx="3">
                  <c:v>#N/A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3B0E-4FEB-B71A-5322E1C4A27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20281992"/>
        <c:axId val="520282712"/>
      </c:scatterChart>
      <c:valAx>
        <c:axId val="520281992"/>
        <c:scaling>
          <c:orientation val="minMax"/>
          <c:min val="3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0282712"/>
        <c:crosses val="autoZero"/>
        <c:crossBetween val="midCat"/>
      </c:valAx>
      <c:valAx>
        <c:axId val="520282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028199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Feuil1!$O$1</c:f>
          <c:strCache>
            <c:ptCount val="1"/>
            <c:pt idx="0">
              <c:v>Rémunération par ancienneté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Homme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numRef>
              <c:f>'base de travail'!$F$2:$F$5</c:f>
              <c:numCache>
                <c:formatCode>0</c:formatCode>
                <c:ptCount val="4"/>
                <c:pt idx="0">
                  <c:v>11</c:v>
                </c:pt>
                <c:pt idx="1">
                  <c:v>13</c:v>
                </c:pt>
                <c:pt idx="2">
                  <c:v>14</c:v>
                </c:pt>
                <c:pt idx="3">
                  <c:v>15</c:v>
                </c:pt>
              </c:numCache>
            </c:numRef>
          </c:xVal>
          <c:yVal>
            <c:numRef>
              <c:f>'base de travail'!$O$2:$O$5</c:f>
              <c:numCache>
                <c:formatCode>General</c:formatCode>
                <c:ptCount val="4"/>
                <c:pt idx="0">
                  <c:v>91000</c:v>
                </c:pt>
                <c:pt idx="1">
                  <c:v>#N/A</c:v>
                </c:pt>
                <c:pt idx="2">
                  <c:v>55350</c:v>
                </c:pt>
                <c:pt idx="3">
                  <c:v>71500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91A4-4513-AD99-9C7A88BD3DD6}"/>
            </c:ext>
          </c:extLst>
        </c:ser>
        <c:ser>
          <c:idx val="1"/>
          <c:order val="1"/>
          <c:tx>
            <c:v>Femme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'base de travail'!$F$2:$F$5</c:f>
              <c:numCache>
                <c:formatCode>0</c:formatCode>
                <c:ptCount val="4"/>
                <c:pt idx="0">
                  <c:v>11</c:v>
                </c:pt>
                <c:pt idx="1">
                  <c:v>13</c:v>
                </c:pt>
                <c:pt idx="2">
                  <c:v>14</c:v>
                </c:pt>
                <c:pt idx="3">
                  <c:v>15</c:v>
                </c:pt>
              </c:numCache>
            </c:numRef>
          </c:xVal>
          <c:yVal>
            <c:numRef>
              <c:f>'base de travail'!$P$2:$P$5</c:f>
              <c:numCache>
                <c:formatCode>General</c:formatCode>
                <c:ptCount val="4"/>
                <c:pt idx="0">
                  <c:v>#N/A</c:v>
                </c:pt>
                <c:pt idx="1">
                  <c:v>60000</c:v>
                </c:pt>
                <c:pt idx="2">
                  <c:v>#N/A</c:v>
                </c:pt>
                <c:pt idx="3">
                  <c:v>#N/A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D874-4C2B-B4AA-5AC81F06F32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20281992"/>
        <c:axId val="520282712"/>
      </c:scatterChart>
      <c:valAx>
        <c:axId val="52028199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0282712"/>
        <c:crosses val="autoZero"/>
        <c:crossBetween val="midCat"/>
      </c:valAx>
      <c:valAx>
        <c:axId val="520282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028199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Feuil1!$P$1</c:f>
          <c:strCache>
            <c:ptCount val="1"/>
            <c:pt idx="0">
              <c:v>Rémunération par directeur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980945970691439"/>
          <c:y val="0.17171296296296296"/>
          <c:w val="0.64242700617283954"/>
          <c:h val="0.74032407407407408"/>
        </c:manualLayout>
      </c:layout>
      <c:scatterChart>
        <c:scatterStyle val="lineMarker"/>
        <c:varyColors val="0"/>
        <c:ser>
          <c:idx val="0"/>
          <c:order val="0"/>
          <c:tx>
            <c:v>Homme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numRef>
              <c:f>'base de travail'!$N$2:$N$5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xVal>
          <c:yVal>
            <c:numRef>
              <c:f>'base de travail'!$O$2:$O$5</c:f>
              <c:numCache>
                <c:formatCode>General</c:formatCode>
                <c:ptCount val="4"/>
                <c:pt idx="0">
                  <c:v>91000</c:v>
                </c:pt>
                <c:pt idx="1">
                  <c:v>#N/A</c:v>
                </c:pt>
                <c:pt idx="2">
                  <c:v>55350</c:v>
                </c:pt>
                <c:pt idx="3">
                  <c:v>71500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1E00-422D-B962-8B44A3997B63}"/>
            </c:ext>
          </c:extLst>
        </c:ser>
        <c:ser>
          <c:idx val="1"/>
          <c:order val="1"/>
          <c:tx>
            <c:v>Femme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'base de travail'!$N$2:$N$5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xVal>
          <c:yVal>
            <c:numRef>
              <c:f>'base de travail'!$P$2:$P$5</c:f>
              <c:numCache>
                <c:formatCode>General</c:formatCode>
                <c:ptCount val="4"/>
                <c:pt idx="0">
                  <c:v>#N/A</c:v>
                </c:pt>
                <c:pt idx="1">
                  <c:v>60000</c:v>
                </c:pt>
                <c:pt idx="2">
                  <c:v>#N/A</c:v>
                </c:pt>
                <c:pt idx="3">
                  <c:v>#N/A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1E00-422D-B962-8B44A3997B63}"/>
            </c:ext>
          </c:extLst>
        </c:ser>
        <c:ser>
          <c:idx val="2"/>
          <c:order val="2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D1CC9952-4C6F-48E9-8309-BC7A68D57B8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1E00-422D-B962-8B44A3997B63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CD8B6FA6-E5BF-4EA0-938E-2F7040C715E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1E00-422D-B962-8B44A3997B63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8D95704C-B977-4B48-BD78-D1D04E0317E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1E00-422D-B962-8B44A3997B63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4A3B4F35-66C8-4D1C-985E-C0FFD888B9E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1E00-422D-B962-8B44A3997B6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'base de travail'!$N$2:$N$5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xVal>
          <c:yVal>
            <c:numRef>
              <c:f>'base de travail'!$N$2:$N$5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'base de travail'!$R$2:$R$5</c15:f>
                <c15:dlblRangeCache>
                  <c:ptCount val="4"/>
                  <c:pt idx="0">
                    <c:v>A
WWW</c:v>
                  </c:pt>
                  <c:pt idx="1">
                    <c:v>B
XXX</c:v>
                  </c:pt>
                  <c:pt idx="2">
                    <c:v>C
YYY</c:v>
                  </c:pt>
                  <c:pt idx="3">
                    <c:v>D
ZZZ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9-1E00-422D-B962-8B44A3997B6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20281992"/>
        <c:axId val="520282712"/>
      </c:scatterChart>
      <c:valAx>
        <c:axId val="520281992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520282712"/>
        <c:crosses val="autoZero"/>
        <c:crossBetween val="midCat"/>
        <c:majorUnit val="1"/>
      </c:valAx>
      <c:valAx>
        <c:axId val="520282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028199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egendEntry>
        <c:idx val="2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9524</xdr:colOff>
      <xdr:row>1</xdr:row>
      <xdr:rowOff>19050</xdr:rowOff>
    </xdr:from>
    <xdr:to>
      <xdr:col>9</xdr:col>
      <xdr:colOff>393524</xdr:colOff>
      <xdr:row>20</xdr:row>
      <xdr:rowOff>120200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A797F56-6719-B5AC-5191-B1462B9C2AA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517524</xdr:colOff>
      <xdr:row>10</xdr:row>
      <xdr:rowOff>31750</xdr:rowOff>
    </xdr:from>
    <xdr:to>
      <xdr:col>5</xdr:col>
      <xdr:colOff>563377</xdr:colOff>
      <xdr:row>14</xdr:row>
      <xdr:rowOff>76390</xdr:rowOff>
    </xdr:to>
    <xdr:sp macro="" textlink="Feuil1!I2">
      <xdr:nvSpPr>
        <xdr:cNvPr id="3" name="Rectangle 1" hidden="1">
          <a:extLst>
            <a:ext uri="{FF2B5EF4-FFF2-40B4-BE49-F238E27FC236}">
              <a16:creationId xmlns:a16="http://schemas.microsoft.com/office/drawing/2014/main" id="{8C043008-BF5D-43C9-8953-F48DC68F23C2}"/>
            </a:ext>
          </a:extLst>
        </xdr:cNvPr>
        <xdr:cNvSpPr/>
      </xdr:nvSpPr>
      <xdr:spPr>
        <a:xfrm>
          <a:off x="2803524" y="1873250"/>
          <a:ext cx="1569853" cy="78124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6350"/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fld id="{96E2D7DB-9536-4E6A-8652-381FD65AFD59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B
Sexe : Femme
Âge : 38 ans
Rémunération : 60000 €</a:t>
          </a:fld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12699</xdr:colOff>
      <xdr:row>1</xdr:row>
      <xdr:rowOff>19050</xdr:rowOff>
    </xdr:from>
    <xdr:to>
      <xdr:col>9</xdr:col>
      <xdr:colOff>396699</xdr:colOff>
      <xdr:row>20</xdr:row>
      <xdr:rowOff>120200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FE56705-A1A9-4D8C-9E25-25E1389BF02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374649</xdr:colOff>
      <xdr:row>9</xdr:row>
      <xdr:rowOff>165100</xdr:rowOff>
    </xdr:from>
    <xdr:to>
      <xdr:col>8</xdr:col>
      <xdr:colOff>420502</xdr:colOff>
      <xdr:row>14</xdr:row>
      <xdr:rowOff>25590</xdr:rowOff>
    </xdr:to>
    <xdr:sp macro="" textlink="Feuil1!J2">
      <xdr:nvSpPr>
        <xdr:cNvPr id="3" name="Rectangle 1" hidden="1">
          <a:extLst>
            <a:ext uri="{FF2B5EF4-FFF2-40B4-BE49-F238E27FC236}">
              <a16:creationId xmlns:a16="http://schemas.microsoft.com/office/drawing/2014/main" id="{34C0C59D-F24E-4F6C-8B36-180626DC016D}"/>
            </a:ext>
          </a:extLst>
        </xdr:cNvPr>
        <xdr:cNvSpPr/>
      </xdr:nvSpPr>
      <xdr:spPr>
        <a:xfrm>
          <a:off x="4946649" y="1822450"/>
          <a:ext cx="1569853" cy="78124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6350"/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fld id="{725B7623-96EF-4581-B648-611D3D8976F1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B
Sexe : Femme
Ancienneté : 13 ans
Rémunération : 60000 €</a:t>
          </a:fld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12699</xdr:colOff>
      <xdr:row>1</xdr:row>
      <xdr:rowOff>0</xdr:rowOff>
    </xdr:from>
    <xdr:to>
      <xdr:col>9</xdr:col>
      <xdr:colOff>396699</xdr:colOff>
      <xdr:row>20</xdr:row>
      <xdr:rowOff>101150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9D4F679-AFF2-4C0B-AD0D-B8A672668ED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412749</xdr:colOff>
      <xdr:row>11</xdr:row>
      <xdr:rowOff>63500</xdr:rowOff>
    </xdr:from>
    <xdr:to>
      <xdr:col>7</xdr:col>
      <xdr:colOff>458602</xdr:colOff>
      <xdr:row>16</xdr:row>
      <xdr:rowOff>96216</xdr:rowOff>
    </xdr:to>
    <xdr:sp macro="" textlink="Feuil1!K2">
      <xdr:nvSpPr>
        <xdr:cNvPr id="3" name="Rectangle 1" hidden="1">
          <a:extLst>
            <a:ext uri="{FF2B5EF4-FFF2-40B4-BE49-F238E27FC236}">
              <a16:creationId xmlns:a16="http://schemas.microsoft.com/office/drawing/2014/main" id="{63197437-8C21-4BAE-9A05-061B3D0483A0}"/>
            </a:ext>
          </a:extLst>
        </xdr:cNvPr>
        <xdr:cNvSpPr/>
      </xdr:nvSpPr>
      <xdr:spPr>
        <a:xfrm>
          <a:off x="4222749" y="2089150"/>
          <a:ext cx="1569853" cy="953466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6350"/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fld id="{03A1374F-5CF8-4692-A2D1-AF3019291CC3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B
Sexe : Femme
Directeur : B
Société : XXX
Rémunération : 60000 €</a:t>
          </a:fld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387350</xdr:colOff>
      <xdr:row>7</xdr:row>
      <xdr:rowOff>19050</xdr:rowOff>
    </xdr:from>
    <xdr:to>
      <xdr:col>2</xdr:col>
      <xdr:colOff>958850</xdr:colOff>
      <xdr:row>12</xdr:row>
      <xdr:rowOff>69850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7B35131-288D-0EA7-1C83-B8F47522AE19}"/>
            </a:ext>
          </a:extLst>
        </xdr:cNvPr>
        <xdr:cNvSpPr txBox="1"/>
      </xdr:nvSpPr>
      <xdr:spPr>
        <a:xfrm>
          <a:off x="387350" y="4229100"/>
          <a:ext cx="3594100" cy="97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données sont issues de la feuille "base de travail" par formule notament le saut de ligne (CAR(10))</a:t>
          </a:r>
          <a:r>
            <a:rPr lang="fr-FR" sz="1100" b="0"/>
            <a:t>.</a:t>
          </a:r>
          <a:r>
            <a:rPr lang="fr-FR" sz="1100" b="1"/>
            <a:t> Vous pouvez modifier en adaptant les formules à vos besoins</a:t>
          </a:r>
          <a:r>
            <a:rPr lang="fr-FR" sz="1100"/>
            <a:t>.</a:t>
          </a:r>
          <a:r>
            <a:rPr lang="fr-FR" sz="1100" baseline="0"/>
            <a:t> </a:t>
          </a:r>
          <a:r>
            <a:rPr lang="fr-FR" sz="1100"/>
            <a:t>Ouvrir la barre de formule pour voir et/ou modifier.</a:t>
          </a:r>
        </a:p>
      </xdr:txBody>
    </xdr:sp>
    <xdr:clientData/>
  </xdr:twoCellAnchor>
  <xdr:twoCellAnchor editAs="oneCell">
    <xdr:from>
      <xdr:col>0</xdr:col>
      <xdr:colOff>393700</xdr:colOff>
      <xdr:row>13</xdr:row>
      <xdr:rowOff>1</xdr:rowOff>
    </xdr:from>
    <xdr:to>
      <xdr:col>2</xdr:col>
      <xdr:colOff>984250</xdr:colOff>
      <xdr:row>25</xdr:row>
      <xdr:rowOff>25401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28A6D01-4B59-23A7-68D0-5B910AC377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93700" y="5314951"/>
          <a:ext cx="3613150" cy="2235200"/>
        </a:xfrm>
        <a:prstGeom prst="rect">
          <a:avLst/>
        </a:prstGeom>
      </xdr:spPr>
    </xdr:pic>
    <xdr:clientData/>
  </xdr:twoCellAnchor>
  <xdr:twoCellAnchor>
    <xdr:from>
      <xdr:col>3</xdr:col>
      <xdr:colOff>641350</xdr:colOff>
      <xdr:row>2</xdr:row>
      <xdr:rowOff>152400</xdr:rowOff>
    </xdr:from>
    <xdr:to>
      <xdr:col>7</xdr:col>
      <xdr:colOff>457200</xdr:colOff>
      <xdr:row>3</xdr:row>
      <xdr:rowOff>374650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D697F8B9-00A8-A841-169B-805B6316754A}"/>
            </a:ext>
          </a:extLst>
        </xdr:cNvPr>
        <xdr:cNvSpPr txBox="1"/>
      </xdr:nvSpPr>
      <xdr:spPr>
        <a:xfrm>
          <a:off x="5175250" y="1250950"/>
          <a:ext cx="2863850" cy="1136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Points Index représente le point du graphique qui est survolé par la</a:t>
          </a:r>
          <a:r>
            <a:rPr lang="fr-FR" sz="1100" baseline="0"/>
            <a:t> souris.                                </a:t>
          </a:r>
          <a:r>
            <a:rPr lang="fr-FR" sz="1100"/>
            <a:t>(cf: Gestionnaire</a:t>
          </a:r>
          <a:r>
            <a:rPr lang="fr-FR" sz="1100" baseline="0"/>
            <a:t> de noms :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MesPointsIndex</a:t>
          </a:r>
          <a:r>
            <a:rPr lang="fr-FR" sz="1100" baseline="0"/>
            <a:t> )</a:t>
          </a:r>
          <a:endParaRPr lang="fr-FR" sz="1100"/>
        </a:p>
      </xdr:txBody>
    </xdr:sp>
    <xdr:clientData/>
  </xdr:twoCellAnchor>
  <xdr:twoCellAnchor>
    <xdr:from>
      <xdr:col>8</xdr:col>
      <xdr:colOff>361950</xdr:colOff>
      <xdr:row>2</xdr:row>
      <xdr:rowOff>393700</xdr:rowOff>
    </xdr:from>
    <xdr:to>
      <xdr:col>10</xdr:col>
      <xdr:colOff>1079500</xdr:colOff>
      <xdr:row>4</xdr:row>
      <xdr:rowOff>850900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8DD072F-B153-249A-3EA2-294141D02F63}"/>
            </a:ext>
          </a:extLst>
        </xdr:cNvPr>
        <xdr:cNvSpPr txBox="1"/>
      </xdr:nvSpPr>
      <xdr:spPr>
        <a:xfrm>
          <a:off x="8705850" y="1492250"/>
          <a:ext cx="3740150" cy="2286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Au dessus, les</a:t>
          </a:r>
          <a:r>
            <a:rPr lang="fr-FR" sz="1100" baseline="0"/>
            <a:t> données qui apparaitront dans le graphique sont générées en fonction du numéro de Points Index avec cette formule :</a:t>
          </a:r>
        </a:p>
        <a:p>
          <a:r>
            <a:rPr lang="fr-FR" sz="1100"/>
            <a:t>=INDEX(Tableau1[Concat. Age];MesPointsIndex)</a:t>
          </a:r>
        </a:p>
        <a:p>
          <a:endParaRPr lang="fr-FR" sz="1100"/>
        </a:p>
        <a:p>
          <a:r>
            <a:rPr lang="fr-FR" sz="1100"/>
            <a:t>Dans chaque page, il y a un rectangle ("Rectangle 1") qui sera le support</a:t>
          </a:r>
          <a:r>
            <a:rPr lang="fr-FR" sz="1100" baseline="0"/>
            <a:t> pour l'affichage dynamique suivant le numéro du Points Index survolé. (onglet Mise en page, groupe Organiser et activer le "Volet Sélection")</a:t>
          </a:r>
        </a:p>
        <a:p>
          <a:endParaRPr lang="fr-FR" sz="1100" baseline="0"/>
        </a:p>
        <a:p>
          <a:pPr algn="ctr"/>
          <a:r>
            <a:rPr lang="fr-FR" sz="1100" b="1" baseline="0">
              <a:solidFill>
                <a:srgbClr val="FF0000"/>
              </a:solidFill>
            </a:rPr>
            <a:t>Ne pas oublier que le principe repose sur la sélection du graphique !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13</xdr:col>
      <xdr:colOff>476250</xdr:colOff>
      <xdr:row>1</xdr:row>
      <xdr:rowOff>488950</xdr:rowOff>
    </xdr:from>
    <xdr:to>
      <xdr:col>15</xdr:col>
      <xdr:colOff>495300</xdr:colOff>
      <xdr:row>1</xdr:row>
      <xdr:rowOff>889000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3EDD5A11-985B-BFE7-5214-4E49758AA08E}"/>
            </a:ext>
          </a:extLst>
        </xdr:cNvPr>
        <xdr:cNvSpPr txBox="1"/>
      </xdr:nvSpPr>
      <xdr:spPr>
        <a:xfrm>
          <a:off x="14878050" y="673100"/>
          <a:ext cx="1543050" cy="400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Titres des graphiques</a:t>
          </a:r>
        </a:p>
      </xdr:txBody>
    </xdr:sp>
    <xdr:clientData/>
  </xdr:twoCellAnchor>
  <xdr:twoCellAnchor editAs="oneCell">
    <xdr:from>
      <xdr:col>8</xdr:col>
      <xdr:colOff>952500</xdr:colOff>
      <xdr:row>8</xdr:row>
      <xdr:rowOff>12701</xdr:rowOff>
    </xdr:from>
    <xdr:to>
      <xdr:col>10</xdr:col>
      <xdr:colOff>531824</xdr:colOff>
      <xdr:row>16</xdr:row>
      <xdr:rowOff>107951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9EF073D8-C3BE-1013-A196-6B6C99A769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296400" y="4406901"/>
          <a:ext cx="2601924" cy="156845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ED562DF-1B8C-4047-8513-4FFB41F5E367}" name="Tableau1" displayName="Tableau1" ref="A1:C5" totalsRowShown="0" headerRowDxfId="4" dataDxfId="3">
  <autoFilter ref="A1:C5" xr:uid="{BED562DF-1B8C-4047-8513-4FFB41F5E367}">
    <filterColumn colId="0" hiddenButton="1"/>
    <filterColumn colId="1" hiddenButton="1"/>
    <filterColumn colId="2" hiddenButton="1"/>
  </autoFilter>
  <tableColumns count="3">
    <tableColumn id="1" xr3:uid="{87691558-F137-4922-868F-44DE8D62894D}" name="Concat. Age" dataDxfId="2">
      <calculatedColumnFormula>'base de travail'!$C$2:$C$5&amp;CHAR(10)&amp;
"Sexe : "&amp;'base de travail'!$Q$2:$Q$5&amp;CHAR(10)&amp;
"Âge : "&amp;'base de travail'!$E$2:$E$5&amp;" ans"&amp;CHAR(10)&amp;
"Rémunération : "&amp;'base de travail'!$L$2:$L$5&amp;" €"</calculatedColumnFormula>
    </tableColumn>
    <tableColumn id="2" xr3:uid="{50C59A76-FA1E-4DDB-8EB0-651BDDE6CC9B}" name="Concat. Ancienneté" dataDxfId="1">
      <calculatedColumnFormula>'base de travail'!$C$2:$C$5&amp;CHAR(10)&amp;
"Sexe : "&amp;'base de travail'!$Q$2:$Q$5&amp;CHAR(10)&amp;
"Ancienneté : "&amp;'base de travail'!$F$2:$F$5&amp;" ans"&amp;CHAR(10)&amp;
"Rémunération : "&amp;'base de travail'!$L$2:$L$5&amp;" €"</calculatedColumnFormula>
    </tableColumn>
    <tableColumn id="3" xr3:uid="{FFC68B81-D450-4EC3-897E-26A2E0A53F4A}" name="Concat. Directeur" dataDxfId="0">
      <calculatedColumnFormula>'base de travail'!$C$2:$C$5&amp;CHAR(10)&amp;
"Sexe : "&amp;'base de travail'!$Q$2:$Q$5&amp;CHAR(10)&amp;
"Directeur : "&amp;'base de travail'!$A$2:$A$5&amp;CHAR(10)&amp;
"Société : "&amp;'base de travail'!$B$2:$B$5&amp;CHAR(10)&amp;
"Rémunération : "&amp;'base de travail'!$L$2:$L$5&amp;" €"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97A145-F1AD-40C2-AD1B-5ED17B5B8E0A}">
  <sheetPr codeName="Feuil1"/>
  <dimension ref="A1:R5"/>
  <sheetViews>
    <sheetView tabSelected="1" workbookViewId="0"/>
  </sheetViews>
  <sheetFormatPr baseColWidth="10" defaultRowHeight="14.5" x14ac:dyDescent="0.35"/>
  <cols>
    <col min="2" max="2" width="11.7265625" customWidth="1"/>
    <col min="3" max="3" width="14.36328125" customWidth="1"/>
    <col min="8" max="8" width="18.81640625" customWidth="1"/>
    <col min="9" max="9" width="15" customWidth="1"/>
    <col min="10" max="10" width="14.90625" customWidth="1"/>
    <col min="11" max="11" width="12.26953125" customWidth="1"/>
    <col min="12" max="12" width="24.6328125" customWidth="1"/>
    <col min="14" max="18" width="0" hidden="1" customWidth="1"/>
  </cols>
  <sheetData>
    <row r="1" spans="1:18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17</v>
      </c>
      <c r="L1" s="1" t="s">
        <v>10</v>
      </c>
    </row>
    <row r="2" spans="1:18" x14ac:dyDescent="0.35">
      <c r="A2" s="2" t="s">
        <v>12</v>
      </c>
      <c r="B2" s="2" t="s">
        <v>28</v>
      </c>
      <c r="C2" s="3" t="s">
        <v>12</v>
      </c>
      <c r="D2" s="4" t="s">
        <v>13</v>
      </c>
      <c r="E2" s="5">
        <v>52</v>
      </c>
      <c r="F2" s="5">
        <v>11</v>
      </c>
      <c r="G2" s="4"/>
      <c r="H2" s="6">
        <v>7000</v>
      </c>
      <c r="I2" s="7"/>
      <c r="J2" s="8"/>
      <c r="K2" s="8"/>
      <c r="L2" s="9">
        <f>(H2*13)+I2+J2+K2</f>
        <v>91000</v>
      </c>
      <c r="N2">
        <v>1</v>
      </c>
      <c r="O2">
        <f>IF($D2="H",$L2,NA())</f>
        <v>91000</v>
      </c>
      <c r="P2" t="e">
        <f>IF(D2="F",L2,NA())</f>
        <v>#N/A</v>
      </c>
      <c r="Q2" t="str">
        <f>IF($D2="H","Homme","Femme")</f>
        <v>Homme</v>
      </c>
      <c r="R2" t="str">
        <f>A2&amp;CHAR(10)&amp;B2</f>
        <v>A
WWW</v>
      </c>
    </row>
    <row r="3" spans="1:18" x14ac:dyDescent="0.35">
      <c r="A3" s="2" t="s">
        <v>14</v>
      </c>
      <c r="B3" s="2" t="s">
        <v>11</v>
      </c>
      <c r="C3" s="10" t="s">
        <v>14</v>
      </c>
      <c r="D3" s="4" t="s">
        <v>27</v>
      </c>
      <c r="E3" s="5">
        <v>38</v>
      </c>
      <c r="F3" s="5">
        <v>13</v>
      </c>
      <c r="G3" s="4"/>
      <c r="H3" s="6">
        <v>5000</v>
      </c>
      <c r="I3" s="7"/>
      <c r="J3" s="8"/>
      <c r="K3" s="8"/>
      <c r="L3" s="11">
        <f>(H3*12)+I3+J3+K3</f>
        <v>60000</v>
      </c>
      <c r="N3">
        <v>2</v>
      </c>
      <c r="O3" t="e">
        <f>IF($D3="H",$L3,NA())</f>
        <v>#N/A</v>
      </c>
      <c r="P3">
        <f>IF(D3="F",L3,NA())</f>
        <v>60000</v>
      </c>
      <c r="Q3" t="str">
        <f>IF($D3="H","Homme","Femme")</f>
        <v>Femme</v>
      </c>
      <c r="R3" t="str">
        <f t="shared" ref="R3:R5" si="0">A3&amp;CHAR(10)&amp;B3</f>
        <v>B
XXX</v>
      </c>
    </row>
    <row r="4" spans="1:18" x14ac:dyDescent="0.35">
      <c r="A4" s="2" t="s">
        <v>15</v>
      </c>
      <c r="B4" s="2" t="s">
        <v>29</v>
      </c>
      <c r="C4" s="3" t="s">
        <v>15</v>
      </c>
      <c r="D4" s="4" t="s">
        <v>13</v>
      </c>
      <c r="E4" s="5">
        <v>38</v>
      </c>
      <c r="F4" s="5">
        <v>14</v>
      </c>
      <c r="G4" s="4"/>
      <c r="H4" s="6">
        <v>4500</v>
      </c>
      <c r="I4" s="7"/>
      <c r="J4" s="8"/>
      <c r="K4" s="8"/>
      <c r="L4" s="9">
        <f>(H4*12.3)+I4+J4+K4</f>
        <v>55350</v>
      </c>
      <c r="N4">
        <v>3</v>
      </c>
      <c r="O4">
        <f>IF($D4="H",$L4,NA())</f>
        <v>55350</v>
      </c>
      <c r="P4" t="e">
        <f>IF(D4="F",L4,NA())</f>
        <v>#N/A</v>
      </c>
      <c r="Q4" t="str">
        <f>IF($D4="H","Homme","Femme")</f>
        <v>Homme</v>
      </c>
      <c r="R4" t="str">
        <f t="shared" si="0"/>
        <v>C
YYY</v>
      </c>
    </row>
    <row r="5" spans="1:18" x14ac:dyDescent="0.35">
      <c r="A5" s="2" t="s">
        <v>16</v>
      </c>
      <c r="B5" s="2" t="s">
        <v>30</v>
      </c>
      <c r="C5" s="3" t="s">
        <v>16</v>
      </c>
      <c r="D5" s="4" t="s">
        <v>13</v>
      </c>
      <c r="E5" s="5">
        <v>36</v>
      </c>
      <c r="F5" s="5">
        <v>15</v>
      </c>
      <c r="G5" s="4"/>
      <c r="H5" s="6">
        <v>5500</v>
      </c>
      <c r="I5" s="7"/>
      <c r="J5" s="8"/>
      <c r="K5" s="8"/>
      <c r="L5" s="9">
        <f>(H5*13)+I5+J5+K5</f>
        <v>71500</v>
      </c>
      <c r="N5">
        <v>4</v>
      </c>
      <c r="O5">
        <f>IF($D5="H",$L5,NA())</f>
        <v>71500</v>
      </c>
      <c r="P5" t="e">
        <f>IF(D5="F",L5,NA())</f>
        <v>#N/A</v>
      </c>
      <c r="Q5" t="str">
        <f>IF($D5="H","Homme","Femme")</f>
        <v>Homme</v>
      </c>
      <c r="R5" t="str">
        <f t="shared" si="0"/>
        <v>D
ZZZ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37FD37-4AD2-4D80-B4CC-7746B6DCAF8D}">
  <sheetPr codeName="Feuil2"/>
  <dimension ref="A1"/>
  <sheetViews>
    <sheetView showGridLines="0" workbookViewId="0"/>
  </sheetViews>
  <sheetFormatPr baseColWidth="10" defaultRowHeight="14.5" x14ac:dyDescent="0.3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74E2DA-E5B9-4076-8174-4ABA4A562197}">
  <sheetPr codeName="Feuil3"/>
  <dimension ref="A1"/>
  <sheetViews>
    <sheetView showGridLines="0" workbookViewId="0"/>
  </sheetViews>
  <sheetFormatPr baseColWidth="10" defaultRowHeight="14.5" x14ac:dyDescent="0.3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0A3734-3C89-4468-B40B-A4B0C1A72DA4}">
  <sheetPr codeName="Feuil4"/>
  <dimension ref="A1"/>
  <sheetViews>
    <sheetView showGridLines="0" workbookViewId="0"/>
  </sheetViews>
  <sheetFormatPr baseColWidth="10" defaultRowHeight="14.5" x14ac:dyDescent="0.3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1714B8-CF1B-4C48-848B-C69BD47C5EA3}">
  <sheetPr codeName="Feuil5"/>
  <dimension ref="A1:P5"/>
  <sheetViews>
    <sheetView workbookViewId="0"/>
  </sheetViews>
  <sheetFormatPr baseColWidth="10" defaultRowHeight="14.5" x14ac:dyDescent="0.35"/>
  <cols>
    <col min="1" max="3" width="21.6328125" style="12" customWidth="1"/>
    <col min="4" max="8" width="10.90625" style="12"/>
    <col min="9" max="11" width="21.6328125" style="12" customWidth="1"/>
    <col min="12" max="12" width="10.90625" style="12" customWidth="1"/>
    <col min="13" max="16384" width="10.90625" style="12"/>
  </cols>
  <sheetData>
    <row r="1" spans="1:16" x14ac:dyDescent="0.35">
      <c r="A1" s="15" t="s">
        <v>24</v>
      </c>
      <c r="B1" s="16" t="s">
        <v>23</v>
      </c>
      <c r="C1" s="15" t="s">
        <v>26</v>
      </c>
      <c r="F1" s="16" t="s">
        <v>18</v>
      </c>
      <c r="I1" s="16" t="s">
        <v>20</v>
      </c>
      <c r="J1" s="16" t="s">
        <v>21</v>
      </c>
      <c r="K1" s="16" t="s">
        <v>0</v>
      </c>
      <c r="N1" s="16" t="s">
        <v>19</v>
      </c>
      <c r="O1" s="16" t="s">
        <v>22</v>
      </c>
      <c r="P1" s="16" t="s">
        <v>25</v>
      </c>
    </row>
    <row r="2" spans="1:16" ht="72" customHeight="1" x14ac:dyDescent="0.35">
      <c r="A2" s="13" t="str">
        <f>'base de travail'!$C$2:$C$5&amp;CHAR(10)&amp;
"Sexe : "&amp;'base de travail'!$Q$2:$Q$5&amp;CHAR(10)&amp;
"Âge : "&amp;'base de travail'!$E$2:$E$5&amp;" ans"&amp;CHAR(10)&amp;
"Rémunération : "&amp;'base de travail'!$L$2:$L$5&amp;" €"</f>
        <v>A
Sexe : Homme
Âge : 52 ans
Rémunération : 91000 €</v>
      </c>
      <c r="B2" s="13" t="str">
        <f>'base de travail'!$C$2:$C$5&amp;CHAR(10)&amp;
"Sexe : "&amp;'base de travail'!$Q$2:$Q$5&amp;CHAR(10)&amp;
"Ancienneté : "&amp;'base de travail'!$F$2:$F$5&amp;" ans"&amp;CHAR(10)&amp;
"Rémunération : "&amp;'base de travail'!$L$2:$L$5&amp;" €"</f>
        <v>A
Sexe : Homme
Ancienneté : 11 ans
Rémunération : 91000 €</v>
      </c>
      <c r="C2" s="13" t="str">
        <f>'base de travail'!$C$2:$C$5&amp;CHAR(10)&amp;
"Sexe : "&amp;'base de travail'!$Q$2:$Q$5&amp;CHAR(10)&amp;
"Directeur : "&amp;'base de travail'!$A$2:$A$5&amp;CHAR(10)&amp;
"Société : "&amp;'base de travail'!$B$2:$B$5&amp;CHAR(10)&amp;
"Rémunération : "&amp;'base de travail'!$L$2:$L$5&amp;" €"</f>
        <v>A
Sexe : Homme
Directeur : A
Société : WWW
Rémunération : 91000 €</v>
      </c>
      <c r="F2" s="12">
        <v>2</v>
      </c>
      <c r="I2" s="14" t="str">
        <f>INDEX(Tableau1[Concat. Age],MesPointsIndex)</f>
        <v>B
Sexe : Femme
Âge : 38 ans
Rémunération : 60000 €</v>
      </c>
      <c r="J2" s="14" t="str">
        <f>INDEX(Tableau1[Concat. Ancienneté],MesPointsIndex)</f>
        <v>B
Sexe : Femme
Ancienneté : 13 ans
Rémunération : 60000 €</v>
      </c>
      <c r="K2" s="14" t="str">
        <f>INDEX(Tableau1[Concat. Directeur],MesPointsIndex)</f>
        <v>B
Sexe : Femme
Directeur : B
Société : XXX
Rémunération : 60000 €</v>
      </c>
    </row>
    <row r="3" spans="1:16" ht="72" customHeight="1" x14ac:dyDescent="0.35">
      <c r="A3" s="13" t="str">
        <f>'base de travail'!$C$2:$C$5&amp;CHAR(10)&amp;
"Sexe : "&amp;'base de travail'!$Q$2:$Q$5&amp;CHAR(10)&amp;
"Âge : "&amp;'base de travail'!$E$2:$E$5&amp;" ans"&amp;CHAR(10)&amp;
"Rémunération : "&amp;'base de travail'!$L$2:$L$5&amp;" €"</f>
        <v>B
Sexe : Femme
Âge : 38 ans
Rémunération : 60000 €</v>
      </c>
      <c r="B3" s="13" t="str">
        <f>'base de travail'!$C$2:$C$5&amp;CHAR(10)&amp;
"Sexe : "&amp;'base de travail'!$Q$2:$Q$5&amp;CHAR(10)&amp;
"Ancienneté : "&amp;'base de travail'!$F$2:$F$5&amp;" ans"&amp;CHAR(10)&amp;
"Rémunération : "&amp;'base de travail'!$L$2:$L$5&amp;" €"</f>
        <v>B
Sexe : Femme
Ancienneté : 13 ans
Rémunération : 60000 €</v>
      </c>
      <c r="C3" s="13" t="str">
        <f>'base de travail'!$C$2:$C$5&amp;CHAR(10)&amp;
"Sexe : "&amp;'base de travail'!$Q$2:$Q$5&amp;CHAR(10)&amp;
"Directeur : "&amp;'base de travail'!$A$2:$A$5&amp;CHAR(10)&amp;
"Société : "&amp;'base de travail'!$B$2:$B$5&amp;CHAR(10)&amp;
"Rémunération : "&amp;'base de travail'!$L$2:$L$5&amp;" €"</f>
        <v>B
Sexe : Femme
Directeur : B
Société : XXX
Rémunération : 60000 €</v>
      </c>
    </row>
    <row r="4" spans="1:16" ht="72" customHeight="1" x14ac:dyDescent="0.35">
      <c r="A4" s="13" t="str">
        <f>'base de travail'!$C$2:$C$5&amp;CHAR(10)&amp;
"Sexe : "&amp;'base de travail'!$Q$2:$Q$5&amp;CHAR(10)&amp;
"Âge : "&amp;'base de travail'!$E$2:$E$5&amp;" ans"&amp;CHAR(10)&amp;
"Rémunération : "&amp;'base de travail'!$L$2:$L$5&amp;" €"</f>
        <v>C
Sexe : Homme
Âge : 38 ans
Rémunération : 55350 €</v>
      </c>
      <c r="B4" s="13" t="str">
        <f>'base de travail'!$C$2:$C$5&amp;CHAR(10)&amp;
"Sexe : "&amp;'base de travail'!$Q$2:$Q$5&amp;CHAR(10)&amp;
"Ancienneté : "&amp;'base de travail'!$F$2:$F$5&amp;" ans"&amp;CHAR(10)&amp;
"Rémunération : "&amp;'base de travail'!$L$2:$L$5&amp;" €"</f>
        <v>C
Sexe : Homme
Ancienneté : 14 ans
Rémunération : 55350 €</v>
      </c>
      <c r="C4" s="13" t="str">
        <f>'base de travail'!$C$2:$C$5&amp;CHAR(10)&amp;
"Sexe : "&amp;'base de travail'!$Q$2:$Q$5&amp;CHAR(10)&amp;
"Directeur : "&amp;'base de travail'!$A$2:$A$5&amp;CHAR(10)&amp;
"Société : "&amp;'base de travail'!$B$2:$B$5&amp;CHAR(10)&amp;
"Rémunération : "&amp;'base de travail'!$L$2:$L$5&amp;" €"</f>
        <v>C
Sexe : Homme
Directeur : C
Société : YYY
Rémunération : 55350 €</v>
      </c>
    </row>
    <row r="5" spans="1:16" ht="72" customHeight="1" x14ac:dyDescent="0.35">
      <c r="A5" s="13" t="str">
        <f>'base de travail'!$C$2:$C$5&amp;CHAR(10)&amp;
"Sexe : "&amp;'base de travail'!$Q$2:$Q$5&amp;CHAR(10)&amp;
"Âge : "&amp;'base de travail'!$E$2:$E$5&amp;" ans"&amp;CHAR(10)&amp;
"Rémunération : "&amp;'base de travail'!$L$2:$L$5&amp;" €"</f>
        <v>D
Sexe : Homme
Âge : 36 ans
Rémunération : 71500 €</v>
      </c>
      <c r="B5" s="13" t="str">
        <f>'base de travail'!$C$2:$C$5&amp;CHAR(10)&amp;
"Sexe : "&amp;'base de travail'!$Q$2:$Q$5&amp;CHAR(10)&amp;
"Ancienneté : "&amp;'base de travail'!$F$2:$F$5&amp;" ans"&amp;CHAR(10)&amp;
"Rémunération : "&amp;'base de travail'!$L$2:$L$5&amp;" €"</f>
        <v>D
Sexe : Homme
Ancienneté : 15 ans
Rémunération : 71500 €</v>
      </c>
      <c r="C5" s="13" t="str">
        <f>'base de travail'!$C$2:$C$5&amp;CHAR(10)&amp;
"Sexe : "&amp;'base de travail'!$Q$2:$Q$5&amp;CHAR(10)&amp;
"Directeur : "&amp;'base de travail'!$A$2:$A$5&amp;CHAR(10)&amp;
"Société : "&amp;'base de travail'!$B$2:$B$5&amp;CHAR(10)&amp;
"Rémunération : "&amp;'base de travail'!$L$2:$L$5&amp;" €"</f>
        <v>D
Sexe : Homme
Directeur : D
Société : ZZZ
Rémunération : 71500 €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base de travail</vt:lpstr>
      <vt:lpstr>rem par age</vt:lpstr>
      <vt:lpstr>rem par ancienneté</vt:lpstr>
      <vt:lpstr>rem par directeur</vt:lpstr>
      <vt:lpstr>Feuil1</vt:lpstr>
      <vt:lpstr>MesPointsIndex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BELKASMI Nezha</dc:creator>
  <cp:lastModifiedBy>AL COURREGES</cp:lastModifiedBy>
  <dcterms:created xsi:type="dcterms:W3CDTF">2024-04-04T07:37:52Z</dcterms:created>
  <dcterms:modified xsi:type="dcterms:W3CDTF">2024-04-04T12:20:51Z</dcterms:modified>
</cp:coreProperties>
</file>