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3142ED81-F740-4976-8BF7-6DE028304626}" xr6:coauthVersionLast="47" xr6:coauthVersionMax="47" xr10:uidLastSave="{00000000-0000-0000-0000-000000000000}"/>
  <bookViews>
    <workbookView xWindow="-110" yWindow="-110" windowWidth="38620" windowHeight="21820" xr2:uid="{6E867FD3-74BD-4D6F-A370-1F66C394C1D1}"/>
  </bookViews>
  <sheets>
    <sheet name="FEUILLE DE SAISIE COMPETENCES" sheetId="1" r:id="rId1"/>
  </sheets>
  <definedNames>
    <definedName name="ChoixObjCompétences">OFFSET(ChoixObjectifs,,1)</definedName>
    <definedName name="ChoixObjectifs">OFFSET('FEUILLE DE SAISIE COMPETENCES'!$B$7,MATCH('FEUILLE DE SAISIE COMPETENCES'!$G$1,'FEUILLE DE SAISIE COMPETENCES'!$K$7:$K$46,0)-1,0,COUNTIF('FEUILLE DE SAISIE COMPETENCES'!$K$7:$K$46,'FEUILLE DE SAISIE COMPETENCES'!$G$1))</definedName>
    <definedName name="ChoixSujCompétences">OFFSET(ChoixSujet,,1)</definedName>
    <definedName name="ChoixSujet">OFFSET('FEUILLE DE SAISIE COMPETENCES'!$B$7,MATCH('FEUILLE DE SAISIE COMPETENCES'!$G$2,'FEUILLE DE SAISIE COMPETENCES'!$G$7:$G$46,0)-1,0,COUNTIF('FEUILLE DE SAISIE COMPETENCES'!$G$7:$G$46,'FEUILLE DE SAISIE COMPETENCES'!$G$2))</definedName>
    <definedName name="NotesObjCompétences">OFFSET(ChoixObjectifs,,2)</definedName>
    <definedName name="NotesSujCompétences">OFFSET(ChoixSujet,,7)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H1" i="1"/>
  <c r="I44" i="1" l="1"/>
  <c r="I40" i="1"/>
  <c r="I18" i="1"/>
  <c r="I15" i="1"/>
  <c r="I7" i="1"/>
  <c r="I34" i="1"/>
  <c r="I27" i="1"/>
  <c r="I21" i="1"/>
  <c r="I22" i="1"/>
  <c r="I23" i="1"/>
  <c r="I24" i="1"/>
  <c r="I25" i="1"/>
  <c r="I20" i="1"/>
</calcChain>
</file>

<file path=xl/sharedStrings.xml><?xml version="1.0" encoding="utf-8"?>
<sst xmlns="http://schemas.openxmlformats.org/spreadsheetml/2006/main" count="81" uniqueCount="81">
  <si>
    <t>METIER</t>
  </si>
  <si>
    <t>Directeur commercial / Directrice commerciale</t>
  </si>
  <si>
    <t>Définition</t>
  </si>
  <si>
    <t xml:space="preserve">• Définit et met en oeuvre la stratégie commerciale de l'entreprise selon des objectifs de rentabilité économique. </t>
  </si>
  <si>
    <t xml:space="preserve">• Dirige un service et coordonne une équipe. </t>
  </si>
  <si>
    <t>• Peut organiser et développer l'activité commerciale à l'international ou un type de vente en e-commerce.</t>
  </si>
  <si>
    <t xml:space="preserve">COMPÉTENCES </t>
  </si>
  <si>
    <t>LES SAVOIRS</t>
  </si>
  <si>
    <t>LES OBJECTIFS</t>
  </si>
  <si>
    <t xml:space="preserve">LES COMPÉTENCES </t>
  </si>
  <si>
    <t>FRANK DUMAS</t>
  </si>
  <si>
    <t>Non concerné</t>
  </si>
  <si>
    <t>Savoir-faire</t>
  </si>
  <si>
    <t>Développement commercial</t>
  </si>
  <si>
    <t xml:space="preserve">Prospecter de nouveaux clients, de nouveaux marchés       </t>
  </si>
  <si>
    <t>Connaissance partielle du sujet et/ou dépendant</t>
  </si>
  <si>
    <t>Déterminer le potentiel d'un client ou prospect</t>
  </si>
  <si>
    <t>Bonne connaissance, autonome</t>
  </si>
  <si>
    <t>Développer un portefeuille clients et prospects</t>
  </si>
  <si>
    <t>Connaissances confirmées</t>
  </si>
  <si>
    <t>Mettre en oeuvre une stratégie commerciale</t>
  </si>
  <si>
    <t>Connaissances confirmées et capable de former</t>
  </si>
  <si>
    <t>Développer et fidéliser la relation client</t>
  </si>
  <si>
    <t>Expert</t>
  </si>
  <si>
    <t>Réaliser une veille de marché, une veille concurrentielle</t>
  </si>
  <si>
    <t>Expert et capable de former</t>
  </si>
  <si>
    <t>Rechercher et identifier des évolutions de marchés, des marchés potentiels</t>
  </si>
  <si>
    <t>Élaborer une stratégie commerciale</t>
  </si>
  <si>
    <t>Stratégie de développement</t>
  </si>
  <si>
    <t xml:space="preserve">Piloter une activité  </t>
  </si>
  <si>
    <t>Organiser l'activité commerciale export d'une entreprise</t>
  </si>
  <si>
    <t>Concevoir et gérer un projet</t>
  </si>
  <si>
    <t>Gestion administrative</t>
  </si>
  <si>
    <t xml:space="preserve">Concevoir des supports de suivi et de gestion </t>
  </si>
  <si>
    <t>Réaliser des opérations liées à la gestion des ressources humaines</t>
  </si>
  <si>
    <t>Gestion et contrôle</t>
  </si>
  <si>
    <t>Élaborer, suivre et piloter un budget</t>
  </si>
  <si>
    <t>Droit, contentieux et négociation</t>
  </si>
  <si>
    <t>Établir les modalités de règlement d'un litige ou transmettre aux services juridiques, contentieux</t>
  </si>
  <si>
    <t>Management</t>
  </si>
  <si>
    <t>Animer, coordonner une équipe</t>
  </si>
  <si>
    <t>Ne pas prendre les 0 et diviser par les nombres restants en indiquant x sur y compétences</t>
  </si>
  <si>
    <t>Organisation</t>
  </si>
  <si>
    <t>Analyser, exploiter, structurer des données</t>
  </si>
  <si>
    <t>Recherche, Innovation</t>
  </si>
  <si>
    <t>Rédiger un cahier des charges, des spécifications techniques</t>
  </si>
  <si>
    <t>Communication</t>
  </si>
  <si>
    <t>Préparer et animer une réunion, un groupe de travail, un atelier</t>
  </si>
  <si>
    <t>MOYENNE SAVOIR FAIRE</t>
  </si>
  <si>
    <t>18 compétences sur 19</t>
  </si>
  <si>
    <t>Prendre des initiatives et être force de proposition</t>
  </si>
  <si>
    <t>Organiser son travail selon les priorités et les objectifs</t>
  </si>
  <si>
    <t>Faire preuve de rigueur et de précision</t>
  </si>
  <si>
    <t xml:space="preserve">MOYENNE SAVOIR-ETRE PROFESSIONNELS </t>
  </si>
  <si>
    <t>3 compétences sur 3</t>
  </si>
  <si>
    <t>Savoirs</t>
  </si>
  <si>
    <t>Domaines d'expertise</t>
  </si>
  <si>
    <t>Approvisionnement en ligne / E achat</t>
  </si>
  <si>
    <t>Données d'activité de la structure, du service</t>
  </si>
  <si>
    <t>E-commerce</t>
  </si>
  <si>
    <t>Gestion budgétaire</t>
  </si>
  <si>
    <t>Management électronique de relation client (e-CRM)</t>
  </si>
  <si>
    <t>Analyse statistique</t>
  </si>
  <si>
    <t>Logiciel de gestion clients</t>
  </si>
  <si>
    <t>Normes et procédés</t>
  </si>
  <si>
    <t>Droit commercial</t>
  </si>
  <si>
    <t>Droit du commerce international</t>
  </si>
  <si>
    <t>Réglementation des douanes</t>
  </si>
  <si>
    <t>Réglementation du commerce électronique</t>
  </si>
  <si>
    <t>Marketing / Mercatique</t>
  </si>
  <si>
    <t>Outils de planification</t>
  </si>
  <si>
    <t>Techniques professionnelles</t>
  </si>
  <si>
    <t>Techniques commerciales</t>
  </si>
  <si>
    <t>Techniques d'affacturage</t>
  </si>
  <si>
    <t>Techniques de vente</t>
  </si>
  <si>
    <t>MOYENNE SAVOIR</t>
  </si>
  <si>
    <t>10 compétences sur 16</t>
  </si>
  <si>
    <t xml:space="preserve">MOYENNE </t>
  </si>
  <si>
    <t>31 compétences sur 37</t>
  </si>
  <si>
    <t>Savoir-être
professionnels</t>
  </si>
  <si>
    <t>Savoir-être professionnels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</si>
</sst>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5" tint="0.39997558519241921"/>
      <name val="Calibri"/>
      <family val="2"/>
      <scheme val="minor"/>
    </font>
    <font>
      <b/>
      <sz val="14"/>
      <color rgb="FF92D050"/>
      <name val="Calibri"/>
      <family val="2"/>
      <scheme val="minor"/>
    </font>
    <font>
      <b/>
      <sz val="14"/>
      <color rgb="FFFFC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49" fontId="2" fillId="0" borderId="0" xfId="0" applyNumberFormat="1" applyFont="1"/>
    <xf numFmtId="49" fontId="2" fillId="2" borderId="1" xfId="0" applyNumberFormat="1" applyFont="1" applyFill="1" applyBorder="1" applyAlignment="1">
      <alignment horizontal="center"/>
    </xf>
    <xf numFmtId="49" fontId="2" fillId="0" borderId="15" xfId="0" applyNumberFormat="1" applyFont="1" applyBorder="1" applyAlignment="1">
      <alignment horizontal="center"/>
    </xf>
    <xf numFmtId="0" fontId="0" fillId="0" borderId="16" xfId="0" applyBorder="1"/>
    <xf numFmtId="0" fontId="2" fillId="0" borderId="17" xfId="0" applyFont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2" fillId="0" borderId="20" xfId="0" applyFont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0" fillId="0" borderId="12" xfId="0" applyBorder="1" applyAlignment="1">
      <alignment horizontal="left"/>
    </xf>
    <xf numFmtId="0" fontId="0" fillId="0" borderId="23" xfId="0" applyBorder="1"/>
    <xf numFmtId="0" fontId="0" fillId="0" borderId="0" xfId="0" applyAlignment="1">
      <alignment wrapText="1"/>
    </xf>
    <xf numFmtId="0" fontId="2" fillId="0" borderId="2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8" xfId="0" applyBorder="1"/>
    <xf numFmtId="0" fontId="2" fillId="0" borderId="29" xfId="0" applyFont="1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2" fillId="0" borderId="0" xfId="0" applyFont="1"/>
    <xf numFmtId="0" fontId="0" fillId="0" borderId="0" xfId="0" applyAlignment="1">
      <alignment horizontal="center"/>
    </xf>
    <xf numFmtId="0" fontId="2" fillId="2" borderId="25" xfId="0" applyFont="1" applyFill="1" applyBorder="1" applyAlignment="1">
      <alignment horizontal="centerContinuous" vertical="center"/>
    </xf>
    <xf numFmtId="0" fontId="2" fillId="2" borderId="26" xfId="0" applyFont="1" applyFill="1" applyBorder="1" applyAlignment="1">
      <alignment horizontal="centerContinuous" vertical="center"/>
    </xf>
    <xf numFmtId="0" fontId="2" fillId="2" borderId="25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32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0" fontId="0" fillId="0" borderId="34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4" fillId="0" borderId="27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3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3" fillId="0" borderId="27" xfId="0" applyFon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49" fontId="2" fillId="2" borderId="12" xfId="0" applyNumberFormat="1" applyFont="1" applyFill="1" applyBorder="1" applyAlignment="1">
      <alignment horizontal="center"/>
    </xf>
    <xf numFmtId="49" fontId="2" fillId="2" borderId="13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0" fillId="0" borderId="36" xfId="0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0" fillId="0" borderId="38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DE SAISIE COMPETENCES'!$D$6</c:f>
          <c:strCache>
            <c:ptCount val="1"/>
            <c:pt idx="0">
              <c:v>FRANK DUMAS</c:v>
            </c:pt>
          </c:strCache>
        </c:strRef>
      </c:tx>
      <c:layout>
        <c:manualLayout>
          <c:xMode val="edge"/>
          <c:yMode val="edge"/>
          <c:x val="2.2536507936507964E-3"/>
          <c:y val="2.2925843618132975E-3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1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3103174603174603E-2"/>
          <c:y val="7.31742000343929E-2"/>
          <c:w val="0.3352242857142857"/>
          <c:h val="0.87301455414897422"/>
        </c:manualLayout>
      </c:layout>
      <c:doughnutChart>
        <c:varyColors val="1"/>
        <c:ser>
          <c:idx val="0"/>
          <c:order val="0"/>
          <c:spPr>
            <a:ln w="19050">
              <a:noFill/>
            </a:ln>
            <a:effectLst/>
            <a:extLst>
              <a:ext uri="{91240B29-F687-4F45-9708-019B960494DF}">
                <a14:hiddenLine xmlns:a14="http://schemas.microsoft.com/office/drawing/2010/main" w="19050">
                  <a:solidFill>
                    <a:sysClr val="window" lastClr="FFFFFF"/>
                  </a:solidFill>
                </a14:hiddenLine>
              </a:ext>
            </a:extLst>
          </c:spPr>
          <c:dPt>
            <c:idx val="0"/>
            <c:bubble3D val="0"/>
            <c:spPr>
              <a:solidFill>
                <a:schemeClr val="accent1"/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1-99B5-4523-BC3D-6DEE7D0A9E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3-5EBA-49AD-BCBE-CDA5BDBA8B2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5-5EBA-49AD-BCBE-CDA5BDBA8B2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7-5EBA-49AD-BCBE-CDA5BDBA8B2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9-5EBA-49AD-BCBE-CDA5BDBA8B2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B-5EBA-49AD-BCBE-CDA5BDBA8B20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D-5EBA-49AD-BCBE-CDA5BDBA8B20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F-5EBA-49AD-BCBE-CDA5BDBA8B20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11-5EBA-49AD-BCBE-CDA5BDBA8B20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13-5EBA-49AD-BCBE-CDA5BDBA8B20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15-5EBA-49AD-BCBE-CDA5BDBA8B20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17-5EBA-49AD-BCBE-CDA5BDBA8B20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19-5EBA-49AD-BCBE-CDA5BDBA8B20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1B-5EBA-49AD-BCBE-CDA5BDBA8B20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1D-5EBA-49AD-BCBE-CDA5BDBA8B20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1F-5EBA-49AD-BCBE-CDA5BDBA8B20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21-5EBA-49AD-BCBE-CDA5BDBA8B20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23-5EBA-49AD-BCBE-CDA5BDBA8B20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25-5EBA-49AD-BCBE-CDA5BDBA8B20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27-5EBA-49AD-BCBE-CDA5BDBA8B20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3-99B5-4523-BC3D-6DEE7D0A9E21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2B-5EBA-49AD-BCBE-CDA5BDBA8B20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2D-5EBA-49AD-BCBE-CDA5BDBA8B20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2F-5EBA-49AD-BCBE-CDA5BDBA8B20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2-99B5-4523-BC3D-6DEE7D0A9E21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33-5EBA-49AD-BCBE-CDA5BDBA8B20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35-5EBA-49AD-BCBE-CDA5BDBA8B20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37-5EBA-49AD-BCBE-CDA5BDBA8B20}"/>
              </c:ext>
            </c:extLst>
          </c:dPt>
          <c:dPt>
            <c:idx val="28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39-5EBA-49AD-BCBE-CDA5BDBA8B20}"/>
              </c:ext>
            </c:extLst>
          </c:dPt>
          <c:dPt>
            <c:idx val="29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3B-5EBA-49AD-BCBE-CDA5BDBA8B20}"/>
              </c:ext>
            </c:extLst>
          </c:dPt>
          <c:dPt>
            <c:idx val="30"/>
            <c:bubble3D val="0"/>
            <c:spPr>
              <a:solidFill>
                <a:schemeClr val="accent1">
                  <a:lumMod val="5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3D-5EBA-49AD-BCBE-CDA5BDBA8B20}"/>
              </c:ext>
            </c:extLst>
          </c:dPt>
          <c:dPt>
            <c:idx val="31"/>
            <c:bubble3D val="0"/>
            <c:spPr>
              <a:solidFill>
                <a:schemeClr val="accent2">
                  <a:lumMod val="5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3F-5EBA-49AD-BCBE-CDA5BDBA8B20}"/>
              </c:ext>
            </c:extLst>
          </c:dPt>
          <c:dPt>
            <c:idx val="32"/>
            <c:bubble3D val="0"/>
            <c:spPr>
              <a:solidFill>
                <a:schemeClr val="accent3">
                  <a:lumMod val="5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41-5EBA-49AD-BCBE-CDA5BDBA8B20}"/>
              </c:ext>
            </c:extLst>
          </c:dPt>
          <c:dPt>
            <c:idx val="33"/>
            <c:bubble3D val="0"/>
            <c:spPr>
              <a:solidFill>
                <a:schemeClr val="accent4">
                  <a:lumMod val="5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43-5EBA-49AD-BCBE-CDA5BDBA8B20}"/>
              </c:ext>
            </c:extLst>
          </c:dPt>
          <c:dPt>
            <c:idx val="34"/>
            <c:bubble3D val="0"/>
            <c:spPr>
              <a:solidFill>
                <a:schemeClr val="accent5">
                  <a:lumMod val="5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45-5EBA-49AD-BCBE-CDA5BDBA8B20}"/>
              </c:ext>
            </c:extLst>
          </c:dPt>
          <c:dPt>
            <c:idx val="35"/>
            <c:bubble3D val="0"/>
            <c:spPr>
              <a:solidFill>
                <a:schemeClr val="accent6">
                  <a:lumMod val="5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47-5EBA-49AD-BCBE-CDA5BDBA8B20}"/>
              </c:ext>
            </c:extLst>
          </c:dPt>
          <c:dPt>
            <c:idx val="36"/>
            <c:bubble3D val="0"/>
            <c:spPr>
              <a:solidFill>
                <a:schemeClr val="accent1">
                  <a:lumMod val="70000"/>
                  <a:lumOff val="3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49-5EBA-49AD-BCBE-CDA5BDBA8B20}"/>
              </c:ext>
            </c:extLst>
          </c:dPt>
          <c:dPt>
            <c:idx val="37"/>
            <c:bubble3D val="0"/>
            <c:spPr>
              <a:solidFill>
                <a:schemeClr val="accent2">
                  <a:lumMod val="70000"/>
                  <a:lumOff val="3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04-99B5-4523-BC3D-6DEE7D0A9E21}"/>
              </c:ext>
            </c:extLst>
          </c:dPt>
          <c:dPt>
            <c:idx val="38"/>
            <c:bubble3D val="0"/>
            <c:spPr>
              <a:solidFill>
                <a:schemeClr val="accent3">
                  <a:lumMod val="70000"/>
                  <a:lumOff val="3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4D-5EBA-49AD-BCBE-CDA5BDBA8B20}"/>
              </c:ext>
            </c:extLst>
          </c:dPt>
          <c:dPt>
            <c:idx val="39"/>
            <c:bubble3D val="0"/>
            <c:spPr>
              <a:solidFill>
                <a:schemeClr val="accent4">
                  <a:lumMod val="70000"/>
                  <a:lumOff val="3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4F-5EBA-49AD-BCBE-CDA5BDBA8B20}"/>
              </c:ext>
            </c:extLst>
          </c:dPt>
          <c:dPt>
            <c:idx val="40"/>
            <c:bubble3D val="0"/>
            <c:spPr>
              <a:solidFill>
                <a:schemeClr val="accent5">
                  <a:lumMod val="70000"/>
                  <a:lumOff val="30000"/>
                </a:schemeClr>
              </a:solidFill>
              <a:ln w="19050">
                <a:noFill/>
              </a:ln>
              <a:effectLst/>
              <a:extLst>
                <a:ext uri="{91240B29-F687-4F45-9708-019B960494DF}">
                  <a14:hiddenLine xmlns:a14="http://schemas.microsoft.com/office/drawing/2010/main" w="19050">
                    <a:solidFill>
                      <a:sysClr val="window" lastClr="FFFFFF"/>
                    </a:solidFill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051-5EBA-49AD-BCBE-CDA5BDBA8B20}"/>
              </c:ext>
            </c:extLst>
          </c:dPt>
          <c:dLbls>
            <c:dLbl>
              <c:idx val="0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9B5-4523-BC3D-6DEE7D0A9E21}"/>
                </c:ext>
              </c:extLst>
            </c:dLbl>
            <c:dLbl>
              <c:idx val="20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9B5-4523-BC3D-6DEE7D0A9E21}"/>
                </c:ext>
              </c:extLst>
            </c:dLbl>
            <c:dLbl>
              <c:idx val="37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9B5-4523-BC3D-6DEE7D0A9E2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'FEUILLE DE SAISIE COMPETENCES'!$A$7:$A$46</c:f>
              <c:strCache>
                <c:ptCount val="38"/>
                <c:pt idx="0">
                  <c:v>Savoir-faire</c:v>
                </c:pt>
                <c:pt idx="19">
                  <c:v>MOYENNE SAVOIR FAIRE</c:v>
                </c:pt>
                <c:pt idx="20">
                  <c:v>Savoirs</c:v>
                </c:pt>
                <c:pt idx="36">
                  <c:v>MOYENNE SAVOIR</c:v>
                </c:pt>
                <c:pt idx="37">
                  <c:v>Savoir-être
professionnels</c:v>
                </c:pt>
              </c:strCache>
            </c:strRef>
          </c:cat>
          <c:val>
            <c:numRef>
              <c:f>'FEUILLE DE SAISIE COMPETENCES'!$J$7:$J$47</c:f>
              <c:numCache>
                <c:formatCode>General</c:formatCode>
                <c:ptCount val="41"/>
                <c:pt idx="0">
                  <c:v>5.05</c:v>
                </c:pt>
                <c:pt idx="20">
                  <c:v>4.5999999999999996</c:v>
                </c:pt>
                <c:pt idx="37">
                  <c:v>5.33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9B5-4523-BC3D-6DEE7D0A9E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68"/>
        <c:holeSize val="50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95000"/>
      </a:schemeClr>
    </a:solidFill>
    <a:ln w="3175" cap="flat" cmpd="sng" algn="ctr">
      <a:solidFill>
        <a:schemeClr val="bg1">
          <a:lumMod val="6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DE SAISIE COMPETENCES'!$H$2</c:f>
          <c:strCache>
            <c:ptCount val="1"/>
            <c:pt idx="0">
              <c:v>Savoirs</c:v>
            </c:pt>
          </c:strCache>
        </c:strRef>
      </c:tx>
      <c:layout>
        <c:manualLayout>
          <c:xMode val="edge"/>
          <c:yMode val="edge"/>
          <c:x val="6.2411333747057318E-2"/>
          <c:y val="2.6452684582979678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7508878760700002E-2"/>
          <c:y val="0.14396009185538505"/>
          <c:w val="1"/>
          <c:h val="0.74049291557531982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6405-4C45-9DB5-456EF0BED9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6405-4C45-9DB5-456EF0BED99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6405-4C45-9DB5-456EF0BED9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405-4C45-9DB5-456EF0BED999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6405-4C45-9DB5-456EF0BED999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6405-4C45-9DB5-456EF0BED999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6405-4C45-9DB5-456EF0BED999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6405-4C45-9DB5-456EF0BED999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1-6405-4C45-9DB5-456EF0BED999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3-6405-4C45-9DB5-456EF0BED999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6405-4C45-9DB5-456EF0BED999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7-6405-4C45-9DB5-456EF0BED999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6405-4C45-9DB5-456EF0BED999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B-6405-4C45-9DB5-456EF0BED999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D-6405-4C45-9DB5-456EF0BED999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F-6405-4C45-9DB5-456EF0BED99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[0]!ChoixSujet</c:f>
              <c:strCache>
                <c:ptCount val="14"/>
                <c:pt idx="0">
                  <c:v>Domaines d'expertise</c:v>
                </c:pt>
                <c:pt idx="7">
                  <c:v>Normes et procédés</c:v>
                </c:pt>
                <c:pt idx="13">
                  <c:v>Techniques professionnelles</c:v>
                </c:pt>
              </c:strCache>
            </c:strRef>
          </c:cat>
          <c:val>
            <c:numRef>
              <c:f>[0]!NotesSujCompétences</c:f>
              <c:numCache>
                <c:formatCode>General</c:formatCode>
                <c:ptCount val="16"/>
                <c:pt idx="0">
                  <c:v>4.25</c:v>
                </c:pt>
                <c:pt idx="7">
                  <c:v>5.33</c:v>
                </c:pt>
                <c:pt idx="13">
                  <c:v>4.33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D0-4563-A593-89EEF53C33F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30"/>
        <c:holeSize val="45"/>
      </c:doughnutChart>
      <c:spPr>
        <a:noFill/>
        <a:ln>
          <a:noFill/>
        </a:ln>
        <a:effectLst/>
      </c:spPr>
    </c:plotArea>
    <c:plotVisOnly val="0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'FEUILLE DE SAISIE COMPETENCES'!$H$1</c:f>
          <c:strCache>
            <c:ptCount val="1"/>
            <c:pt idx="0">
              <c:v>Domaines d'expertise</c:v>
            </c:pt>
          </c:strCache>
        </c:strRef>
      </c:tx>
      <c:layout>
        <c:manualLayout>
          <c:xMode val="edge"/>
          <c:yMode val="edge"/>
          <c:x val="3.3977344501702998E-3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0"/>
        <a:lstStyle/>
        <a:p>
          <a:pPr>
            <a:defRPr sz="1600" b="1" i="0" u="none" strike="noStrike" kern="1200" spc="0" baseline="0">
              <a:solidFill>
                <a:schemeClr val="accent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"/>
          <c:y val="0.11054707100094416"/>
          <c:w val="0.45704202521073051"/>
          <c:h val="0.80843173312987904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[0]!ChoixObjCompétences</c:f>
              <c:strCache>
                <c:ptCount val="7"/>
                <c:pt idx="0">
                  <c:v>Approvisionnement en ligne / E achat</c:v>
                </c:pt>
                <c:pt idx="1">
                  <c:v>Données d'activité de la structure, du service</c:v>
                </c:pt>
                <c:pt idx="2">
                  <c:v>E-commerce</c:v>
                </c:pt>
                <c:pt idx="3">
                  <c:v>Gestion budgétaire</c:v>
                </c:pt>
                <c:pt idx="4">
                  <c:v>Management électronique de relation client (e-CRM)</c:v>
                </c:pt>
                <c:pt idx="5">
                  <c:v>Analyse statistique</c:v>
                </c:pt>
                <c:pt idx="6">
                  <c:v>Logiciel de gestion clients</c:v>
                </c:pt>
              </c:strCache>
            </c:strRef>
          </c:cat>
          <c:val>
            <c:numRef>
              <c:f>[0]!NotesObjCompétences</c:f>
              <c:numCache>
                <c:formatCode>General</c:formatCode>
                <c:ptCount val="7"/>
                <c:pt idx="0">
                  <c:v>0</c:v>
                </c:pt>
                <c:pt idx="1">
                  <c:v>4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6</c:v>
                </c:pt>
                <c:pt idx="6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70-495E-ACD0-4E0A6360AD2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50"/>
        <c:axId val="495791088"/>
        <c:axId val="495790008"/>
      </c:barChart>
      <c:catAx>
        <c:axId val="495791088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5790008"/>
        <c:crosses val="autoZero"/>
        <c:auto val="1"/>
        <c:lblAlgn val="ctr"/>
        <c:lblOffset val="100"/>
        <c:noMultiLvlLbl val="0"/>
      </c:catAx>
      <c:valAx>
        <c:axId val="495790008"/>
        <c:scaling>
          <c:orientation val="maxMin"/>
          <c:max val="6"/>
        </c:scaling>
        <c:delete val="1"/>
        <c:axPos val="b"/>
        <c:numFmt formatCode="General" sourceLinked="1"/>
        <c:majorTickMark val="out"/>
        <c:minorTickMark val="none"/>
        <c:tickLblPos val="nextTo"/>
        <c:crossAx val="4957910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>
        <a:lumMod val="95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2.svg"/><Relationship Id="rId4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1305772</xdr:colOff>
      <xdr:row>22</xdr:row>
      <xdr:rowOff>218053</xdr:rowOff>
    </xdr:from>
    <xdr:to>
      <xdr:col>5</xdr:col>
      <xdr:colOff>90382</xdr:colOff>
      <xdr:row>25</xdr:row>
      <xdr:rowOff>25733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7322D35A-9D64-4873-9886-E9071DD8E72E}"/>
            </a:ext>
          </a:extLst>
        </xdr:cNvPr>
        <xdr:cNvSpPr/>
      </xdr:nvSpPr>
      <xdr:spPr>
        <a:xfrm rot="2222554">
          <a:off x="10922212" y="5491093"/>
          <a:ext cx="441960" cy="50491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5</xdr:col>
      <xdr:colOff>1722450</xdr:colOff>
      <xdr:row>20</xdr:row>
      <xdr:rowOff>88408</xdr:rowOff>
    </xdr:to>
    <xdr:grpSp>
      <xdr:nvGrpSpPr>
        <xdr:cNvPr id="28" name="Groupe 1">
          <a:extLst>
            <a:ext uri="{FF2B5EF4-FFF2-40B4-BE49-F238E27FC236}">
              <a16:creationId xmlns:a16="http://schemas.microsoft.com/office/drawing/2014/main" id="{44B80C98-3DC8-A54C-D287-EB2D7878A83E}"/>
            </a:ext>
          </a:extLst>
        </xdr:cNvPr>
        <xdr:cNvGrpSpPr/>
      </xdr:nvGrpSpPr>
      <xdr:grpSpPr>
        <a:xfrm>
          <a:off x="0" y="0"/>
          <a:ext cx="12600000" cy="4838208"/>
          <a:chOff x="0" y="0"/>
          <a:chExt cx="12600000" cy="4838208"/>
        </a:xfrm>
      </xdr:grpSpPr>
      <xdr:graphicFrame macro="[0]!FaireTournerDonuts">
        <xdr:nvGraphicFramePr>
          <xdr:cNvPr id="6" name="Graphique 1">
            <a:extLst>
              <a:ext uri="{FF2B5EF4-FFF2-40B4-BE49-F238E27FC236}">
                <a16:creationId xmlns:a16="http://schemas.microsoft.com/office/drawing/2014/main" id="{8503D601-81E8-3657-6CC7-AF2E69EBD4F0}"/>
              </a:ext>
            </a:extLst>
          </xdr:cNvPr>
          <xdr:cNvGraphicFramePr/>
        </xdr:nvGraphicFramePr>
        <xdr:xfrm>
          <a:off x="0" y="0"/>
          <a:ext cx="12600000" cy="4838208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[0]!FaireTournerDonuts2">
        <xdr:nvGraphicFramePr>
          <xdr:cNvPr id="8" name="Graphique 2">
            <a:extLst>
              <a:ext uri="{FF2B5EF4-FFF2-40B4-BE49-F238E27FC236}">
                <a16:creationId xmlns:a16="http://schemas.microsoft.com/office/drawing/2014/main" id="{CF98F84A-DDE9-D0DD-C3E8-AB3B31552388}"/>
              </a:ext>
            </a:extLst>
          </xdr:cNvPr>
          <xdr:cNvGraphicFramePr/>
        </xdr:nvGraphicFramePr>
        <xdr:xfrm>
          <a:off x="4739236" y="19380"/>
          <a:ext cx="4017171" cy="480102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graphicFrame macro="">
        <xdr:nvGraphicFramePr>
          <xdr:cNvPr id="3" name="Graphique 3">
            <a:extLst>
              <a:ext uri="{FF2B5EF4-FFF2-40B4-BE49-F238E27FC236}">
                <a16:creationId xmlns:a16="http://schemas.microsoft.com/office/drawing/2014/main" id="{0E8318BE-8501-D099-2B86-9EAA2DFE6432}"/>
              </a:ext>
            </a:extLst>
          </xdr:cNvPr>
          <xdr:cNvGraphicFramePr>
            <a:graphicFrameLocks noChangeAspect="1"/>
          </xdr:cNvGraphicFramePr>
        </xdr:nvGraphicFramePr>
        <xdr:xfrm>
          <a:off x="9137649" y="31258"/>
          <a:ext cx="3388140" cy="47879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pic macro="[0]!FaireTournerDonuts">
        <xdr:nvPicPr>
          <xdr:cNvPr id="9" name="Flêche 1" descr="Répéter">
            <a:extLst>
              <a:ext uri="{FF2B5EF4-FFF2-40B4-BE49-F238E27FC236}">
                <a16:creationId xmlns:a16="http://schemas.microsoft.com/office/drawing/2014/main" id="{129DC212-F895-90CB-0CFD-35153D84C99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2044748" y="2139457"/>
            <a:ext cx="540000" cy="540000"/>
          </a:xfrm>
          <a:prstGeom prst="rect">
            <a:avLst/>
          </a:prstGeom>
        </xdr:spPr>
      </xdr:pic>
      <xdr:pic macro="[0]!FaireTournerDonuts2">
        <xdr:nvPicPr>
          <xdr:cNvPr id="11" name="Flêche 2" descr="Répéter">
            <a:extLst>
              <a:ext uri="{FF2B5EF4-FFF2-40B4-BE49-F238E27FC236}">
                <a16:creationId xmlns:a16="http://schemas.microsoft.com/office/drawing/2014/main" id="{E9B48888-1EFC-4D32-E806-0544ED9D2F2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6508749" y="2215658"/>
            <a:ext cx="504000" cy="504000"/>
          </a:xfrm>
          <a:prstGeom prst="rect">
            <a:avLst/>
          </a:prstGeom>
        </xdr:spPr>
      </xdr:pic>
      <xdr:cxnSp macro="">
        <xdr:nvCxnSpPr>
          <xdr:cNvPr id="5" name="Connecteur droit 1">
            <a:extLst>
              <a:ext uri="{FF2B5EF4-FFF2-40B4-BE49-F238E27FC236}">
                <a16:creationId xmlns:a16="http://schemas.microsoft.com/office/drawing/2014/main" id="{15E71320-649C-A94E-2C20-9CAA560577B7}"/>
              </a:ext>
            </a:extLst>
          </xdr:cNvPr>
          <xdr:cNvCxnSpPr/>
        </xdr:nvCxnSpPr>
        <xdr:spPr>
          <a:xfrm>
            <a:off x="3644900" y="666750"/>
            <a:ext cx="1980000" cy="180000"/>
          </a:xfrm>
          <a:prstGeom prst="line">
            <a:avLst/>
          </a:prstGeom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2">
            <a:extLst>
              <a:ext uri="{FF2B5EF4-FFF2-40B4-BE49-F238E27FC236}">
                <a16:creationId xmlns:a16="http://schemas.microsoft.com/office/drawing/2014/main" id="{BBCAE24F-845A-4429-92B5-6A53773A4CC2}"/>
              </a:ext>
            </a:extLst>
          </xdr:cNvPr>
          <xdr:cNvCxnSpPr/>
        </xdr:nvCxnSpPr>
        <xdr:spPr>
          <a:xfrm flipV="1">
            <a:off x="3670300" y="4114800"/>
            <a:ext cx="1954600" cy="133350"/>
          </a:xfrm>
          <a:prstGeom prst="line">
            <a:avLst/>
          </a:prstGeom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  <xdr:cxnSp macro="">
        <xdr:nvCxnSpPr>
          <xdr:cNvPr id="27" name="Connecteur droit avec flèche 1 26">
            <a:extLst>
              <a:ext uri="{FF2B5EF4-FFF2-40B4-BE49-F238E27FC236}">
                <a16:creationId xmlns:a16="http://schemas.microsoft.com/office/drawing/2014/main" id="{7BAF46BA-153B-01F6-2C4B-EAD7668DA59E}"/>
              </a:ext>
            </a:extLst>
          </xdr:cNvPr>
          <xdr:cNvCxnSpPr/>
        </xdr:nvCxnSpPr>
        <xdr:spPr>
          <a:xfrm>
            <a:off x="8661400" y="2432050"/>
            <a:ext cx="396000" cy="0"/>
          </a:xfrm>
          <a:prstGeom prst="straightConnector1">
            <a:avLst/>
          </a:prstGeom>
          <a:ln>
            <a:tailEnd type="triangle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931AE-FE16-4262-82EF-5F717674F7A6}">
  <sheetPr codeName="Feuil1"/>
  <dimension ref="A1:K48"/>
  <sheetViews>
    <sheetView showGridLines="0" tabSelected="1" workbookViewId="0"/>
  </sheetViews>
  <sheetFormatPr baseColWidth="10" defaultRowHeight="18.5" x14ac:dyDescent="0.45"/>
  <cols>
    <col min="1" max="1" width="28.26953125" style="29" customWidth="1"/>
    <col min="2" max="2" width="28.08984375" customWidth="1"/>
    <col min="3" max="3" width="76.453125" bestFit="1" customWidth="1"/>
    <col min="4" max="4" width="19.453125" customWidth="1"/>
    <col min="5" max="5" width="3.453125" customWidth="1"/>
    <col min="6" max="6" width="38.81640625" bestFit="1" customWidth="1"/>
    <col min="7" max="11" width="3.26953125" hidden="1" customWidth="1"/>
  </cols>
  <sheetData>
    <row r="1" spans="1:11" ht="30.25" customHeight="1" thickBot="1" x14ac:dyDescent="0.4">
      <c r="A1" s="1" t="s">
        <v>0</v>
      </c>
      <c r="B1" s="2" t="s">
        <v>1</v>
      </c>
      <c r="C1" s="3"/>
      <c r="G1">
        <v>10</v>
      </c>
      <c r="H1" s="22" t="str">
        <f>INDEX($B$7:$B$46,MATCH($G$1,$K$7:$K$46,0),MATCH($B7,$B$7:$B$46,0))</f>
        <v>Domaines d'expertise</v>
      </c>
    </row>
    <row r="2" spans="1:11" ht="18.25" customHeight="1" x14ac:dyDescent="0.35">
      <c r="A2" s="37" t="s">
        <v>2</v>
      </c>
      <c r="B2" s="4" t="s">
        <v>3</v>
      </c>
      <c r="C2" s="5"/>
      <c r="G2">
        <v>3</v>
      </c>
      <c r="H2" t="str">
        <f>IF(G2=1,"Savoir-faire",IF(G2=3,"Savoirs",IF(G2=2,"Savoir-être professionnels",)))</f>
        <v>Savoirs</v>
      </c>
    </row>
    <row r="3" spans="1:11" ht="18.25" customHeight="1" x14ac:dyDescent="0.35">
      <c r="A3" s="38"/>
      <c r="B3" s="6" t="s">
        <v>4</v>
      </c>
      <c r="C3" s="7"/>
    </row>
    <row r="4" spans="1:11" ht="18.25" customHeight="1" thickBot="1" x14ac:dyDescent="0.4">
      <c r="A4" s="39"/>
      <c r="B4" s="8" t="s">
        <v>5</v>
      </c>
      <c r="C4" s="9"/>
    </row>
    <row r="5" spans="1:11" ht="19" thickBot="1" x14ac:dyDescent="0.5">
      <c r="A5" s="56" t="s">
        <v>6</v>
      </c>
      <c r="B5" s="57"/>
      <c r="C5" s="58"/>
      <c r="D5" s="10"/>
      <c r="E5" s="10"/>
      <c r="F5" s="10"/>
      <c r="G5" s="10"/>
      <c r="H5" s="10"/>
    </row>
    <row r="6" spans="1:11" ht="19" thickBot="1" x14ac:dyDescent="0.5">
      <c r="A6" s="11" t="s">
        <v>7</v>
      </c>
      <c r="B6" s="11" t="s">
        <v>8</v>
      </c>
      <c r="C6" s="11" t="s">
        <v>9</v>
      </c>
      <c r="D6" s="12" t="s">
        <v>10</v>
      </c>
      <c r="E6" s="4">
        <v>0</v>
      </c>
      <c r="F6" s="5" t="s">
        <v>11</v>
      </c>
    </row>
    <row r="7" spans="1:11" ht="18.25" customHeight="1" x14ac:dyDescent="0.35">
      <c r="A7" s="37" t="s">
        <v>12</v>
      </c>
      <c r="B7" s="59" t="s">
        <v>13</v>
      </c>
      <c r="C7" s="13" t="s">
        <v>14</v>
      </c>
      <c r="D7" s="14">
        <v>6</v>
      </c>
      <c r="E7" s="15">
        <v>1</v>
      </c>
      <c r="F7" s="7" t="s">
        <v>15</v>
      </c>
      <c r="G7">
        <v>1</v>
      </c>
      <c r="H7" s="65">
        <v>8</v>
      </c>
      <c r="I7" s="65">
        <f>ROUND(AVERAGEIF(D7:D14,"&lt;&gt;0"),2)</f>
        <v>4.88</v>
      </c>
      <c r="J7" s="65">
        <v>5.05</v>
      </c>
      <c r="K7">
        <v>1</v>
      </c>
    </row>
    <row r="8" spans="1:11" ht="18.25" customHeight="1" x14ac:dyDescent="0.35">
      <c r="A8" s="38"/>
      <c r="B8" s="60"/>
      <c r="C8" s="16" t="s">
        <v>16</v>
      </c>
      <c r="D8" s="17">
        <v>5</v>
      </c>
      <c r="E8" s="15">
        <v>2</v>
      </c>
      <c r="F8" s="7" t="s">
        <v>17</v>
      </c>
      <c r="G8">
        <v>1</v>
      </c>
      <c r="H8" s="65"/>
      <c r="I8" s="65"/>
      <c r="J8" s="65"/>
      <c r="K8">
        <v>1</v>
      </c>
    </row>
    <row r="9" spans="1:11" ht="18.25" customHeight="1" x14ac:dyDescent="0.35">
      <c r="A9" s="38"/>
      <c r="B9" s="60"/>
      <c r="C9" s="16" t="s">
        <v>18</v>
      </c>
      <c r="D9" s="17">
        <v>6</v>
      </c>
      <c r="E9" s="15">
        <v>3</v>
      </c>
      <c r="F9" s="7" t="s">
        <v>19</v>
      </c>
      <c r="G9">
        <v>1</v>
      </c>
      <c r="H9" s="65"/>
      <c r="I9" s="65"/>
      <c r="J9" s="65"/>
      <c r="K9">
        <v>1</v>
      </c>
    </row>
    <row r="10" spans="1:11" ht="18.25" customHeight="1" x14ac:dyDescent="0.35">
      <c r="A10" s="38"/>
      <c r="B10" s="60"/>
      <c r="C10" s="16" t="s">
        <v>20</v>
      </c>
      <c r="D10" s="17">
        <v>5</v>
      </c>
      <c r="E10" s="15">
        <v>4</v>
      </c>
      <c r="F10" s="7" t="s">
        <v>21</v>
      </c>
      <c r="G10">
        <v>1</v>
      </c>
      <c r="H10" s="65"/>
      <c r="I10" s="65"/>
      <c r="J10" s="65"/>
      <c r="K10">
        <v>1</v>
      </c>
    </row>
    <row r="11" spans="1:11" ht="18.25" customHeight="1" x14ac:dyDescent="0.35">
      <c r="A11" s="38"/>
      <c r="B11" s="60"/>
      <c r="C11" s="16" t="s">
        <v>22</v>
      </c>
      <c r="D11" s="17">
        <v>5</v>
      </c>
      <c r="E11" s="15">
        <v>5</v>
      </c>
      <c r="F11" s="7" t="s">
        <v>23</v>
      </c>
      <c r="G11">
        <v>1</v>
      </c>
      <c r="H11" s="65"/>
      <c r="I11" s="65"/>
      <c r="J11" s="65"/>
      <c r="K11">
        <v>1</v>
      </c>
    </row>
    <row r="12" spans="1:11" ht="18.25" customHeight="1" thickBot="1" x14ac:dyDescent="0.4">
      <c r="A12" s="38"/>
      <c r="B12" s="60"/>
      <c r="C12" s="16" t="s">
        <v>24</v>
      </c>
      <c r="D12" s="17">
        <v>3</v>
      </c>
      <c r="E12" s="18">
        <v>6</v>
      </c>
      <c r="F12" s="9" t="s">
        <v>25</v>
      </c>
      <c r="G12">
        <v>1</v>
      </c>
      <c r="H12" s="65"/>
      <c r="I12" s="65"/>
      <c r="J12" s="65"/>
      <c r="K12">
        <v>1</v>
      </c>
    </row>
    <row r="13" spans="1:11" ht="18.25" customHeight="1" x14ac:dyDescent="0.35">
      <c r="A13" s="38"/>
      <c r="B13" s="60"/>
      <c r="C13" s="16" t="s">
        <v>26</v>
      </c>
      <c r="D13" s="17">
        <v>3</v>
      </c>
      <c r="G13">
        <v>1</v>
      </c>
      <c r="H13" s="65"/>
      <c r="I13" s="65"/>
      <c r="J13" s="65"/>
      <c r="K13">
        <v>1</v>
      </c>
    </row>
    <row r="14" spans="1:11" ht="18.25" customHeight="1" thickBot="1" x14ac:dyDescent="0.4">
      <c r="A14" s="38"/>
      <c r="B14" s="61"/>
      <c r="C14" s="19" t="s">
        <v>27</v>
      </c>
      <c r="D14" s="17">
        <v>6</v>
      </c>
      <c r="G14">
        <v>1</v>
      </c>
      <c r="H14" s="65"/>
      <c r="I14" s="65"/>
      <c r="J14" s="65"/>
      <c r="K14">
        <v>1</v>
      </c>
    </row>
    <row r="15" spans="1:11" ht="18.25" customHeight="1" x14ac:dyDescent="0.35">
      <c r="A15" s="38"/>
      <c r="B15" s="62" t="s">
        <v>28</v>
      </c>
      <c r="C15" s="13" t="s">
        <v>29</v>
      </c>
      <c r="D15" s="17">
        <v>6</v>
      </c>
      <c r="G15">
        <v>1</v>
      </c>
      <c r="H15" s="65">
        <v>3</v>
      </c>
      <c r="I15" s="65">
        <f>ROUND(AVERAGEIF(D15:D17,"&lt;&gt;0"),2)</f>
        <v>5</v>
      </c>
      <c r="J15" s="65"/>
      <c r="K15">
        <v>9</v>
      </c>
    </row>
    <row r="16" spans="1:11" ht="18.25" customHeight="1" x14ac:dyDescent="0.35">
      <c r="A16" s="38"/>
      <c r="B16" s="63"/>
      <c r="C16" s="16" t="s">
        <v>30</v>
      </c>
      <c r="D16" s="17">
        <v>0</v>
      </c>
      <c r="G16">
        <v>1</v>
      </c>
      <c r="H16" s="65"/>
      <c r="I16" s="65"/>
      <c r="J16" s="65"/>
      <c r="K16">
        <v>9</v>
      </c>
    </row>
    <row r="17" spans="1:11" ht="18.25" customHeight="1" thickBot="1" x14ac:dyDescent="0.4">
      <c r="A17" s="38"/>
      <c r="B17" s="64"/>
      <c r="C17" s="19" t="s">
        <v>31</v>
      </c>
      <c r="D17" s="17">
        <v>4</v>
      </c>
      <c r="G17">
        <v>1</v>
      </c>
      <c r="H17" s="65"/>
      <c r="I17" s="65"/>
      <c r="J17" s="65"/>
      <c r="K17">
        <v>9</v>
      </c>
    </row>
    <row r="18" spans="1:11" ht="18.25" customHeight="1" x14ac:dyDescent="0.35">
      <c r="A18" s="38"/>
      <c r="B18" s="62" t="s">
        <v>32</v>
      </c>
      <c r="C18" s="13" t="s">
        <v>33</v>
      </c>
      <c r="D18" s="17">
        <v>6</v>
      </c>
      <c r="G18">
        <v>1</v>
      </c>
      <c r="H18" s="65">
        <v>2</v>
      </c>
      <c r="I18" s="65">
        <f>ROUND(AVERAGEIF(D18:D19,"&lt;&gt;0"),2)</f>
        <v>5</v>
      </c>
      <c r="J18" s="65"/>
      <c r="K18">
        <v>8</v>
      </c>
    </row>
    <row r="19" spans="1:11" ht="18.25" customHeight="1" thickBot="1" x14ac:dyDescent="0.4">
      <c r="A19" s="38"/>
      <c r="B19" s="64"/>
      <c r="C19" s="19" t="s">
        <v>34</v>
      </c>
      <c r="D19" s="17">
        <v>4</v>
      </c>
      <c r="G19">
        <v>1</v>
      </c>
      <c r="H19" s="65"/>
      <c r="I19" s="65"/>
      <c r="J19" s="65"/>
      <c r="K19">
        <v>8</v>
      </c>
    </row>
    <row r="20" spans="1:11" ht="18.25" customHeight="1" thickBot="1" x14ac:dyDescent="0.4">
      <c r="A20" s="38"/>
      <c r="B20" s="20" t="s">
        <v>35</v>
      </c>
      <c r="C20" s="21" t="s">
        <v>36</v>
      </c>
      <c r="D20" s="17">
        <v>6</v>
      </c>
      <c r="G20">
        <v>1</v>
      </c>
      <c r="H20">
        <v>1</v>
      </c>
      <c r="I20">
        <f>D20</f>
        <v>6</v>
      </c>
      <c r="J20" s="65"/>
      <c r="K20">
        <v>7</v>
      </c>
    </row>
    <row r="21" spans="1:11" ht="18.25" customHeight="1" thickBot="1" x14ac:dyDescent="0.4">
      <c r="A21" s="38"/>
      <c r="B21" s="20" t="s">
        <v>37</v>
      </c>
      <c r="C21" s="21" t="s">
        <v>38</v>
      </c>
      <c r="D21" s="17">
        <v>4</v>
      </c>
      <c r="G21">
        <v>1</v>
      </c>
      <c r="H21">
        <v>1</v>
      </c>
      <c r="I21">
        <f t="shared" ref="I21:I25" si="0">D21</f>
        <v>4</v>
      </c>
      <c r="J21" s="65"/>
      <c r="K21">
        <v>6</v>
      </c>
    </row>
    <row r="22" spans="1:11" ht="18.25" customHeight="1" thickBot="1" x14ac:dyDescent="0.4">
      <c r="A22" s="38"/>
      <c r="B22" s="20" t="s">
        <v>39</v>
      </c>
      <c r="C22" s="21" t="s">
        <v>40</v>
      </c>
      <c r="D22" s="17">
        <v>6</v>
      </c>
      <c r="F22" s="48" t="s">
        <v>41</v>
      </c>
      <c r="G22">
        <v>1</v>
      </c>
      <c r="H22">
        <v>1</v>
      </c>
      <c r="I22">
        <f t="shared" si="0"/>
        <v>6</v>
      </c>
      <c r="J22" s="65"/>
      <c r="K22">
        <v>5</v>
      </c>
    </row>
    <row r="23" spans="1:11" ht="18.25" customHeight="1" thickBot="1" x14ac:dyDescent="0.4">
      <c r="A23" s="38"/>
      <c r="B23" s="20" t="s">
        <v>42</v>
      </c>
      <c r="C23" s="21" t="s">
        <v>43</v>
      </c>
      <c r="D23" s="17">
        <v>6</v>
      </c>
      <c r="F23" s="49"/>
      <c r="G23">
        <v>1</v>
      </c>
      <c r="H23">
        <v>1</v>
      </c>
      <c r="I23">
        <f t="shared" si="0"/>
        <v>6</v>
      </c>
      <c r="J23" s="65"/>
      <c r="K23">
        <v>4</v>
      </c>
    </row>
    <row r="24" spans="1:11" ht="18.25" customHeight="1" thickBot="1" x14ac:dyDescent="0.4">
      <c r="A24" s="38"/>
      <c r="B24" s="20" t="s">
        <v>44</v>
      </c>
      <c r="C24" s="21" t="s">
        <v>45</v>
      </c>
      <c r="D24" s="17">
        <v>4</v>
      </c>
      <c r="F24" s="22"/>
      <c r="G24">
        <v>1</v>
      </c>
      <c r="H24">
        <v>1</v>
      </c>
      <c r="I24">
        <f t="shared" si="0"/>
        <v>4</v>
      </c>
      <c r="J24" s="65"/>
      <c r="K24">
        <v>3</v>
      </c>
    </row>
    <row r="25" spans="1:11" ht="18.25" customHeight="1" thickBot="1" x14ac:dyDescent="0.4">
      <c r="A25" s="39"/>
      <c r="B25" s="20" t="s">
        <v>46</v>
      </c>
      <c r="C25" s="21" t="s">
        <v>47</v>
      </c>
      <c r="D25" s="23">
        <v>6</v>
      </c>
      <c r="G25">
        <v>1</v>
      </c>
      <c r="H25">
        <v>1</v>
      </c>
      <c r="I25">
        <f t="shared" si="0"/>
        <v>6</v>
      </c>
      <c r="J25" s="65"/>
      <c r="K25">
        <v>2</v>
      </c>
    </row>
    <row r="26" spans="1:11" ht="18.25" customHeight="1" thickBot="1" x14ac:dyDescent="0.4">
      <c r="A26" s="31" t="s">
        <v>48</v>
      </c>
      <c r="B26" s="32"/>
      <c r="C26" s="32"/>
      <c r="D26" s="24">
        <v>5.05</v>
      </c>
      <c r="E26" s="50" t="s">
        <v>49</v>
      </c>
      <c r="F26" s="51"/>
    </row>
    <row r="27" spans="1:11" ht="18.25" customHeight="1" x14ac:dyDescent="0.35">
      <c r="A27" s="37" t="s">
        <v>55</v>
      </c>
      <c r="B27" s="40" t="s">
        <v>56</v>
      </c>
      <c r="C27" s="25" t="s">
        <v>57</v>
      </c>
      <c r="D27" s="26">
        <v>0</v>
      </c>
      <c r="G27" s="22">
        <v>3</v>
      </c>
      <c r="H27" s="65">
        <v>7</v>
      </c>
      <c r="I27" s="65">
        <f>ROUND(AVERAGEIF(D27:D33,"&lt;&gt;0"),2)</f>
        <v>4.25</v>
      </c>
      <c r="J27" s="65">
        <v>4.5999999999999996</v>
      </c>
      <c r="K27">
        <v>10</v>
      </c>
    </row>
    <row r="28" spans="1:11" ht="18.25" customHeight="1" x14ac:dyDescent="0.35">
      <c r="A28" s="38"/>
      <c r="B28" s="41"/>
      <c r="C28" s="27" t="s">
        <v>58</v>
      </c>
      <c r="D28" s="17">
        <v>4</v>
      </c>
      <c r="G28" s="22">
        <v>3</v>
      </c>
      <c r="H28" s="65"/>
      <c r="I28" s="65"/>
      <c r="J28" s="65"/>
      <c r="K28">
        <v>10</v>
      </c>
    </row>
    <row r="29" spans="1:11" ht="18.25" customHeight="1" x14ac:dyDescent="0.35">
      <c r="A29" s="38"/>
      <c r="B29" s="41"/>
      <c r="C29" s="27" t="s">
        <v>59</v>
      </c>
      <c r="D29" s="17">
        <v>0</v>
      </c>
      <c r="G29" s="22">
        <v>3</v>
      </c>
      <c r="H29" s="65"/>
      <c r="I29" s="65"/>
      <c r="J29" s="65"/>
      <c r="K29">
        <v>10</v>
      </c>
    </row>
    <row r="30" spans="1:11" ht="18.25" customHeight="1" x14ac:dyDescent="0.35">
      <c r="A30" s="38"/>
      <c r="B30" s="41"/>
      <c r="C30" s="27" t="s">
        <v>60</v>
      </c>
      <c r="D30" s="17">
        <v>3</v>
      </c>
      <c r="G30" s="22">
        <v>3</v>
      </c>
      <c r="H30" s="65"/>
      <c r="I30" s="65"/>
      <c r="J30" s="65"/>
      <c r="K30">
        <v>10</v>
      </c>
    </row>
    <row r="31" spans="1:11" ht="18.25" customHeight="1" x14ac:dyDescent="0.35">
      <c r="A31" s="38"/>
      <c r="B31" s="41"/>
      <c r="C31" s="27" t="s">
        <v>61</v>
      </c>
      <c r="D31" s="17">
        <v>0</v>
      </c>
      <c r="G31" s="22">
        <v>3</v>
      </c>
      <c r="H31" s="65"/>
      <c r="I31" s="65"/>
      <c r="J31" s="65"/>
      <c r="K31">
        <v>10</v>
      </c>
    </row>
    <row r="32" spans="1:11" ht="18.25" customHeight="1" x14ac:dyDescent="0.35">
      <c r="A32" s="38"/>
      <c r="B32" s="41"/>
      <c r="C32" s="27" t="s">
        <v>62</v>
      </c>
      <c r="D32" s="17">
        <v>6</v>
      </c>
      <c r="G32" s="22">
        <v>3</v>
      </c>
      <c r="H32" s="65"/>
      <c r="I32" s="65"/>
      <c r="J32" s="65"/>
      <c r="K32">
        <v>10</v>
      </c>
    </row>
    <row r="33" spans="1:11" ht="18.25" customHeight="1" thickBot="1" x14ac:dyDescent="0.4">
      <c r="A33" s="38"/>
      <c r="B33" s="42"/>
      <c r="C33" s="28" t="s">
        <v>63</v>
      </c>
      <c r="D33" s="17">
        <v>4</v>
      </c>
      <c r="G33" s="22">
        <v>3</v>
      </c>
      <c r="H33" s="65"/>
      <c r="I33" s="65"/>
      <c r="J33" s="65"/>
      <c r="K33">
        <v>10</v>
      </c>
    </row>
    <row r="34" spans="1:11" ht="18.25" customHeight="1" x14ac:dyDescent="0.35">
      <c r="A34" s="38"/>
      <c r="B34" s="43" t="s">
        <v>64</v>
      </c>
      <c r="C34" s="25" t="s">
        <v>65</v>
      </c>
      <c r="D34" s="17">
        <v>6</v>
      </c>
      <c r="G34" s="22">
        <v>3</v>
      </c>
      <c r="H34" s="65">
        <v>6</v>
      </c>
      <c r="I34" s="65">
        <f>ROUND(AVERAGEIF(D34:D39,"&lt;&gt;0"),2)</f>
        <v>5.33</v>
      </c>
      <c r="J34" s="65"/>
      <c r="K34">
        <v>12</v>
      </c>
    </row>
    <row r="35" spans="1:11" ht="18.25" customHeight="1" x14ac:dyDescent="0.35">
      <c r="A35" s="38"/>
      <c r="B35" s="44"/>
      <c r="C35" s="27" t="s">
        <v>66</v>
      </c>
      <c r="D35" s="17">
        <v>0</v>
      </c>
      <c r="G35" s="22">
        <v>3</v>
      </c>
      <c r="H35" s="65"/>
      <c r="I35" s="65"/>
      <c r="J35" s="65"/>
      <c r="K35">
        <v>12</v>
      </c>
    </row>
    <row r="36" spans="1:11" ht="18.25" customHeight="1" x14ac:dyDescent="0.35">
      <c r="A36" s="38"/>
      <c r="B36" s="44"/>
      <c r="C36" s="27" t="s">
        <v>67</v>
      </c>
      <c r="D36" s="17">
        <v>0</v>
      </c>
      <c r="G36" s="22">
        <v>3</v>
      </c>
      <c r="H36" s="65"/>
      <c r="I36" s="65"/>
      <c r="J36" s="65"/>
      <c r="K36">
        <v>12</v>
      </c>
    </row>
    <row r="37" spans="1:11" ht="18.25" customHeight="1" x14ac:dyDescent="0.35">
      <c r="A37" s="38"/>
      <c r="B37" s="44"/>
      <c r="C37" s="27" t="s">
        <v>68</v>
      </c>
      <c r="D37" s="17">
        <v>0</v>
      </c>
      <c r="F37" t="e">
        <v>#NAME?</v>
      </c>
      <c r="G37" s="22">
        <v>3</v>
      </c>
      <c r="H37" s="65"/>
      <c r="I37" s="65"/>
      <c r="J37" s="65"/>
      <c r="K37">
        <v>12</v>
      </c>
    </row>
    <row r="38" spans="1:11" ht="18.25" customHeight="1" x14ac:dyDescent="0.35">
      <c r="A38" s="38"/>
      <c r="B38" s="44"/>
      <c r="C38" s="27" t="s">
        <v>69</v>
      </c>
      <c r="D38" s="17">
        <v>4</v>
      </c>
      <c r="G38" s="22">
        <v>3</v>
      </c>
      <c r="H38" s="65"/>
      <c r="I38" s="65"/>
      <c r="J38" s="65"/>
      <c r="K38">
        <v>12</v>
      </c>
    </row>
    <row r="39" spans="1:11" ht="18.25" customHeight="1" thickBot="1" x14ac:dyDescent="0.4">
      <c r="A39" s="38"/>
      <c r="B39" s="45"/>
      <c r="C39" s="28" t="s">
        <v>70</v>
      </c>
      <c r="D39" s="17">
        <v>6</v>
      </c>
      <c r="G39" s="22">
        <v>3</v>
      </c>
      <c r="H39" s="65"/>
      <c r="I39" s="65"/>
      <c r="J39" s="65"/>
      <c r="K39">
        <v>12</v>
      </c>
    </row>
    <row r="40" spans="1:11" ht="18.25" customHeight="1" x14ac:dyDescent="0.35">
      <c r="A40" s="38"/>
      <c r="B40" s="43" t="s">
        <v>71</v>
      </c>
      <c r="C40" s="25" t="s">
        <v>72</v>
      </c>
      <c r="D40" s="17">
        <v>6</v>
      </c>
      <c r="G40" s="22">
        <v>3</v>
      </c>
      <c r="H40" s="65">
        <v>3</v>
      </c>
      <c r="I40" s="65">
        <f>ROUND(AVERAGEIF(D40:D42,"&lt;&gt;0"),2)</f>
        <v>4.33</v>
      </c>
      <c r="J40" s="65"/>
      <c r="K40">
        <v>11</v>
      </c>
    </row>
    <row r="41" spans="1:11" ht="18.25" customHeight="1" x14ac:dyDescent="0.35">
      <c r="A41" s="38"/>
      <c r="B41" s="44"/>
      <c r="C41" s="27" t="s">
        <v>73</v>
      </c>
      <c r="D41" s="17">
        <v>1</v>
      </c>
      <c r="G41" s="22">
        <v>3</v>
      </c>
      <c r="H41" s="65"/>
      <c r="I41" s="65"/>
      <c r="J41" s="65"/>
      <c r="K41">
        <v>11</v>
      </c>
    </row>
    <row r="42" spans="1:11" ht="18.25" customHeight="1" thickBot="1" x14ac:dyDescent="0.4">
      <c r="A42" s="39"/>
      <c r="B42" s="45"/>
      <c r="C42" s="28" t="s">
        <v>74</v>
      </c>
      <c r="D42" s="23">
        <v>6</v>
      </c>
      <c r="G42" s="22">
        <v>3</v>
      </c>
      <c r="H42" s="65"/>
      <c r="I42" s="65"/>
      <c r="J42" s="65"/>
      <c r="K42">
        <v>11</v>
      </c>
    </row>
    <row r="43" spans="1:11" ht="18.25" customHeight="1" thickBot="1" x14ac:dyDescent="0.4">
      <c r="A43" s="31" t="s">
        <v>75</v>
      </c>
      <c r="B43" s="32"/>
      <c r="C43" s="32"/>
      <c r="D43" s="24">
        <v>4.5999999999999996</v>
      </c>
      <c r="E43" s="35" t="s">
        <v>76</v>
      </c>
      <c r="F43" s="36"/>
      <c r="G43" s="22"/>
      <c r="H43" s="30"/>
      <c r="I43" s="30"/>
      <c r="J43" s="30"/>
    </row>
    <row r="44" spans="1:11" ht="18.25" customHeight="1" x14ac:dyDescent="0.35">
      <c r="A44" s="52" t="s">
        <v>79</v>
      </c>
      <c r="B44" s="53" t="s">
        <v>80</v>
      </c>
      <c r="C44" s="25" t="s">
        <v>50</v>
      </c>
      <c r="D44" s="26">
        <v>6</v>
      </c>
      <c r="G44" s="22">
        <v>2</v>
      </c>
      <c r="H44" s="30"/>
      <c r="I44" s="65">
        <f>ROUND(AVERAGEIF(D44:D46,"&lt;&gt;0"),2)</f>
        <v>5.33</v>
      </c>
      <c r="J44" s="65">
        <v>5.33</v>
      </c>
      <c r="K44">
        <v>13</v>
      </c>
    </row>
    <row r="45" spans="1:11" ht="18.25" customHeight="1" x14ac:dyDescent="0.35">
      <c r="A45" s="38"/>
      <c r="B45" s="54"/>
      <c r="C45" s="27" t="s">
        <v>51</v>
      </c>
      <c r="D45" s="17">
        <v>4</v>
      </c>
      <c r="G45" s="22">
        <v>2</v>
      </c>
      <c r="H45" s="30"/>
      <c r="I45" s="65"/>
      <c r="J45" s="65"/>
      <c r="K45">
        <v>13</v>
      </c>
    </row>
    <row r="46" spans="1:11" ht="18.25" customHeight="1" thickBot="1" x14ac:dyDescent="0.4">
      <c r="A46" s="39"/>
      <c r="B46" s="55"/>
      <c r="C46" s="28" t="s">
        <v>52</v>
      </c>
      <c r="D46" s="23">
        <v>6</v>
      </c>
      <c r="G46" s="22">
        <v>2</v>
      </c>
      <c r="H46" s="30"/>
      <c r="I46" s="65"/>
      <c r="J46" s="65"/>
      <c r="K46">
        <v>13</v>
      </c>
    </row>
    <row r="47" spans="1:11" ht="18.25" customHeight="1" thickBot="1" x14ac:dyDescent="0.4">
      <c r="A47" s="33" t="s">
        <v>53</v>
      </c>
      <c r="B47" s="34"/>
      <c r="C47" s="34"/>
      <c r="D47" s="24">
        <v>5.33</v>
      </c>
      <c r="E47" s="46" t="s">
        <v>54</v>
      </c>
      <c r="F47" s="47"/>
    </row>
    <row r="48" spans="1:11" ht="19" thickBot="1" x14ac:dyDescent="0.4">
      <c r="A48" s="33" t="s">
        <v>77</v>
      </c>
      <c r="B48" s="34"/>
      <c r="C48" s="34"/>
      <c r="D48" s="24">
        <v>4.93</v>
      </c>
      <c r="E48" s="35" t="s">
        <v>78</v>
      </c>
      <c r="F48" s="36"/>
    </row>
  </sheetData>
  <mergeCells count="35">
    <mergeCell ref="J7:J25"/>
    <mergeCell ref="J27:J42"/>
    <mergeCell ref="I44:I46"/>
    <mergeCell ref="J44:J46"/>
    <mergeCell ref="H27:H33"/>
    <mergeCell ref="H34:H39"/>
    <mergeCell ref="H40:H42"/>
    <mergeCell ref="I27:I33"/>
    <mergeCell ref="I34:I39"/>
    <mergeCell ref="I40:I42"/>
    <mergeCell ref="H7:H14"/>
    <mergeCell ref="H15:H17"/>
    <mergeCell ref="H18:H19"/>
    <mergeCell ref="I7:I14"/>
    <mergeCell ref="I15:I17"/>
    <mergeCell ref="I18:I19"/>
    <mergeCell ref="F22:F23"/>
    <mergeCell ref="E26:F26"/>
    <mergeCell ref="A44:A46"/>
    <mergeCell ref="B44:B46"/>
    <mergeCell ref="A2:A4"/>
    <mergeCell ref="A5:C5"/>
    <mergeCell ref="A7:A25"/>
    <mergeCell ref="B7:B14"/>
    <mergeCell ref="B15:B17"/>
    <mergeCell ref="B18:B19"/>
    <mergeCell ref="A48:C48"/>
    <mergeCell ref="E48:F48"/>
    <mergeCell ref="A27:A42"/>
    <mergeCell ref="B27:B33"/>
    <mergeCell ref="B34:B39"/>
    <mergeCell ref="B40:B42"/>
    <mergeCell ref="E43:F43"/>
    <mergeCell ref="A47:C47"/>
    <mergeCell ref="E47:F4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DE SAISIE COMPETENCES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FRANK DUMAS</dc:creator>
  <cp:lastModifiedBy>AL COURREGES</cp:lastModifiedBy>
  <dcterms:created xsi:type="dcterms:W3CDTF">2024-02-23T15:47:43Z</dcterms:created>
  <dcterms:modified xsi:type="dcterms:W3CDTF">2024-02-27T20:57:47Z</dcterms:modified>
</cp:coreProperties>
</file>