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D2C4B220-18EB-4522-97E5-2048749CA60A}" xr6:coauthVersionLast="47" xr6:coauthVersionMax="47" xr10:uidLastSave="{00000000-0000-0000-0000-000000000000}"/>
  <bookViews>
    <workbookView xWindow="-110" yWindow="-110" windowWidth="38620" windowHeight="21820" tabRatio="680" xr2:uid="{00000000-000D-0000-FFFF-FFFF00000000}"/>
  </bookViews>
  <sheets>
    <sheet name="JANVIER" sheetId="20" r:id="rId1"/>
    <sheet name="FEVRIER" sheetId="21" r:id="rId2"/>
    <sheet name="Paramètres" sheetId="18" r:id="rId3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5" i="20" l="1"/>
  <c r="B6" i="20"/>
  <c r="D6" i="20" s="1"/>
  <c r="B6" i="21"/>
  <c r="B5" i="21"/>
  <c r="C6" i="21" l="1"/>
  <c r="D6" i="21" s="1"/>
  <c r="E6" i="21" s="1"/>
  <c r="F6" i="21" s="1"/>
  <c r="G6" i="21" s="1"/>
  <c r="H6" i="21" s="1"/>
  <c r="I6" i="21" s="1"/>
  <c r="J6" i="21" s="1"/>
  <c r="K6" i="21" s="1"/>
  <c r="L6" i="21" s="1"/>
  <c r="M6" i="21" s="1"/>
  <c r="N6" i="21" s="1"/>
  <c r="O6" i="21" s="1"/>
  <c r="P6" i="21" s="1"/>
  <c r="Q6" i="21" s="1"/>
  <c r="R6" i="21" s="1"/>
  <c r="S6" i="21" s="1"/>
  <c r="T6" i="21" s="1"/>
  <c r="U6" i="21" s="1"/>
  <c r="V6" i="21" s="1"/>
  <c r="W6" i="21" s="1"/>
  <c r="X6" i="21" s="1"/>
  <c r="Y6" i="21" s="1"/>
  <c r="Z6" i="21" s="1"/>
  <c r="AA6" i="21" s="1"/>
  <c r="AB6" i="21" s="1"/>
  <c r="AC6" i="21" s="1"/>
  <c r="AD6" i="21" s="1"/>
  <c r="AE6" i="21" s="1"/>
  <c r="AF6" i="21" s="1"/>
  <c r="F6" i="20" l="1"/>
  <c r="H6" i="20" s="1"/>
  <c r="J6" i="20" s="1"/>
  <c r="L6" i="20" s="1"/>
  <c r="N6" i="20" s="1"/>
  <c r="P6" i="20" s="1"/>
  <c r="R6" i="20" s="1"/>
  <c r="T6" i="20" s="1"/>
  <c r="V6" i="20" s="1"/>
  <c r="X6" i="20" s="1"/>
  <c r="Z6" i="20" s="1"/>
  <c r="AB6" i="20" s="1"/>
  <c r="AD6" i="20" s="1"/>
  <c r="AF6" i="20" s="1"/>
  <c r="AH6" i="20" s="1"/>
  <c r="AJ6" i="20" s="1"/>
  <c r="AL6" i="20" s="1"/>
  <c r="AN6" i="20" s="1"/>
  <c r="AP6" i="20" s="1"/>
  <c r="AR6" i="20" s="1"/>
  <c r="AT6" i="20" s="1"/>
  <c r="AV6" i="20" s="1"/>
  <c r="AX6" i="20" s="1"/>
  <c r="AZ6" i="20" s="1"/>
  <c r="BB6" i="20" s="1"/>
  <c r="BD6" i="20" s="1"/>
  <c r="BF6" i="20" s="1"/>
  <c r="BH6" i="20" s="1"/>
  <c r="BJ6" i="20" s="1"/>
  <c r="D1" i="18"/>
  <c r="B3" i="18"/>
  <c r="B4" i="18" s="1"/>
  <c r="B5" i="18" s="1"/>
  <c r="B6" i="18" s="1"/>
  <c r="B7" i="18" s="1"/>
  <c r="B8" i="18" s="1"/>
  <c r="B9" i="18" s="1"/>
  <c r="B10" i="18" s="1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" i="18"/>
  <c r="D2" i="18" l="1"/>
  <c r="D12" i="18"/>
  <c r="D5" i="18"/>
  <c r="D11" i="18"/>
  <c r="D14" i="18"/>
  <c r="D10" i="18"/>
  <c r="D3" i="18"/>
  <c r="D13" i="18"/>
  <c r="D6" i="18"/>
  <c r="D9" i="18" l="1"/>
  <c r="D7" i="18"/>
  <c r="D4" i="18"/>
  <c r="D8" i="18"/>
</calcChain>
</file>

<file path=xl/sharedStrings.xml><?xml version="1.0" encoding="utf-8"?>
<sst xmlns="http://schemas.openxmlformats.org/spreadsheetml/2006/main" count="62" uniqueCount="47">
  <si>
    <t xml:space="preserve">MC NOEL </t>
  </si>
  <si>
    <t>MC GOUESNOU</t>
  </si>
  <si>
    <t>ISG2G ROUCH</t>
  </si>
  <si>
    <t>AA TEULE</t>
  </si>
  <si>
    <t>Hervé</t>
  </si>
  <si>
    <t>Christophe</t>
  </si>
  <si>
    <t>Dominique</t>
  </si>
  <si>
    <t>Annick</t>
  </si>
  <si>
    <t>Fabien</t>
  </si>
  <si>
    <t>Chantal</t>
  </si>
  <si>
    <t>Vo Van Qui</t>
  </si>
  <si>
    <t>Ingrid</t>
  </si>
  <si>
    <t>ISG1G BOSCART</t>
  </si>
  <si>
    <t>ISG1G ABDA</t>
  </si>
  <si>
    <t>BERADEI Nora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</si>
  <si>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</si>
  <si>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</si>
  <si>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</si>
  <si>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</si>
  <si>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</si>
  <si>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</si>
  <si>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</si>
  <si>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</si>
  <si>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</si>
  <si>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</si>
  <si>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</si>
  <si>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</si>
  <si>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</si>
  <si>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</si>
  <si>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</si>
  <si>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</si>
  <si>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</si>
  <si>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</si>
  <si>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</si>
  <si>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</si>
  <si>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</si>
  <si>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</si>
  <si>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</si>
  <si>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</si>
  <si>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</si>
  <si>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Bonjour,</t>
  </si>
  <si>
    <t>Les MFC sont modifiées pour agir sur deux colonnes pour un jour (MFC jours fériés et MFC week-end)</t>
  </si>
  <si>
    <t>Dès que le chiffre est validé en A1, la macro agit (macro dans l'évènement de la feuille - Worksheet_Change)</t>
  </si>
  <si>
    <t>AL 22</t>
  </si>
  <si>
    <t>N'ayant pas de classeur à jour par rapport à l'ajout d'une colonne par jour, j'ai un peu travaillé à l'aveugle</t>
  </si>
  <si>
    <t>Donc, attention, je n'ai travaillé que sur le mois de janvier</t>
  </si>
  <si>
    <t>La macro (Masquer_Jour) masque les jours n'appartenant pas au mois choisi en A1 (elle est légèrement commentée, cela peut aider)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</si>
</sst>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5">
    <font>
      <sz val="11"/>
      <color rgb="FF000000"/>
      <name val="Liberation Sans1"/>
      <charset val="1"/>
    </font>
    <font>
      <b/>
      <sz val="11"/>
      <color rgb="FF000000"/>
      <name val="Liberation Sans1"/>
      <charset val="1"/>
    </font>
    <font>
      <sz val="11"/>
      <color rgb="FF000000"/>
      <name val="Verdana"/>
      <family val="2"/>
    </font>
    <font>
      <b/>
      <sz val="16"/>
      <color rgb="FFFF0000"/>
      <name val="Verdana"/>
      <family val="2"/>
    </font>
    <font>
      <b/>
      <sz val="11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Continuous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F2F2F2"/>
      <rgbColor rgb="FF0000FF"/>
      <rgbColor rgb="FFFFFF00"/>
      <rgbColor rgb="FFFF00FF"/>
      <rgbColor rgb="FFC5E0B4"/>
      <rgbColor rgb="FFC00000"/>
      <rgbColor rgb="FFFBE5D6"/>
      <rgbColor rgb="FF000099"/>
      <rgbColor rgb="FF548235"/>
      <rgbColor rgb="FF800080"/>
      <rgbColor rgb="FF70AD47"/>
      <rgbColor rgb="FFBFBFBF"/>
      <rgbColor rgb="FF808080"/>
      <rgbColor rgb="FF8FAADC"/>
      <rgbColor rgb="FF7F7F7F"/>
      <rgbColor rgb="FFFFF2CC"/>
      <rgbColor rgb="FFCCECFF"/>
      <rgbColor rgb="FF660066"/>
      <rgbColor rgb="FFFF66FF"/>
      <rgbColor rgb="FF0563C1"/>
      <rgbColor rgb="FFBDD7EE"/>
      <rgbColor rgb="FF000080"/>
      <rgbColor rgb="FFFF00FF"/>
      <rgbColor rgb="FFFFD966"/>
      <rgbColor rgb="FFC9C9C9"/>
      <rgbColor rgb="FF800080"/>
      <rgbColor rgb="FF800000"/>
      <rgbColor rgb="FFD0CECE"/>
      <rgbColor rgb="FF0000FF"/>
      <rgbColor rgb="FFA9D18E"/>
      <rgbColor rgb="FFEFEFF0"/>
      <rgbColor rgb="FFE2F0D9"/>
      <rgbColor rgb="FFFFE699"/>
      <rgbColor rgb="FF9DC3E6"/>
      <rgbColor rgb="FFF4B183"/>
      <rgbColor rgb="FFAFABAB"/>
      <rgbColor rgb="FFF8CBAD"/>
      <rgbColor rgb="FF2E75B6"/>
      <rgbColor rgb="FF5B9BD5"/>
      <rgbColor rgb="FF92D050"/>
      <rgbColor rgb="FFFFC000"/>
      <rgbColor rgb="FFA6A6A6"/>
      <rgbColor rgb="FFC55A11"/>
      <rgbColor rgb="FF595959"/>
      <rgbColor rgb="FF999999"/>
      <rgbColor rgb="FF003366"/>
      <rgbColor rgb="FF00B050"/>
      <rgbColor rgb="FF111111"/>
      <rgbColor rgb="FF333300"/>
      <rgbColor rgb="FFFFCCFF"/>
      <rgbColor rgb="FFB2B2B2"/>
      <rgbColor rgb="FF333399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2" fmlaRange="Paramètres!$B$1:$B$2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1352550</xdr:colOff>
          <xdr:row>2</xdr:row>
          <xdr:rowOff>0</xdr:rowOff>
        </xdr:to>
        <xdr:sp macro="" textlink="">
          <xdr:nvSpPr>
            <xdr:cNvPr id="20482" name="Drop Down 2" hidden="1">
              <a:extLst>
                <a:ext uri="{63B3BB69-23CF-44E3-9099-C40C66FF867C}">
                  <a14:compatExt spid="_x0000_s20482"/>
                </a:ext>
                <a:ext uri="{FF2B5EF4-FFF2-40B4-BE49-F238E27FC236}">
                  <a16:creationId xmlns:a16="http://schemas.microsoft.com/office/drawing/2014/main" id="{00000000-0008-0000-0000-00000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0"/>
  <dimension ref="A1:BK45"/>
  <sheetViews>
    <sheetView tabSelected="1" zoomScale="80" zoomScaleNormal="80" workbookViewId="0"/>
  </sheetViews>
  <sheetFormatPr baseColWidth="10" defaultColWidth="11" defaultRowHeight="13.5"/>
  <cols>
    <col min="1" max="1" width="18.5" style="4" customWidth="1"/>
    <col min="2" max="29" width="11" style="5"/>
    <col min="30" max="33" width="11" style="5" customWidth="1"/>
    <col min="34" max="56" width="11" style="5"/>
    <col min="57" max="62" width="11" style="5" customWidth="1"/>
    <col min="63" max="64" width="11" style="4" customWidth="1"/>
    <col min="65" max="16384" width="11" style="4"/>
  </cols>
  <sheetData>
    <row r="1" spans="1:63">
      <c r="A1" s="4">
        <v>1</v>
      </c>
      <c r="H1" s="6"/>
      <c r="I1" s="6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63">
      <c r="A2" s="4">
        <v>1</v>
      </c>
      <c r="H2" s="6"/>
      <c r="I2" s="6"/>
    </row>
    <row r="3" spans="1:63">
      <c r="H3" s="6"/>
      <c r="I3" s="6"/>
    </row>
    <row r="5" spans="1:63" ht="19.5">
      <c r="B5" s="15" t="str">
        <f>"Période du "&amp;TEXT(DATE(A2+2023,A1,1),"jj mmmm aaaa")&amp;" au "&amp;TEXT(DATE(A2+2023,A1+1,1)-1,"jj mmmm aaaa")</f>
        <v>Période du 01 janvier 2024 au 31 janvier 2024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</row>
    <row r="6" spans="1:63">
      <c r="A6" s="7"/>
      <c r="B6" s="14">
        <f>DATE(A2+2023,A1,1)</f>
        <v>45292</v>
      </c>
      <c r="C6" s="14"/>
      <c r="D6" s="14">
        <f>B6+1</f>
        <v>45293</v>
      </c>
      <c r="E6" s="14"/>
      <c r="F6" s="14">
        <f>D6+1</f>
        <v>45294</v>
      </c>
      <c r="G6" s="14"/>
      <c r="H6" s="14">
        <f>F6+1</f>
        <v>45295</v>
      </c>
      <c r="I6" s="14"/>
      <c r="J6" s="14">
        <f>H6+1</f>
        <v>45296</v>
      </c>
      <c r="K6" s="14"/>
      <c r="L6" s="14">
        <f>J6+1</f>
        <v>45297</v>
      </c>
      <c r="M6" s="14"/>
      <c r="N6" s="14">
        <f>L6+1</f>
        <v>45298</v>
      </c>
      <c r="O6" s="14"/>
      <c r="P6" s="14">
        <f>N6+1</f>
        <v>45299</v>
      </c>
      <c r="Q6" s="14"/>
      <c r="R6" s="14">
        <f>P6+1</f>
        <v>45300</v>
      </c>
      <c r="S6" s="14"/>
      <c r="T6" s="14">
        <f>R6+1</f>
        <v>45301</v>
      </c>
      <c r="U6" s="14"/>
      <c r="V6" s="14">
        <f>T6+1</f>
        <v>45302</v>
      </c>
      <c r="W6" s="14"/>
      <c r="X6" s="14">
        <f>V6+1</f>
        <v>45303</v>
      </c>
      <c r="Y6" s="14"/>
      <c r="Z6" s="14">
        <f>X6+1</f>
        <v>45304</v>
      </c>
      <c r="AA6" s="14"/>
      <c r="AB6" s="14">
        <f>Z6+1</f>
        <v>45305</v>
      </c>
      <c r="AC6" s="14"/>
      <c r="AD6" s="14">
        <f>AB6+1</f>
        <v>45306</v>
      </c>
      <c r="AE6" s="14"/>
      <c r="AF6" s="14">
        <f>AD6+1</f>
        <v>45307</v>
      </c>
      <c r="AG6" s="14"/>
      <c r="AH6" s="14">
        <f>AF6+1</f>
        <v>45308</v>
      </c>
      <c r="AI6" s="14"/>
      <c r="AJ6" s="14">
        <f>AH6+1</f>
        <v>45309</v>
      </c>
      <c r="AK6" s="14"/>
      <c r="AL6" s="14">
        <f>AJ6+1</f>
        <v>45310</v>
      </c>
      <c r="AM6" s="14"/>
      <c r="AN6" s="14">
        <f>AL6+1</f>
        <v>45311</v>
      </c>
      <c r="AO6" s="14"/>
      <c r="AP6" s="14">
        <f>AN6+1</f>
        <v>45312</v>
      </c>
      <c r="AQ6" s="14"/>
      <c r="AR6" s="14">
        <f>AP6+1</f>
        <v>45313</v>
      </c>
      <c r="AS6" s="14"/>
      <c r="AT6" s="14">
        <f>AR6+1</f>
        <v>45314</v>
      </c>
      <c r="AU6" s="14"/>
      <c r="AV6" s="14">
        <f>AT6+1</f>
        <v>45315</v>
      </c>
      <c r="AW6" s="14"/>
      <c r="AX6" s="14">
        <f>AV6+1</f>
        <v>45316</v>
      </c>
      <c r="AY6" s="14"/>
      <c r="AZ6" s="14">
        <f>AX6+1</f>
        <v>45317</v>
      </c>
      <c r="BA6" s="14"/>
      <c r="BB6" s="14">
        <f>AZ6+1</f>
        <v>45318</v>
      </c>
      <c r="BC6" s="14"/>
      <c r="BD6" s="14">
        <f>BB6+1</f>
        <v>45319</v>
      </c>
      <c r="BE6" s="14"/>
      <c r="BF6" s="14">
        <f>BD6+1</f>
        <v>45320</v>
      </c>
      <c r="BG6" s="14"/>
      <c r="BH6" s="14">
        <f>BF6+1</f>
        <v>45321</v>
      </c>
      <c r="BI6" s="14"/>
      <c r="BJ6" s="14">
        <f t="shared" ref="BJ6" si="0">BH6+1</f>
        <v>45322</v>
      </c>
      <c r="BK6" s="14"/>
    </row>
    <row r="7" spans="1:63">
      <c r="A7" s="10" t="s">
        <v>0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7"/>
    </row>
    <row r="8" spans="1:63">
      <c r="A8" s="10" t="s">
        <v>1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7"/>
    </row>
    <row r="9" spans="1:63">
      <c r="A9" s="10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7"/>
    </row>
    <row r="10" spans="1:63">
      <c r="A10" s="10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7"/>
    </row>
    <row r="11" spans="1:63">
      <c r="A11" s="10" t="s">
        <v>2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7"/>
    </row>
    <row r="12" spans="1:63">
      <c r="A12" s="10" t="s">
        <v>12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7"/>
    </row>
    <row r="13" spans="1:63">
      <c r="A13" s="10" t="s">
        <v>13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7"/>
    </row>
    <row r="14" spans="1:63">
      <c r="A14" s="10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7"/>
    </row>
    <row r="15" spans="1:63">
      <c r="A15" s="10" t="s">
        <v>3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7"/>
    </row>
    <row r="16" spans="1:63">
      <c r="A16" s="10" t="s">
        <v>14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7"/>
    </row>
    <row r="17" spans="1:63">
      <c r="A17" s="10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7"/>
    </row>
    <row r="18" spans="1:63">
      <c r="A18" s="10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7"/>
    </row>
    <row r="19" spans="1:63">
      <c r="A19" s="10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7"/>
    </row>
    <row r="20" spans="1:63">
      <c r="A20" s="10" t="s">
        <v>4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7"/>
    </row>
    <row r="21" spans="1:63">
      <c r="A21" s="10" t="s">
        <v>5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7"/>
    </row>
    <row r="22" spans="1:63">
      <c r="A22" s="10" t="s">
        <v>6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7"/>
    </row>
    <row r="23" spans="1:63">
      <c r="A23" s="10" t="s">
        <v>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7"/>
    </row>
    <row r="24" spans="1:63">
      <c r="A24" s="10" t="s">
        <v>8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7"/>
    </row>
    <row r="25" spans="1:63">
      <c r="A25" s="10" t="s">
        <v>9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7"/>
    </row>
    <row r="26" spans="1:63">
      <c r="A26" s="10" t="s">
        <v>10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7"/>
    </row>
    <row r="27" spans="1:63">
      <c r="A27" s="10" t="s">
        <v>11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7"/>
    </row>
    <row r="28" spans="1:63">
      <c r="A28" s="10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7"/>
    </row>
    <row r="29" spans="1:63">
      <c r="A29" s="10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7"/>
    </row>
    <row r="35" spans="2:2">
      <c r="B35" s="18" t="s">
        <v>40</v>
      </c>
    </row>
    <row r="37" spans="2:2">
      <c r="B37" s="17" t="s">
        <v>44</v>
      </c>
    </row>
    <row r="38" spans="2:2">
      <c r="B38" s="17" t="s">
        <v>45</v>
      </c>
    </row>
    <row r="40" spans="2:2">
      <c r="B40" s="17" t="s">
        <v>46</v>
      </c>
    </row>
    <row r="41" spans="2:2">
      <c r="B41" s="17" t="s">
        <v>42</v>
      </c>
    </row>
    <row r="42" spans="2:2">
      <c r="B42" s="17"/>
    </row>
    <row r="43" spans="2:2">
      <c r="B43" s="17" t="s">
        <v>41</v>
      </c>
    </row>
    <row r="44" spans="2:2">
      <c r="B44" s="17"/>
    </row>
    <row r="45" spans="2:2">
      <c r="B45" s="18" t="s">
        <v>43</v>
      </c>
    </row>
  </sheetData>
  <mergeCells count="2">
    <mergeCell ref="J1:Z1"/>
    <mergeCell ref="B5:BK5"/>
  </mergeCells>
  <conditionalFormatting sqref="B6:BK29">
    <cfRule type="expression" dxfId="2" priority="5">
      <formula>WEEKDAY(MAX(A$6:B$6),2)&gt;5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2" r:id="rId3" name="Drop Down 2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1352550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EEC50801-19AE-4BB3-A69D-360CA9B05679}">
            <xm:f>COUNTIFS(Paramètres!$D$2:$D$14,A$6+B$6)&gt;0</xm:f>
            <x14:dxf>
              <fill>
                <patternFill>
                  <bgColor rgb="FFFF0000"/>
                </patternFill>
              </fill>
            </x14:dxf>
          </x14:cfRule>
          <xm:sqref>B6:BK29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1"/>
  <dimension ref="A1:AF29"/>
  <sheetViews>
    <sheetView zoomScale="80" zoomScaleNormal="80" workbookViewId="0"/>
  </sheetViews>
  <sheetFormatPr baseColWidth="10" defaultColWidth="11" defaultRowHeight="13.5"/>
  <cols>
    <col min="1" max="1" width="18.5" style="4" customWidth="1"/>
    <col min="2" max="2" width="12.83203125" style="5" bestFit="1" customWidth="1"/>
    <col min="3" max="9" width="11" style="5"/>
    <col min="10" max="10" width="12.83203125" style="5" bestFit="1" customWidth="1"/>
    <col min="11" max="29" width="11" style="5"/>
    <col min="30" max="32" width="11" style="5" customWidth="1"/>
    <col min="33" max="16384" width="11" style="4"/>
  </cols>
  <sheetData>
    <row r="1" spans="1:32">
      <c r="E1" s="6"/>
      <c r="F1" s="12"/>
      <c r="G1" s="12"/>
      <c r="H1" s="12"/>
      <c r="I1" s="12"/>
      <c r="J1" s="12"/>
      <c r="K1" s="12"/>
      <c r="L1" s="12"/>
      <c r="M1" s="12"/>
      <c r="N1" s="12"/>
    </row>
    <row r="2" spans="1:32">
      <c r="E2" s="6"/>
    </row>
    <row r="3" spans="1:32">
      <c r="E3" s="6"/>
    </row>
    <row r="5" spans="1:32" ht="19.5">
      <c r="B5" s="13" t="str">
        <f>"Période du "&amp;TEXT(DATE(JANVIER!A2+2023,JANVIER!A1+1,1),"jj mmmm aaaa")&amp;" au "&amp;TEXT(DATE(JANVIER!A2+2023,JANVIER!A1+2,1)-1,"jj mmmm aaaa")</f>
        <v>Période du 01 février 2024 au 29 février 2024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</row>
    <row r="6" spans="1:32">
      <c r="A6" s="7"/>
      <c r="B6" s="11">
        <f>DATE(JANVIER!A2+2023,JANVIER!A1+1,1)</f>
        <v>45323</v>
      </c>
      <c r="C6" s="11">
        <f>B6+1</f>
        <v>45324</v>
      </c>
      <c r="D6" s="11">
        <f t="shared" ref="D6:AF6" si="0">C6+1</f>
        <v>45325</v>
      </c>
      <c r="E6" s="11">
        <f t="shared" si="0"/>
        <v>45326</v>
      </c>
      <c r="F6" s="11">
        <f t="shared" si="0"/>
        <v>45327</v>
      </c>
      <c r="G6" s="11">
        <f t="shared" si="0"/>
        <v>45328</v>
      </c>
      <c r="H6" s="11">
        <f t="shared" si="0"/>
        <v>45329</v>
      </c>
      <c r="I6" s="11">
        <f t="shared" si="0"/>
        <v>45330</v>
      </c>
      <c r="J6" s="11">
        <f t="shared" si="0"/>
        <v>45331</v>
      </c>
      <c r="K6" s="11">
        <f t="shared" si="0"/>
        <v>45332</v>
      </c>
      <c r="L6" s="11">
        <f t="shared" si="0"/>
        <v>45333</v>
      </c>
      <c r="M6" s="11">
        <f t="shared" si="0"/>
        <v>45334</v>
      </c>
      <c r="N6" s="11">
        <f t="shared" si="0"/>
        <v>45335</v>
      </c>
      <c r="O6" s="11">
        <f t="shared" si="0"/>
        <v>45336</v>
      </c>
      <c r="P6" s="11">
        <f t="shared" si="0"/>
        <v>45337</v>
      </c>
      <c r="Q6" s="11">
        <f t="shared" si="0"/>
        <v>45338</v>
      </c>
      <c r="R6" s="11">
        <f t="shared" si="0"/>
        <v>45339</v>
      </c>
      <c r="S6" s="11">
        <f t="shared" si="0"/>
        <v>45340</v>
      </c>
      <c r="T6" s="11">
        <f t="shared" si="0"/>
        <v>45341</v>
      </c>
      <c r="U6" s="11">
        <f t="shared" si="0"/>
        <v>45342</v>
      </c>
      <c r="V6" s="11">
        <f t="shared" si="0"/>
        <v>45343</v>
      </c>
      <c r="W6" s="11">
        <f t="shared" si="0"/>
        <v>45344</v>
      </c>
      <c r="X6" s="11">
        <f t="shared" si="0"/>
        <v>45345</v>
      </c>
      <c r="Y6" s="11">
        <f t="shared" si="0"/>
        <v>45346</v>
      </c>
      <c r="Z6" s="11">
        <f t="shared" si="0"/>
        <v>45347</v>
      </c>
      <c r="AA6" s="11">
        <f t="shared" si="0"/>
        <v>45348</v>
      </c>
      <c r="AB6" s="11">
        <f t="shared" si="0"/>
        <v>45349</v>
      </c>
      <c r="AC6" s="11">
        <f t="shared" si="0"/>
        <v>45350</v>
      </c>
      <c r="AD6" s="11">
        <f t="shared" si="0"/>
        <v>45351</v>
      </c>
      <c r="AE6" s="11">
        <f>AD6+1</f>
        <v>45352</v>
      </c>
      <c r="AF6" s="11">
        <f t="shared" si="0"/>
        <v>45353</v>
      </c>
    </row>
    <row r="7" spans="1:32">
      <c r="A7" s="10" t="s">
        <v>0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>
      <c r="A8" s="10" t="s">
        <v>1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</row>
    <row r="9" spans="1:32">
      <c r="A9" s="10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1:32">
      <c r="A10" s="10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</row>
    <row r="11" spans="1:32">
      <c r="A11" s="10" t="s">
        <v>2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</row>
    <row r="12" spans="1:32">
      <c r="A12" s="10" t="s">
        <v>12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</row>
    <row r="13" spans="1:32">
      <c r="A13" s="10" t="s">
        <v>13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1:32">
      <c r="A14" s="10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</row>
    <row r="15" spans="1:32">
      <c r="A15" s="10" t="s">
        <v>3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</row>
    <row r="16" spans="1:32">
      <c r="A16" s="10" t="s">
        <v>14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</row>
    <row r="17" spans="1:32">
      <c r="A17" s="10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1:32">
      <c r="A18" s="10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>
      <c r="A19" s="10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</row>
    <row r="20" spans="1:32">
      <c r="A20" s="10" t="s">
        <v>4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</row>
    <row r="21" spans="1:32">
      <c r="A21" s="10" t="s">
        <v>5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</row>
    <row r="22" spans="1:32">
      <c r="A22" s="10" t="s">
        <v>6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</row>
    <row r="23" spans="1:32">
      <c r="A23" s="10" t="s">
        <v>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</row>
    <row r="24" spans="1:32">
      <c r="A24" s="10" t="s">
        <v>8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2">
      <c r="A25" s="10" t="s">
        <v>9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spans="1:32">
      <c r="A26" s="10" t="s">
        <v>10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spans="1:32">
      <c r="A27" s="10" t="s">
        <v>11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</row>
    <row r="28" spans="1:32">
      <c r="A28" s="10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</row>
    <row r="29" spans="1:32">
      <c r="A29" s="10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</sheetData>
  <mergeCells count="2">
    <mergeCell ref="F1:N1"/>
    <mergeCell ref="B5:AE5"/>
  </mergeCells>
  <conditionalFormatting sqref="B6:AF29">
    <cfRule type="expression" dxfId="1" priority="2">
      <formula>WEEKDAY(B$6,2)&gt;5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CBAE357-C81F-4543-828F-F7CABFE26699}">
            <xm:f>COUNTIFS(Paramètres!$D$2:$D$14,B$6)&gt;0</xm:f>
            <x14:dxf>
              <fill>
                <patternFill>
                  <bgColor rgb="FFFF0000"/>
                </patternFill>
              </fill>
            </x14:dxf>
          </x14:cfRule>
          <xm:sqref>B6:AF29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9"/>
  <dimension ref="A1:E24"/>
  <sheetViews>
    <sheetView workbookViewId="0">
      <selection activeCell="E30" sqref="E30"/>
    </sheetView>
  </sheetViews>
  <sheetFormatPr baseColWidth="10" defaultRowHeight="14"/>
  <cols>
    <col min="3" max="3" width="15" customWidth="1"/>
    <col min="4" max="4" width="17.5" customWidth="1"/>
  </cols>
  <sheetData>
    <row r="1" spans="1:5">
      <c r="A1" t="s">
        <v>15</v>
      </c>
      <c r="B1">
        <v>2024</v>
      </c>
      <c r="D1" s="9">
        <f>JANVIER!A2+2023</f>
        <v>2024</v>
      </c>
      <c r="E1" s="1"/>
    </row>
    <row r="2" spans="1:5">
      <c r="A2" t="s">
        <v>16</v>
      </c>
      <c r="B2">
        <f>+B1+1</f>
        <v>2025</v>
      </c>
      <c r="C2" s="2" t="s">
        <v>27</v>
      </c>
      <c r="D2" s="3">
        <f>DATE(D1,1,1)</f>
        <v>45292</v>
      </c>
    </row>
    <row r="3" spans="1:5">
      <c r="A3" t="s">
        <v>17</v>
      </c>
      <c r="B3">
        <f t="shared" ref="B3:B24" si="0">+B2+1</f>
        <v>2026</v>
      </c>
      <c r="C3" s="2" t="s">
        <v>28</v>
      </c>
      <c r="D3" s="3">
        <f>ROUND(DATE(D1,4,MOD(234-11*MOD(D1,19),30))/7,0)*7-6</f>
        <v>45382</v>
      </c>
    </row>
    <row r="4" spans="1:5">
      <c r="A4" t="s">
        <v>18</v>
      </c>
      <c r="B4">
        <f t="shared" si="0"/>
        <v>2027</v>
      </c>
      <c r="C4" s="2" t="s">
        <v>29</v>
      </c>
      <c r="D4" s="3">
        <f>D3+1</f>
        <v>45383</v>
      </c>
    </row>
    <row r="5" spans="1:5">
      <c r="A5" t="s">
        <v>19</v>
      </c>
      <c r="B5">
        <f t="shared" si="0"/>
        <v>2028</v>
      </c>
      <c r="C5" s="2" t="s">
        <v>30</v>
      </c>
      <c r="D5" s="3">
        <f>DATE(D1,5,1)</f>
        <v>45413</v>
      </c>
    </row>
    <row r="6" spans="1:5">
      <c r="A6" t="s">
        <v>20</v>
      </c>
      <c r="B6">
        <f t="shared" si="0"/>
        <v>2029</v>
      </c>
      <c r="C6" s="2" t="s">
        <v>31</v>
      </c>
      <c r="D6" s="3">
        <f>DATE(D1,5,8)</f>
        <v>45420</v>
      </c>
    </row>
    <row r="7" spans="1:5">
      <c r="A7" t="s">
        <v>21</v>
      </c>
      <c r="B7">
        <f t="shared" si="0"/>
        <v>2030</v>
      </c>
      <c r="C7" s="2" t="s">
        <v>32</v>
      </c>
      <c r="D7" s="3">
        <f>D3+39</f>
        <v>45421</v>
      </c>
    </row>
    <row r="8" spans="1:5">
      <c r="A8" t="s">
        <v>22</v>
      </c>
      <c r="B8">
        <f t="shared" si="0"/>
        <v>2031</v>
      </c>
      <c r="C8" s="2" t="s">
        <v>33</v>
      </c>
      <c r="D8" s="3">
        <f>D3+49</f>
        <v>45431</v>
      </c>
    </row>
    <row r="9" spans="1:5" ht="28">
      <c r="A9" t="s">
        <v>23</v>
      </c>
      <c r="B9">
        <f t="shared" si="0"/>
        <v>2032</v>
      </c>
      <c r="C9" s="2" t="s">
        <v>34</v>
      </c>
      <c r="D9" s="3">
        <f>D3+50</f>
        <v>45432</v>
      </c>
    </row>
    <row r="10" spans="1:5">
      <c r="A10" t="s">
        <v>24</v>
      </c>
      <c r="B10">
        <f t="shared" si="0"/>
        <v>2033</v>
      </c>
      <c r="C10" s="2" t="s">
        <v>35</v>
      </c>
      <c r="D10" s="3">
        <f>DATE(D1,7,14)</f>
        <v>45487</v>
      </c>
    </row>
    <row r="11" spans="1:5">
      <c r="A11" t="s">
        <v>25</v>
      </c>
      <c r="B11">
        <f t="shared" si="0"/>
        <v>2034</v>
      </c>
      <c r="C11" s="2" t="s">
        <v>36</v>
      </c>
      <c r="D11" s="3">
        <f>DATE(D1,8,15)</f>
        <v>45519</v>
      </c>
    </row>
    <row r="12" spans="1:5">
      <c r="A12" t="s">
        <v>26</v>
      </c>
      <c r="B12">
        <f t="shared" si="0"/>
        <v>2035</v>
      </c>
      <c r="C12" s="2" t="s">
        <v>37</v>
      </c>
      <c r="D12" s="3">
        <f>DATE(D1,11,1)</f>
        <v>45597</v>
      </c>
    </row>
    <row r="13" spans="1:5">
      <c r="B13">
        <f t="shared" si="0"/>
        <v>2036</v>
      </c>
      <c r="C13" s="2" t="s">
        <v>38</v>
      </c>
      <c r="D13" s="3">
        <f>DATE(D1,11,11)</f>
        <v>45607</v>
      </c>
    </row>
    <row r="14" spans="1:5">
      <c r="B14">
        <f t="shared" si="0"/>
        <v>2037</v>
      </c>
      <c r="C14" s="2" t="s">
        <v>39</v>
      </c>
      <c r="D14" s="3">
        <f>DATE(D1,12,25)</f>
        <v>45651</v>
      </c>
    </row>
    <row r="15" spans="1:5">
      <c r="B15">
        <f t="shared" si="0"/>
        <v>2038</v>
      </c>
    </row>
    <row r="16" spans="1:5">
      <c r="B16">
        <f t="shared" si="0"/>
        <v>2039</v>
      </c>
    </row>
    <row r="17" spans="2:2">
      <c r="B17">
        <f t="shared" si="0"/>
        <v>2040</v>
      </c>
    </row>
    <row r="18" spans="2:2">
      <c r="B18">
        <f t="shared" si="0"/>
        <v>2041</v>
      </c>
    </row>
    <row r="19" spans="2:2">
      <c r="B19">
        <f t="shared" si="0"/>
        <v>2042</v>
      </c>
    </row>
    <row r="20" spans="2:2">
      <c r="B20">
        <f t="shared" si="0"/>
        <v>2043</v>
      </c>
    </row>
    <row r="21" spans="2:2">
      <c r="B21">
        <f t="shared" si="0"/>
        <v>2044</v>
      </c>
    </row>
    <row r="22" spans="2:2">
      <c r="B22">
        <f t="shared" si="0"/>
        <v>2045</v>
      </c>
    </row>
    <row r="23" spans="2:2">
      <c r="B23">
        <f t="shared" si="0"/>
        <v>2046</v>
      </c>
    </row>
    <row r="24" spans="2:2">
      <c r="B24">
        <f t="shared" si="0"/>
        <v>2047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FEVRIER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</dc:creator>
  <dc:description/>
  <cp:lastModifiedBy>AL COURREGES</cp:lastModifiedBy>
  <cp:revision>122</cp:revision>
  <cp:lastPrinted>2023-03-07T10:39:57Z</cp:lastPrinted>
  <dcterms:created xsi:type="dcterms:W3CDTF">2020-11-04T15:18:17Z</dcterms:created>
  <dcterms:modified xsi:type="dcterms:W3CDTF">2023-10-23T16:52:29Z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