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47D27D65-3FF8-4D7D-BA83-B8D3A6383145}" xr6:coauthVersionLast="47" xr6:coauthVersionMax="47" xr10:uidLastSave="{00000000-0000-0000-0000-000000000000}"/>
  <bookViews>
    <workbookView xWindow="-110" yWindow="-110" windowWidth="38620" windowHeight="21820" xr2:uid="{3376ED4D-D8A8-44E8-8D7A-C2FC74E923BE}"/>
  </bookViews>
  <sheets>
    <sheet name="Feuil1" sheetId="1" r:id="rId1"/>
    <sheet name="Listes" sheetId="2" r:id="rId2"/>
  </sheets>
  <definedNames>
    <definedName name="Compétences">OFFSET(Listes!$E$2,,,COUNTA(Listes!$E$2:$E$20)+1,1)</definedName>
    <definedName name="Métiers">OFFSET(Listes!$D$2,,,COUNTA(Listes!$D$2:$D$20)+1,1)</definedName>
    <definedName name="Plage">Feuil1!$J$6:$J$10</definedName>
    <definedName name="PointsDuGraphique">Feuil1!$N$6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" l="1"/>
  <c r="P7" i="1" l="1"/>
  <c r="Q7" i="1" s="1"/>
  <c r="P8" i="1"/>
  <c r="Q8" i="1" s="1"/>
  <c r="P9" i="1"/>
  <c r="Q9" i="1" s="1"/>
  <c r="P10" i="1"/>
  <c r="Q10" i="1" s="1"/>
  <c r="Q6" i="1"/>
  <c r="H10" i="1" l="1" a="1"/>
  <c r="H10" i="1" s="1"/>
  <c r="J10" i="1" s="1"/>
  <c r="H9" i="1" a="1"/>
  <c r="H9" i="1" s="1"/>
  <c r="J9" i="1" s="1"/>
  <c r="H8" i="1" a="1"/>
  <c r="H8" i="1" s="1"/>
  <c r="J8" i="1" s="1"/>
  <c r="H7" i="1" a="1"/>
  <c r="H7" i="1" s="1"/>
  <c r="J7" i="1" s="1"/>
  <c r="H6" i="1" a="1"/>
  <c r="H6" i="1" s="1"/>
  <c r="J6" i="1" s="1"/>
  <c r="G10" i="1"/>
  <c r="G9" i="1"/>
  <c r="G8" i="1"/>
  <c r="G7" i="1"/>
  <c r="G6" i="1"/>
  <c r="L6" i="1" l="1" a="1"/>
  <c r="L6" i="1" s="1"/>
  <c r="I6" i="1"/>
  <c r="I8" i="1"/>
  <c r="I9" i="1"/>
  <c r="I7" i="1"/>
  <c r="I1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<sst xmlns="http://schemas.openxmlformats.org/spreadsheetml/2006/main" count="50" uniqueCount="24">
  <si>
    <t>Collaborateur</t>
  </si>
  <si>
    <t>Statut</t>
  </si>
  <si>
    <t>Rémunération</t>
  </si>
  <si>
    <t>Métier</t>
  </si>
  <si>
    <t>Compétences</t>
  </si>
  <si>
    <t>Prénom1</t>
  </si>
  <si>
    <t>Finance</t>
  </si>
  <si>
    <t>Compta</t>
  </si>
  <si>
    <t>Prénom2</t>
  </si>
  <si>
    <t>Prénom3</t>
  </si>
  <si>
    <t>Contrôle de gestion</t>
  </si>
  <si>
    <t>Prénom4</t>
  </si>
  <si>
    <t>Informatique</t>
  </si>
  <si>
    <t>back office</t>
  </si>
  <si>
    <t>Prénom5</t>
  </si>
  <si>
    <t>Filtre</t>
  </si>
  <si>
    <t>pour filtre</t>
  </si>
  <si>
    <t>oui</t>
  </si>
  <si>
    <t>afficher collaborateur</t>
  </si>
  <si>
    <t>Moyenne</t>
  </si>
  <si>
    <t>Point du Graph</t>
  </si>
  <si>
    <t>Étiquette</t>
  </si>
  <si>
    <t>Affichage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</si>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</sst>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Feuil1!$J$5</c:f>
              <c:strCache>
                <c:ptCount val="1"/>
                <c:pt idx="0">
                  <c:v>Rémunération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711E64D2-AF1B-478E-A90D-FFDEFD13BB6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84ED-44A9-808E-D10C5B1E605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84ED-44A9-808E-D10C5B1E605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C84BD95-88E9-4ABB-8648-218FF020DD0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84ED-44A9-808E-D10C5B1E605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60ED604-5472-4B24-A008-B39F64984C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84ED-44A9-808E-D10C5B1E6053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84ED-44A9-808E-D10C5B1E605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Feuil1!$J$6:$J$10</c:f>
              <c:numCache>
                <c:formatCode>General</c:formatCode>
                <c:ptCount val="5"/>
                <c:pt idx="0">
                  <c:v>30000</c:v>
                </c:pt>
                <c:pt idx="1">
                  <c:v>#N/A</c:v>
                </c:pt>
                <c:pt idx="2">
                  <c:v>32000</c:v>
                </c:pt>
                <c:pt idx="3">
                  <c:v>33000</c:v>
                </c:pt>
                <c:pt idx="4">
                  <c:v>#N/A</c:v>
                </c:pt>
              </c:numCache>
            </c:numRef>
          </c:xVal>
          <c:yVal>
            <c:numRef>
              <c:f>Feuil1!$I$6:$I$10</c:f>
              <c:numCache>
                <c:formatCode>General</c:formatCode>
                <c:ptCount val="5"/>
                <c:pt idx="0">
                  <c:v>1</c:v>
                </c:pt>
                <c:pt idx="1">
                  <c:v>#N/A</c:v>
                </c:pt>
                <c:pt idx="2">
                  <c:v>1</c:v>
                </c:pt>
                <c:pt idx="3">
                  <c:v>1</c:v>
                </c:pt>
                <c:pt idx="4">
                  <c:v>#N/A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Feuil1!$Q$6:$Q$10</c15:f>
                <c15:dlblRangeCache>
                  <c:ptCount val="5"/>
                  <c:pt idx="1">
                    <c:v>Prénom2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78C4-432A-AB6A-ACCC916AB4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0224048"/>
        <c:axId val="1970404272"/>
      </c:scatterChart>
      <c:scatterChart>
        <c:scatterStyle val="lineMarker"/>
        <c:varyColors val="0"/>
        <c:ser>
          <c:idx val="1"/>
          <c:order val="1"/>
          <c:tx>
            <c:strRef>
              <c:f>Feuil1!$L$5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numFmt formatCode="#,##0\ &quot;€&quot;" sourceLinked="0"/>
            <c:spPr>
              <a:solidFill>
                <a:schemeClr val="bg1"/>
              </a:solidFill>
              <a:ln w="6350">
                <a:solidFill>
                  <a:srgbClr val="FF0000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3.5</c:v>
                </c:pt>
              </c:numLit>
            </c:plus>
            <c:minus>
              <c:numLit>
                <c:formatCode>General</c:formatCode>
                <c:ptCount val="2"/>
                <c:pt idx="0">
                  <c:v>3</c:v>
                </c:pt>
                <c:pt idx="1">
                  <c:v>5</c:v>
                </c:pt>
              </c:numLit>
            </c:minus>
            <c:spPr>
              <a:noFill/>
              <a:ln w="9525" cap="flat" cmpd="sng" algn="ctr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Feuil1!$L$6</c:f>
              <c:numCache>
                <c:formatCode>General</c:formatCode>
                <c:ptCount val="1"/>
                <c:pt idx="0">
                  <c:v>31666.666666666668</c:v>
                </c:pt>
              </c:numCache>
            </c:numRef>
          </c:xVal>
          <c:yVal>
            <c:numRef>
              <c:f>Feuil1!$M$6:$M$10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241-47CF-8353-19E9CD8D2E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8615880"/>
        <c:axId val="708614080"/>
      </c:scatterChart>
      <c:valAx>
        <c:axId val="2090224048"/>
        <c:scaling>
          <c:orientation val="minMax"/>
        </c:scaling>
        <c:delete val="0"/>
        <c:axPos val="b"/>
        <c:majorGridlines>
          <c:spPr>
            <a:ln w="635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404272"/>
        <c:crosses val="autoZero"/>
        <c:crossBetween val="midCat"/>
      </c:valAx>
      <c:valAx>
        <c:axId val="1970404272"/>
        <c:scaling>
          <c:orientation val="minMax"/>
          <c:max val="2.5"/>
          <c:min val="0"/>
        </c:scaling>
        <c:delete val="1"/>
        <c:axPos val="l"/>
        <c:numFmt formatCode="General" sourceLinked="1"/>
        <c:majorTickMark val="out"/>
        <c:minorTickMark val="none"/>
        <c:tickLblPos val="nextTo"/>
        <c:crossAx val="2090224048"/>
        <c:crosses val="autoZero"/>
        <c:crossBetween val="midCat"/>
      </c:valAx>
      <c:valAx>
        <c:axId val="708614080"/>
        <c:scaling>
          <c:orientation val="minMax"/>
          <c:max val="2.5"/>
          <c:min val="-1"/>
        </c:scaling>
        <c:delete val="1"/>
        <c:axPos val="r"/>
        <c:numFmt formatCode="General" sourceLinked="1"/>
        <c:majorTickMark val="out"/>
        <c:minorTickMark val="none"/>
        <c:tickLblPos val="nextTo"/>
        <c:crossAx val="708615880"/>
        <c:crosses val="max"/>
        <c:crossBetween val="midCat"/>
      </c:valAx>
      <c:valAx>
        <c:axId val="7086158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086140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1587</xdr:rowOff>
    </xdr:from>
    <xdr:to>
      <xdr:col>5</xdr:col>
      <xdr:colOff>6350</xdr:colOff>
      <xdr:row>27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21BB399-B4E8-4978-3AEC-CB6FBDDD98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6350</xdr:colOff>
      <xdr:row>4</xdr:row>
      <xdr:rowOff>6350</xdr:rowOff>
    </xdr:from>
    <xdr:to>
      <xdr:col>18</xdr:col>
      <xdr:colOff>0</xdr:colOff>
      <xdr:row>5</xdr:row>
      <xdr:rowOff>2200</xdr:rowOff>
    </xdr:to>
    <xdr:sp macro="[0]!Activation" textlink="">
      <xdr:nvSpPr>
        <xdr:cNvPr id="5" name="Rectangle 4">
          <a:extLst>
            <a:ext uri="{FF2B5EF4-FFF2-40B4-BE49-F238E27FC236}">
              <a16:creationId xmlns:a16="http://schemas.microsoft.com/office/drawing/2014/main" id="{CD612A6A-D33E-FDAB-1213-E3A222E46542}"/>
            </a:ext>
          </a:extLst>
        </xdr:cNvPr>
        <xdr:cNvSpPr/>
      </xdr:nvSpPr>
      <xdr:spPr>
        <a:xfrm>
          <a:off x="15570200" y="742950"/>
          <a:ext cx="75565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Activation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AC9E4-FF52-4B63-BC50-E22AE03D700A}">
  <sheetPr codeName="Feuil1"/>
  <dimension ref="A1:Q10"/>
  <sheetViews>
    <sheetView tabSelected="1" workbookViewId="0">
      <selection activeCell="B3" sqref="B3"/>
    </sheetView>
  </sheetViews>
  <sheetFormatPr baseColWidth="10" defaultRowHeight="14.5" x14ac:dyDescent="0.35"/>
  <cols>
    <col min="1" max="1" width="13.1796875" bestFit="1" customWidth="1"/>
    <col min="2" max="2" width="6.26953125" bestFit="1" customWidth="1"/>
    <col min="3" max="3" width="13.7265625" bestFit="1" customWidth="1"/>
    <col min="4" max="4" width="22.54296875" customWidth="1"/>
    <col min="5" max="5" width="28.26953125" customWidth="1"/>
    <col min="9" max="9" width="18.81640625" customWidth="1"/>
  </cols>
  <sheetData>
    <row r="1" spans="1:17" x14ac:dyDescent="0.35">
      <c r="D1" t="s">
        <v>15</v>
      </c>
    </row>
    <row r="2" spans="1:17" x14ac:dyDescent="0.35">
      <c r="A2" s="3" t="s">
        <v>0</v>
      </c>
      <c r="B2" s="3" t="s">
        <v>1</v>
      </c>
      <c r="D2" t="s">
        <v>3</v>
      </c>
      <c r="E2" t="s">
        <v>4</v>
      </c>
      <c r="G2" t="s">
        <v>18</v>
      </c>
    </row>
    <row r="3" spans="1:17" x14ac:dyDescent="0.35">
      <c r="A3" s="2"/>
      <c r="B3" s="2">
        <v>1</v>
      </c>
      <c r="D3" s="2"/>
      <c r="E3" s="2"/>
      <c r="G3" s="2" t="s">
        <v>17</v>
      </c>
    </row>
    <row r="5" spans="1:17" x14ac:dyDescent="0.3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G5" s="3" t="s">
        <v>0</v>
      </c>
      <c r="H5" s="3" t="s">
        <v>16</v>
      </c>
      <c r="I5" s="3" t="s">
        <v>1</v>
      </c>
      <c r="J5" s="3" t="s">
        <v>2</v>
      </c>
      <c r="L5" s="3" t="s">
        <v>19</v>
      </c>
      <c r="N5" t="s">
        <v>20</v>
      </c>
      <c r="O5" t="s">
        <v>23</v>
      </c>
      <c r="P5" t="s">
        <v>22</v>
      </c>
      <c r="Q5" t="s">
        <v>21</v>
      </c>
    </row>
    <row r="6" spans="1:17" x14ac:dyDescent="0.35">
      <c r="A6" s="1" t="s">
        <v>5</v>
      </c>
      <c r="B6" s="1">
        <v>1</v>
      </c>
      <c r="C6" s="1">
        <v>30000</v>
      </c>
      <c r="D6" s="1" t="s">
        <v>6</v>
      </c>
      <c r="E6" s="1" t="s">
        <v>7</v>
      </c>
      <c r="G6" t="str">
        <f>IF($G$3="oui",A6,"")</f>
        <v>Prénom1</v>
      </c>
      <c r="H6" cm="1">
        <f t="array" ref="H6">IF(AND(($A$3:$E$3="")+(A6:E6=$A$3:$E$3)),1,0)</f>
        <v>1</v>
      </c>
      <c r="I6">
        <f>IF(H6=1,B6,NA())</f>
        <v>1</v>
      </c>
      <c r="J6">
        <f>IF(H6=1,C6,NA())</f>
        <v>30000</v>
      </c>
      <c r="L6">
        <f t="array" ref="L6">AVERAGE(IF(ISNUMBER(J6:J10),J6:J10))</f>
        <v>31666.666666666668</v>
      </c>
      <c r="M6">
        <v>0</v>
      </c>
      <c r="N6">
        <v>2</v>
      </c>
      <c r="O6">
        <v>1</v>
      </c>
      <c r="P6" t="b">
        <f>PointsDuGraphique=O6</f>
        <v>0</v>
      </c>
      <c r="Q6" t="str">
        <f>IF(P6,Feuil1!$G6,"")</f>
        <v/>
      </c>
    </row>
    <row r="7" spans="1:17" x14ac:dyDescent="0.35">
      <c r="A7" s="1" t="s">
        <v>8</v>
      </c>
      <c r="B7" s="1">
        <v>2</v>
      </c>
      <c r="C7" s="1">
        <v>36000</v>
      </c>
      <c r="D7" s="1" t="s">
        <v>6</v>
      </c>
      <c r="E7" s="1" t="s">
        <v>7</v>
      </c>
      <c r="G7" t="str">
        <f t="shared" ref="G7:G10" si="0">IF($G$3="oui",A7,"")</f>
        <v>Prénom2</v>
      </c>
      <c r="H7" cm="1">
        <f t="array" ref="H7">IF(AND(($A$3:$E$3="")+(A7:E7=$A$3:$E$3)),1,0)</f>
        <v>0</v>
      </c>
      <c r="I7" t="e">
        <f>IF(H7=1,B7,NA())</f>
        <v>#N/A</v>
      </c>
      <c r="J7" t="e">
        <f>IF(H7=1,C7,NA())</f>
        <v>#N/A</v>
      </c>
      <c r="M7">
        <v>0</v>
      </c>
      <c r="O7">
        <v>2</v>
      </c>
      <c r="P7" t="b">
        <f>PointsDuGraphique=O7</f>
        <v>1</v>
      </c>
      <c r="Q7" t="str">
        <f>IF(P7,Feuil1!$G7,"")</f>
        <v>Prénom2</v>
      </c>
    </row>
    <row r="8" spans="1:17" x14ac:dyDescent="0.35">
      <c r="A8" s="1" t="s">
        <v>9</v>
      </c>
      <c r="B8" s="1">
        <v>1</v>
      </c>
      <c r="C8" s="1">
        <v>32000</v>
      </c>
      <c r="D8" s="1" t="s">
        <v>6</v>
      </c>
      <c r="E8" s="1" t="s">
        <v>10</v>
      </c>
      <c r="G8" t="str">
        <f t="shared" si="0"/>
        <v>Prénom3</v>
      </c>
      <c r="H8" cm="1">
        <f t="array" ref="H8">IF(AND(($A$3:$E$3="")+(A8:E8=$A$3:$E$3)),1,0)</f>
        <v>1</v>
      </c>
      <c r="I8">
        <f>IF(H8=1,B8,NA())</f>
        <v>1</v>
      </c>
      <c r="J8">
        <f>IF(H8=1,C8,NA())</f>
        <v>32000</v>
      </c>
      <c r="M8">
        <v>0</v>
      </c>
      <c r="O8">
        <v>3</v>
      </c>
      <c r="P8" t="b">
        <f>PointsDuGraphique=O8</f>
        <v>0</v>
      </c>
      <c r="Q8" t="str">
        <f>IF(P8,Feuil1!$G8,"")</f>
        <v/>
      </c>
    </row>
    <row r="9" spans="1:17" x14ac:dyDescent="0.35">
      <c r="A9" s="1" t="s">
        <v>11</v>
      </c>
      <c r="B9" s="1">
        <v>1</v>
      </c>
      <c r="C9" s="1">
        <v>33000</v>
      </c>
      <c r="D9" s="1" t="s">
        <v>12</v>
      </c>
      <c r="E9" s="1" t="s">
        <v>13</v>
      </c>
      <c r="G9" t="str">
        <f t="shared" si="0"/>
        <v>Prénom4</v>
      </c>
      <c r="H9" cm="1">
        <f t="array" ref="H9">IF(AND(($A$3:$E$3="")+(A9:E9=$A$3:$E$3)),1,0)</f>
        <v>1</v>
      </c>
      <c r="I9">
        <f>IF(H9=1,B9,NA())</f>
        <v>1</v>
      </c>
      <c r="J9">
        <f>IF(H9=1,C9,NA())</f>
        <v>33000</v>
      </c>
      <c r="M9">
        <v>0</v>
      </c>
      <c r="O9">
        <v>4</v>
      </c>
      <c r="P9" t="b">
        <f>PointsDuGraphique=O9</f>
        <v>0</v>
      </c>
      <c r="Q9" t="str">
        <f>IF(P9,Feuil1!$G9,"")</f>
        <v/>
      </c>
    </row>
    <row r="10" spans="1:17" x14ac:dyDescent="0.35">
      <c r="A10" s="1" t="s">
        <v>14</v>
      </c>
      <c r="B10" s="1">
        <v>2</v>
      </c>
      <c r="C10" s="1">
        <v>40000</v>
      </c>
      <c r="D10" s="1" t="s">
        <v>12</v>
      </c>
      <c r="E10" s="1" t="s">
        <v>13</v>
      </c>
      <c r="G10" t="str">
        <f t="shared" si="0"/>
        <v>Prénom5</v>
      </c>
      <c r="H10" cm="1">
        <f t="array" ref="H10">IF(AND(($A$3:$E$3="")+(A10:E10=$A$3:$E$3)),1,0)</f>
        <v>0</v>
      </c>
      <c r="I10" t="e">
        <f>IF(H10=1,B10,NA())</f>
        <v>#N/A</v>
      </c>
      <c r="J10" t="e">
        <f>IF(H10=1,C10,NA())</f>
        <v>#N/A</v>
      </c>
      <c r="M10">
        <v>0</v>
      </c>
      <c r="O10">
        <v>5</v>
      </c>
      <c r="P10" t="b">
        <f>PointsDuGraphique=O10</f>
        <v>0</v>
      </c>
      <c r="Q10" t="str">
        <f>IF(P10,Feuil1!$G10,"")</f>
        <v/>
      </c>
    </row>
  </sheetData>
  <dataValidations count="3">
    <dataValidation type="list" allowBlank="1" showInputMessage="1" showErrorMessage="1" sqref="E3" xr:uid="{5081E4CC-AD9D-4CBE-83B6-421288217CB8}">
      <formula1>Compétences</formula1>
    </dataValidation>
    <dataValidation type="list" allowBlank="1" showInputMessage="1" showErrorMessage="1" sqref="G3" xr:uid="{27A5477C-F600-4E39-9CD8-21E9B2E5E6C6}">
      <formula1>"oui,non"</formula1>
    </dataValidation>
    <dataValidation type="list" allowBlank="1" showInputMessage="1" showErrorMessage="1" sqref="D3" xr:uid="{F06EBDD3-1BB5-48AE-9F36-7E81474BFD17}">
      <formula1>Métiers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50087E1-6CBA-4588-A7C7-4860CF369A4A}">
          <x14:formula1>
            <xm:f>Listes!$A$2:$A$6</xm:f>
          </x14:formula1>
          <xm:sqref>A3</xm:sqref>
        </x14:dataValidation>
        <x14:dataValidation type="list" allowBlank="1" showInputMessage="1" showErrorMessage="1" xr:uid="{DE5DE139-9018-45BA-956C-7F70F6329910}">
          <x14:formula1>
            <xm:f>Listes!$B$2:$B$4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2B358-FE60-429A-AA2E-6F03C774108A}">
  <sheetPr codeName="Feuil2"/>
  <dimension ref="A1:E6"/>
  <sheetViews>
    <sheetView workbookViewId="0"/>
  </sheetViews>
  <sheetFormatPr baseColWidth="10" defaultRowHeight="14.5" x14ac:dyDescent="0.35"/>
  <sheetData>
    <row r="1" spans="1:5" x14ac:dyDescent="0.35">
      <c r="A1" s="3" t="s">
        <v>0</v>
      </c>
      <c r="B1" s="3" t="s">
        <v>1</v>
      </c>
      <c r="C1" s="3"/>
      <c r="D1" s="3" t="s">
        <v>3</v>
      </c>
      <c r="E1" s="3" t="s">
        <v>4</v>
      </c>
    </row>
    <row r="2" spans="1:5" x14ac:dyDescent="0.35">
      <c r="A2" t="s">
        <v>5</v>
      </c>
    </row>
    <row r="3" spans="1:5" x14ac:dyDescent="0.35">
      <c r="A3" t="s">
        <v>8</v>
      </c>
      <c r="B3">
        <v>1</v>
      </c>
      <c r="D3" t="s">
        <v>6</v>
      </c>
      <c r="E3" t="s">
        <v>7</v>
      </c>
    </row>
    <row r="4" spans="1:5" x14ac:dyDescent="0.35">
      <c r="A4" t="s">
        <v>9</v>
      </c>
      <c r="B4">
        <v>2</v>
      </c>
      <c r="D4" t="s">
        <v>12</v>
      </c>
      <c r="E4" t="s">
        <v>10</v>
      </c>
    </row>
    <row r="5" spans="1:5" x14ac:dyDescent="0.35">
      <c r="A5" t="s">
        <v>11</v>
      </c>
      <c r="E5" t="s">
        <v>13</v>
      </c>
    </row>
    <row r="6" spans="1:5" x14ac:dyDescent="0.35">
      <c r="A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Listes</vt:lpstr>
      <vt:lpstr>Plage</vt:lpstr>
      <vt:lpstr>PointsDuGraphique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AL COURREGES</cp:lastModifiedBy>
  <dcterms:created xsi:type="dcterms:W3CDTF">2023-09-20T07:34:54Z</dcterms:created>
  <dcterms:modified xsi:type="dcterms:W3CDTF">2023-09-24T08:58:10Z</dcterms:modified>
</cp:coreProperties>
</file>