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A6CB1D5-6926-4516-B9EC-1513A7623865}" xr6:coauthVersionLast="47" xr6:coauthVersionMax="47" xr10:uidLastSave="{00000000-0000-0000-0000-000000000000}"/>
  <bookViews>
    <workbookView xWindow="-110" yWindow="-110" windowWidth="38620" windowHeight="21820" xr2:uid="{99C6D568-F330-4A1D-9328-4A070D1DD967}"/>
  </bookViews>
  <sheets>
    <sheet name="CHARGES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C4" i="1"/>
  <c r="D7" i="1"/>
  <c r="C7" i="1"/>
  <c r="D8" i="1"/>
  <c r="C8" i="1"/>
  <c r="D6" i="1"/>
  <c r="C6" i="1"/>
  <c r="D9" i="1"/>
  <c r="D5" i="1"/>
  <c r="D3" i="1"/>
  <c r="C3" i="1"/>
  <c r="C5" i="1"/>
  <c r="G5" i="1" s="1"/>
  <c r="C9" i="1"/>
  <c r="E6" i="1" l="1"/>
  <c r="G4" i="1"/>
  <c r="G8" i="1"/>
  <c r="G3" i="1"/>
  <c r="G7" i="1"/>
  <c r="G9" i="1"/>
  <c r="G6" i="1"/>
  <c r="E9" i="1"/>
  <c r="E3" i="1"/>
  <c r="E7" i="1"/>
  <c r="F3" i="1"/>
  <c r="E5" i="1"/>
  <c r="F9" i="1"/>
  <c r="F6" i="1"/>
  <c r="F4" i="1"/>
  <c r="F8" i="1"/>
  <c r="E4" i="1"/>
  <c r="F7" i="1"/>
  <c r="F5" i="1"/>
  <c r="E8" i="1"/>
</calcChain>
</file>

<file path=xl/sharedStrings.xml><?xml version="1.0" encoding="utf-8"?>
<sst xmlns="http://schemas.openxmlformats.org/spreadsheetml/2006/main" count="24" uniqueCount="24">
  <si>
    <t>Comparaison 2021 et 2022</t>
  </si>
  <si>
    <t>2021</t>
  </si>
  <si>
    <t>2022</t>
  </si>
  <si>
    <t>BESOIN D'AIDE :</t>
  </si>
  <si>
    <t>Appliquer une Mise en Forme Conditionnelle aux étiquettes selon leur valeur :</t>
  </si>
  <si>
    <t xml:space="preserve"> - Valeur Négative :</t>
  </si>
  <si>
    <t xml:space="preserve"> - Valeur Égale :</t>
  </si>
  <si>
    <t xml:space="preserve"> - Valeur Positive :</t>
  </si>
  <si>
    <t>Police Verte</t>
  </si>
  <si>
    <t>Police Rouge</t>
  </si>
  <si>
    <t>Police Normal</t>
  </si>
  <si>
    <t>Les étiquettes du graphique ont étées remplacées par les étiquettes de la série 2022</t>
  </si>
  <si>
    <t>Pour info :</t>
  </si>
  <si>
    <t>Dépenses</t>
  </si>
  <si>
    <t>Alimentation</t>
  </si>
  <si>
    <t>Frais médicaux</t>
  </si>
  <si>
    <t>Frais de déplacement</t>
  </si>
  <si>
    <t>Achats Internet</t>
  </si>
  <si>
    <t>Loyer</t>
  </si>
  <si>
    <t>Assurances</t>
  </si>
  <si>
    <t>Investissements</t>
  </si>
  <si>
    <t>Variation +</t>
  </si>
  <si>
    <t>Variation -</t>
  </si>
  <si>
    <t>Variation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</si>
</sst>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[Green]0.00%;[Red]\-0.00%;0.0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u/>
      <sz val="20"/>
      <color theme="1"/>
      <name val="Calibri"/>
      <family val="2"/>
      <scheme val="minor"/>
    </font>
    <font>
      <sz val="13"/>
      <color theme="1" tint="0.1499984740745262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u/>
      <sz val="18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u/>
      <sz val="16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0" fontId="7" fillId="3" borderId="4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9" fillId="0" borderId="0" xfId="0" applyFont="1"/>
    <xf numFmtId="164" fontId="5" fillId="4" borderId="0" xfId="0" applyNumberFormat="1" applyFont="1" applyFill="1" applyAlignment="1">
      <alignment horizontal="right" vertical="center" indent="1"/>
    </xf>
    <xf numFmtId="164" fontId="10" fillId="5" borderId="0" xfId="0" applyNumberFormat="1" applyFont="1" applyFill="1" applyAlignment="1">
      <alignment horizontal="right" vertical="center" inden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4" fillId="0" borderId="0" xfId="0" applyFont="1" applyAlignment="1">
      <alignment horizontal="right" indent="1"/>
    </xf>
    <xf numFmtId="0" fontId="8" fillId="0" borderId="1" xfId="0" applyFont="1" applyBorder="1" applyAlignment="1">
      <alignment horizontal="left" vertical="center" indent="1"/>
    </xf>
    <xf numFmtId="165" fontId="5" fillId="0" borderId="0" xfId="1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numFmt numFmtId="165" formatCode="[Green]0.00%;[Red]\-0.00%;0.00%"/>
      <alignment horizontal="center" vertical="center" textRotation="0" wrapText="0" indent="0" justifyLastLine="0" shrinkToFit="0" readingOrder="0"/>
    </dxf>
    <dxf>
      <numFmt numFmtId="165" formatCode="[Green]0.00%;[Red]\-0.00%;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[Green]0.00%;[Red]\-0.00%;0.00%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numFmt numFmtId="164" formatCode="#,##0.00\ &quot;€&quot;"/>
      <fill>
        <patternFill>
          <fgColor indexed="64"/>
          <bgColor theme="7" tint="-0.499984740745262"/>
        </patternFill>
      </fill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rgb="FFFFFFCC"/>
        </patternFill>
      </fill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 tint="0.1499984740745262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0" relativeIndent="1" justifyLastLine="0" shrinkToFit="0" readingOrder="0"/>
      <border diagonalUp="0" diagonalDown="0" outline="0">
        <left/>
        <right/>
        <top style="medium">
          <color theme="0" tint="-4.9989318521683403E-2"/>
        </top>
        <bottom/>
      </border>
    </dxf>
  </dxfs>
  <tableStyles count="0" defaultTableStyle="TableStyleMedium2" defaultPivotStyle="PivotStyleLight16"/>
  <colors>
    <mruColors>
      <color rgb="FFFFFFCC"/>
      <color rgb="FF78A094"/>
      <color rgb="FF7FFDFA"/>
      <color rgb="FF4545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2666702744631151"/>
          <c:y val="0.15116855968720053"/>
          <c:w val="0.70507671077197831"/>
          <c:h val="0.80373723474067926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CHARGES!$C$2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FFFFCC"/>
            </a:solidFill>
            <a:ln w="114300" cap="flat">
              <a:solidFill>
                <a:srgbClr val="FFFFCC"/>
              </a:solidFill>
              <a:miter lim="800000"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D36D20C-7568-42DC-BDD8-4F7CA195FDC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8-522E-4F9D-B587-D553305102E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123F9D99-BBF5-4BFB-9DC9-CD3E99749E2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9-522E-4F9D-B587-D553305102E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1DB131B5-8448-42F8-A6FF-09CC49AA1A6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A-522E-4F9D-B587-D553305102E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776E889-892B-462C-AB78-A408498CD496}" type="CELLRANGE">
                      <a:rPr lang="fr-FR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522E-4F9D-B587-D553305102E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6B840FB-E1B0-450A-993C-BB8A556D3BF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C-522E-4F9D-B587-D553305102E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EB1E8818-53E1-46A2-A477-423DF7AE0B0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D-522E-4F9D-B587-D553305102E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CF354DA-017E-475E-A9EE-1E6DFB95D72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1E-522E-4F9D-B587-D553305102E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FF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CHARGES!$B$3:$B$9</c:f>
              <c:strCache>
                <c:ptCount val="7"/>
                <c:pt idx="0">
                  <c:v>Alimentation</c:v>
                </c:pt>
                <c:pt idx="1">
                  <c:v>Frais médicaux</c:v>
                </c:pt>
                <c:pt idx="2">
                  <c:v>Frais de déplacement</c:v>
                </c:pt>
                <c:pt idx="3">
                  <c:v>Achats Internet</c:v>
                </c:pt>
                <c:pt idx="4">
                  <c:v>Loyer</c:v>
                </c:pt>
                <c:pt idx="5">
                  <c:v>Assurances</c:v>
                </c:pt>
                <c:pt idx="6">
                  <c:v>Investissements</c:v>
                </c:pt>
              </c:strCache>
            </c:strRef>
          </c:cat>
          <c:val>
            <c:numRef>
              <c:f>CHARGES!$C$3:$C$9</c:f>
              <c:numCache>
                <c:formatCode>#\ ##0.00\ "€"</c:formatCode>
                <c:ptCount val="7"/>
                <c:pt idx="0">
                  <c:v>1392</c:v>
                </c:pt>
                <c:pt idx="1">
                  <c:v>1771</c:v>
                </c:pt>
                <c:pt idx="2">
                  <c:v>2385</c:v>
                </c:pt>
                <c:pt idx="3">
                  <c:v>2734</c:v>
                </c:pt>
                <c:pt idx="4">
                  <c:v>2049</c:v>
                </c:pt>
                <c:pt idx="5">
                  <c:v>2321</c:v>
                </c:pt>
                <c:pt idx="6">
                  <c:v>2146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CHARGES!$F$3:$F$9</c15:f>
                <c15:dlblRangeCache>
                  <c:ptCount val="7"/>
                  <c:pt idx="1">
                    <c:v>-39,58%</c:v>
                  </c:pt>
                  <c:pt idx="2">
                    <c:v>-66,50%</c:v>
                  </c:pt>
                  <c:pt idx="3">
                    <c:v>-45,17%</c:v>
                  </c:pt>
                  <c:pt idx="4">
                    <c:v>-31,53%</c:v>
                  </c:pt>
                  <c:pt idx="6">
                    <c:v>-16,08%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A534-41E3-B071-FE5A0236CBA9}"/>
            </c:ext>
          </c:extLst>
        </c:ser>
        <c:ser>
          <c:idx val="1"/>
          <c:order val="1"/>
          <c:tx>
            <c:strRef>
              <c:f>CHARGES!$D$2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E377DCF2-9B5B-42E4-B202-6B0ACD17C80B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2-A534-41E3-B071-FE5A0236CBA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D0585B4-F07D-43FD-8563-31428D2A514A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3-A534-41E3-B071-FE5A0236CBA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FC1CDEB3-4BF6-4742-A451-F94595EFA9A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4-A534-41E3-B071-FE5A0236CBA9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C24CF65C-E60F-4D47-BDF3-0BE18E5A988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5-A534-41E3-B071-FE5A0236CBA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D4DB3F6-C39E-4A10-8B4A-8C9E5361187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6-A534-41E3-B071-FE5A0236CBA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34A589C8-233A-472A-9700-793A192F28B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7-A534-41E3-B071-FE5A0236CBA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D81FF915-94E7-45C6-8F49-487869F8089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1"/>
                </c:ext>
                <c:ext xmlns:c16="http://schemas.microsoft.com/office/drawing/2014/chart" uri="{C3380CC4-5D6E-409C-BE32-E72D297353CC}">
                  <c16:uniqueId val="{00000008-A534-41E3-B071-FE5A0236CBA9}"/>
                </c:ext>
              </c:extLst>
            </c:dLbl>
            <c:numFmt formatCode="#,##0.00\ &quot;€&quot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rgbClr val="92D05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strRef>
              <c:f>CHARGES!$B$3:$B$9</c:f>
              <c:strCache>
                <c:ptCount val="7"/>
                <c:pt idx="0">
                  <c:v>Alimentation</c:v>
                </c:pt>
                <c:pt idx="1">
                  <c:v>Frais médicaux</c:v>
                </c:pt>
                <c:pt idx="2">
                  <c:v>Frais de déplacement</c:v>
                </c:pt>
                <c:pt idx="3">
                  <c:v>Achats Internet</c:v>
                </c:pt>
                <c:pt idx="4">
                  <c:v>Loyer</c:v>
                </c:pt>
                <c:pt idx="5">
                  <c:v>Assurances</c:v>
                </c:pt>
                <c:pt idx="6">
                  <c:v>Investissements</c:v>
                </c:pt>
              </c:strCache>
            </c:strRef>
          </c:cat>
          <c:val>
            <c:numRef>
              <c:f>CHARGES!$D$3:$D$9</c:f>
              <c:numCache>
                <c:formatCode>#\ ##0.00\ "€"</c:formatCode>
                <c:ptCount val="7"/>
                <c:pt idx="0">
                  <c:v>1979</c:v>
                </c:pt>
                <c:pt idx="1">
                  <c:v>1070</c:v>
                </c:pt>
                <c:pt idx="2">
                  <c:v>799</c:v>
                </c:pt>
                <c:pt idx="3">
                  <c:v>1499</c:v>
                </c:pt>
                <c:pt idx="4">
                  <c:v>1403</c:v>
                </c:pt>
                <c:pt idx="5">
                  <c:v>2349</c:v>
                </c:pt>
                <c:pt idx="6">
                  <c:v>1801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CHARGES!$E$3:$E$9</c15:f>
                <c15:dlblRangeCache>
                  <c:ptCount val="7"/>
                  <c:pt idx="0">
                    <c:v>42,17%</c:v>
                  </c:pt>
                  <c:pt idx="5">
                    <c:v>1,21%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A534-41E3-B071-FE5A0236CBA9}"/>
            </c:ext>
          </c:extLst>
        </c:ser>
        <c:ser>
          <c:idx val="2"/>
          <c:order val="2"/>
          <c:tx>
            <c:strRef>
              <c:f>CHARGES!$G$2</c:f>
              <c:strCache>
                <c:ptCount val="1"/>
                <c:pt idx="0">
                  <c:v>Variation =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D7C84F41-1AA0-414A-9694-12D50A5FF225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2-08DE-43DC-B274-F18E01CE27E5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060A4F9-DD2C-4C29-AFA1-408C1BF7859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3-08DE-43DC-B274-F18E01CE27E5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B2B97BC-617E-4DFB-B071-543C119F603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4-08DE-43DC-B274-F18E01CE27E5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82BE28B9-DE47-4420-9C23-138D22E191B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08DE-43DC-B274-F18E01CE27E5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D6479A3-242B-460F-8070-694D0F1F674D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08DE-43DC-B274-F18E01CE27E5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09B2EA5-9A04-4AC2-B690-E696B471AAD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08DE-43DC-B274-F18E01CE27E5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228BE006-575E-4780-8B05-D05487F6B08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dLblPos val="out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08DE-43DC-B274-F18E01CE27E5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val>
            <c:numRef>
              <c:f>CHARGES!$G$3:$G$9</c:f>
              <c:numCache>
                <c:formatCode>[Green]0.00%;[Red]\-0.00%;0.00%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CHARGES!$G$3:$G$9</c15:f>
                <c15:dlblRangeCache>
                  <c:ptCount val="7"/>
                </c15:dlblRangeCache>
              </c15:datalabelsRange>
            </c:ext>
            <c:ext xmlns:c16="http://schemas.microsoft.com/office/drawing/2014/chart" uri="{C3380CC4-5D6E-409C-BE32-E72D297353CC}">
              <c16:uniqueId val="{00000001-08DE-43DC-B274-F18E01CE27E5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164261583"/>
        <c:axId val="1164247855"/>
      </c:barChart>
      <c:catAx>
        <c:axId val="116426158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64247855"/>
        <c:crosses val="autoZero"/>
        <c:auto val="1"/>
        <c:lblAlgn val="ctr"/>
        <c:lblOffset val="100"/>
        <c:noMultiLvlLbl val="0"/>
      </c:catAx>
      <c:valAx>
        <c:axId val="1164247855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crossAx val="11642615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egendEntry>
        <c:idx val="2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0"/>
    <c:dispBlanksAs val="zero"/>
    <c:showDLblsOverMax val="0"/>
    <c:extLst/>
  </c:chart>
  <c:spPr>
    <a:solidFill>
      <a:schemeClr val="tx2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/>
    </a:sp3d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6350</xdr:colOff>
      <xdr:row>0</xdr:row>
      <xdr:rowOff>625476</xdr:rowOff>
    </xdr:from>
    <xdr:to>
      <xdr:col>13</xdr:col>
      <xdr:colOff>749300</xdr:colOff>
      <xdr:row>9</xdr:row>
      <xdr:rowOff>38101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BCD61FC4-779A-61CB-37A0-3DBF2D5D30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D128874-8B85-4592-AD68-AF1D33184945}" name="Tableau3" displayName="Tableau3" ref="B2:G9" totalsRowShown="0">
  <autoFilter ref="B2:G9" xr:uid="{AD128874-8B85-4592-AD68-AF1D33184945}"/>
  <tableColumns count="6">
    <tableColumn id="1" xr3:uid="{D4505A44-0099-4AB6-96D7-D38D3D716816}" name="Dépenses" dataDxfId="5"/>
    <tableColumn id="2" xr3:uid="{DB8F3801-BD46-4FE7-B6B5-4B1F723596BE}" name="2021" dataDxfId="4">
      <calculatedColumnFormula>RANDBETWEEN(500,3000)</calculatedColumnFormula>
    </tableColumn>
    <tableColumn id="3" xr3:uid="{2F669F4D-5518-49CD-8BA1-AA267E62A236}" name="2022" dataDxfId="3">
      <calculatedColumnFormula>RANDBETWEEN(500,3000)</calculatedColumnFormula>
    </tableColumn>
    <tableColumn id="4" xr3:uid="{77B3F99C-2A69-4CB7-8BFC-8884DACC6B9E}" name="Variation +" dataDxfId="2" dataCellStyle="Pourcentage">
      <calculatedColumnFormula>IF(Tableau3[[#This Row],[2022]]&gt;Tableau3[[#This Row],[2021]],(Tableau3[[#This Row],[2022]]-Tableau3[[#This Row],[2021]])/Tableau3[[#This Row],[2021]],"")</calculatedColumnFormula>
    </tableColumn>
    <tableColumn id="5" xr3:uid="{80E6363F-3D6B-4851-A6F9-A263356BBBC2}" name="Variation -" dataDxfId="1">
      <calculatedColumnFormula>IF(Tableau3[[#This Row],[2022]]&lt;Tableau3[[#This Row],[2021]],(Tableau3[[#This Row],[2022]]-Tableau3[[#This Row],[2021]])/Tableau3[[#This Row],[2021]],"")</calculatedColumnFormula>
    </tableColumn>
    <tableColumn id="6" xr3:uid="{0E7FA8FE-2C2A-4442-A513-DEC5CB15C744}" name="Variation =" dataDxfId="0">
      <calculatedColumnFormula>IF(Tableau3[[#This Row],[2022]]=Tableau3[[#This Row],[2021]],(Tableau3[[#This Row],[2022]]-Tableau3[[#This Row],[2021]])/Tableau3[[#This Row],[2021]],"")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7095C-926F-4A54-A9C4-35A9DF3208C7}">
  <sheetPr codeName="Feuil1"/>
  <dimension ref="B1:H16"/>
  <sheetViews>
    <sheetView tabSelected="1" workbookViewId="0"/>
  </sheetViews>
  <sheetFormatPr baseColWidth="10" defaultColWidth="11.453125" defaultRowHeight="14.5" outlineLevelCol="1" x14ac:dyDescent="0.35"/>
  <cols>
    <col min="1" max="1" width="6.7265625" customWidth="1"/>
    <col min="2" max="2" width="25.7265625" customWidth="1"/>
    <col min="3" max="3" width="15.7265625" style="1" customWidth="1"/>
    <col min="4" max="4" width="15.7265625" customWidth="1"/>
    <col min="5" max="5" width="15.7265625" hidden="1" customWidth="1" outlineLevel="1"/>
    <col min="6" max="7" width="11.453125" hidden="1" customWidth="1" outlineLevel="1"/>
    <col min="8" max="8" width="11.453125" collapsed="1"/>
  </cols>
  <sheetData>
    <row r="1" spans="2:7" ht="50.15" customHeight="1" thickBot="1" x14ac:dyDescent="0.4">
      <c r="B1" s="21" t="s">
        <v>0</v>
      </c>
      <c r="C1" s="21"/>
      <c r="D1" s="21"/>
      <c r="E1" s="21"/>
      <c r="G1" s="1"/>
    </row>
    <row r="2" spans="2:7" ht="35.5" customHeight="1" thickBot="1" x14ac:dyDescent="0.4">
      <c r="B2" s="2" t="s">
        <v>13</v>
      </c>
      <c r="C2" s="6" t="s">
        <v>1</v>
      </c>
      <c r="D2" s="7" t="s">
        <v>2</v>
      </c>
      <c r="E2" s="18" t="s">
        <v>21</v>
      </c>
      <c r="F2" s="18" t="s">
        <v>22</v>
      </c>
      <c r="G2" s="18" t="s">
        <v>23</v>
      </c>
    </row>
    <row r="3" spans="2:7" ht="30" customHeight="1" thickBot="1" x14ac:dyDescent="0.4">
      <c r="B3" s="3" t="s">
        <v>14</v>
      </c>
      <c r="C3" s="9">
        <f t="shared" ref="C3:D9" ca="1" si="0">RANDBETWEEN(500,3000)</f>
        <v>1392</v>
      </c>
      <c r="D3" s="10">
        <f t="shared" ca="1" si="0"/>
        <v>1979</v>
      </c>
      <c r="E3" s="19">
        <f ca="1">IF(Tableau3[[#This Row],[2022]]&gt;Tableau3[[#This Row],[2021]],(Tableau3[[#This Row],[2022]]-Tableau3[[#This Row],[2021]])/Tableau3[[#This Row],[2021]],"")</f>
        <v>0.42169540229885055</v>
      </c>
      <c r="F3" s="19" t="str">
        <f ca="1">IF(Tableau3[[#This Row],[2022]]&lt;Tableau3[[#This Row],[2021]],(Tableau3[[#This Row],[2022]]-Tableau3[[#This Row],[2021]])/Tableau3[[#This Row],[2021]],"")</f>
        <v/>
      </c>
      <c r="G3" s="19" t="str">
        <f ca="1">IF(Tableau3[[#This Row],[2022]]=Tableau3[[#This Row],[2021]],(Tableau3[[#This Row],[2022]]-Tableau3[[#This Row],[2021]])/Tableau3[[#This Row],[2021]],"")</f>
        <v/>
      </c>
    </row>
    <row r="4" spans="2:7" ht="30" customHeight="1" thickBot="1" x14ac:dyDescent="0.4">
      <c r="B4" s="4" t="s">
        <v>15</v>
      </c>
      <c r="C4" s="9">
        <f t="shared" ca="1" si="0"/>
        <v>1771</v>
      </c>
      <c r="D4" s="10">
        <f t="shared" ca="1" si="0"/>
        <v>1070</v>
      </c>
      <c r="E4" s="19" t="str">
        <f ca="1">IF(Tableau3[[#This Row],[2022]]&gt;Tableau3[[#This Row],[2021]],(Tableau3[[#This Row],[2022]]-Tableau3[[#This Row],[2021]])/Tableau3[[#This Row],[2021]],"")</f>
        <v/>
      </c>
      <c r="F4" s="20">
        <f ca="1">IF(Tableau3[[#This Row],[2022]]&lt;Tableau3[[#This Row],[2021]],(Tableau3[[#This Row],[2022]]-Tableau3[[#This Row],[2021]])/Tableau3[[#This Row],[2021]],"")</f>
        <v>-0.39582156973461319</v>
      </c>
      <c r="G4" s="20" t="str">
        <f ca="1">IF(Tableau3[[#This Row],[2022]]=Tableau3[[#This Row],[2021]],(Tableau3[[#This Row],[2022]]-Tableau3[[#This Row],[2021]])/Tableau3[[#This Row],[2021]],"")</f>
        <v/>
      </c>
    </row>
    <row r="5" spans="2:7" ht="30" customHeight="1" thickBot="1" x14ac:dyDescent="0.4">
      <c r="B5" s="4" t="s">
        <v>16</v>
      </c>
      <c r="C5" s="9">
        <f t="shared" ca="1" si="0"/>
        <v>2385</v>
      </c>
      <c r="D5" s="10">
        <f t="shared" ca="1" si="0"/>
        <v>799</v>
      </c>
      <c r="E5" s="19" t="str">
        <f ca="1">IF(Tableau3[[#This Row],[2022]]&gt;Tableau3[[#This Row],[2021]],(Tableau3[[#This Row],[2022]]-Tableau3[[#This Row],[2021]])/Tableau3[[#This Row],[2021]],"")</f>
        <v/>
      </c>
      <c r="F5" s="20">
        <f ca="1">IF(Tableau3[[#This Row],[2022]]&lt;Tableau3[[#This Row],[2021]],(Tableau3[[#This Row],[2022]]-Tableau3[[#This Row],[2021]])/Tableau3[[#This Row],[2021]],"")</f>
        <v>-0.6649895178197065</v>
      </c>
      <c r="G5" s="20" t="str">
        <f ca="1">IF(Tableau3[[#This Row],[2022]]=Tableau3[[#This Row],[2021]],(Tableau3[[#This Row],[2022]]-Tableau3[[#This Row],[2021]])/Tableau3[[#This Row],[2021]],"")</f>
        <v/>
      </c>
    </row>
    <row r="6" spans="2:7" ht="30" customHeight="1" thickBot="1" x14ac:dyDescent="0.4">
      <c r="B6" s="4" t="s">
        <v>17</v>
      </c>
      <c r="C6" s="9">
        <f t="shared" ca="1" si="0"/>
        <v>2734</v>
      </c>
      <c r="D6" s="10">
        <f t="shared" ca="1" si="0"/>
        <v>1499</v>
      </c>
      <c r="E6" s="19" t="str">
        <f ca="1">IF(Tableau3[[#This Row],[2022]]&gt;Tableau3[[#This Row],[2021]],(Tableau3[[#This Row],[2022]]-Tableau3[[#This Row],[2021]])/Tableau3[[#This Row],[2021]],"")</f>
        <v/>
      </c>
      <c r="F6" s="20">
        <f ca="1">IF(Tableau3[[#This Row],[2022]]&lt;Tableau3[[#This Row],[2021]],(Tableau3[[#This Row],[2022]]-Tableau3[[#This Row],[2021]])/Tableau3[[#This Row],[2021]],"")</f>
        <v>-0.45171909290416973</v>
      </c>
      <c r="G6" s="20" t="str">
        <f ca="1">IF(Tableau3[[#This Row],[2022]]=Tableau3[[#This Row],[2021]],(Tableau3[[#This Row],[2022]]-Tableau3[[#This Row],[2021]])/Tableau3[[#This Row],[2021]],"")</f>
        <v/>
      </c>
    </row>
    <row r="7" spans="2:7" ht="30" customHeight="1" thickBot="1" x14ac:dyDescent="0.4">
      <c r="B7" s="4" t="s">
        <v>18</v>
      </c>
      <c r="C7" s="9">
        <f t="shared" ca="1" si="0"/>
        <v>2049</v>
      </c>
      <c r="D7" s="10">
        <f t="shared" ca="1" si="0"/>
        <v>1403</v>
      </c>
      <c r="E7" s="19" t="str">
        <f ca="1">IF(Tableau3[[#This Row],[2022]]&gt;Tableau3[[#This Row],[2021]],(Tableau3[[#This Row],[2022]]-Tableau3[[#This Row],[2021]])/Tableau3[[#This Row],[2021]],"")</f>
        <v/>
      </c>
      <c r="F7" s="20">
        <f ca="1">IF(Tableau3[[#This Row],[2022]]&lt;Tableau3[[#This Row],[2021]],(Tableau3[[#This Row],[2022]]-Tableau3[[#This Row],[2021]])/Tableau3[[#This Row],[2021]],"")</f>
        <v>-0.31527574426549537</v>
      </c>
      <c r="G7" s="20" t="str">
        <f ca="1">IF(Tableau3[[#This Row],[2022]]=Tableau3[[#This Row],[2021]],(Tableau3[[#This Row],[2022]]-Tableau3[[#This Row],[2021]])/Tableau3[[#This Row],[2021]],"")</f>
        <v/>
      </c>
    </row>
    <row r="8" spans="2:7" ht="30" customHeight="1" thickBot="1" x14ac:dyDescent="0.4">
      <c r="B8" s="5" t="s">
        <v>19</v>
      </c>
      <c r="C8" s="9">
        <f t="shared" ca="1" si="0"/>
        <v>2321</v>
      </c>
      <c r="D8" s="10">
        <f t="shared" ca="1" si="0"/>
        <v>2349</v>
      </c>
      <c r="E8" s="19">
        <f ca="1">IF(Tableau3[[#This Row],[2022]]&gt;Tableau3[[#This Row],[2021]],(Tableau3[[#This Row],[2022]]-Tableau3[[#This Row],[2021]])/Tableau3[[#This Row],[2021]],"")</f>
        <v>1.2063765618267988E-2</v>
      </c>
      <c r="F8" s="20" t="str">
        <f ca="1">IF(Tableau3[[#This Row],[2022]]&lt;Tableau3[[#This Row],[2021]],(Tableau3[[#This Row],[2022]]-Tableau3[[#This Row],[2021]])/Tableau3[[#This Row],[2021]],"")</f>
        <v/>
      </c>
      <c r="G8" s="20" t="str">
        <f ca="1">IF(Tableau3[[#This Row],[2022]]=Tableau3[[#This Row],[2021]],(Tableau3[[#This Row],[2022]]-Tableau3[[#This Row],[2021]])/Tableau3[[#This Row],[2021]],"")</f>
        <v/>
      </c>
    </row>
    <row r="9" spans="2:7" ht="30" customHeight="1" x14ac:dyDescent="0.35">
      <c r="B9" s="5" t="s">
        <v>20</v>
      </c>
      <c r="C9" s="9">
        <f t="shared" ca="1" si="0"/>
        <v>2146</v>
      </c>
      <c r="D9" s="10">
        <f t="shared" ca="1" si="0"/>
        <v>1801</v>
      </c>
      <c r="E9" s="19" t="str">
        <f ca="1">IF(Tableau3[[#This Row],[2022]]&gt;Tableau3[[#This Row],[2021]],(Tableau3[[#This Row],[2022]]-Tableau3[[#This Row],[2021]])/Tableau3[[#This Row],[2021]],"")</f>
        <v/>
      </c>
      <c r="F9" s="20">
        <f ca="1">IF(Tableau3[[#This Row],[2022]]&lt;Tableau3[[#This Row],[2021]],(Tableau3[[#This Row],[2022]]-Tableau3[[#This Row],[2021]])/Tableau3[[#This Row],[2021]],"")</f>
        <v>-0.16076421248835043</v>
      </c>
      <c r="G9" s="20" t="str">
        <f ca="1">IF(Tableau3[[#This Row],[2022]]=Tableau3[[#This Row],[2021]],(Tableau3[[#This Row],[2022]]-Tableau3[[#This Row],[2021]])/Tableau3[[#This Row],[2021]],"")</f>
        <v/>
      </c>
    </row>
    <row r="10" spans="2:7" ht="19.899999999999999" customHeight="1" x14ac:dyDescent="0.35"/>
    <row r="11" spans="2:7" ht="19.899999999999999" customHeight="1" x14ac:dyDescent="0.55000000000000004">
      <c r="B11" s="11" t="s">
        <v>3</v>
      </c>
      <c r="C11" s="12" t="s">
        <v>4</v>
      </c>
    </row>
    <row r="12" spans="2:7" ht="19.899999999999999" customHeight="1" x14ac:dyDescent="0.35">
      <c r="C12" s="13" t="s">
        <v>5</v>
      </c>
      <c r="D12" s="16" t="s">
        <v>9</v>
      </c>
    </row>
    <row r="13" spans="2:7" ht="19.899999999999999" customHeight="1" x14ac:dyDescent="0.35">
      <c r="C13" s="13" t="s">
        <v>7</v>
      </c>
      <c r="D13" s="15" t="s">
        <v>8</v>
      </c>
    </row>
    <row r="14" spans="2:7" ht="19.899999999999999" customHeight="1" x14ac:dyDescent="0.35">
      <c r="C14" s="13" t="s">
        <v>6</v>
      </c>
      <c r="D14" s="14" t="s">
        <v>10</v>
      </c>
    </row>
    <row r="15" spans="2:7" ht="19.899999999999999" customHeight="1" x14ac:dyDescent="0.35"/>
    <row r="16" spans="2:7" ht="21" x14ac:dyDescent="0.5">
      <c r="B16" s="17" t="s">
        <v>12</v>
      </c>
      <c r="C16" s="8" t="s">
        <v>11</v>
      </c>
    </row>
  </sheetData>
  <mergeCells count="1">
    <mergeCell ref="B1:E1"/>
  </mergeCells>
  <pageMargins left="0.7" right="0.7" top="0.75" bottom="0.75" header="0.3" footer="0.3"/>
  <customProperties>
    <customPr name="SHEET_ID" r:id="rId1"/>
  </customPropertie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Info</dc:creator>
  <cp:keywords/>
  <dc:description/>
  <cp:lastModifiedBy>AL COURRÈGES </cp:lastModifiedBy>
  <cp:revision/>
  <dcterms:created xsi:type="dcterms:W3CDTF">2022-11-08T08:23:42Z</dcterms:created>
  <dcterms:modified xsi:type="dcterms:W3CDTF">2023-01-26T20:46:07Z</dcterms:modified>
  <cp:category/>
  <cp:contentStatus/>
</cp:coreProperties>
</file>