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11 - Classeur Posts\"/>
    </mc:Choice>
  </mc:AlternateContent>
  <xr:revisionPtr revIDLastSave="0" documentId="13_ncr:1_{C04146E4-4F9B-43A3-9133-038A769F7BC1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K5" i="1" l="1"/>
  <c r="AF22" i="1"/>
  <c r="AE22" i="1"/>
  <c r="AD22" i="1"/>
  <c r="AC22" i="1"/>
  <c r="AB22" i="1"/>
  <c r="AA22" i="1"/>
  <c r="Z22" i="1"/>
  <c r="X22" i="1"/>
  <c r="W22" i="1"/>
  <c r="V22" i="1"/>
  <c r="U22" i="1"/>
  <c r="T22" i="1"/>
  <c r="S22" i="1"/>
  <c r="R22" i="1"/>
  <c r="P22" i="1"/>
  <c r="O22" i="1"/>
  <c r="N22" i="1"/>
  <c r="M22" i="1"/>
  <c r="L22" i="1"/>
  <c r="K22" i="1"/>
  <c r="J22" i="1"/>
  <c r="H22" i="1"/>
  <c r="G22" i="1"/>
  <c r="F22" i="1"/>
  <c r="E22" i="1"/>
  <c r="D22" i="1"/>
  <c r="C22" i="1"/>
  <c r="B22" i="1"/>
  <c r="AF13" i="1"/>
  <c r="AE13" i="1"/>
  <c r="AD13" i="1"/>
  <c r="AC13" i="1"/>
  <c r="AB13" i="1"/>
  <c r="AA13" i="1"/>
  <c r="Z13" i="1"/>
  <c r="X13" i="1"/>
  <c r="W13" i="1"/>
  <c r="V13" i="1"/>
  <c r="U13" i="1"/>
  <c r="T13" i="1"/>
  <c r="S13" i="1"/>
  <c r="R13" i="1"/>
  <c r="P13" i="1"/>
  <c r="O13" i="1"/>
  <c r="N13" i="1"/>
  <c r="M13" i="1"/>
  <c r="L13" i="1"/>
  <c r="K13" i="1"/>
  <c r="J13" i="1"/>
  <c r="H13" i="1"/>
  <c r="G13" i="1"/>
  <c r="F13" i="1"/>
  <c r="E13" i="1"/>
  <c r="D13" i="1"/>
  <c r="C13" i="1"/>
  <c r="B13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" i="1"/>
  <c r="AK7" i="1"/>
  <c r="AK8" i="1"/>
  <c r="AK9" i="1"/>
  <c r="AK10" i="1"/>
  <c r="AK11" i="1"/>
  <c r="AK12" i="1"/>
  <c r="AK13" i="1"/>
  <c r="AK14" i="1"/>
  <c r="B4" i="1"/>
  <c r="AA4" i="1"/>
  <c r="AB4" i="1" s="1"/>
  <c r="AC4" i="1" s="1"/>
  <c r="AD4" i="1" s="1"/>
  <c r="AE4" i="1" s="1"/>
  <c r="AF4" i="1" s="1"/>
  <c r="Z5" i="1" s="1"/>
  <c r="Z4" i="1"/>
  <c r="Z20" i="1"/>
  <c r="R20" i="1"/>
  <c r="J20" i="1"/>
  <c r="B20" i="1"/>
  <c r="Z11" i="1"/>
  <c r="R11" i="1"/>
  <c r="J11" i="1"/>
  <c r="B11" i="1"/>
  <c r="Z2" i="1"/>
  <c r="R2" i="1"/>
  <c r="R4" i="1" s="1"/>
  <c r="J2" i="1"/>
  <c r="K4" i="1" s="1"/>
  <c r="B2" i="1"/>
  <c r="C4" i="1" s="1"/>
  <c r="Z23" i="1" l="1"/>
  <c r="AA23" i="1" s="1"/>
  <c r="AB23" i="1" s="1"/>
  <c r="AC23" i="1" s="1"/>
  <c r="AD23" i="1" s="1"/>
  <c r="AE23" i="1" s="1"/>
  <c r="AF23" i="1" s="1"/>
  <c r="Z24" i="1" s="1"/>
  <c r="AA24" i="1" s="1"/>
  <c r="AB24" i="1" s="1"/>
  <c r="AC24" i="1" s="1"/>
  <c r="AD24" i="1" s="1"/>
  <c r="AE24" i="1" s="1"/>
  <c r="AF24" i="1" s="1"/>
  <c r="Z25" i="1" s="1"/>
  <c r="AA25" i="1" s="1"/>
  <c r="AB25" i="1" s="1"/>
  <c r="AC25" i="1" s="1"/>
  <c r="AD25" i="1" s="1"/>
  <c r="AE25" i="1" s="1"/>
  <c r="AF25" i="1" s="1"/>
  <c r="Z26" i="1" s="1"/>
  <c r="AA26" i="1" s="1"/>
  <c r="AB26" i="1" s="1"/>
  <c r="AC26" i="1" s="1"/>
  <c r="AD26" i="1" s="1"/>
  <c r="AE26" i="1" s="1"/>
  <c r="AF26" i="1" s="1"/>
  <c r="Z27" i="1" s="1"/>
  <c r="AA27" i="1" s="1"/>
  <c r="AB27" i="1" s="1"/>
  <c r="AC27" i="1" s="1"/>
  <c r="AD27" i="1" s="1"/>
  <c r="AE27" i="1" s="1"/>
  <c r="AF27" i="1" s="1"/>
  <c r="R23" i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R26" i="1" s="1"/>
  <c r="S26" i="1" s="1"/>
  <c r="T26" i="1" s="1"/>
  <c r="U26" i="1" s="1"/>
  <c r="V26" i="1" s="1"/>
  <c r="W26" i="1" s="1"/>
  <c r="X26" i="1" s="1"/>
  <c r="R27" i="1" s="1"/>
  <c r="S27" i="1" s="1"/>
  <c r="T27" i="1" s="1"/>
  <c r="U27" i="1" s="1"/>
  <c r="V27" i="1" s="1"/>
  <c r="W27" i="1" s="1"/>
  <c r="X27" i="1" s="1"/>
  <c r="J23" i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J26" i="1" s="1"/>
  <c r="K26" i="1" s="1"/>
  <c r="L26" i="1" s="1"/>
  <c r="M26" i="1" s="1"/>
  <c r="N26" i="1" s="1"/>
  <c r="O26" i="1" s="1"/>
  <c r="P26" i="1" s="1"/>
  <c r="J27" i="1" s="1"/>
  <c r="K27" i="1" s="1"/>
  <c r="L27" i="1" s="1"/>
  <c r="M27" i="1" s="1"/>
  <c r="N27" i="1" s="1"/>
  <c r="O27" i="1" s="1"/>
  <c r="P27" i="1" s="1"/>
  <c r="B23" i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Z14" i="1"/>
  <c r="AA14" i="1" s="1"/>
  <c r="AB14" i="1" s="1"/>
  <c r="AC14" i="1" s="1"/>
  <c r="AD14" i="1" s="1"/>
  <c r="AE14" i="1" s="1"/>
  <c r="AF14" i="1" s="1"/>
  <c r="Z15" i="1" s="1"/>
  <c r="AA15" i="1" s="1"/>
  <c r="AB15" i="1" s="1"/>
  <c r="AC15" i="1" s="1"/>
  <c r="AD15" i="1" s="1"/>
  <c r="AE15" i="1" s="1"/>
  <c r="AF15" i="1" s="1"/>
  <c r="Z16" i="1" s="1"/>
  <c r="AA16" i="1" s="1"/>
  <c r="AB16" i="1" s="1"/>
  <c r="AC16" i="1" s="1"/>
  <c r="AD16" i="1" s="1"/>
  <c r="AE16" i="1" s="1"/>
  <c r="AF16" i="1" s="1"/>
  <c r="Z17" i="1" s="1"/>
  <c r="AA17" i="1" s="1"/>
  <c r="AB17" i="1" s="1"/>
  <c r="AC17" i="1" s="1"/>
  <c r="AD17" i="1" s="1"/>
  <c r="AE17" i="1" s="1"/>
  <c r="AF17" i="1" s="1"/>
  <c r="Z18" i="1" s="1"/>
  <c r="AA18" i="1" s="1"/>
  <c r="AB18" i="1" s="1"/>
  <c r="AC18" i="1" s="1"/>
  <c r="AD18" i="1" s="1"/>
  <c r="AE18" i="1" s="1"/>
  <c r="AF18" i="1" s="1"/>
  <c r="R14" i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R17" i="1" s="1"/>
  <c r="S17" i="1" s="1"/>
  <c r="T17" i="1" s="1"/>
  <c r="U17" i="1" s="1"/>
  <c r="V17" i="1" s="1"/>
  <c r="W17" i="1" s="1"/>
  <c r="X17" i="1" s="1"/>
  <c r="J14" i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J17" i="1" s="1"/>
  <c r="K17" i="1" s="1"/>
  <c r="L17" i="1" s="1"/>
  <c r="M17" i="1" s="1"/>
  <c r="N17" i="1" s="1"/>
  <c r="O17" i="1" s="1"/>
  <c r="P17" i="1" s="1"/>
  <c r="J18" i="1" s="1"/>
  <c r="K18" i="1" s="1"/>
  <c r="L18" i="1" s="1"/>
  <c r="M18" i="1" s="1"/>
  <c r="N18" i="1" s="1"/>
  <c r="O18" i="1" s="1"/>
  <c r="P18" i="1" s="1"/>
  <c r="B14" i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  <c r="D18" i="1" s="1"/>
  <c r="E18" i="1" s="1"/>
  <c r="F18" i="1" s="1"/>
  <c r="G18" i="1" s="1"/>
  <c r="H18" i="1" s="1"/>
  <c r="S4" i="1"/>
  <c r="T4" i="1" s="1"/>
  <c r="U4" i="1" s="1"/>
  <c r="V4" i="1" s="1"/>
  <c r="W4" i="1" s="1"/>
  <c r="X4" i="1" s="1"/>
  <c r="R5" i="1" s="1"/>
  <c r="S5" i="1" s="1"/>
  <c r="T5" i="1" s="1"/>
  <c r="U5" i="1" s="1"/>
  <c r="V5" i="1" s="1"/>
  <c r="W5" i="1" s="1"/>
  <c r="X5" i="1" s="1"/>
  <c r="R6" i="1" s="1"/>
  <c r="S6" i="1" s="1"/>
  <c r="T6" i="1" s="1"/>
  <c r="U6" i="1" s="1"/>
  <c r="V6" i="1" s="1"/>
  <c r="W6" i="1" s="1"/>
  <c r="X6" i="1" s="1"/>
  <c r="R7" i="1" s="1"/>
  <c r="S7" i="1" s="1"/>
  <c r="T7" i="1" s="1"/>
  <c r="U7" i="1" s="1"/>
  <c r="V7" i="1" s="1"/>
  <c r="W7" i="1" s="1"/>
  <c r="X7" i="1" s="1"/>
  <c r="L4" i="1"/>
  <c r="M4" i="1" s="1"/>
  <c r="N4" i="1" s="1"/>
  <c r="O4" i="1" s="1"/>
  <c r="P4" i="1" s="1"/>
  <c r="J5" i="1" s="1"/>
  <c r="K5" i="1" s="1"/>
  <c r="L5" i="1" s="1"/>
  <c r="M5" i="1" s="1"/>
  <c r="N5" i="1" s="1"/>
  <c r="O5" i="1" s="1"/>
  <c r="P5" i="1" s="1"/>
  <c r="J6" i="1" s="1"/>
  <c r="K6" i="1" s="1"/>
  <c r="L6" i="1" s="1"/>
  <c r="M6" i="1" s="1"/>
  <c r="N6" i="1" s="1"/>
  <c r="O6" i="1" s="1"/>
  <c r="P6" i="1" s="1"/>
  <c r="J7" i="1" s="1"/>
  <c r="K7" i="1" s="1"/>
  <c r="L7" i="1" s="1"/>
  <c r="M7" i="1" s="1"/>
  <c r="N7" i="1" s="1"/>
  <c r="O7" i="1" s="1"/>
  <c r="P7" i="1" s="1"/>
  <c r="J8" i="1" s="1"/>
  <c r="K8" i="1" s="1"/>
  <c r="L8" i="1" s="1"/>
  <c r="M8" i="1" s="1"/>
  <c r="N8" i="1" s="1"/>
  <c r="O8" i="1" s="1"/>
  <c r="P8" i="1" s="1"/>
  <c r="J9" i="1" s="1"/>
  <c r="K9" i="1" s="1"/>
  <c r="L9" i="1" s="1"/>
  <c r="M9" i="1" s="1"/>
  <c r="N9" i="1" s="1"/>
  <c r="O9" i="1" s="1"/>
  <c r="P9" i="1" s="1"/>
  <c r="AA5" i="1"/>
  <c r="AB5" i="1" s="1"/>
  <c r="AC5" i="1" s="1"/>
  <c r="AD5" i="1" s="1"/>
  <c r="AE5" i="1" s="1"/>
  <c r="AF5" i="1" s="1"/>
  <c r="Z6" i="1" s="1"/>
  <c r="AA6" i="1" s="1"/>
  <c r="AB6" i="1" s="1"/>
  <c r="AC6" i="1" s="1"/>
  <c r="AD6" i="1" s="1"/>
  <c r="AE6" i="1" s="1"/>
  <c r="AF6" i="1" s="1"/>
  <c r="Z7" i="1" s="1"/>
  <c r="AA7" i="1" s="1"/>
  <c r="AB7" i="1" s="1"/>
  <c r="AC7" i="1" s="1"/>
  <c r="AD7" i="1" s="1"/>
  <c r="AE7" i="1" s="1"/>
  <c r="AF7" i="1" s="1"/>
  <c r="J4" i="1"/>
  <c r="D4" i="1"/>
  <c r="Z8" i="1" l="1"/>
  <c r="AA8" i="1" s="1"/>
  <c r="AB8" i="1" s="1"/>
  <c r="R18" i="1"/>
  <c r="S18" i="1" s="1"/>
  <c r="T18" i="1" s="1"/>
  <c r="U18" i="1" s="1"/>
  <c r="V18" i="1" s="1"/>
  <c r="W18" i="1" s="1"/>
  <c r="X18" i="1" s="1"/>
  <c r="B26" i="1"/>
  <c r="C26" i="1" s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G27" i="1" s="1"/>
  <c r="H27" i="1" s="1"/>
  <c r="R8" i="1"/>
  <c r="S8" i="1" s="1"/>
  <c r="T8" i="1" s="1"/>
  <c r="U8" i="1" s="1"/>
  <c r="V8" i="1" s="1"/>
  <c r="W8" i="1" s="1"/>
  <c r="X8" i="1" s="1"/>
  <c r="R9" i="1" s="1"/>
  <c r="S9" i="1" s="1"/>
  <c r="T9" i="1" s="1"/>
  <c r="U9" i="1" s="1"/>
  <c r="V9" i="1" s="1"/>
  <c r="W9" i="1" s="1"/>
  <c r="X9" i="1" s="1"/>
  <c r="E4" i="1"/>
  <c r="AC8" i="1" l="1"/>
  <c r="AD8" i="1" s="1"/>
  <c r="AE8" i="1" s="1"/>
  <c r="AF8" i="1" s="1"/>
  <c r="Z9" i="1" s="1"/>
  <c r="AA9" i="1" s="1"/>
  <c r="AB9" i="1" s="1"/>
  <c r="AC9" i="1" s="1"/>
  <c r="AD9" i="1" s="1"/>
  <c r="AE9" i="1" s="1"/>
  <c r="AF9" i="1" s="1"/>
  <c r="F4" i="1"/>
  <c r="G4" i="1" l="1"/>
  <c r="H4" i="1" l="1"/>
  <c r="B5" i="1" l="1"/>
  <c r="C5" i="1" l="1"/>
  <c r="D5" i="1" l="1"/>
  <c r="E5" i="1" l="1"/>
  <c r="F5" i="1" l="1"/>
  <c r="G5" i="1" l="1"/>
  <c r="H5" i="1" l="1"/>
  <c r="B6" i="1" l="1"/>
  <c r="C6" i="1" s="1"/>
  <c r="D6" i="1" s="1"/>
  <c r="E6" i="1" s="1"/>
  <c r="F6" i="1" s="1"/>
  <c r="G6" i="1" s="1"/>
  <c r="H6" i="1" s="1"/>
  <c r="B7" i="1" s="1"/>
  <c r="C7" i="1" s="1"/>
  <c r="D7" i="1" s="1"/>
  <c r="E7" i="1" s="1"/>
  <c r="F7" i="1" s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</calcChain>
</file>

<file path=xl/sharedStrings.xml><?xml version="1.0" encoding="utf-8"?>
<sst xmlns="http://schemas.openxmlformats.org/spreadsheetml/2006/main" count="110" uniqueCount="22">
  <si>
    <t>Appareil</t>
  </si>
  <si>
    <t>Information souhaitée</t>
  </si>
  <si>
    <t>Date</t>
  </si>
  <si>
    <t>Code couleur à appliquer</t>
  </si>
  <si>
    <t>D</t>
  </si>
  <si>
    <t>L</t>
  </si>
  <si>
    <t>M</t>
  </si>
  <si>
    <t>J</t>
  </si>
  <si>
    <t>V</t>
  </si>
  <si>
    <t>S</t>
  </si>
  <si>
    <t/>
  </si>
  <si>
    <t>=SI(AH5="";"";CONCATENER(TEXTE(AJ5;"jj/mm/aaaa");AI5;$AH5))</t>
  </si>
  <si>
    <t>Formule en 'AK5' permettant une concaténation des 3 infos du tableau</t>
  </si>
  <si>
    <t>=SI($AK$1=VRAI;RECHERCHEV(CONCATENER(TEXTE(B4;"jj/mm/aaaa");$AI$5;$AM$5);$AK:$AK;1;FAUX)=TEXTE(B4;"jj/mm/aaaa")&amp;$AI$5 &amp;$AM$5)</t>
  </si>
  <si>
    <t>Si la correspondance est faite, la MFC est VRAI alors la couleur se place sur la date du calendrier</t>
  </si>
  <si>
    <t>Soit 010120221121</t>
  </si>
  <si>
    <t>Soit 010120221121 pour la ligne 5 du tableau</t>
  </si>
  <si>
    <t xml:space="preserve">Comparé à </t>
  </si>
  <si>
    <t>Formule de concaténation des 3 données du tableau</t>
  </si>
  <si>
    <t>Formule de la MFC qui compare la concanétation des 3 éléments du tableau avec la formule en 'AK5'</t>
  </si>
  <si>
    <t>Choix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</si>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</sst>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\'yy"/>
    <numFmt numFmtId="165" formatCode="d"/>
    <numFmt numFmtId="166" formatCode=";;;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22"/>
      <color theme="1" tint="0.34998626667073579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10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165" fontId="0" fillId="0" borderId="0" xfId="0" quotePrefix="1" applyNumberFormat="1"/>
    <xf numFmtId="165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4" fontId="5" fillId="2" borderId="0" xfId="0" applyNumberFormat="1" applyFont="1" applyFill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9" fillId="6" borderId="1" xfId="0" applyFont="1" applyFill="1" applyBorder="1" applyAlignment="1">
      <alignment horizontal="centerContinuous" vertical="center"/>
    </xf>
    <xf numFmtId="166" fontId="0" fillId="0" borderId="0" xfId="0" applyNumberFormat="1"/>
    <xf numFmtId="0" fontId="10" fillId="0" borderId="3" xfId="0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14" fontId="1" fillId="11" borderId="2" xfId="0" applyNumberFormat="1" applyFont="1" applyFill="1" applyBorder="1" applyAlignment="1">
      <alignment horizontal="center" vertical="center"/>
    </xf>
    <xf numFmtId="14" fontId="1" fillId="12" borderId="2" xfId="0" applyNumberFormat="1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14" fontId="1" fillId="1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quotePrefix="1"/>
    <xf numFmtId="0" fontId="11" fillId="0" borderId="0" xfId="0" applyFont="1"/>
    <xf numFmtId="0" fontId="0" fillId="6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33"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numFmt numFmtId="167" formatCode="mmmm"/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numFmt numFmtId="167" formatCode="m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657412</xdr:colOff>
      <xdr:row>10</xdr:row>
      <xdr:rowOff>201707</xdr:rowOff>
    </xdr:from>
    <xdr:to>
      <xdr:col>45</xdr:col>
      <xdr:colOff>381000</xdr:colOff>
      <xdr:row>14</xdr:row>
      <xdr:rowOff>149413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51EDB5D-ABA1-49FB-9CC6-E165468B2232}"/>
            </a:ext>
          </a:extLst>
        </xdr:cNvPr>
        <xdr:cNvSpPr/>
      </xdr:nvSpPr>
      <xdr:spPr>
        <a:xfrm>
          <a:off x="17832294" y="2188883"/>
          <a:ext cx="4295588" cy="776942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664883</xdr:colOff>
      <xdr:row>15</xdr:row>
      <xdr:rowOff>156883</xdr:rowOff>
    </xdr:from>
    <xdr:to>
      <xdr:col>51</xdr:col>
      <xdr:colOff>313765</xdr:colOff>
      <xdr:row>21</xdr:row>
      <xdr:rowOff>37353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B322A7B-B93D-4DAC-9EB5-8BACF102065C}"/>
            </a:ext>
          </a:extLst>
        </xdr:cNvPr>
        <xdr:cNvSpPr/>
      </xdr:nvSpPr>
      <xdr:spPr>
        <a:xfrm>
          <a:off x="17839765" y="3167530"/>
          <a:ext cx="8792882" cy="1098176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36</xdr:col>
      <xdr:colOff>381000</xdr:colOff>
      <xdr:row>2</xdr:row>
      <xdr:rowOff>52294</xdr:rowOff>
    </xdr:from>
    <xdr:to>
      <xdr:col>36</xdr:col>
      <xdr:colOff>381000</xdr:colOff>
      <xdr:row>4</xdr:row>
      <xdr:rowOff>14941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7FC51D6-8799-496F-8E14-C7F63F0BB134}"/>
            </a:ext>
          </a:extLst>
        </xdr:cNvPr>
        <xdr:cNvCxnSpPr/>
      </xdr:nvCxnSpPr>
      <xdr:spPr>
        <a:xfrm>
          <a:off x="15269882" y="485588"/>
          <a:ext cx="0" cy="351118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239060</xdr:colOff>
      <xdr:row>17</xdr:row>
      <xdr:rowOff>171821</xdr:rowOff>
    </xdr:from>
    <xdr:to>
      <xdr:col>46</xdr:col>
      <xdr:colOff>410886</xdr:colOff>
      <xdr:row>19</xdr:row>
      <xdr:rowOff>78439</xdr:rowOff>
    </xdr:to>
    <xdr:sp macro="" textlink="">
      <xdr:nvSpPr>
        <xdr:cNvPr id="7" name="Accolade ouvrante 6">
          <a:extLst>
            <a:ext uri="{FF2B5EF4-FFF2-40B4-BE49-F238E27FC236}">
              <a16:creationId xmlns:a16="http://schemas.microsoft.com/office/drawing/2014/main" id="{478239B6-6D59-4B34-9764-0B7D9B328F2A}"/>
            </a:ext>
          </a:extLst>
        </xdr:cNvPr>
        <xdr:cNvSpPr/>
      </xdr:nvSpPr>
      <xdr:spPr>
        <a:xfrm rot="16200000">
          <a:off x="20781311" y="1727570"/>
          <a:ext cx="295088" cy="3981826"/>
        </a:xfrm>
        <a:prstGeom prst="lef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47</xdr:col>
      <xdr:colOff>724647</xdr:colOff>
      <xdr:row>17</xdr:row>
      <xdr:rowOff>156881</xdr:rowOff>
    </xdr:from>
    <xdr:to>
      <xdr:col>51</xdr:col>
      <xdr:colOff>149412</xdr:colOff>
      <xdr:row>19</xdr:row>
      <xdr:rowOff>89646</xdr:rowOff>
    </xdr:to>
    <xdr:sp macro="" textlink="">
      <xdr:nvSpPr>
        <xdr:cNvPr id="8" name="Accolade ouvrante 7">
          <a:extLst>
            <a:ext uri="{FF2B5EF4-FFF2-40B4-BE49-F238E27FC236}">
              <a16:creationId xmlns:a16="http://schemas.microsoft.com/office/drawing/2014/main" id="{C868E16E-D262-493E-AB2B-ACC5A67FB129}"/>
            </a:ext>
          </a:extLst>
        </xdr:cNvPr>
        <xdr:cNvSpPr/>
      </xdr:nvSpPr>
      <xdr:spPr>
        <a:xfrm rot="16200000">
          <a:off x="25071294" y="2480234"/>
          <a:ext cx="321235" cy="2472765"/>
        </a:xfrm>
        <a:prstGeom prst="lef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X64"/>
  <sheetViews>
    <sheetView tabSelected="1" zoomScale="85" zoomScaleNormal="85" workbookViewId="0">
      <selection activeCell="AS5" sqref="AS5"/>
    </sheetView>
  </sheetViews>
  <sheetFormatPr baseColWidth="10" defaultRowHeight="14.5" x14ac:dyDescent="0.35"/>
  <cols>
    <col min="2" max="8" width="3.81640625" bestFit="1" customWidth="1"/>
    <col min="10" max="16" width="3.81640625" bestFit="1" customWidth="1"/>
    <col min="18" max="24" width="3.54296875" bestFit="1" customWidth="1"/>
    <col min="26" max="32" width="3.54296875" bestFit="1" customWidth="1"/>
    <col min="34" max="34" width="14.7265625" bestFit="1" customWidth="1"/>
    <col min="35" max="35" width="29.26953125" bestFit="1" customWidth="1"/>
    <col min="36" max="36" width="11.26953125" bestFit="1" customWidth="1"/>
    <col min="37" max="37" width="10.90625" customWidth="1"/>
  </cols>
  <sheetData>
    <row r="1" spans="1:45" x14ac:dyDescent="0.3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K1" s="17" t="b">
        <v>1</v>
      </c>
      <c r="AL1" s="34"/>
    </row>
    <row r="2" spans="1:45" ht="19.5" x14ac:dyDescent="0.35">
      <c r="A2" s="15">
        <v>2022</v>
      </c>
      <c r="B2" s="14">
        <f>DATE($A$2,1,1)</f>
        <v>44562</v>
      </c>
      <c r="C2" s="14"/>
      <c r="D2" s="14"/>
      <c r="E2" s="14"/>
      <c r="F2" s="14"/>
      <c r="G2" s="14"/>
      <c r="H2" s="14"/>
      <c r="I2" s="2"/>
      <c r="J2" s="14">
        <f>DATE($A$2,2,1)</f>
        <v>44593</v>
      </c>
      <c r="K2" s="14"/>
      <c r="L2" s="14"/>
      <c r="M2" s="14"/>
      <c r="N2" s="14"/>
      <c r="O2" s="14"/>
      <c r="P2" s="14"/>
      <c r="Q2" s="2"/>
      <c r="R2" s="14">
        <f>DATE($A$2,3,1)</f>
        <v>44621</v>
      </c>
      <c r="S2" s="14"/>
      <c r="T2" s="14"/>
      <c r="U2" s="14"/>
      <c r="V2" s="14"/>
      <c r="W2" s="14"/>
      <c r="X2" s="14"/>
      <c r="Y2" s="2"/>
      <c r="Z2" s="14">
        <f>DATE($A$2,4,1)</f>
        <v>44652</v>
      </c>
      <c r="AA2" s="14"/>
      <c r="AB2" s="14"/>
      <c r="AC2" s="14"/>
      <c r="AD2" s="14"/>
      <c r="AE2" s="14"/>
      <c r="AF2" s="14"/>
      <c r="AG2" s="2"/>
      <c r="AK2" s="36" t="s">
        <v>18</v>
      </c>
    </row>
    <row r="3" spans="1:45" ht="15.5" x14ac:dyDescent="0.35">
      <c r="B3" s="3" t="s">
        <v>4</v>
      </c>
      <c r="C3" s="3" t="s">
        <v>5</v>
      </c>
      <c r="D3" s="3" t="s">
        <v>6</v>
      </c>
      <c r="E3" s="3" t="s">
        <v>6</v>
      </c>
      <c r="F3" s="3" t="s">
        <v>7</v>
      </c>
      <c r="G3" s="3" t="s">
        <v>8</v>
      </c>
      <c r="H3" s="3" t="s">
        <v>9</v>
      </c>
      <c r="I3" s="4"/>
      <c r="J3" s="3" t="s">
        <v>4</v>
      </c>
      <c r="K3" s="3" t="s">
        <v>5</v>
      </c>
      <c r="L3" s="3" t="s">
        <v>6</v>
      </c>
      <c r="M3" s="3" t="s">
        <v>6</v>
      </c>
      <c r="N3" s="3" t="s">
        <v>7</v>
      </c>
      <c r="O3" s="3" t="s">
        <v>8</v>
      </c>
      <c r="P3" s="3" t="s">
        <v>9</v>
      </c>
      <c r="Q3" s="4"/>
      <c r="R3" s="3" t="s">
        <v>4</v>
      </c>
      <c r="S3" s="3" t="s">
        <v>5</v>
      </c>
      <c r="T3" s="3" t="s">
        <v>6</v>
      </c>
      <c r="U3" s="3" t="s">
        <v>6</v>
      </c>
      <c r="V3" s="3" t="s">
        <v>7</v>
      </c>
      <c r="W3" s="3" t="s">
        <v>8</v>
      </c>
      <c r="X3" s="3" t="s">
        <v>9</v>
      </c>
      <c r="Y3" s="4"/>
      <c r="Z3" s="3" t="s">
        <v>4</v>
      </c>
      <c r="AA3" s="3" t="s">
        <v>5</v>
      </c>
      <c r="AB3" s="3" t="s">
        <v>6</v>
      </c>
      <c r="AC3" s="3" t="s">
        <v>6</v>
      </c>
      <c r="AD3" s="3" t="s">
        <v>7</v>
      </c>
      <c r="AE3" s="3" t="s">
        <v>8</v>
      </c>
      <c r="AF3" s="3" t="s">
        <v>9</v>
      </c>
      <c r="AG3" s="4"/>
    </row>
    <row r="4" spans="1:45" ht="15.5" x14ac:dyDescent="0.35">
      <c r="B4" s="12" t="str">
        <f>IF(A4&lt;&gt;"",A4+1,IF(WEEKDAY($B2,1)=1,$B2,""))</f>
        <v/>
      </c>
      <c r="C4" s="12" t="str">
        <f>IF(WEEKDAY($B2,1)=2,$B2,"")</f>
        <v/>
      </c>
      <c r="D4" s="12" t="str">
        <f>IF(C4&lt;&gt;"",C4+1,IF(WEEKDAY($B2,1)=3,$B2,""))</f>
        <v/>
      </c>
      <c r="E4" s="12" t="str">
        <f>IF(D4&lt;&gt;"",D4+1,IF(WEEKDAY($B2,1)=4,$B2,""))</f>
        <v/>
      </c>
      <c r="F4" s="12" t="str">
        <f>IF(E4&lt;&gt;"",E4+1,IF(WEEKDAY($B2,1)=5,$B2,""))</f>
        <v/>
      </c>
      <c r="G4" s="12" t="str">
        <f>IF(F4&lt;&gt;"",F4+1,IF(WEEKDAY($B2,1)=6,$B2,""))</f>
        <v/>
      </c>
      <c r="H4" s="12">
        <f>IF(G4&lt;&gt;"",G4+1,IF(WEEKDAY($B2,1)=7,$B2,""))</f>
        <v>44562</v>
      </c>
      <c r="I4" s="4"/>
      <c r="J4" s="12" t="str">
        <f>IF(I4&lt;&gt;"",I4+1,IF(WEEKDAY($J2,1)=1,$J2,""))</f>
        <v/>
      </c>
      <c r="K4" s="12" t="str">
        <f>IF(WEEKDAY($J2,1)=2,$J2,"")</f>
        <v/>
      </c>
      <c r="L4" s="12">
        <f>IF(K4&lt;&gt;"",K4+1,IF(WEEKDAY($J2,1)=3,$J2,""))</f>
        <v>44593</v>
      </c>
      <c r="M4" s="12">
        <f>IF(L4&lt;&gt;"",L4+1,IF(WEEKDAY($J2,1)=4,$K2,""))</f>
        <v>44594</v>
      </c>
      <c r="N4" s="12">
        <f>IF(M4&lt;&gt;"",M4+1,IF(WEEKDAY($K2,1)=5,$K2,""))</f>
        <v>44595</v>
      </c>
      <c r="O4" s="12">
        <f>IF(N4&lt;&gt;"",N4+1,IF(WEEKDAY($K2,1)=6,$K2,""))</f>
        <v>44596</v>
      </c>
      <c r="P4" s="12">
        <f>IF(O4&lt;&gt;"",O4+1,IF(WEEKDAY($K2,1)=7,$K2,""))</f>
        <v>44597</v>
      </c>
      <c r="Q4" s="4"/>
      <c r="R4" s="12" t="str">
        <f>IF(Q4&lt;&gt;"",Q4+1,IF(WEEKDAY($R2,1)=1,$R2,""))</f>
        <v/>
      </c>
      <c r="S4" s="12" t="str">
        <f>IF(WEEKDAY($R2,1)=2,$R2,"")</f>
        <v/>
      </c>
      <c r="T4" s="12">
        <f>IF(S4&lt;&gt;"",S4+1,IF(WEEKDAY($R2,1)=3,$R2,""))</f>
        <v>44621</v>
      </c>
      <c r="U4" s="12">
        <f>IF(T4&lt;&gt;"",T4+1,IF(WEEKDAY($R2,1)=4,$R2,""))</f>
        <v>44622</v>
      </c>
      <c r="V4" s="12">
        <f>IF(U4&lt;&gt;"",U4+1,IF(WEEKDAY($R2,1)=5,$R2,""))</f>
        <v>44623</v>
      </c>
      <c r="W4" s="12">
        <f>IF(V4&lt;&gt;"",V4+1,IF(WEEKDAY($R2,1)=6,$R2,""))</f>
        <v>44624</v>
      </c>
      <c r="X4" s="12">
        <f>IF(W4&lt;&gt;"",W4+1,IF(WEEKDAY($R2,1)=7,$R2,""))</f>
        <v>44625</v>
      </c>
      <c r="Y4" s="4"/>
      <c r="Z4" s="12" t="str">
        <f>IF(Y4&lt;&gt;"",Y4+1,IF(WEEKDAY($Z2,1)=1,$Z2,""))</f>
        <v/>
      </c>
      <c r="AA4" s="12" t="str">
        <f>IF(WEEKDAY($Z2,1)=2,$Z2,"")</f>
        <v/>
      </c>
      <c r="AB4" s="12" t="str">
        <f>IF(AA4&lt;&gt;"",AA4+1,IF(WEEKDAY($Z2,1)=3,$Z2,""))</f>
        <v/>
      </c>
      <c r="AC4" s="12" t="str">
        <f>IF(AB4&lt;&gt;"",AB4+1,IF(WEEKDAY($Z2,1)=4,$Z2,""))</f>
        <v/>
      </c>
      <c r="AD4" s="12" t="str">
        <f>IF(AC4&lt;&gt;"",AC4+1,IF(WEEKDAY($Z2,1)=5,$Z2,""))</f>
        <v/>
      </c>
      <c r="AE4" s="12">
        <f>IF(AD4&lt;&gt;"",AD4+1,IF(WEEKDAY($Z2,1)=6,$Z2,""))</f>
        <v>44652</v>
      </c>
      <c r="AF4" s="12">
        <f>IF(AE4&lt;&gt;"",AE4+1,IF(WEEKDAY($Z2,1)=7,$Z2,""))</f>
        <v>44653</v>
      </c>
      <c r="AG4" s="4"/>
      <c r="AH4" s="20" t="s">
        <v>0</v>
      </c>
      <c r="AI4" s="20" t="s">
        <v>1</v>
      </c>
      <c r="AJ4" s="23" t="s">
        <v>2</v>
      </c>
      <c r="AK4" s="24"/>
      <c r="AM4" s="16" t="s">
        <v>3</v>
      </c>
      <c r="AN4" s="16"/>
      <c r="AO4" s="16"/>
      <c r="AP4" s="16"/>
      <c r="AQ4" s="16"/>
      <c r="AS4" s="37" t="s">
        <v>20</v>
      </c>
    </row>
    <row r="5" spans="1:45" ht="15.5" x14ac:dyDescent="0.35">
      <c r="B5" s="12">
        <f>H4+1</f>
        <v>44563</v>
      </c>
      <c r="C5" s="12">
        <f>B5+1</f>
        <v>44564</v>
      </c>
      <c r="D5" s="12">
        <f>C5+1</f>
        <v>44565</v>
      </c>
      <c r="E5" s="12">
        <f t="shared" ref="D5:H7" si="0">D5+1</f>
        <v>44566</v>
      </c>
      <c r="F5" s="12">
        <f t="shared" si="0"/>
        <v>44567</v>
      </c>
      <c r="G5" s="12">
        <f t="shared" si="0"/>
        <v>44568</v>
      </c>
      <c r="H5" s="12">
        <f t="shared" si="0"/>
        <v>44569</v>
      </c>
      <c r="I5" s="4"/>
      <c r="J5" s="12">
        <f>P4+1</f>
        <v>44598</v>
      </c>
      <c r="K5" s="12">
        <f>J5+1</f>
        <v>44599</v>
      </c>
      <c r="L5" s="12">
        <f t="shared" ref="L5:P7" si="1">K5+1</f>
        <v>44600</v>
      </c>
      <c r="M5" s="12">
        <f t="shared" si="1"/>
        <v>44601</v>
      </c>
      <c r="N5" s="12">
        <f t="shared" si="1"/>
        <v>44602</v>
      </c>
      <c r="O5" s="12">
        <f t="shared" si="1"/>
        <v>44603</v>
      </c>
      <c r="P5" s="12">
        <f t="shared" si="1"/>
        <v>44604</v>
      </c>
      <c r="Q5" s="4"/>
      <c r="R5" s="12">
        <f>X4+1</f>
        <v>44626</v>
      </c>
      <c r="S5" s="12">
        <f>R5+1</f>
        <v>44627</v>
      </c>
      <c r="T5" s="12">
        <f t="shared" ref="T5:T7" si="2">S5+1</f>
        <v>44628</v>
      </c>
      <c r="U5" s="12">
        <f t="shared" ref="U5:U7" si="3">T5+1</f>
        <v>44629</v>
      </c>
      <c r="V5" s="12">
        <f t="shared" ref="V5:V7" si="4">U5+1</f>
        <v>44630</v>
      </c>
      <c r="W5" s="12">
        <f t="shared" ref="W5:W7" si="5">V5+1</f>
        <v>44631</v>
      </c>
      <c r="X5" s="12">
        <f t="shared" ref="X5:X7" si="6">W5+1</f>
        <v>44632</v>
      </c>
      <c r="Y5" s="4"/>
      <c r="Z5" s="12">
        <f>AF4+1</f>
        <v>44654</v>
      </c>
      <c r="AA5" s="12">
        <f>Z5+1</f>
        <v>44655</v>
      </c>
      <c r="AB5" s="12">
        <f t="shared" ref="AB5:AB7" si="7">AA5+1</f>
        <v>44656</v>
      </c>
      <c r="AC5" s="12">
        <f t="shared" ref="AC5:AC7" si="8">AB5+1</f>
        <v>44657</v>
      </c>
      <c r="AD5" s="12">
        <f t="shared" ref="AD5:AD7" si="9">AC5+1</f>
        <v>44658</v>
      </c>
      <c r="AE5" s="12">
        <f t="shared" ref="AE5:AE7" si="10">AD5+1</f>
        <v>44659</v>
      </c>
      <c r="AF5" s="12">
        <f t="shared" ref="AF5:AF7" si="11">AE5+1</f>
        <v>44660</v>
      </c>
      <c r="AG5" s="4"/>
      <c r="AH5" s="21">
        <v>21</v>
      </c>
      <c r="AI5" s="21">
        <v>11</v>
      </c>
      <c r="AJ5" s="30">
        <v>44562</v>
      </c>
      <c r="AK5" s="29" t="str">
        <f t="shared" ref="AK5:AK64" si="12">IF(AH5="","",CONCATENATE(TEXT(AJ5,"jj/mm/aaaa"),AI5,$AH5))</f>
        <v>01/01/20221121</v>
      </c>
      <c r="AM5" s="6">
        <v>21</v>
      </c>
      <c r="AN5" s="7">
        <v>22</v>
      </c>
      <c r="AO5" s="8">
        <v>23</v>
      </c>
      <c r="AP5" s="9">
        <v>24</v>
      </c>
      <c r="AQ5" s="10">
        <v>25</v>
      </c>
      <c r="AS5" s="15" t="s">
        <v>21</v>
      </c>
    </row>
    <row r="6" spans="1:45" ht="15.5" x14ac:dyDescent="0.35">
      <c r="B6" s="12">
        <f>H5+1</f>
        <v>44570</v>
      </c>
      <c r="C6" s="12">
        <f>B6+1</f>
        <v>44571</v>
      </c>
      <c r="D6" s="12">
        <f t="shared" si="0"/>
        <v>44572</v>
      </c>
      <c r="E6" s="12">
        <f t="shared" si="0"/>
        <v>44573</v>
      </c>
      <c r="F6" s="12">
        <f t="shared" si="0"/>
        <v>44574</v>
      </c>
      <c r="G6" s="12">
        <f t="shared" si="0"/>
        <v>44575</v>
      </c>
      <c r="H6" s="12">
        <f t="shared" si="0"/>
        <v>44576</v>
      </c>
      <c r="I6" s="4"/>
      <c r="J6" s="12">
        <f>P5+1</f>
        <v>44605</v>
      </c>
      <c r="K6" s="12">
        <f>J6+1</f>
        <v>44606</v>
      </c>
      <c r="L6" s="12">
        <f t="shared" si="1"/>
        <v>44607</v>
      </c>
      <c r="M6" s="12">
        <f t="shared" si="1"/>
        <v>44608</v>
      </c>
      <c r="N6" s="12">
        <f t="shared" si="1"/>
        <v>44609</v>
      </c>
      <c r="O6" s="12">
        <f t="shared" si="1"/>
        <v>44610</v>
      </c>
      <c r="P6" s="12">
        <f t="shared" si="1"/>
        <v>44611</v>
      </c>
      <c r="Q6" s="4"/>
      <c r="R6" s="12">
        <f>X5+1</f>
        <v>44633</v>
      </c>
      <c r="S6" s="12">
        <f>R6+1</f>
        <v>44634</v>
      </c>
      <c r="T6" s="12">
        <f t="shared" si="2"/>
        <v>44635</v>
      </c>
      <c r="U6" s="12">
        <f t="shared" si="3"/>
        <v>44636</v>
      </c>
      <c r="V6" s="12">
        <f t="shared" si="4"/>
        <v>44637</v>
      </c>
      <c r="W6" s="12">
        <f t="shared" si="5"/>
        <v>44638</v>
      </c>
      <c r="X6" s="12">
        <f t="shared" si="6"/>
        <v>44639</v>
      </c>
      <c r="Y6" s="4"/>
      <c r="Z6" s="12">
        <f>AF5+1</f>
        <v>44661</v>
      </c>
      <c r="AA6" s="12">
        <f>Z6+1</f>
        <v>44662</v>
      </c>
      <c r="AB6" s="12">
        <f t="shared" si="7"/>
        <v>44663</v>
      </c>
      <c r="AC6" s="12">
        <f t="shared" si="8"/>
        <v>44664</v>
      </c>
      <c r="AD6" s="12">
        <f t="shared" si="9"/>
        <v>44665</v>
      </c>
      <c r="AE6" s="12">
        <f t="shared" si="10"/>
        <v>44666</v>
      </c>
      <c r="AF6" s="12">
        <f t="shared" si="11"/>
        <v>44667</v>
      </c>
      <c r="AG6" s="4"/>
      <c r="AH6" s="22">
        <v>21</v>
      </c>
      <c r="AI6" s="22">
        <v>0</v>
      </c>
      <c r="AJ6" s="31">
        <v>44594</v>
      </c>
      <c r="AK6" s="29" t="str">
        <f t="shared" si="12"/>
        <v>02/02/2022021</v>
      </c>
    </row>
    <row r="7" spans="1:45" ht="15.5" x14ac:dyDescent="0.35">
      <c r="B7" s="12">
        <f>H6+1</f>
        <v>44577</v>
      </c>
      <c r="C7" s="12">
        <f>B7+1</f>
        <v>44578</v>
      </c>
      <c r="D7" s="12">
        <f t="shared" si="0"/>
        <v>44579</v>
      </c>
      <c r="E7" s="12">
        <f t="shared" si="0"/>
        <v>44580</v>
      </c>
      <c r="F7" s="12">
        <f t="shared" si="0"/>
        <v>44581</v>
      </c>
      <c r="G7" s="12">
        <f t="shared" si="0"/>
        <v>44582</v>
      </c>
      <c r="H7" s="12">
        <f t="shared" si="0"/>
        <v>44583</v>
      </c>
      <c r="I7" s="4"/>
      <c r="J7" s="12">
        <f>P6+1</f>
        <v>44612</v>
      </c>
      <c r="K7" s="12">
        <f>J7+1</f>
        <v>44613</v>
      </c>
      <c r="L7" s="12">
        <f t="shared" si="1"/>
        <v>44614</v>
      </c>
      <c r="M7" s="12">
        <f t="shared" si="1"/>
        <v>44615</v>
      </c>
      <c r="N7" s="12">
        <f t="shared" si="1"/>
        <v>44616</v>
      </c>
      <c r="O7" s="12">
        <f t="shared" si="1"/>
        <v>44617</v>
      </c>
      <c r="P7" s="12">
        <f t="shared" si="1"/>
        <v>44618</v>
      </c>
      <c r="Q7" s="4"/>
      <c r="R7" s="12">
        <f>X6+1</f>
        <v>44640</v>
      </c>
      <c r="S7" s="12">
        <f>R7+1</f>
        <v>44641</v>
      </c>
      <c r="T7" s="12">
        <f t="shared" si="2"/>
        <v>44642</v>
      </c>
      <c r="U7" s="12">
        <f t="shared" si="3"/>
        <v>44643</v>
      </c>
      <c r="V7" s="12">
        <f t="shared" si="4"/>
        <v>44644</v>
      </c>
      <c r="W7" s="12">
        <f t="shared" si="5"/>
        <v>44645</v>
      </c>
      <c r="X7" s="12">
        <f t="shared" si="6"/>
        <v>44646</v>
      </c>
      <c r="Y7" s="4"/>
      <c r="Z7" s="12">
        <f>AF6+1</f>
        <v>44668</v>
      </c>
      <c r="AA7" s="12">
        <f>Z7+1</f>
        <v>44669</v>
      </c>
      <c r="AB7" s="12">
        <f t="shared" si="7"/>
        <v>44670</v>
      </c>
      <c r="AC7" s="12">
        <f t="shared" si="8"/>
        <v>44671</v>
      </c>
      <c r="AD7" s="12">
        <f t="shared" si="9"/>
        <v>44672</v>
      </c>
      <c r="AE7" s="12">
        <f t="shared" si="10"/>
        <v>44673</v>
      </c>
      <c r="AF7" s="12">
        <f t="shared" si="11"/>
        <v>44674</v>
      </c>
      <c r="AG7" s="4"/>
      <c r="AH7" s="21">
        <v>22</v>
      </c>
      <c r="AI7" s="21">
        <v>11</v>
      </c>
      <c r="AJ7" s="30">
        <v>44594</v>
      </c>
      <c r="AK7" s="29" t="str">
        <f t="shared" si="12"/>
        <v>02/02/20221122</v>
      </c>
    </row>
    <row r="8" spans="1:45" ht="15.5" x14ac:dyDescent="0.35">
      <c r="B8" s="12">
        <f>IFERROR(IF(EOMONTH(H7,0)&lt;H7+1,"",H7+1),"")</f>
        <v>44584</v>
      </c>
      <c r="C8" s="12">
        <f>IFERROR(IF(EOMONTH(B8,0)&lt;B8+1,"",B8+1),"")</f>
        <v>44585</v>
      </c>
      <c r="D8" s="12">
        <f t="shared" ref="D8:H9" si="13">IFERROR(IF(EOMONTH(C8,0)&lt;C8+1,"",C8+1),"")</f>
        <v>44586</v>
      </c>
      <c r="E8" s="12">
        <f t="shared" si="13"/>
        <v>44587</v>
      </c>
      <c r="F8" s="12">
        <f t="shared" si="13"/>
        <v>44588</v>
      </c>
      <c r="G8" s="12">
        <f t="shared" si="13"/>
        <v>44589</v>
      </c>
      <c r="H8" s="12">
        <f t="shared" si="13"/>
        <v>44590</v>
      </c>
      <c r="I8" s="4"/>
      <c r="J8" s="12">
        <f>IFERROR(IF(EOMONTH(P7,0)&lt;P7+1,"",P7+1),"")</f>
        <v>44619</v>
      </c>
      <c r="K8" s="12">
        <f>IFERROR(IF(EOMONTH(J8,0)&lt;J8+1,"",J8+1),"")</f>
        <v>44620</v>
      </c>
      <c r="L8" s="12" t="str">
        <f t="shared" ref="L8:P9" si="14">IFERROR(IF(EOMONTH(K8,0)&lt;K8+1,"",K8+1),"")</f>
        <v/>
      </c>
      <c r="M8" s="12" t="str">
        <f t="shared" si="14"/>
        <v/>
      </c>
      <c r="N8" s="12" t="str">
        <f t="shared" si="14"/>
        <v/>
      </c>
      <c r="O8" s="12" t="str">
        <f t="shared" si="14"/>
        <v/>
      </c>
      <c r="P8" s="12" t="str">
        <f t="shared" si="14"/>
        <v/>
      </c>
      <c r="Q8" s="4"/>
      <c r="R8" s="12">
        <f>IFERROR(IF(EOMONTH(X7,0)&lt;X7+1,"",X7+1),"")</f>
        <v>44647</v>
      </c>
      <c r="S8" s="12">
        <f>IFERROR(IF(EOMONTH(R8,0)&lt;R8+1,"",R8+1),"")</f>
        <v>44648</v>
      </c>
      <c r="T8" s="12">
        <f t="shared" ref="T8:T9" si="15">IFERROR(IF(EOMONTH(S8,0)&lt;S8+1,"",S8+1),"")</f>
        <v>44649</v>
      </c>
      <c r="U8" s="12">
        <f t="shared" ref="U8:U9" si="16">IFERROR(IF(EOMONTH(T8,0)&lt;T8+1,"",T8+1),"")</f>
        <v>44650</v>
      </c>
      <c r="V8" s="12">
        <f t="shared" ref="V8:V9" si="17">IFERROR(IF(EOMONTH(U8,0)&lt;U8+1,"",U8+1),"")</f>
        <v>44651</v>
      </c>
      <c r="W8" s="12" t="str">
        <f t="shared" ref="W8:W9" si="18">IFERROR(IF(EOMONTH(V8,0)&lt;V8+1,"",V8+1),"")</f>
        <v/>
      </c>
      <c r="X8" s="12" t="str">
        <f t="shared" ref="X8:X9" si="19">IFERROR(IF(EOMONTH(W8,0)&lt;W8+1,"",W8+1),"")</f>
        <v/>
      </c>
      <c r="Y8" s="4"/>
      <c r="Z8" s="12">
        <f>IFERROR(IF(EOMONTH(AF7,0)&lt;AF7+1,"",AF7+1),"")</f>
        <v>44675</v>
      </c>
      <c r="AA8" s="12">
        <f>IFERROR(IF(EOMONTH(Z8,0)&lt;Z8+1,"",Z8+1),"")</f>
        <v>44676</v>
      </c>
      <c r="AB8" s="12">
        <f t="shared" ref="AB8:AB9" si="20">IFERROR(IF(EOMONTH(AA8,0)&lt;AA8+1,"",AA8+1),"")</f>
        <v>44677</v>
      </c>
      <c r="AC8" s="12">
        <f>IFERROR(IF(EOMONTH(AB8,0)&lt;AB8+1,"",AB8+1),"")</f>
        <v>44678</v>
      </c>
      <c r="AD8" s="12">
        <f t="shared" ref="AD8:AD9" si="21">IFERROR(IF(EOMONTH(AC8,0)&lt;AC8+1,"",AC8+1),"")</f>
        <v>44679</v>
      </c>
      <c r="AE8" s="12">
        <f t="shared" ref="AE8:AE9" si="22">IFERROR(IF(EOMONTH(AD8,0)&lt;AD8+1,"",AD8+1),"")</f>
        <v>44680</v>
      </c>
      <c r="AF8" s="12">
        <f t="shared" ref="AF8:AF9" si="23">IFERROR(IF(EOMONTH(AE8,0)&lt;AE8+1,"",AE8+1),"")</f>
        <v>44681</v>
      </c>
      <c r="AG8" s="4"/>
      <c r="AH8" s="22">
        <v>23</v>
      </c>
      <c r="AI8" s="22">
        <v>0</v>
      </c>
      <c r="AJ8" s="31">
        <v>44622</v>
      </c>
      <c r="AK8" s="29" t="str">
        <f t="shared" si="12"/>
        <v>02/03/2022023</v>
      </c>
    </row>
    <row r="9" spans="1:45" ht="15.5" x14ac:dyDescent="0.35">
      <c r="B9" s="12">
        <f>IFERROR(IF(EOMONTH(H8,0)&lt;H8+1,"",H8+1),"")</f>
        <v>44591</v>
      </c>
      <c r="C9" s="12">
        <f>IFERROR(IF(EOMONTH(B9,0)&lt;B9+1,"",B9+1),"")</f>
        <v>44592</v>
      </c>
      <c r="D9" s="12" t="str">
        <f t="shared" si="13"/>
        <v/>
      </c>
      <c r="E9" s="12" t="str">
        <f t="shared" si="13"/>
        <v/>
      </c>
      <c r="F9" s="12" t="str">
        <f t="shared" si="13"/>
        <v/>
      </c>
      <c r="G9" s="12" t="str">
        <f t="shared" si="13"/>
        <v/>
      </c>
      <c r="H9" s="12" t="str">
        <f t="shared" si="13"/>
        <v/>
      </c>
      <c r="I9" s="4"/>
      <c r="J9" s="12" t="str">
        <f>IFERROR(IF(EOMONTH(P8,0)&lt;P8+1,"",P8+1),"")</f>
        <v/>
      </c>
      <c r="K9" s="12" t="str">
        <f>IFERROR(IF(EOMONTH(J9,0)&lt;J9+1,"",J9+1),"")</f>
        <v/>
      </c>
      <c r="L9" s="12" t="str">
        <f t="shared" si="14"/>
        <v/>
      </c>
      <c r="M9" s="12" t="str">
        <f t="shared" si="14"/>
        <v/>
      </c>
      <c r="N9" s="12" t="str">
        <f t="shared" si="14"/>
        <v/>
      </c>
      <c r="O9" s="12" t="str">
        <f t="shared" si="14"/>
        <v/>
      </c>
      <c r="P9" s="12" t="str">
        <f t="shared" si="14"/>
        <v/>
      </c>
      <c r="Q9" s="4"/>
      <c r="R9" s="12" t="str">
        <f>IFERROR(IF(EOMONTH(X8,0)&lt;X8+1,"",X8+1),"")</f>
        <v/>
      </c>
      <c r="S9" s="12" t="str">
        <f>IFERROR(IF(EOMONTH(R9,0)&lt;R9+1,"",R9+1),"")</f>
        <v/>
      </c>
      <c r="T9" s="12" t="str">
        <f t="shared" si="15"/>
        <v/>
      </c>
      <c r="U9" s="12" t="str">
        <f t="shared" si="16"/>
        <v/>
      </c>
      <c r="V9" s="12" t="str">
        <f t="shared" si="17"/>
        <v/>
      </c>
      <c r="W9" s="12" t="str">
        <f t="shared" si="18"/>
        <v/>
      </c>
      <c r="X9" s="12" t="str">
        <f t="shared" si="19"/>
        <v/>
      </c>
      <c r="Y9" s="4"/>
      <c r="Z9" s="12" t="str">
        <f>IFERROR(IF(EOMONTH(AF8,0)&lt;AF8+1,"",AF8+1),"")</f>
        <v/>
      </c>
      <c r="AA9" s="12" t="str">
        <f>IFERROR(IF(EOMONTH(Z9,0)&lt;Z9+1,"",Z9+1),"")</f>
        <v/>
      </c>
      <c r="AB9" s="12" t="str">
        <f t="shared" si="20"/>
        <v/>
      </c>
      <c r="AC9" s="12" t="str">
        <f t="shared" ref="AC9" si="24">IFERROR(IF(EOMONTH(AB9,0)&lt;AB9+1,"",AB9+1),"")</f>
        <v/>
      </c>
      <c r="AD9" s="12" t="str">
        <f t="shared" si="21"/>
        <v/>
      </c>
      <c r="AE9" s="12" t="str">
        <f t="shared" si="22"/>
        <v/>
      </c>
      <c r="AF9" s="12" t="str">
        <f t="shared" si="23"/>
        <v/>
      </c>
      <c r="AG9" s="4"/>
      <c r="AH9" s="21">
        <v>25</v>
      </c>
      <c r="AI9" s="21">
        <v>11</v>
      </c>
      <c r="AJ9" s="30">
        <v>44683</v>
      </c>
      <c r="AK9" s="29" t="str">
        <f t="shared" si="12"/>
        <v>02/05/20221125</v>
      </c>
    </row>
    <row r="10" spans="1:45" ht="15.5" x14ac:dyDescent="0.35">
      <c r="B10" s="13"/>
      <c r="C10" s="13"/>
      <c r="D10" s="13"/>
      <c r="E10" s="13"/>
      <c r="F10" s="13"/>
      <c r="G10" s="13"/>
      <c r="H10" s="1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22">
        <v>24</v>
      </c>
      <c r="AI10" s="22">
        <v>11</v>
      </c>
      <c r="AJ10" s="31">
        <v>44623</v>
      </c>
      <c r="AK10" s="29" t="str">
        <f t="shared" si="12"/>
        <v>03/03/20221124</v>
      </c>
    </row>
    <row r="11" spans="1:45" ht="19.5" x14ac:dyDescent="0.35">
      <c r="B11" s="14">
        <f>DATE($A$2,5,1)</f>
        <v>44682</v>
      </c>
      <c r="C11" s="14"/>
      <c r="D11" s="14"/>
      <c r="E11" s="14"/>
      <c r="F11" s="14"/>
      <c r="G11" s="14"/>
      <c r="H11" s="14"/>
      <c r="I11" s="2"/>
      <c r="J11" s="14">
        <f>DATE($A$2,6,1)</f>
        <v>44713</v>
      </c>
      <c r="K11" s="14"/>
      <c r="L11" s="14"/>
      <c r="M11" s="14"/>
      <c r="N11" s="14"/>
      <c r="O11" s="14"/>
      <c r="P11" s="14"/>
      <c r="Q11" s="2"/>
      <c r="R11" s="14">
        <f>DATE($A$2,7,1)</f>
        <v>44743</v>
      </c>
      <c r="S11" s="14"/>
      <c r="T11" s="14"/>
      <c r="U11" s="14"/>
      <c r="V11" s="14"/>
      <c r="W11" s="14"/>
      <c r="X11" s="14"/>
      <c r="Y11" s="2"/>
      <c r="Z11" s="14">
        <f>DATE($A$2,8,1)</f>
        <v>44774</v>
      </c>
      <c r="AA11" s="14"/>
      <c r="AB11" s="14"/>
      <c r="AC11" s="14"/>
      <c r="AD11" s="14"/>
      <c r="AE11" s="14"/>
      <c r="AF11" s="14"/>
      <c r="AG11" s="2"/>
      <c r="AH11" s="21">
        <v>21</v>
      </c>
      <c r="AI11" s="21">
        <v>11</v>
      </c>
      <c r="AJ11" s="30">
        <v>44632</v>
      </c>
      <c r="AK11" s="29" t="str">
        <f t="shared" si="12"/>
        <v>12/03/20221121</v>
      </c>
    </row>
    <row r="12" spans="1:45" ht="15.5" x14ac:dyDescent="0.35">
      <c r="B12" s="3" t="s">
        <v>4</v>
      </c>
      <c r="C12" s="3" t="s">
        <v>5</v>
      </c>
      <c r="D12" s="3" t="s">
        <v>6</v>
      </c>
      <c r="E12" s="3" t="s">
        <v>6</v>
      </c>
      <c r="F12" s="3" t="s">
        <v>7</v>
      </c>
      <c r="G12" s="3" t="s">
        <v>8</v>
      </c>
      <c r="H12" s="3" t="s">
        <v>9</v>
      </c>
      <c r="I12" s="4"/>
      <c r="J12" s="3" t="s">
        <v>4</v>
      </c>
      <c r="K12" s="3" t="s">
        <v>5</v>
      </c>
      <c r="L12" s="3" t="s">
        <v>6</v>
      </c>
      <c r="M12" s="3" t="s">
        <v>6</v>
      </c>
      <c r="N12" s="3" t="s">
        <v>7</v>
      </c>
      <c r="O12" s="3" t="s">
        <v>8</v>
      </c>
      <c r="P12" s="3" t="s">
        <v>9</v>
      </c>
      <c r="Q12" s="4"/>
      <c r="R12" s="3" t="s">
        <v>4</v>
      </c>
      <c r="S12" s="3" t="s">
        <v>5</v>
      </c>
      <c r="T12" s="3" t="s">
        <v>6</v>
      </c>
      <c r="U12" s="3" t="s">
        <v>6</v>
      </c>
      <c r="V12" s="3" t="s">
        <v>7</v>
      </c>
      <c r="W12" s="3" t="s">
        <v>8</v>
      </c>
      <c r="X12" s="3" t="s">
        <v>9</v>
      </c>
      <c r="Y12" s="4"/>
      <c r="Z12" s="3" t="s">
        <v>4</v>
      </c>
      <c r="AA12" s="3" t="s">
        <v>5</v>
      </c>
      <c r="AB12" s="3" t="s">
        <v>6</v>
      </c>
      <c r="AC12" s="3" t="s">
        <v>6</v>
      </c>
      <c r="AD12" s="3" t="s">
        <v>7</v>
      </c>
      <c r="AE12" s="3" t="s">
        <v>8</v>
      </c>
      <c r="AF12" s="3" t="s">
        <v>9</v>
      </c>
      <c r="AG12" s="4"/>
      <c r="AH12" s="22">
        <v>22</v>
      </c>
      <c r="AI12" s="22">
        <v>0</v>
      </c>
      <c r="AJ12" s="31">
        <v>44622</v>
      </c>
      <c r="AK12" s="29" t="str">
        <f t="shared" si="12"/>
        <v>02/03/2022022</v>
      </c>
      <c r="AO12" s="36" t="s">
        <v>12</v>
      </c>
    </row>
    <row r="13" spans="1:45" ht="15.5" x14ac:dyDescent="0.35">
      <c r="B13" s="12">
        <f>IF(WEEKDAY($B11,1)=1,$B11,"")</f>
        <v>44682</v>
      </c>
      <c r="C13" s="12">
        <f>IF(B13&lt;&gt;"",B13+1,IF(WEEKDAY($B11,1)=2,$B11,""))</f>
        <v>44683</v>
      </c>
      <c r="D13" s="12">
        <f>IF(C13&lt;&gt;"",C13+1,IF(WEEKDAY($B11,1)=3,$B11,""))</f>
        <v>44684</v>
      </c>
      <c r="E13" s="12">
        <f>IF(D13&lt;&gt;"",D13+1,IF(WEEKDAY($B11,1)=4,$B11,""))</f>
        <v>44685</v>
      </c>
      <c r="F13" s="12">
        <f>IF(E13&lt;&gt;"",E13+1,IF(WEEKDAY($B11,1)=5,$B11,""))</f>
        <v>44686</v>
      </c>
      <c r="G13" s="12">
        <f>IF(F13&lt;&gt;"",F13+1,IF(WEEKDAY($B11,1)=6,$B11,""))</f>
        <v>44687</v>
      </c>
      <c r="H13" s="12">
        <f>IF(G13&lt;&gt;"",G13+1,IF(WEEKDAY($B11,1)=7,$B11,""))</f>
        <v>44688</v>
      </c>
      <c r="I13" s="4"/>
      <c r="J13" s="12" t="str">
        <f>IF(WEEKDAY($J11,1)=1,$J11,"")</f>
        <v/>
      </c>
      <c r="K13" s="12" t="str">
        <f>IF(J13&lt;&gt;"",J13+1,IF(WEEKDAY($J11,1)=2,$J11,""))</f>
        <v/>
      </c>
      <c r="L13" s="12" t="str">
        <f>IF(K13&lt;&gt;"",K13+1,IF(WEEKDAY($J11,1)=3,$J11,""))</f>
        <v/>
      </c>
      <c r="M13" s="12">
        <f>IF(L13&lt;&gt;"",L13+1,IF(WEEKDAY($J11,1)=4,$J11,""))</f>
        <v>44713</v>
      </c>
      <c r="N13" s="12">
        <f>IF(M13&lt;&gt;"",M13+1,IF(WEEKDAY($J11,1)=5,$J11,""))</f>
        <v>44714</v>
      </c>
      <c r="O13" s="12">
        <f>IF(N13&lt;&gt;"",N13+1,IF(WEEKDAY($J11,1)=6,$J11,""))</f>
        <v>44715</v>
      </c>
      <c r="P13" s="12">
        <f>IF(O13&lt;&gt;"",O13+1,IF(WEEKDAY($J11,1)=7,$J11,""))</f>
        <v>44716</v>
      </c>
      <c r="Q13" s="4"/>
      <c r="R13" s="5" t="str">
        <f>IF(WEEKDAY($R11,1)=1,$R11,"")</f>
        <v/>
      </c>
      <c r="S13" s="5" t="str">
        <f>IF(R13&lt;&gt;"",R13+1,IF(WEEKDAY($R11,1)=2,$R11,""))</f>
        <v/>
      </c>
      <c r="T13" s="5" t="str">
        <f>IF(S13&lt;&gt;"",S13+1,IF(WEEKDAY($R11,1)=3,$R11,""))</f>
        <v/>
      </c>
      <c r="U13" s="5" t="str">
        <f>IF(T13&lt;&gt;"",T13+1,IF(WEEKDAY($R11,1)=4,$R11,""))</f>
        <v/>
      </c>
      <c r="V13" s="5" t="str">
        <f>IF(U13&lt;&gt;"",U13+1,IF(WEEKDAY($R11,1)=5,$R11,""))</f>
        <v/>
      </c>
      <c r="W13" s="5">
        <f>IF(V13&lt;&gt;"",V13+1,IF(WEEKDAY($R11,1)=6,$R11,""))</f>
        <v>44743</v>
      </c>
      <c r="X13" s="5">
        <f>IF(W13&lt;&gt;"",W13+1,IF(WEEKDAY($R11,1)=7,$R11,""))</f>
        <v>44744</v>
      </c>
      <c r="Y13" s="4"/>
      <c r="Z13" s="5" t="str">
        <f>IF(WEEKDAY($Z11,1)=1,$Z11,"")</f>
        <v/>
      </c>
      <c r="AA13" s="5">
        <f>IF(Z13&lt;&gt;"",Z13+1,IF(WEEKDAY($Z11,1)=2,$Z11,""))</f>
        <v>44774</v>
      </c>
      <c r="AB13" s="5">
        <f>IF(AA13&lt;&gt;"",AA13+1,IF(WEEKDAY($Z11,1)=3,$Z11,""))</f>
        <v>44775</v>
      </c>
      <c r="AC13" s="5">
        <f>IF(AB13&lt;&gt;"",AB13+1,IF(WEEKDAY($Z11,1)=4,$Z11,""))</f>
        <v>44776</v>
      </c>
      <c r="AD13" s="5">
        <f>IF(AC13&lt;&gt;"",AC13+1,IF(WEEKDAY($Z11,1)=5,$Z11,""))</f>
        <v>44777</v>
      </c>
      <c r="AE13" s="5">
        <f>IF(AD13&lt;&gt;"",AD13+1,IF(WEEKDAY($Z11,1)=6,$Z11,""))</f>
        <v>44778</v>
      </c>
      <c r="AF13" s="5">
        <f>IF(AE13&lt;&gt;"",AE13+1,IF(WEEKDAY($Z11,1)=7,$Z11,""))</f>
        <v>44779</v>
      </c>
      <c r="AG13" s="4"/>
      <c r="AH13" s="21">
        <v>23</v>
      </c>
      <c r="AI13" s="21">
        <v>11</v>
      </c>
      <c r="AJ13" s="30">
        <v>44633</v>
      </c>
      <c r="AK13" s="29" t="str">
        <f t="shared" si="12"/>
        <v>13/03/20221123</v>
      </c>
      <c r="AO13" s="35" t="s">
        <v>11</v>
      </c>
    </row>
    <row r="14" spans="1:45" ht="15.5" x14ac:dyDescent="0.35">
      <c r="B14" s="12">
        <f>H13+1</f>
        <v>44689</v>
      </c>
      <c r="C14" s="12">
        <f t="shared" ref="C14:H16" si="25">B14+1</f>
        <v>44690</v>
      </c>
      <c r="D14" s="12">
        <f t="shared" si="25"/>
        <v>44691</v>
      </c>
      <c r="E14" s="12">
        <f t="shared" si="25"/>
        <v>44692</v>
      </c>
      <c r="F14" s="12">
        <f t="shared" si="25"/>
        <v>44693</v>
      </c>
      <c r="G14" s="12">
        <f t="shared" si="25"/>
        <v>44694</v>
      </c>
      <c r="H14" s="12">
        <f t="shared" si="25"/>
        <v>44695</v>
      </c>
      <c r="I14" s="4"/>
      <c r="J14" s="12">
        <f>P13+1</f>
        <v>44717</v>
      </c>
      <c r="K14" s="12">
        <f t="shared" ref="K14:K16" si="26">J14+1</f>
        <v>44718</v>
      </c>
      <c r="L14" s="12">
        <f t="shared" ref="L14:L16" si="27">K14+1</f>
        <v>44719</v>
      </c>
      <c r="M14" s="12">
        <f t="shared" ref="M14:M16" si="28">L14+1</f>
        <v>44720</v>
      </c>
      <c r="N14" s="12">
        <f t="shared" ref="N14:N16" si="29">M14+1</f>
        <v>44721</v>
      </c>
      <c r="O14" s="12">
        <f t="shared" ref="O14:O16" si="30">N14+1</f>
        <v>44722</v>
      </c>
      <c r="P14" s="12">
        <f t="shared" ref="P14:P16" si="31">O14+1</f>
        <v>44723</v>
      </c>
      <c r="Q14" s="4"/>
      <c r="R14" s="5">
        <f>X13+1</f>
        <v>44745</v>
      </c>
      <c r="S14" s="5">
        <f t="shared" ref="S14:S16" si="32">R14+1</f>
        <v>44746</v>
      </c>
      <c r="T14" s="5">
        <f t="shared" ref="T14:T16" si="33">S14+1</f>
        <v>44747</v>
      </c>
      <c r="U14" s="5">
        <f t="shared" ref="U14:U16" si="34">T14+1</f>
        <v>44748</v>
      </c>
      <c r="V14" s="5">
        <f t="shared" ref="V14:V16" si="35">U14+1</f>
        <v>44749</v>
      </c>
      <c r="W14" s="5">
        <f t="shared" ref="W14:W16" si="36">V14+1</f>
        <v>44750</v>
      </c>
      <c r="X14" s="5">
        <f t="shared" ref="X14:X16" si="37">W14+1</f>
        <v>44751</v>
      </c>
      <c r="Y14" s="4"/>
      <c r="Z14" s="5">
        <f>AF13+1</f>
        <v>44780</v>
      </c>
      <c r="AA14" s="5">
        <f t="shared" ref="AA14:AA16" si="38">Z14+1</f>
        <v>44781</v>
      </c>
      <c r="AB14" s="5">
        <f t="shared" ref="AB14:AB16" si="39">AA14+1</f>
        <v>44782</v>
      </c>
      <c r="AC14" s="5">
        <f t="shared" ref="AC14:AC16" si="40">AB14+1</f>
        <v>44783</v>
      </c>
      <c r="AD14" s="5">
        <f t="shared" ref="AD14:AD16" si="41">AC14+1</f>
        <v>44784</v>
      </c>
      <c r="AE14" s="5">
        <f t="shared" ref="AE14:AE16" si="42">AD14+1</f>
        <v>44785</v>
      </c>
      <c r="AF14" s="5">
        <f t="shared" ref="AF14:AF16" si="43">AE14+1</f>
        <v>44786</v>
      </c>
      <c r="AG14" s="4"/>
      <c r="AH14" s="32">
        <v>24</v>
      </c>
      <c r="AI14" s="32">
        <v>0</v>
      </c>
      <c r="AJ14" s="33">
        <v>44622</v>
      </c>
      <c r="AK14" s="29" t="str">
        <f t="shared" si="12"/>
        <v>02/03/2022024</v>
      </c>
      <c r="AO14" t="s">
        <v>16</v>
      </c>
    </row>
    <row r="15" spans="1:45" ht="15.5" x14ac:dyDescent="0.35">
      <c r="B15" s="12">
        <f>H14+1</f>
        <v>44696</v>
      </c>
      <c r="C15" s="12">
        <f t="shared" si="25"/>
        <v>44697</v>
      </c>
      <c r="D15" s="12">
        <f t="shared" si="25"/>
        <v>44698</v>
      </c>
      <c r="E15" s="12">
        <f t="shared" si="25"/>
        <v>44699</v>
      </c>
      <c r="F15" s="12">
        <f t="shared" si="25"/>
        <v>44700</v>
      </c>
      <c r="G15" s="12">
        <f t="shared" si="25"/>
        <v>44701</v>
      </c>
      <c r="H15" s="12">
        <f t="shared" si="25"/>
        <v>44702</v>
      </c>
      <c r="I15" s="4"/>
      <c r="J15" s="12">
        <f>P14+1</f>
        <v>44724</v>
      </c>
      <c r="K15" s="12">
        <f t="shared" si="26"/>
        <v>44725</v>
      </c>
      <c r="L15" s="12">
        <f t="shared" si="27"/>
        <v>44726</v>
      </c>
      <c r="M15" s="12">
        <f t="shared" si="28"/>
        <v>44727</v>
      </c>
      <c r="N15" s="12">
        <f t="shared" si="29"/>
        <v>44728</v>
      </c>
      <c r="O15" s="12">
        <f t="shared" si="30"/>
        <v>44729</v>
      </c>
      <c r="P15" s="12">
        <f t="shared" si="31"/>
        <v>44730</v>
      </c>
      <c r="Q15" s="4"/>
      <c r="R15" s="5">
        <f>X14+1</f>
        <v>44752</v>
      </c>
      <c r="S15" s="5">
        <f t="shared" si="32"/>
        <v>44753</v>
      </c>
      <c r="T15" s="5">
        <f t="shared" si="33"/>
        <v>44754</v>
      </c>
      <c r="U15" s="5">
        <f t="shared" si="34"/>
        <v>44755</v>
      </c>
      <c r="V15" s="5">
        <f t="shared" si="35"/>
        <v>44756</v>
      </c>
      <c r="W15" s="5">
        <f t="shared" si="36"/>
        <v>44757</v>
      </c>
      <c r="X15" s="5">
        <f t="shared" si="37"/>
        <v>44758</v>
      </c>
      <c r="Y15" s="4"/>
      <c r="Z15" s="5">
        <f>AF14+1</f>
        <v>44787</v>
      </c>
      <c r="AA15" s="5">
        <f t="shared" si="38"/>
        <v>44788</v>
      </c>
      <c r="AB15" s="5">
        <f t="shared" si="39"/>
        <v>44789</v>
      </c>
      <c r="AC15" s="5">
        <f t="shared" si="40"/>
        <v>44790</v>
      </c>
      <c r="AD15" s="5">
        <f t="shared" si="41"/>
        <v>44791</v>
      </c>
      <c r="AE15" s="5">
        <f t="shared" si="42"/>
        <v>44792</v>
      </c>
      <c r="AF15" s="5">
        <f t="shared" si="43"/>
        <v>44793</v>
      </c>
      <c r="AG15" s="4"/>
      <c r="AH15" s="27">
        <v>22</v>
      </c>
      <c r="AI15" s="27">
        <v>11</v>
      </c>
      <c r="AJ15" s="28">
        <v>44756</v>
      </c>
      <c r="AK15" s="29" t="str">
        <f t="shared" si="12"/>
        <v>14/07/20221122</v>
      </c>
    </row>
    <row r="16" spans="1:45" ht="15.5" x14ac:dyDescent="0.35">
      <c r="B16" s="12">
        <f>H15+1</f>
        <v>44703</v>
      </c>
      <c r="C16" s="12">
        <f t="shared" si="25"/>
        <v>44704</v>
      </c>
      <c r="D16" s="12">
        <f t="shared" si="25"/>
        <v>44705</v>
      </c>
      <c r="E16" s="12">
        <f t="shared" si="25"/>
        <v>44706</v>
      </c>
      <c r="F16" s="12">
        <f t="shared" si="25"/>
        <v>44707</v>
      </c>
      <c r="G16" s="12">
        <f t="shared" si="25"/>
        <v>44708</v>
      </c>
      <c r="H16" s="12">
        <f t="shared" si="25"/>
        <v>44709</v>
      </c>
      <c r="I16" s="4"/>
      <c r="J16" s="12">
        <f>P15+1</f>
        <v>44731</v>
      </c>
      <c r="K16" s="12">
        <f t="shared" si="26"/>
        <v>44732</v>
      </c>
      <c r="L16" s="12">
        <f t="shared" si="27"/>
        <v>44733</v>
      </c>
      <c r="M16" s="12">
        <f t="shared" si="28"/>
        <v>44734</v>
      </c>
      <c r="N16" s="12">
        <f t="shared" si="29"/>
        <v>44735</v>
      </c>
      <c r="O16" s="12">
        <f t="shared" si="30"/>
        <v>44736</v>
      </c>
      <c r="P16" s="12">
        <f t="shared" si="31"/>
        <v>44737</v>
      </c>
      <c r="Q16" s="4"/>
      <c r="R16" s="5">
        <f>X15+1</f>
        <v>44759</v>
      </c>
      <c r="S16" s="5">
        <f t="shared" si="32"/>
        <v>44760</v>
      </c>
      <c r="T16" s="5">
        <f t="shared" si="33"/>
        <v>44761</v>
      </c>
      <c r="U16" s="5">
        <f t="shared" si="34"/>
        <v>44762</v>
      </c>
      <c r="V16" s="5">
        <f t="shared" si="35"/>
        <v>44763</v>
      </c>
      <c r="W16" s="5">
        <f t="shared" si="36"/>
        <v>44764</v>
      </c>
      <c r="X16" s="5">
        <f t="shared" si="37"/>
        <v>44765</v>
      </c>
      <c r="Y16" s="4"/>
      <c r="Z16" s="5">
        <f>AF15+1</f>
        <v>44794</v>
      </c>
      <c r="AA16" s="5">
        <f t="shared" si="38"/>
        <v>44795</v>
      </c>
      <c r="AB16" s="5">
        <f t="shared" si="39"/>
        <v>44796</v>
      </c>
      <c r="AC16" s="5">
        <f t="shared" si="40"/>
        <v>44797</v>
      </c>
      <c r="AD16" s="5">
        <f t="shared" si="41"/>
        <v>44798</v>
      </c>
      <c r="AE16" s="5">
        <f t="shared" si="42"/>
        <v>44799</v>
      </c>
      <c r="AF16" s="5">
        <f t="shared" si="43"/>
        <v>44800</v>
      </c>
      <c r="AG16" s="4"/>
      <c r="AH16" s="25"/>
      <c r="AI16" s="25"/>
      <c r="AJ16" s="26"/>
      <c r="AK16" s="29" t="str">
        <f t="shared" si="12"/>
        <v/>
      </c>
    </row>
    <row r="17" spans="2:50" ht="15.5" x14ac:dyDescent="0.35">
      <c r="B17" s="12">
        <f>IFERROR(IF(EOMONTH(H16,0)&lt;H16+1,"",H16+1),"")</f>
        <v>44710</v>
      </c>
      <c r="C17" s="12">
        <f t="shared" ref="C17:H18" si="44">IFERROR(IF(EOMONTH(B17,0)&lt;B17+1,"",B17+1),"")</f>
        <v>44711</v>
      </c>
      <c r="D17" s="12">
        <f t="shared" si="44"/>
        <v>44712</v>
      </c>
      <c r="E17" s="12" t="str">
        <f t="shared" si="44"/>
        <v/>
      </c>
      <c r="F17" s="12" t="str">
        <f t="shared" si="44"/>
        <v/>
      </c>
      <c r="G17" s="12" t="str">
        <f t="shared" si="44"/>
        <v/>
      </c>
      <c r="H17" s="12" t="str">
        <f t="shared" si="44"/>
        <v/>
      </c>
      <c r="I17" s="4"/>
      <c r="J17" s="12">
        <f>IFERROR(IF(EOMONTH(P16,0)&lt;P16+1,"",P16+1),"")</f>
        <v>44738</v>
      </c>
      <c r="K17" s="12">
        <f t="shared" ref="K17:K18" si="45">IFERROR(IF(EOMONTH(J17,0)&lt;J17+1,"",J17+1),"")</f>
        <v>44739</v>
      </c>
      <c r="L17" s="12">
        <f t="shared" ref="L17:L18" si="46">IFERROR(IF(EOMONTH(K17,0)&lt;K17+1,"",K17+1),"")</f>
        <v>44740</v>
      </c>
      <c r="M17" s="12">
        <f t="shared" ref="M17:M18" si="47">IFERROR(IF(EOMONTH(L17,0)&lt;L17+1,"",L17+1),"")</f>
        <v>44741</v>
      </c>
      <c r="N17" s="12">
        <f t="shared" ref="N17:N18" si="48">IFERROR(IF(EOMONTH(M17,0)&lt;M17+1,"",M17+1),"")</f>
        <v>44742</v>
      </c>
      <c r="O17" s="12" t="str">
        <f t="shared" ref="O17:O18" si="49">IFERROR(IF(EOMONTH(N17,0)&lt;N17+1,"",N17+1),"")</f>
        <v/>
      </c>
      <c r="P17" s="12" t="str">
        <f t="shared" ref="P17:P18" si="50">IFERROR(IF(EOMONTH(O17,0)&lt;O17+1,"",O17+1),"")</f>
        <v/>
      </c>
      <c r="Q17" s="4"/>
      <c r="R17" s="5">
        <f>IFERROR(IF(EOMONTH(X16,0)&lt;X16+1,"",X16+1),"")</f>
        <v>44766</v>
      </c>
      <c r="S17" s="5">
        <f t="shared" ref="S17:S18" si="51">IFERROR(IF(EOMONTH(R17,0)&lt;R17+1,"",R17+1),"")</f>
        <v>44767</v>
      </c>
      <c r="T17" s="5">
        <f t="shared" ref="T17:T18" si="52">IFERROR(IF(EOMONTH(S17,0)&lt;S17+1,"",S17+1),"")</f>
        <v>44768</v>
      </c>
      <c r="U17" s="5">
        <f t="shared" ref="U17:U18" si="53">IFERROR(IF(EOMONTH(T17,0)&lt;T17+1,"",T17+1),"")</f>
        <v>44769</v>
      </c>
      <c r="V17" s="5">
        <f t="shared" ref="V17:V18" si="54">IFERROR(IF(EOMONTH(U17,0)&lt;U17+1,"",U17+1),"")</f>
        <v>44770</v>
      </c>
      <c r="W17" s="5">
        <f t="shared" ref="W17:W18" si="55">IFERROR(IF(EOMONTH(V17,0)&lt;V17+1,"",V17+1),"")</f>
        <v>44771</v>
      </c>
      <c r="X17" s="5">
        <f t="shared" ref="X17:X18" si="56">IFERROR(IF(EOMONTH(W17,0)&lt;W17+1,"",W17+1),"")</f>
        <v>44772</v>
      </c>
      <c r="Y17" s="4"/>
      <c r="Z17" s="5">
        <f>IFERROR(IF(EOMONTH(AF16,0)&lt;AF16+1,"",AF16+1),"")</f>
        <v>44801</v>
      </c>
      <c r="AA17" s="5">
        <f t="shared" ref="AA17:AA18" si="57">IFERROR(IF(EOMONTH(Z17,0)&lt;Z17+1,"",Z17+1),"")</f>
        <v>44802</v>
      </c>
      <c r="AB17" s="5">
        <f t="shared" ref="AB17:AB18" si="58">IFERROR(IF(EOMONTH(AA17,0)&lt;AA17+1,"",AA17+1),"")</f>
        <v>44803</v>
      </c>
      <c r="AC17" s="5">
        <f t="shared" ref="AC17:AC18" si="59">IFERROR(IF(EOMONTH(AB17,0)&lt;AB17+1,"",AB17+1),"")</f>
        <v>44804</v>
      </c>
      <c r="AD17" s="5" t="str">
        <f t="shared" ref="AD17:AD18" si="60">IFERROR(IF(EOMONTH(AC17,0)&lt;AC17+1,"",AC17+1),"")</f>
        <v/>
      </c>
      <c r="AE17" s="5" t="str">
        <f t="shared" ref="AE17:AE18" si="61">IFERROR(IF(EOMONTH(AD17,0)&lt;AD17+1,"",AD17+1),"")</f>
        <v/>
      </c>
      <c r="AF17" s="5" t="str">
        <f t="shared" ref="AF17:AF18" si="62">IFERROR(IF(EOMONTH(AE17,0)&lt;AE17+1,"",AE17+1),"")</f>
        <v/>
      </c>
      <c r="AG17" s="4"/>
      <c r="AH17" s="18"/>
      <c r="AI17" s="18"/>
      <c r="AJ17" s="19"/>
      <c r="AK17" s="29" t="str">
        <f t="shared" si="12"/>
        <v/>
      </c>
      <c r="AO17" s="36" t="s">
        <v>19</v>
      </c>
    </row>
    <row r="18" spans="2:50" ht="15.5" x14ac:dyDescent="0.35">
      <c r="B18" s="12" t="str">
        <f>IFERROR(IF(EOMONTH(H17,0)&lt;H17+1,"",H17+1),"")</f>
        <v/>
      </c>
      <c r="C18" s="12" t="str">
        <f t="shared" si="44"/>
        <v/>
      </c>
      <c r="D18" s="12" t="str">
        <f t="shared" si="44"/>
        <v/>
      </c>
      <c r="E18" s="12" t="str">
        <f t="shared" si="44"/>
        <v/>
      </c>
      <c r="F18" s="12" t="str">
        <f t="shared" si="44"/>
        <v/>
      </c>
      <c r="G18" s="12" t="str">
        <f t="shared" si="44"/>
        <v/>
      </c>
      <c r="H18" s="12" t="str">
        <f t="shared" si="44"/>
        <v/>
      </c>
      <c r="I18" s="4"/>
      <c r="J18" s="12" t="str">
        <f>IFERROR(IF(EOMONTH(P17,0)&lt;P17+1,"",P17+1),"")</f>
        <v/>
      </c>
      <c r="K18" s="12" t="str">
        <f t="shared" si="45"/>
        <v/>
      </c>
      <c r="L18" s="12" t="str">
        <f t="shared" si="46"/>
        <v/>
      </c>
      <c r="M18" s="12" t="str">
        <f t="shared" si="47"/>
        <v/>
      </c>
      <c r="N18" s="12" t="str">
        <f t="shared" si="48"/>
        <v/>
      </c>
      <c r="O18" s="12" t="str">
        <f t="shared" si="49"/>
        <v/>
      </c>
      <c r="P18" s="12" t="str">
        <f t="shared" si="50"/>
        <v/>
      </c>
      <c r="Q18" s="4"/>
      <c r="R18" s="5">
        <f>IFERROR(IF(EOMONTH(X17,0)&lt;X17+1,"",X17+1),"")</f>
        <v>44773</v>
      </c>
      <c r="S18" s="5" t="str">
        <f t="shared" si="51"/>
        <v/>
      </c>
      <c r="T18" s="5" t="str">
        <f t="shared" si="52"/>
        <v/>
      </c>
      <c r="U18" s="5" t="str">
        <f t="shared" si="53"/>
        <v/>
      </c>
      <c r="V18" s="5" t="str">
        <f t="shared" si="54"/>
        <v/>
      </c>
      <c r="W18" s="5" t="str">
        <f t="shared" si="55"/>
        <v/>
      </c>
      <c r="X18" s="5" t="str">
        <f t="shared" si="56"/>
        <v/>
      </c>
      <c r="Y18" s="4"/>
      <c r="Z18" s="5" t="str">
        <f>IFERROR(IF(EOMONTH(AF17,0)&lt;AF17+1,"",AF17+1),"")</f>
        <v/>
      </c>
      <c r="AA18" s="5" t="str">
        <f t="shared" si="57"/>
        <v/>
      </c>
      <c r="AB18" s="5" t="str">
        <f t="shared" si="58"/>
        <v/>
      </c>
      <c r="AC18" s="5" t="str">
        <f t="shared" si="59"/>
        <v/>
      </c>
      <c r="AD18" s="5" t="str">
        <f t="shared" si="60"/>
        <v/>
      </c>
      <c r="AE18" s="5" t="str">
        <f t="shared" si="61"/>
        <v/>
      </c>
      <c r="AF18" s="5" t="str">
        <f t="shared" si="62"/>
        <v/>
      </c>
      <c r="AG18" s="4"/>
      <c r="AH18" s="18"/>
      <c r="AI18" s="18"/>
      <c r="AJ18" s="19"/>
      <c r="AK18" s="29" t="str">
        <f t="shared" si="12"/>
        <v/>
      </c>
      <c r="AO18" s="35" t="s">
        <v>13</v>
      </c>
    </row>
    <row r="19" spans="2:50" ht="15.5" x14ac:dyDescent="0.3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K19" s="29" t="str">
        <f t="shared" si="12"/>
        <v/>
      </c>
    </row>
    <row r="20" spans="2:50" ht="19.5" x14ac:dyDescent="0.35">
      <c r="B20" s="14">
        <f>DATE($A$2,9,1)</f>
        <v>44805</v>
      </c>
      <c r="C20" s="14"/>
      <c r="D20" s="14"/>
      <c r="E20" s="14"/>
      <c r="F20" s="14"/>
      <c r="G20" s="14"/>
      <c r="H20" s="14"/>
      <c r="I20" s="2"/>
      <c r="J20" s="14">
        <f>DATE($A$2,10,1)</f>
        <v>44835</v>
      </c>
      <c r="K20" s="14"/>
      <c r="L20" s="14"/>
      <c r="M20" s="14"/>
      <c r="N20" s="14"/>
      <c r="O20" s="14"/>
      <c r="P20" s="14"/>
      <c r="Q20" s="2"/>
      <c r="R20" s="14">
        <f>DATE($A$2,11,1)</f>
        <v>44866</v>
      </c>
      <c r="S20" s="14"/>
      <c r="T20" s="14"/>
      <c r="U20" s="14"/>
      <c r="V20" s="14"/>
      <c r="W20" s="14"/>
      <c r="X20" s="14"/>
      <c r="Y20" s="2"/>
      <c r="Z20" s="14">
        <f>DATE($A$2,12,1)</f>
        <v>44896</v>
      </c>
      <c r="AA20" s="14"/>
      <c r="AB20" s="14"/>
      <c r="AC20" s="14"/>
      <c r="AD20" s="14"/>
      <c r="AE20" s="14"/>
      <c r="AF20" s="14"/>
      <c r="AG20" s="2"/>
      <c r="AK20" s="29" t="str">
        <f t="shared" si="12"/>
        <v/>
      </c>
      <c r="AR20" t="s">
        <v>15</v>
      </c>
      <c r="AU20" t="s">
        <v>17</v>
      </c>
      <c r="AX20">
        <v>101221121</v>
      </c>
    </row>
    <row r="21" spans="2:50" ht="15.5" x14ac:dyDescent="0.35">
      <c r="B21" s="3" t="s">
        <v>4</v>
      </c>
      <c r="C21" s="3" t="s">
        <v>5</v>
      </c>
      <c r="D21" s="3" t="s">
        <v>6</v>
      </c>
      <c r="E21" s="3" t="s">
        <v>6</v>
      </c>
      <c r="F21" s="3" t="s">
        <v>7</v>
      </c>
      <c r="G21" s="3" t="s">
        <v>8</v>
      </c>
      <c r="H21" s="3" t="s">
        <v>9</v>
      </c>
      <c r="I21" s="4"/>
      <c r="J21" s="3" t="s">
        <v>4</v>
      </c>
      <c r="K21" s="3" t="s">
        <v>5</v>
      </c>
      <c r="L21" s="3" t="s">
        <v>6</v>
      </c>
      <c r="M21" s="3" t="s">
        <v>6</v>
      </c>
      <c r="N21" s="3" t="s">
        <v>7</v>
      </c>
      <c r="O21" s="3" t="s">
        <v>8</v>
      </c>
      <c r="P21" s="3" t="s">
        <v>9</v>
      </c>
      <c r="Q21" s="4"/>
      <c r="R21" s="3" t="s">
        <v>4</v>
      </c>
      <c r="S21" s="3" t="s">
        <v>5</v>
      </c>
      <c r="T21" s="3" t="s">
        <v>6</v>
      </c>
      <c r="U21" s="3" t="s">
        <v>6</v>
      </c>
      <c r="V21" s="3" t="s">
        <v>7</v>
      </c>
      <c r="W21" s="3" t="s">
        <v>8</v>
      </c>
      <c r="X21" s="3" t="s">
        <v>9</v>
      </c>
      <c r="Y21" s="4"/>
      <c r="Z21" s="3" t="s">
        <v>4</v>
      </c>
      <c r="AA21" s="3" t="s">
        <v>5</v>
      </c>
      <c r="AB21" s="3" t="s">
        <v>6</v>
      </c>
      <c r="AC21" s="3" t="s">
        <v>6</v>
      </c>
      <c r="AD21" s="3" t="s">
        <v>7</v>
      </c>
      <c r="AE21" s="3" t="s">
        <v>8</v>
      </c>
      <c r="AF21" s="3" t="s">
        <v>9</v>
      </c>
      <c r="AG21" s="4"/>
      <c r="AK21" s="29" t="str">
        <f t="shared" si="12"/>
        <v/>
      </c>
    </row>
    <row r="22" spans="2:50" ht="15.5" x14ac:dyDescent="0.35">
      <c r="B22" s="5" t="str">
        <f>IF(WEEKDAY($B20,1)=1,$B20,"")</f>
        <v/>
      </c>
      <c r="C22" s="5" t="str">
        <f>IF(B22&lt;&gt;"",B22+1,IF(WEEKDAY($B20,1)=2,$B20,""))</f>
        <v/>
      </c>
      <c r="D22" s="5" t="str">
        <f>IF(C22&lt;&gt;"",C22+1,IF(WEEKDAY($B20,1)=3,$B20,""))</f>
        <v/>
      </c>
      <c r="E22" s="5" t="str">
        <f>IF(D22&lt;&gt;"",D22+1,IF(WEEKDAY($B20,1)=4,$B20,""))</f>
        <v/>
      </c>
      <c r="F22" s="5">
        <f>IF(E22&lt;&gt;"",E22+1,IF(WEEKDAY($B20,1)=5,$B20,""))</f>
        <v>44805</v>
      </c>
      <c r="G22" s="5">
        <f>IF(F22&lt;&gt;"",F22+1,IF(WEEKDAY($B20,1)=6,$B20,""))</f>
        <v>44806</v>
      </c>
      <c r="H22" s="5">
        <f>IF(G22&lt;&gt;"",G22+1,IF(WEEKDAY($B20,1)=7,$B20,""))</f>
        <v>44807</v>
      </c>
      <c r="I22" s="4"/>
      <c r="J22" s="5" t="str">
        <f>IF(WEEKDAY($J20,1)=1,$J20,"")</f>
        <v/>
      </c>
      <c r="K22" s="5" t="str">
        <f>IF(J22&lt;&gt;"",J22+1,IF(WEEKDAY($J20,1)=2,$J20,""))</f>
        <v/>
      </c>
      <c r="L22" s="5" t="str">
        <f>IF(K22&lt;&gt;"",K22+1,IF(WEEKDAY($J20,1)=3,$J20,""))</f>
        <v/>
      </c>
      <c r="M22" s="5" t="str">
        <f>IF(L22&lt;&gt;"",L22+1,IF(WEEKDAY($J20,1)=4,$J20,""))</f>
        <v/>
      </c>
      <c r="N22" s="5" t="str">
        <f>IF(M22&lt;&gt;"",M22+1,IF(WEEKDAY($J20,1)=5,$J20,""))</f>
        <v/>
      </c>
      <c r="O22" s="5" t="str">
        <f>IF(N22&lt;&gt;"",N22+1,IF(WEEKDAY($J20,1)=6,$J20,""))</f>
        <v/>
      </c>
      <c r="P22" s="5">
        <f>IF(O22&lt;&gt;"",O22+1,IF(WEEKDAY($J20,1)=7,$J20,""))</f>
        <v>44835</v>
      </c>
      <c r="Q22" s="4"/>
      <c r="R22" s="5" t="str">
        <f>IF(WEEKDAY($R20,1)=1,$R20,"")</f>
        <v/>
      </c>
      <c r="S22" s="5" t="str">
        <f>IF(R22&lt;&gt;"",R22+1,IF(WEEKDAY($R20,1)=2,$R20,""))</f>
        <v/>
      </c>
      <c r="T22" s="5">
        <f>IF(S22&lt;&gt;"",S22+1,IF(WEEKDAY($R20,1)=3,$R20,""))</f>
        <v>44866</v>
      </c>
      <c r="U22" s="5">
        <f>IF(T22&lt;&gt;"",T22+1,IF(WEEKDAY($R20,1)=4,$R20,""))</f>
        <v>44867</v>
      </c>
      <c r="V22" s="5">
        <f>IF(U22&lt;&gt;"",U22+1,IF(WEEKDAY($R20,1)=5,$R20,""))</f>
        <v>44868</v>
      </c>
      <c r="W22" s="5">
        <f>IF(V22&lt;&gt;"",V22+1,IF(WEEKDAY($R20,1)=6,$R20,""))</f>
        <v>44869</v>
      </c>
      <c r="X22" s="5">
        <f>IF(W22&lt;&gt;"",W22+1,IF(WEEKDAY($R20,1)=7,$R20,""))</f>
        <v>44870</v>
      </c>
      <c r="Y22" s="4"/>
      <c r="Z22" s="5" t="str">
        <f>IF(WEEKDAY($Z20,1)=1,$Z20,"")</f>
        <v/>
      </c>
      <c r="AA22" s="5" t="str">
        <f>IF(Z22&lt;&gt;"",Z22+1,IF(WEEKDAY($Z20,1)=2,$Z20,""))</f>
        <v/>
      </c>
      <c r="AB22" s="5" t="str">
        <f>IF(AA22&lt;&gt;"",AA22+1,IF(WEEKDAY($Z20,1)=3,$Z20,""))</f>
        <v/>
      </c>
      <c r="AC22" s="5" t="str">
        <f>IF(AB22&lt;&gt;"",AB22+1,IF(WEEKDAY($Z20,1)=4,$Z20,""))</f>
        <v/>
      </c>
      <c r="AD22" s="5">
        <f>IF(AC22&lt;&gt;"",AC22+1,IF(WEEKDAY($Z20,1)=5,$Z20,""))</f>
        <v>44896</v>
      </c>
      <c r="AE22" s="5">
        <f>IF(AD22&lt;&gt;"",AD22+1,IF(WEEKDAY($Z20,1)=6,$Z20,""))</f>
        <v>44897</v>
      </c>
      <c r="AF22" s="5">
        <f>IF(AE22&lt;&gt;"",AE22+1,IF(WEEKDAY($Z20,1)=7,$Z20,""))</f>
        <v>44898</v>
      </c>
      <c r="AG22" s="4"/>
      <c r="AK22" s="29" t="str">
        <f t="shared" si="12"/>
        <v/>
      </c>
    </row>
    <row r="23" spans="2:50" ht="15.5" x14ac:dyDescent="0.35">
      <c r="B23" s="5">
        <f>H22+1</f>
        <v>44808</v>
      </c>
      <c r="C23" s="5">
        <f t="shared" ref="C23:H25" si="63">B23+1</f>
        <v>44809</v>
      </c>
      <c r="D23" s="5">
        <f t="shared" si="63"/>
        <v>44810</v>
      </c>
      <c r="E23" s="5">
        <f t="shared" si="63"/>
        <v>44811</v>
      </c>
      <c r="F23" s="5">
        <f t="shared" si="63"/>
        <v>44812</v>
      </c>
      <c r="G23" s="5">
        <f t="shared" si="63"/>
        <v>44813</v>
      </c>
      <c r="H23" s="5">
        <f t="shared" si="63"/>
        <v>44814</v>
      </c>
      <c r="I23" s="4"/>
      <c r="J23" s="5">
        <f>P22+1</f>
        <v>44836</v>
      </c>
      <c r="K23" s="5">
        <f t="shared" ref="K23:K25" si="64">J23+1</f>
        <v>44837</v>
      </c>
      <c r="L23" s="5">
        <f t="shared" ref="L23:L25" si="65">K23+1</f>
        <v>44838</v>
      </c>
      <c r="M23" s="5">
        <f t="shared" ref="M23:M25" si="66">L23+1</f>
        <v>44839</v>
      </c>
      <c r="N23" s="5">
        <f t="shared" ref="N23:N25" si="67">M23+1</f>
        <v>44840</v>
      </c>
      <c r="O23" s="5">
        <f t="shared" ref="O23:O25" si="68">N23+1</f>
        <v>44841</v>
      </c>
      <c r="P23" s="5">
        <f t="shared" ref="P23:P25" si="69">O23+1</f>
        <v>44842</v>
      </c>
      <c r="Q23" s="4"/>
      <c r="R23" s="5">
        <f>X22+1</f>
        <v>44871</v>
      </c>
      <c r="S23" s="5">
        <f t="shared" ref="S23:S25" si="70">R23+1</f>
        <v>44872</v>
      </c>
      <c r="T23" s="5">
        <f t="shared" ref="T23:T25" si="71">S23+1</f>
        <v>44873</v>
      </c>
      <c r="U23" s="5">
        <f t="shared" ref="U23:U25" si="72">T23+1</f>
        <v>44874</v>
      </c>
      <c r="V23" s="5">
        <f t="shared" ref="V23:V25" si="73">U23+1</f>
        <v>44875</v>
      </c>
      <c r="W23" s="5">
        <f t="shared" ref="W23:W25" si="74">V23+1</f>
        <v>44876</v>
      </c>
      <c r="X23" s="5">
        <f t="shared" ref="X23:X25" si="75">W23+1</f>
        <v>44877</v>
      </c>
      <c r="Y23" s="4"/>
      <c r="Z23" s="5">
        <f>AF22+1</f>
        <v>44899</v>
      </c>
      <c r="AA23" s="5">
        <f t="shared" ref="AA23:AA25" si="76">Z23+1</f>
        <v>44900</v>
      </c>
      <c r="AB23" s="5">
        <f t="shared" ref="AB23:AB25" si="77">AA23+1</f>
        <v>44901</v>
      </c>
      <c r="AC23" s="5">
        <f t="shared" ref="AC23:AC25" si="78">AB23+1</f>
        <v>44902</v>
      </c>
      <c r="AD23" s="5">
        <f t="shared" ref="AD23:AD25" si="79">AC23+1</f>
        <v>44903</v>
      </c>
      <c r="AE23" s="5">
        <f t="shared" ref="AE23:AE25" si="80">AD23+1</f>
        <v>44904</v>
      </c>
      <c r="AF23" s="5">
        <f t="shared" ref="AF23:AF25" si="81">AE23+1</f>
        <v>44905</v>
      </c>
      <c r="AG23" s="4"/>
      <c r="AK23" s="29" t="str">
        <f t="shared" si="12"/>
        <v/>
      </c>
      <c r="AL23" s="11"/>
      <c r="AM23" s="11"/>
      <c r="AN23" s="11"/>
      <c r="AO23" t="s">
        <v>14</v>
      </c>
      <c r="AP23" s="11"/>
      <c r="AQ23" s="11"/>
      <c r="AR23" s="11"/>
    </row>
    <row r="24" spans="2:50" ht="15.5" x14ac:dyDescent="0.35">
      <c r="B24" s="5">
        <f>H23+1</f>
        <v>44815</v>
      </c>
      <c r="C24" s="5">
        <f t="shared" si="63"/>
        <v>44816</v>
      </c>
      <c r="D24" s="5">
        <f t="shared" si="63"/>
        <v>44817</v>
      </c>
      <c r="E24" s="5">
        <f t="shared" si="63"/>
        <v>44818</v>
      </c>
      <c r="F24" s="5">
        <f t="shared" si="63"/>
        <v>44819</v>
      </c>
      <c r="G24" s="5">
        <f t="shared" si="63"/>
        <v>44820</v>
      </c>
      <c r="H24" s="5">
        <f t="shared" si="63"/>
        <v>44821</v>
      </c>
      <c r="I24" s="4"/>
      <c r="J24" s="5">
        <f>P23+1</f>
        <v>44843</v>
      </c>
      <c r="K24" s="5">
        <f t="shared" si="64"/>
        <v>44844</v>
      </c>
      <c r="L24" s="5">
        <f t="shared" si="65"/>
        <v>44845</v>
      </c>
      <c r="M24" s="5">
        <f t="shared" si="66"/>
        <v>44846</v>
      </c>
      <c r="N24" s="5">
        <f t="shared" si="67"/>
        <v>44847</v>
      </c>
      <c r="O24" s="5">
        <f t="shared" si="68"/>
        <v>44848</v>
      </c>
      <c r="P24" s="5">
        <f t="shared" si="69"/>
        <v>44849</v>
      </c>
      <c r="Q24" s="4"/>
      <c r="R24" s="5">
        <f>X23+1</f>
        <v>44878</v>
      </c>
      <c r="S24" s="5">
        <f t="shared" si="70"/>
        <v>44879</v>
      </c>
      <c r="T24" s="5">
        <f t="shared" si="71"/>
        <v>44880</v>
      </c>
      <c r="U24" s="5">
        <f t="shared" si="72"/>
        <v>44881</v>
      </c>
      <c r="V24" s="5">
        <f t="shared" si="73"/>
        <v>44882</v>
      </c>
      <c r="W24" s="5">
        <f t="shared" si="74"/>
        <v>44883</v>
      </c>
      <c r="X24" s="5">
        <f t="shared" si="75"/>
        <v>44884</v>
      </c>
      <c r="Y24" s="4"/>
      <c r="Z24" s="5">
        <f>AF23+1</f>
        <v>44906</v>
      </c>
      <c r="AA24" s="5">
        <f t="shared" si="76"/>
        <v>44907</v>
      </c>
      <c r="AB24" s="5">
        <f t="shared" si="77"/>
        <v>44908</v>
      </c>
      <c r="AC24" s="5">
        <f t="shared" si="78"/>
        <v>44909</v>
      </c>
      <c r="AD24" s="5">
        <f t="shared" si="79"/>
        <v>44910</v>
      </c>
      <c r="AE24" s="5">
        <f t="shared" si="80"/>
        <v>44911</v>
      </c>
      <c r="AF24" s="5">
        <f t="shared" si="81"/>
        <v>44912</v>
      </c>
      <c r="AG24" s="4"/>
      <c r="AK24" s="29" t="str">
        <f t="shared" si="12"/>
        <v/>
      </c>
      <c r="AL24" s="11"/>
      <c r="AM24" s="11"/>
      <c r="AN24" s="11"/>
      <c r="AP24" s="11"/>
      <c r="AQ24" s="11"/>
    </row>
    <row r="25" spans="2:50" ht="15.5" x14ac:dyDescent="0.35">
      <c r="B25" s="5">
        <f>H24+1</f>
        <v>44822</v>
      </c>
      <c r="C25" s="5">
        <f t="shared" si="63"/>
        <v>44823</v>
      </c>
      <c r="D25" s="5">
        <f t="shared" si="63"/>
        <v>44824</v>
      </c>
      <c r="E25" s="5">
        <f t="shared" si="63"/>
        <v>44825</v>
      </c>
      <c r="F25" s="5">
        <f t="shared" si="63"/>
        <v>44826</v>
      </c>
      <c r="G25" s="5">
        <f t="shared" si="63"/>
        <v>44827</v>
      </c>
      <c r="H25" s="5">
        <f t="shared" si="63"/>
        <v>44828</v>
      </c>
      <c r="I25" s="4"/>
      <c r="J25" s="5">
        <f>P24+1</f>
        <v>44850</v>
      </c>
      <c r="K25" s="5">
        <f t="shared" si="64"/>
        <v>44851</v>
      </c>
      <c r="L25" s="5">
        <f t="shared" si="65"/>
        <v>44852</v>
      </c>
      <c r="M25" s="5">
        <f t="shared" si="66"/>
        <v>44853</v>
      </c>
      <c r="N25" s="5">
        <f t="shared" si="67"/>
        <v>44854</v>
      </c>
      <c r="O25" s="5">
        <f t="shared" si="68"/>
        <v>44855</v>
      </c>
      <c r="P25" s="5">
        <f t="shared" si="69"/>
        <v>44856</v>
      </c>
      <c r="Q25" s="4"/>
      <c r="R25" s="5">
        <f>X24+1</f>
        <v>44885</v>
      </c>
      <c r="S25" s="5">
        <f t="shared" si="70"/>
        <v>44886</v>
      </c>
      <c r="T25" s="5">
        <f t="shared" si="71"/>
        <v>44887</v>
      </c>
      <c r="U25" s="5">
        <f t="shared" si="72"/>
        <v>44888</v>
      </c>
      <c r="V25" s="5">
        <f t="shared" si="73"/>
        <v>44889</v>
      </c>
      <c r="W25" s="5">
        <f t="shared" si="74"/>
        <v>44890</v>
      </c>
      <c r="X25" s="5">
        <f t="shared" si="75"/>
        <v>44891</v>
      </c>
      <c r="Y25" s="4"/>
      <c r="Z25" s="5">
        <f>AF24+1</f>
        <v>44913</v>
      </c>
      <c r="AA25" s="5">
        <f t="shared" si="76"/>
        <v>44914</v>
      </c>
      <c r="AB25" s="5">
        <f t="shared" si="77"/>
        <v>44915</v>
      </c>
      <c r="AC25" s="5">
        <f t="shared" si="78"/>
        <v>44916</v>
      </c>
      <c r="AD25" s="5">
        <f t="shared" si="79"/>
        <v>44917</v>
      </c>
      <c r="AE25" s="5">
        <f t="shared" si="80"/>
        <v>44918</v>
      </c>
      <c r="AF25" s="5">
        <f t="shared" si="81"/>
        <v>44919</v>
      </c>
      <c r="AG25" s="4"/>
      <c r="AK25" s="29" t="str">
        <f t="shared" si="12"/>
        <v/>
      </c>
    </row>
    <row r="26" spans="2:50" ht="15.5" x14ac:dyDescent="0.35">
      <c r="B26" s="5">
        <f>IFERROR(IF(EOMONTH(H25,0)&lt;H25+1,"",H25+1),"")</f>
        <v>44829</v>
      </c>
      <c r="C26" s="5">
        <f t="shared" ref="C26:H27" si="82">IFERROR(IF(EOMONTH(B26,0)&lt;B26+1,"",B26+1),"")</f>
        <v>44830</v>
      </c>
      <c r="D26" s="5">
        <f t="shared" si="82"/>
        <v>44831</v>
      </c>
      <c r="E26" s="5">
        <f t="shared" si="82"/>
        <v>44832</v>
      </c>
      <c r="F26" s="5">
        <f t="shared" si="82"/>
        <v>44833</v>
      </c>
      <c r="G26" s="5">
        <f t="shared" si="82"/>
        <v>44834</v>
      </c>
      <c r="H26" s="5" t="str">
        <f t="shared" si="82"/>
        <v/>
      </c>
      <c r="I26" s="4"/>
      <c r="J26" s="5">
        <f>IFERROR(IF(EOMONTH(P25,0)&lt;P25+1,"",P25+1),"")</f>
        <v>44857</v>
      </c>
      <c r="K26" s="5">
        <f t="shared" ref="K26:K27" si="83">IFERROR(IF(EOMONTH(J26,0)&lt;J26+1,"",J26+1),"")</f>
        <v>44858</v>
      </c>
      <c r="L26" s="5">
        <f t="shared" ref="L26:L27" si="84">IFERROR(IF(EOMONTH(K26,0)&lt;K26+1,"",K26+1),"")</f>
        <v>44859</v>
      </c>
      <c r="M26" s="5">
        <f t="shared" ref="M26:M27" si="85">IFERROR(IF(EOMONTH(L26,0)&lt;L26+1,"",L26+1),"")</f>
        <v>44860</v>
      </c>
      <c r="N26" s="5">
        <f t="shared" ref="N26:N27" si="86">IFERROR(IF(EOMONTH(M26,0)&lt;M26+1,"",M26+1),"")</f>
        <v>44861</v>
      </c>
      <c r="O26" s="5">
        <f t="shared" ref="O26:O27" si="87">IFERROR(IF(EOMONTH(N26,0)&lt;N26+1,"",N26+1),"")</f>
        <v>44862</v>
      </c>
      <c r="P26" s="5">
        <f t="shared" ref="P26:P27" si="88">IFERROR(IF(EOMONTH(O26,0)&lt;O26+1,"",O26+1),"")</f>
        <v>44863</v>
      </c>
      <c r="Q26" s="4"/>
      <c r="R26" s="5">
        <f>IFERROR(IF(EOMONTH(X25,0)&lt;X25+1,"",X25+1),"")</f>
        <v>44892</v>
      </c>
      <c r="S26" s="5">
        <f t="shared" ref="S26:S27" si="89">IFERROR(IF(EOMONTH(R26,0)&lt;R26+1,"",R26+1),"")</f>
        <v>44893</v>
      </c>
      <c r="T26" s="5">
        <f t="shared" ref="T26:T27" si="90">IFERROR(IF(EOMONTH(S26,0)&lt;S26+1,"",S26+1),"")</f>
        <v>44894</v>
      </c>
      <c r="U26" s="5">
        <f t="shared" ref="U26:U27" si="91">IFERROR(IF(EOMONTH(T26,0)&lt;T26+1,"",T26+1),"")</f>
        <v>44895</v>
      </c>
      <c r="V26" s="5" t="str">
        <f t="shared" ref="V26:V27" si="92">IFERROR(IF(EOMONTH(U26,0)&lt;U26+1,"",U26+1),"")</f>
        <v/>
      </c>
      <c r="W26" s="5" t="str">
        <f t="shared" ref="W26:W27" si="93">IFERROR(IF(EOMONTH(V26,0)&lt;V26+1,"",V26+1),"")</f>
        <v/>
      </c>
      <c r="X26" s="5" t="str">
        <f t="shared" ref="X26:X27" si="94">IFERROR(IF(EOMONTH(W26,0)&lt;W26+1,"",W26+1),"")</f>
        <v/>
      </c>
      <c r="Y26" s="4"/>
      <c r="Z26" s="5">
        <f>IFERROR(IF(EOMONTH(AF25,0)&lt;AF25+1,"",AF25+1),"")</f>
        <v>44920</v>
      </c>
      <c r="AA26" s="5">
        <f t="shared" ref="AA26:AA27" si="95">IFERROR(IF(EOMONTH(Z26,0)&lt;Z26+1,"",Z26+1),"")</f>
        <v>44921</v>
      </c>
      <c r="AB26" s="5">
        <f t="shared" ref="AB26:AB27" si="96">IFERROR(IF(EOMONTH(AA26,0)&lt;AA26+1,"",AA26+1),"")</f>
        <v>44922</v>
      </c>
      <c r="AC26" s="5">
        <f t="shared" ref="AC26:AC27" si="97">IFERROR(IF(EOMONTH(AB26,0)&lt;AB26+1,"",AB26+1),"")</f>
        <v>44923</v>
      </c>
      <c r="AD26" s="5">
        <f t="shared" ref="AD26:AD27" si="98">IFERROR(IF(EOMONTH(AC26,0)&lt;AC26+1,"",AC26+1),"")</f>
        <v>44924</v>
      </c>
      <c r="AE26" s="5">
        <f t="shared" ref="AE26:AE27" si="99">IFERROR(IF(EOMONTH(AD26,0)&lt;AD26+1,"",AD26+1),"")</f>
        <v>44925</v>
      </c>
      <c r="AF26" s="5">
        <f t="shared" ref="AF26:AF27" si="100">IFERROR(IF(EOMONTH(AE26,0)&lt;AE26+1,"",AE26+1),"")</f>
        <v>44926</v>
      </c>
      <c r="AG26" s="4"/>
      <c r="AK26" s="29" t="str">
        <f t="shared" si="12"/>
        <v/>
      </c>
    </row>
    <row r="27" spans="2:50" ht="15.5" x14ac:dyDescent="0.35">
      <c r="B27" s="5" t="str">
        <f>IFERROR(IF(EOMONTH(H26,0)&lt;H26+1,"",H26+1),"")</f>
        <v/>
      </c>
      <c r="C27" s="5" t="str">
        <f t="shared" si="82"/>
        <v/>
      </c>
      <c r="D27" s="5" t="str">
        <f t="shared" si="82"/>
        <v/>
      </c>
      <c r="E27" s="5" t="str">
        <f t="shared" si="82"/>
        <v/>
      </c>
      <c r="F27" s="5" t="str">
        <f t="shared" si="82"/>
        <v/>
      </c>
      <c r="G27" s="5" t="str">
        <f t="shared" si="82"/>
        <v/>
      </c>
      <c r="H27" s="5" t="str">
        <f t="shared" si="82"/>
        <v/>
      </c>
      <c r="I27" s="4"/>
      <c r="J27" s="5">
        <f>IFERROR(IF(EOMONTH(P26,0)&lt;P26+1,"",P26+1),"")</f>
        <v>44864</v>
      </c>
      <c r="K27" s="5">
        <f t="shared" si="83"/>
        <v>44865</v>
      </c>
      <c r="L27" s="5" t="str">
        <f t="shared" si="84"/>
        <v/>
      </c>
      <c r="M27" s="5" t="str">
        <f t="shared" si="85"/>
        <v/>
      </c>
      <c r="N27" s="5" t="str">
        <f t="shared" si="86"/>
        <v/>
      </c>
      <c r="O27" s="5" t="str">
        <f t="shared" si="87"/>
        <v/>
      </c>
      <c r="P27" s="5" t="str">
        <f t="shared" si="88"/>
        <v/>
      </c>
      <c r="Q27" s="4"/>
      <c r="R27" s="5" t="str">
        <f>IFERROR(IF(EOMONTH(X26,0)&lt;X26+1,"",X26+1),"")</f>
        <v/>
      </c>
      <c r="S27" s="5" t="str">
        <f t="shared" si="89"/>
        <v/>
      </c>
      <c r="T27" s="5" t="str">
        <f t="shared" si="90"/>
        <v/>
      </c>
      <c r="U27" s="5" t="str">
        <f t="shared" si="91"/>
        <v/>
      </c>
      <c r="V27" s="5" t="str">
        <f t="shared" si="92"/>
        <v/>
      </c>
      <c r="W27" s="5" t="str">
        <f t="shared" si="93"/>
        <v/>
      </c>
      <c r="X27" s="5" t="str">
        <f t="shared" si="94"/>
        <v/>
      </c>
      <c r="Y27" s="4"/>
      <c r="Z27" s="5" t="str">
        <f>IFERROR(IF(EOMONTH(AF26,0)&lt;AF26+1,"",AF26+1),"")</f>
        <v/>
      </c>
      <c r="AA27" s="5" t="str">
        <f t="shared" si="95"/>
        <v/>
      </c>
      <c r="AB27" s="5" t="str">
        <f t="shared" si="96"/>
        <v/>
      </c>
      <c r="AC27" s="5" t="str">
        <f t="shared" si="97"/>
        <v/>
      </c>
      <c r="AD27" s="5" t="str">
        <f t="shared" si="98"/>
        <v/>
      </c>
      <c r="AE27" s="5" t="str">
        <f t="shared" si="99"/>
        <v/>
      </c>
      <c r="AF27" s="5" t="str">
        <f t="shared" si="100"/>
        <v/>
      </c>
      <c r="AG27" s="4"/>
      <c r="AH27" s="5" t="s">
        <v>10</v>
      </c>
      <c r="AI27" s="5" t="s">
        <v>10</v>
      </c>
      <c r="AJ27" s="5" t="s">
        <v>10</v>
      </c>
      <c r="AK27" s="29" t="str">
        <f t="shared" si="12"/>
        <v/>
      </c>
      <c r="AL27" s="5" t="s">
        <v>10</v>
      </c>
      <c r="AM27" s="4"/>
      <c r="AN27" s="5" t="s">
        <v>10</v>
      </c>
      <c r="AO27" s="5" t="s">
        <v>10</v>
      </c>
      <c r="AP27" s="5" t="s">
        <v>10</v>
      </c>
      <c r="AQ27" s="5" t="s">
        <v>10</v>
      </c>
      <c r="AR27" s="5" t="s">
        <v>10</v>
      </c>
      <c r="AS27" s="5" t="s">
        <v>10</v>
      </c>
      <c r="AT27" s="5" t="s">
        <v>10</v>
      </c>
    </row>
    <row r="28" spans="2:50" ht="28.5" x14ac:dyDescent="0.35"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AK28" s="29" t="str">
        <f t="shared" si="12"/>
        <v/>
      </c>
    </row>
    <row r="29" spans="2:50" ht="15.5" x14ac:dyDescent="0.35">
      <c r="AK29" s="29" t="str">
        <f t="shared" si="12"/>
        <v/>
      </c>
    </row>
    <row r="30" spans="2:50" ht="15.5" x14ac:dyDescent="0.35">
      <c r="AK30" s="29" t="str">
        <f t="shared" si="12"/>
        <v/>
      </c>
    </row>
    <row r="31" spans="2:50" ht="15.5" x14ac:dyDescent="0.35">
      <c r="AK31" s="29" t="str">
        <f t="shared" si="12"/>
        <v/>
      </c>
    </row>
    <row r="32" spans="2:50" ht="15.5" x14ac:dyDescent="0.35">
      <c r="AK32" s="29" t="str">
        <f t="shared" si="12"/>
        <v/>
      </c>
    </row>
    <row r="33" spans="37:37" ht="15.5" x14ac:dyDescent="0.35">
      <c r="AK33" s="29" t="str">
        <f t="shared" si="12"/>
        <v/>
      </c>
    </row>
    <row r="34" spans="37:37" ht="15.5" x14ac:dyDescent="0.35">
      <c r="AK34" s="29" t="str">
        <f t="shared" si="12"/>
        <v/>
      </c>
    </row>
    <row r="35" spans="37:37" ht="15.5" x14ac:dyDescent="0.35">
      <c r="AK35" s="29" t="str">
        <f t="shared" si="12"/>
        <v/>
      </c>
    </row>
    <row r="36" spans="37:37" ht="15.5" x14ac:dyDescent="0.35">
      <c r="AK36" s="29" t="str">
        <f t="shared" si="12"/>
        <v/>
      </c>
    </row>
    <row r="37" spans="37:37" ht="15.5" x14ac:dyDescent="0.35">
      <c r="AK37" s="29" t="str">
        <f t="shared" si="12"/>
        <v/>
      </c>
    </row>
    <row r="38" spans="37:37" ht="15.5" x14ac:dyDescent="0.35">
      <c r="AK38" s="29" t="str">
        <f t="shared" si="12"/>
        <v/>
      </c>
    </row>
    <row r="39" spans="37:37" ht="15.5" x14ac:dyDescent="0.35">
      <c r="AK39" s="29" t="str">
        <f t="shared" si="12"/>
        <v/>
      </c>
    </row>
    <row r="40" spans="37:37" ht="15.5" x14ac:dyDescent="0.35">
      <c r="AK40" s="29" t="str">
        <f t="shared" si="12"/>
        <v/>
      </c>
    </row>
    <row r="41" spans="37:37" ht="15.5" x14ac:dyDescent="0.35">
      <c r="AK41" s="29" t="str">
        <f t="shared" si="12"/>
        <v/>
      </c>
    </row>
    <row r="42" spans="37:37" ht="15.5" x14ac:dyDescent="0.35">
      <c r="AK42" s="29" t="str">
        <f t="shared" si="12"/>
        <v/>
      </c>
    </row>
    <row r="43" spans="37:37" ht="15.5" x14ac:dyDescent="0.35">
      <c r="AK43" s="29" t="str">
        <f t="shared" si="12"/>
        <v/>
      </c>
    </row>
    <row r="44" spans="37:37" ht="15.5" x14ac:dyDescent="0.35">
      <c r="AK44" s="29" t="str">
        <f t="shared" si="12"/>
        <v/>
      </c>
    </row>
    <row r="45" spans="37:37" ht="15.5" x14ac:dyDescent="0.35">
      <c r="AK45" s="29" t="str">
        <f t="shared" si="12"/>
        <v/>
      </c>
    </row>
    <row r="46" spans="37:37" ht="15.5" x14ac:dyDescent="0.35">
      <c r="AK46" s="29" t="str">
        <f t="shared" si="12"/>
        <v/>
      </c>
    </row>
    <row r="47" spans="37:37" ht="15.5" x14ac:dyDescent="0.35">
      <c r="AK47" s="29" t="str">
        <f t="shared" si="12"/>
        <v/>
      </c>
    </row>
    <row r="48" spans="37:37" ht="15.5" x14ac:dyDescent="0.35">
      <c r="AK48" s="29" t="str">
        <f t="shared" si="12"/>
        <v/>
      </c>
    </row>
    <row r="49" spans="37:37" ht="15.5" x14ac:dyDescent="0.35">
      <c r="AK49" s="29" t="str">
        <f t="shared" si="12"/>
        <v/>
      </c>
    </row>
    <row r="50" spans="37:37" ht="15.5" x14ac:dyDescent="0.35">
      <c r="AK50" s="29" t="str">
        <f t="shared" si="12"/>
        <v/>
      </c>
    </row>
    <row r="51" spans="37:37" ht="15.5" x14ac:dyDescent="0.35">
      <c r="AK51" s="29" t="str">
        <f t="shared" si="12"/>
        <v/>
      </c>
    </row>
    <row r="52" spans="37:37" ht="15.5" x14ac:dyDescent="0.35">
      <c r="AK52" s="29" t="str">
        <f t="shared" si="12"/>
        <v/>
      </c>
    </row>
    <row r="53" spans="37:37" ht="15.5" x14ac:dyDescent="0.35">
      <c r="AK53" s="29" t="str">
        <f t="shared" si="12"/>
        <v/>
      </c>
    </row>
    <row r="54" spans="37:37" ht="15.5" x14ac:dyDescent="0.35">
      <c r="AK54" s="29" t="str">
        <f t="shared" si="12"/>
        <v/>
      </c>
    </row>
    <row r="55" spans="37:37" ht="15.5" x14ac:dyDescent="0.35">
      <c r="AK55" s="29" t="str">
        <f t="shared" si="12"/>
        <v/>
      </c>
    </row>
    <row r="56" spans="37:37" ht="15.5" x14ac:dyDescent="0.35">
      <c r="AK56" s="29" t="str">
        <f t="shared" si="12"/>
        <v/>
      </c>
    </row>
    <row r="57" spans="37:37" ht="15.5" x14ac:dyDescent="0.35">
      <c r="AK57" s="29" t="str">
        <f t="shared" si="12"/>
        <v/>
      </c>
    </row>
    <row r="58" spans="37:37" ht="15.5" x14ac:dyDescent="0.35">
      <c r="AK58" s="29" t="str">
        <f t="shared" si="12"/>
        <v/>
      </c>
    </row>
    <row r="59" spans="37:37" ht="15.5" x14ac:dyDescent="0.35">
      <c r="AK59" s="29" t="str">
        <f t="shared" si="12"/>
        <v/>
      </c>
    </row>
    <row r="60" spans="37:37" ht="15.5" x14ac:dyDescent="0.35">
      <c r="AK60" s="29" t="str">
        <f t="shared" si="12"/>
        <v/>
      </c>
    </row>
    <row r="61" spans="37:37" ht="15.5" x14ac:dyDescent="0.35">
      <c r="AK61" s="29" t="str">
        <f t="shared" si="12"/>
        <v/>
      </c>
    </row>
    <row r="62" spans="37:37" ht="15.5" x14ac:dyDescent="0.35">
      <c r="AK62" s="29" t="str">
        <f t="shared" si="12"/>
        <v/>
      </c>
    </row>
    <row r="63" spans="37:37" ht="15.5" x14ac:dyDescent="0.35">
      <c r="AK63" s="29" t="str">
        <f t="shared" si="12"/>
        <v/>
      </c>
    </row>
    <row r="64" spans="37:37" ht="15.5" x14ac:dyDescent="0.35">
      <c r="AK64" s="29" t="str">
        <f t="shared" si="12"/>
        <v/>
      </c>
    </row>
  </sheetData>
  <mergeCells count="1">
    <mergeCell ref="B28:P28"/>
  </mergeCells>
  <conditionalFormatting sqref="Z20 Z2 B2 J2 R2 B11 J11 R11 Z11 B20 J20 R20">
    <cfRule type="expression" dxfId="32" priority="51">
      <formula>$AO$4=1</formula>
    </cfRule>
  </conditionalFormatting>
  <conditionalFormatting sqref="B4:H9 R4:X9 R13:X18 B22:H27 J22:P27 J4:P9 Z4:AF9 B13:H18 J13:P18 Z13:AF18 R22:X27 Z22:AF27">
    <cfRule type="expression" dxfId="19" priority="20">
      <formula>IF($AS$5=25,IF($AK$1=TRUE,VLOOKUP(CONCATENATE(TEXT(B4,"jj/mm/aaaa"),$AI$5,$AQ$5),$AK:$AK,1,FALSE)=TEXT(B4,"jj/mm/aaaa")&amp;$AI$5 &amp;$AQ$5),"")</formula>
    </cfRule>
    <cfRule type="expression" dxfId="31" priority="32">
      <formula>IF($AS$5=24,IF($AK$1=TRUE,VLOOKUP(CONCATENATE(TEXT(B4,"jj/mm/aaaa"),$AI$5,$AP$5),$AK:$AK,1,FALSE)=TEXT(B4,"jj/mm/aaaa")&amp;$AI$5 &amp;$AP$5),"")</formula>
    </cfRule>
    <cfRule type="expression" dxfId="30" priority="37">
      <formula>IF($AS$5=23,IF($AK$1=TRUE,VLOOKUP(CONCATENATE(TEXT(B4,"jj/mm/aaaa"),$AI$5,$AO$5),$AK:$AK,1,FALSE)=TEXT(B4,"jj/mm/aaaa")&amp;$AI$5 &amp;$AO$5),"")</formula>
    </cfRule>
    <cfRule type="expression" dxfId="29" priority="49">
      <formula>IF($AS$5=22,IF($AK$1=TRUE,VLOOKUP(CONCATENATE(TEXT(B4,"jj/mm/aaaa"),$AI$5,$AN$5),$AK:$AK,1,FALSE)=TEXT(B4,"jj/mm/aaaa")&amp;$AI$5 &amp;$AN$5),"")</formula>
    </cfRule>
    <cfRule type="expression" dxfId="28" priority="50">
      <formula>IF($AS$5=21,IF($AK$1=TRUE,VLOOKUP(CONCATENATE(TEXT(B4,"jj/mm/aaaa"),$AI$5,$AM$5),$AK:$AK,1,FALSE)=TEXT(B4,"jj/mm/aaaa")&amp;$AI$5 &amp;$AM$5),"")</formula>
    </cfRule>
    <cfRule type="expression" dxfId="27" priority="53">
      <formula>OR(WEEKDAY(B4,1)=1,WEEKDAY(B4,1)=7)</formula>
    </cfRule>
    <cfRule type="expression" dxfId="18" priority="5">
      <formula>IF($AS$5="Tous",IF($AK$1=TRUE,VLOOKUP(CONCATENATE(TEXT(B4,"jj/mm/aaaa"),$AI$5,$AM$5),$AK:$AK,1,FALSE)=TEXT(B4,"jj/mm/aaaa")&amp;$AI$5 &amp;$AM$5),"")</formula>
    </cfRule>
    <cfRule type="expression" dxfId="17" priority="4">
      <formula>IF($AS$5="Tous",IF($AK$1=TRUE,VLOOKUP(CONCATENATE(TEXT(B4,"jj/mm/aaaa"),$AI$5,$AN$5),$AK:$AK,1,FALSE)=TEXT(B4,"jj/mm/aaaa")&amp;$AI$5 &amp;$AN$5),"")</formula>
    </cfRule>
    <cfRule type="expression" dxfId="16" priority="3">
      <formula>IF($AS$5="Tous",IF($AK$1=TRUE,VLOOKUP(CONCATENATE(TEXT(B4,"jj/mm/aaaa"),$AI$5,$AO$5),$AK:$AK,1,FALSE)=TEXT(B4,"jj/mm/aaaa")&amp;$AI$5 &amp;$AO$5),"")</formula>
    </cfRule>
    <cfRule type="expression" dxfId="15" priority="2">
      <formula>IF($AS$5="Tous",IF($AK$1=TRUE,VLOOKUP(CONCATENATE(TEXT(B4,"jj/mm/aaaa"),$AI$5,$AP$5),$AK:$AK,1,FALSE)=TEXT(B4,"jj/mm/aaaa")&amp;$AI$5 &amp;$AP$5),"")</formula>
    </cfRule>
    <cfRule type="expression" dxfId="14" priority="1">
      <formula>IF($AS$5="Tous",IF($AK$1=TRUE,VLOOKUP(CONCATENATE(TEXT(B4,"jj/mm/aaaa"),$AI$5,$AQ$5),$AK:$AK,1,FALSE)=TEXT(B4,"jj/mm/aaaa")&amp;$AI$5 &amp;$AQ$5),"")</formula>
    </cfRule>
  </conditionalFormatting>
  <conditionalFormatting sqref="AH5:AJ64">
    <cfRule type="expression" dxfId="26" priority="11">
      <formula>IF($AH5&lt;&gt;"",MOD(ROW(),2))</formula>
    </cfRule>
    <cfRule type="expression" dxfId="25" priority="12">
      <formula>IF($AH5&lt;&gt;"",NOT(MOD(ROW(),2)))</formula>
    </cfRule>
  </conditionalFormatting>
  <conditionalFormatting sqref="AS5">
    <cfRule type="cellIs" dxfId="24" priority="10" operator="equal">
      <formula>21</formula>
    </cfRule>
    <cfRule type="cellIs" dxfId="23" priority="9" operator="equal">
      <formula>22</formula>
    </cfRule>
    <cfRule type="cellIs" dxfId="22" priority="8" operator="equal">
      <formula>23</formula>
    </cfRule>
    <cfRule type="cellIs" dxfId="21" priority="7" operator="equal">
      <formula>24</formula>
    </cfRule>
    <cfRule type="cellIs" dxfId="20" priority="6" operator="equal">
      <formula>25</formula>
    </cfRule>
  </conditionalFormatting>
  <dataValidations count="1">
    <dataValidation type="list" allowBlank="1" showInputMessage="1" showErrorMessage="1" sqref="AS5" xr:uid="{72AD9194-BD85-4BE4-8BCD-D05653175BE5}">
      <formula1>"Tous,21,22,23,24,25"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AL COURRÈGES </cp:lastModifiedBy>
  <dcterms:created xsi:type="dcterms:W3CDTF">2022-05-03T12:59:11Z</dcterms:created>
  <dcterms:modified xsi:type="dcterms:W3CDTF">2022-05-04T11:41:28Z</dcterms:modified>
</cp:coreProperties>
</file>