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zat.lucile\Documents\"/>
    </mc:Choice>
  </mc:AlternateContent>
  <bookViews>
    <workbookView xWindow="0" yWindow="0" windowWidth="19200" windowHeight="8232" tabRatio="685" activeTab="1"/>
  </bookViews>
  <sheets>
    <sheet name="Démarche d'accompagnement" sheetId="9" r:id="rId1"/>
    <sheet name="Prochaines actions" sheetId="11" r:id="rId2"/>
  </sheets>
  <externalReferences>
    <externalReference r:id="rId3"/>
  </externalReferences>
  <definedNames>
    <definedName name="n.séries">COUNTA(#REF!)</definedName>
    <definedName name="plg_graphique">OFFSET(#REF!,,,5,n.séries+1)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1" l="1"/>
  <c r="B8" i="11" a="1"/>
  <c r="B8" i="11" s="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D8" i="11" l="1"/>
  <c r="D39" i="11"/>
  <c r="D15" i="11"/>
  <c r="D175" i="11"/>
  <c r="D127" i="11"/>
  <c r="D167" i="11"/>
  <c r="D119" i="11"/>
  <c r="D183" i="11"/>
  <c r="D151" i="11"/>
  <c r="D181" i="11"/>
  <c r="D143" i="11"/>
  <c r="D159" i="11"/>
  <c r="D135" i="11"/>
  <c r="D111" i="11"/>
  <c r="D103" i="11"/>
  <c r="D95" i="11"/>
  <c r="D87" i="11"/>
  <c r="D79" i="11"/>
  <c r="B13" i="11"/>
  <c r="D165" i="11"/>
  <c r="D149" i="11"/>
  <c r="D125" i="11"/>
  <c r="D117" i="11"/>
  <c r="D109" i="11"/>
  <c r="D101" i="11"/>
  <c r="D93" i="11"/>
  <c r="D85" i="11"/>
  <c r="D77" i="11"/>
  <c r="D69" i="11"/>
  <c r="D61" i="11"/>
  <c r="D53" i="11"/>
  <c r="D45" i="11"/>
  <c r="D37" i="11"/>
  <c r="D29" i="11"/>
  <c r="D21" i="11"/>
  <c r="D180" i="11"/>
  <c r="D172" i="11"/>
  <c r="D164" i="11"/>
  <c r="D156" i="11"/>
  <c r="D148" i="11"/>
  <c r="D140" i="11"/>
  <c r="D132" i="11"/>
  <c r="D124" i="11"/>
  <c r="D116" i="11"/>
  <c r="D108" i="11"/>
  <c r="D100" i="11"/>
  <c r="D92" i="11"/>
  <c r="D84" i="11"/>
  <c r="D76" i="11"/>
  <c r="D68" i="11"/>
  <c r="D60" i="11"/>
  <c r="D52" i="11"/>
  <c r="D44" i="11"/>
  <c r="D36" i="11"/>
  <c r="D28" i="11"/>
  <c r="D20" i="11"/>
  <c r="D173" i="11"/>
  <c r="D141" i="11"/>
  <c r="D179" i="11"/>
  <c r="D155" i="11"/>
  <c r="D131" i="11"/>
  <c r="D107" i="11"/>
  <c r="D83" i="11"/>
  <c r="D67" i="11"/>
  <c r="D43" i="11"/>
  <c r="D35" i="11"/>
  <c r="D27" i="11"/>
  <c r="D19" i="11"/>
  <c r="D178" i="11"/>
  <c r="D170" i="11"/>
  <c r="D162" i="11"/>
  <c r="D154" i="11"/>
  <c r="D146" i="11"/>
  <c r="D138" i="11"/>
  <c r="D130" i="11"/>
  <c r="D122" i="11"/>
  <c r="D114" i="11"/>
  <c r="D106" i="11"/>
  <c r="D98" i="11"/>
  <c r="D90" i="11"/>
  <c r="D82" i="11"/>
  <c r="D74" i="11"/>
  <c r="D66" i="11"/>
  <c r="D58" i="11"/>
  <c r="D50" i="11"/>
  <c r="D42" i="11"/>
  <c r="D34" i="11"/>
  <c r="D26" i="11"/>
  <c r="D18" i="11"/>
  <c r="D163" i="11"/>
  <c r="D139" i="11"/>
  <c r="D115" i="11"/>
  <c r="D91" i="11"/>
  <c r="D59" i="11"/>
  <c r="D185" i="11"/>
  <c r="D169" i="11"/>
  <c r="D153" i="11"/>
  <c r="D137" i="11"/>
  <c r="D121" i="11"/>
  <c r="D113" i="11"/>
  <c r="D105" i="11"/>
  <c r="D97" i="11"/>
  <c r="D89" i="11"/>
  <c r="D81" i="11"/>
  <c r="D73" i="11"/>
  <c r="D65" i="11"/>
  <c r="D57" i="11"/>
  <c r="D49" i="11"/>
  <c r="D41" i="11"/>
  <c r="D33" i="11"/>
  <c r="D25" i="11"/>
  <c r="D17" i="11"/>
  <c r="D157" i="11"/>
  <c r="D133" i="11"/>
  <c r="D171" i="11"/>
  <c r="D147" i="11"/>
  <c r="D123" i="11"/>
  <c r="D99" i="11"/>
  <c r="D75" i="11"/>
  <c r="D51" i="11"/>
  <c r="D177" i="11"/>
  <c r="D161" i="11"/>
  <c r="D145" i="11"/>
  <c r="D129" i="11"/>
  <c r="D184" i="11"/>
  <c r="D176" i="11"/>
  <c r="D168" i="11"/>
  <c r="D160" i="11"/>
  <c r="D152" i="11"/>
  <c r="D144" i="11"/>
  <c r="D136" i="11"/>
  <c r="D128" i="11"/>
  <c r="D120" i="11"/>
  <c r="D112" i="11"/>
  <c r="D104" i="11"/>
  <c r="D96" i="11"/>
  <c r="D88" i="11"/>
  <c r="D80" i="11"/>
  <c r="D72" i="11"/>
  <c r="D64" i="11"/>
  <c r="D56" i="11"/>
  <c r="D48" i="11"/>
  <c r="D40" i="11"/>
  <c r="D32" i="11"/>
  <c r="D24" i="11"/>
  <c r="D16" i="11"/>
  <c r="D71" i="11"/>
  <c r="D63" i="11"/>
  <c r="D182" i="11"/>
  <c r="D174" i="11"/>
  <c r="D166" i="11"/>
  <c r="D158" i="11"/>
  <c r="D150" i="11"/>
  <c r="D142" i="11"/>
  <c r="D134" i="11"/>
  <c r="D126" i="11"/>
  <c r="D118" i="11"/>
  <c r="D110" i="11"/>
  <c r="D102" i="11"/>
  <c r="D94" i="11"/>
  <c r="D86" i="11"/>
  <c r="D78" i="11"/>
  <c r="D70" i="11"/>
  <c r="D62" i="11"/>
  <c r="D54" i="11"/>
  <c r="D46" i="11"/>
  <c r="D38" i="11"/>
  <c r="D30" i="11"/>
  <c r="D22" i="11"/>
  <c r="D23" i="11"/>
  <c r="D55" i="11"/>
  <c r="D31" i="11"/>
  <c r="D47" i="11"/>
  <c r="D12" i="11" l="1"/>
  <c r="E8" i="11"/>
  <c r="B9" i="11" l="1"/>
  <c r="D9" i="11" s="1"/>
  <c r="E9" i="11" l="1"/>
  <c r="F9" i="9" l="1"/>
  <c r="F10" i="9"/>
  <c r="F17" i="9"/>
  <c r="G17" i="9" s="1"/>
  <c r="F12" i="9"/>
  <c r="F13" i="9"/>
  <c r="F14" i="9"/>
  <c r="F15" i="9"/>
  <c r="F16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1" i="9"/>
  <c r="G9" i="9" l="1"/>
  <c r="G10" i="9" l="1"/>
  <c r="G11" i="9"/>
  <c r="G14" i="9" l="1"/>
  <c r="G12" i="9"/>
  <c r="G13" i="9" l="1"/>
  <c r="G15" i="9" l="1"/>
  <c r="G16" i="9" l="1"/>
  <c r="G18" i="9" l="1"/>
  <c r="G19" i="9" l="1"/>
  <c r="G20" i="9" l="1"/>
  <c r="G21" i="9" l="1"/>
  <c r="G22" i="9" l="1"/>
  <c r="G23" i="9" l="1"/>
  <c r="G24" i="9" l="1"/>
  <c r="G25" i="9" l="1"/>
  <c r="G26" i="9" l="1"/>
  <c r="G27" i="9" l="1"/>
  <c r="G28" i="9" l="1"/>
  <c r="G29" i="9" l="1"/>
  <c r="G30" i="9" l="1"/>
  <c r="G31" i="9" l="1"/>
  <c r="G32" i="9" l="1"/>
  <c r="G33" i="9" l="1"/>
  <c r="G34" i="9" l="1"/>
  <c r="G35" i="9" l="1"/>
  <c r="G36" i="9" l="1"/>
  <c r="G37" i="9" l="1"/>
  <c r="G38" i="9" l="1"/>
  <c r="G39" i="9" l="1"/>
  <c r="G40" i="9" l="1"/>
  <c r="G41" i="9" l="1"/>
  <c r="G42" i="9" l="1"/>
  <c r="G43" i="9" l="1"/>
  <c r="G44" i="9" l="1"/>
  <c r="G45" i="9" l="1"/>
  <c r="G46" i="9" l="1"/>
  <c r="G47" i="9" l="1"/>
  <c r="G48" i="9" l="1"/>
  <c r="G49" i="9" l="1"/>
  <c r="G50" i="9" l="1"/>
  <c r="G51" i="9" l="1"/>
  <c r="G52" i="9" l="1"/>
  <c r="G53" i="9" l="1"/>
  <c r="G54" i="9" l="1"/>
  <c r="G55" i="9" l="1"/>
  <c r="G56" i="9" l="1"/>
  <c r="G57" i="9" l="1"/>
  <c r="G58" i="9" l="1"/>
  <c r="G59" i="9" l="1"/>
  <c r="G60" i="9" l="1"/>
  <c r="G61" i="9" l="1"/>
  <c r="G62" i="9" l="1"/>
  <c r="G63" i="9" l="1"/>
  <c r="G64" i="9" l="1"/>
  <c r="G65" i="9" l="1"/>
  <c r="G66" i="9" l="1"/>
  <c r="G67" i="9" l="1"/>
  <c r="G68" i="9" l="1"/>
  <c r="G69" i="9" l="1"/>
  <c r="G70" i="9" l="1"/>
  <c r="G71" i="9" l="1"/>
  <c r="G72" i="9" l="1"/>
  <c r="G73" i="9" l="1"/>
  <c r="G74" i="9" l="1"/>
  <c r="G75" i="9" l="1"/>
  <c r="G76" i="9" l="1"/>
  <c r="G77" i="9" l="1"/>
  <c r="G78" i="9" l="1"/>
  <c r="G79" i="9" l="1"/>
  <c r="G80" i="9" l="1"/>
  <c r="G81" i="9" l="1"/>
  <c r="G82" i="9" l="1"/>
  <c r="G83" i="9" l="1"/>
  <c r="G84" i="9" l="1"/>
  <c r="G85" i="9" l="1"/>
  <c r="G86" i="9" l="1"/>
  <c r="G87" i="9" l="1"/>
  <c r="G88" i="9" l="1"/>
  <c r="G89" i="9" l="1"/>
  <c r="G90" i="9" l="1"/>
  <c r="G91" i="9" l="1"/>
  <c r="G92" i="9" l="1"/>
  <c r="G93" i="9" l="1"/>
  <c r="G94" i="9" l="1"/>
  <c r="G95" i="9" l="1"/>
  <c r="G96" i="9" l="1"/>
  <c r="G97" i="9" l="1"/>
  <c r="G98" i="9" l="1"/>
  <c r="G99" i="9" l="1"/>
  <c r="G100" i="9" l="1"/>
  <c r="G101" i="9" l="1"/>
  <c r="G102" i="9" l="1"/>
  <c r="G103" i="9" l="1"/>
  <c r="G104" i="9" l="1"/>
  <c r="G105" i="9"/>
  <c r="G106" i="9" l="1"/>
  <c r="G107" i="9"/>
  <c r="G108" i="9" l="1"/>
  <c r="G109" i="9" l="1"/>
  <c r="G110" i="9"/>
  <c r="G111" i="9" l="1"/>
  <c r="G112" i="9" l="1"/>
  <c r="G113" i="9" l="1"/>
  <c r="G114" i="9" l="1"/>
  <c r="G115" i="9"/>
  <c r="G116" i="9"/>
  <c r="G117" i="9" l="1"/>
  <c r="G118" i="9" l="1"/>
  <c r="G120" i="9" l="1"/>
  <c r="G119" i="9" l="1"/>
  <c r="E98" i="11" l="1"/>
  <c r="E72" i="11"/>
  <c r="E69" i="11"/>
  <c r="E65" i="11"/>
  <c r="E25" i="11"/>
  <c r="E28" i="11"/>
  <c r="E80" i="11"/>
  <c r="E143" i="11"/>
  <c r="E110" i="11"/>
  <c r="E46" i="11"/>
  <c r="E109" i="11"/>
  <c r="E165" i="11"/>
  <c r="E182" i="11"/>
  <c r="E20" i="11"/>
  <c r="E108" i="11"/>
  <c r="E127" i="11"/>
  <c r="E50" i="11"/>
  <c r="E97" i="11"/>
  <c r="E138" i="11"/>
  <c r="E150" i="11"/>
  <c r="E105" i="11"/>
  <c r="E70" i="11"/>
  <c r="E164" i="11"/>
  <c r="E23" i="11"/>
  <c r="E160" i="11"/>
  <c r="E99" i="11"/>
  <c r="E141" i="11"/>
  <c r="E117" i="11"/>
  <c r="E33" i="11"/>
  <c r="E81" i="11"/>
  <c r="E75" i="11"/>
  <c r="E137" i="11"/>
  <c r="E152" i="11"/>
  <c r="E162" i="11"/>
  <c r="E120" i="11"/>
  <c r="E35" i="11"/>
  <c r="E48" i="11"/>
  <c r="E130" i="11"/>
  <c r="E167" i="11"/>
  <c r="E91" i="11"/>
  <c r="E168" i="11"/>
  <c r="E86" i="11"/>
  <c r="E47" i="11"/>
  <c r="E142" i="11"/>
  <c r="E124" i="11"/>
  <c r="E45" i="11"/>
  <c r="E174" i="11"/>
  <c r="E49" i="11"/>
  <c r="E77" i="11"/>
  <c r="E121" i="11"/>
  <c r="E151" i="11"/>
  <c r="E82" i="11"/>
  <c r="E87" i="11"/>
  <c r="E175" i="11"/>
  <c r="E169" i="11"/>
  <c r="E131" i="11"/>
  <c r="E153" i="11"/>
  <c r="E40" i="11"/>
  <c r="E71" i="11"/>
  <c r="E26" i="11"/>
  <c r="E84" i="11"/>
  <c r="E179" i="11"/>
  <c r="E34" i="11"/>
  <c r="E125" i="11"/>
  <c r="E156" i="11"/>
  <c r="E115" i="11"/>
  <c r="E140" i="11"/>
  <c r="E183" i="11"/>
  <c r="E144" i="11"/>
  <c r="E114" i="11"/>
  <c r="E17" i="11"/>
  <c r="E64" i="11"/>
  <c r="E96" i="11"/>
  <c r="E61" i="11"/>
  <c r="E172" i="11"/>
  <c r="E42" i="11"/>
  <c r="E135" i="11"/>
  <c r="E60" i="11"/>
  <c r="E149" i="11"/>
  <c r="E161" i="11"/>
  <c r="E122" i="11"/>
  <c r="E29" i="11"/>
  <c r="E68" i="11"/>
  <c r="E36" i="11"/>
  <c r="E63" i="11"/>
  <c r="E27" i="11"/>
  <c r="E37" i="11"/>
  <c r="E104" i="11"/>
  <c r="E116" i="11"/>
  <c r="E111" i="11"/>
  <c r="E92" i="11"/>
  <c r="E21" i="11"/>
  <c r="E41" i="11"/>
  <c r="E24" i="11"/>
  <c r="E181" i="11"/>
  <c r="E136" i="11"/>
  <c r="E58" i="11"/>
  <c r="E103" i="11"/>
  <c r="E16" i="11"/>
  <c r="E102" i="11"/>
  <c r="E94" i="11"/>
  <c r="E157" i="11"/>
  <c r="E39" i="11"/>
  <c r="E177" i="11"/>
  <c r="E126" i="11"/>
  <c r="E185" i="11"/>
  <c r="E79" i="11"/>
  <c r="E74" i="11"/>
  <c r="E148" i="11"/>
  <c r="E22" i="11"/>
  <c r="E132" i="11"/>
  <c r="E113" i="11"/>
  <c r="E112" i="11"/>
  <c r="E123" i="11"/>
  <c r="E30" i="11"/>
  <c r="E180" i="11"/>
  <c r="E51" i="11"/>
  <c r="E129" i="11"/>
  <c r="E53" i="11"/>
  <c r="E73" i="11"/>
  <c r="E139" i="11"/>
  <c r="E56" i="11"/>
  <c r="E118" i="11"/>
  <c r="E107" i="11"/>
  <c r="E106" i="11"/>
  <c r="E119" i="11"/>
  <c r="E170" i="11"/>
  <c r="E146" i="11"/>
  <c r="E85" i="11"/>
  <c r="E90" i="11"/>
  <c r="E55" i="11"/>
  <c r="E93" i="11"/>
  <c r="E44" i="11"/>
  <c r="E133" i="11"/>
  <c r="E67" i="11"/>
  <c r="E173" i="11"/>
  <c r="E78" i="11"/>
  <c r="E89" i="11"/>
  <c r="E59" i="11"/>
  <c r="E166" i="11"/>
  <c r="E38" i="11"/>
  <c r="E158" i="11"/>
  <c r="E66" i="11"/>
  <c r="E83" i="11"/>
  <c r="E154" i="11"/>
  <c r="E62" i="11"/>
  <c r="E76" i="11"/>
  <c r="E43" i="11"/>
  <c r="E147" i="11"/>
  <c r="E88" i="11"/>
  <c r="E101" i="11"/>
  <c r="E57" i="11"/>
  <c r="E134" i="11"/>
  <c r="E18" i="11"/>
  <c r="E15" i="11"/>
  <c r="E32" i="11"/>
  <c r="E31" i="11"/>
  <c r="E95" i="11"/>
  <c r="E171" i="11"/>
  <c r="E155" i="11"/>
  <c r="E163" i="11"/>
  <c r="E178" i="11"/>
  <c r="E100" i="11"/>
  <c r="E52" i="11"/>
  <c r="E128" i="11"/>
  <c r="E54" i="11"/>
  <c r="E19" i="11"/>
  <c r="E184" i="11"/>
  <c r="E176" i="11"/>
  <c r="E159" i="11"/>
  <c r="D13" i="11"/>
  <c r="E145" i="11"/>
  <c r="E12" i="11" l="1"/>
  <c r="F153" i="11" s="1"/>
  <c r="B10" i="11" l="1"/>
  <c r="D10" i="11" s="1"/>
  <c r="F178" i="11"/>
  <c r="F89" i="11"/>
  <c r="F62" i="11"/>
  <c r="F74" i="11"/>
  <c r="F177" i="11"/>
  <c r="F42" i="11"/>
  <c r="F146" i="11"/>
  <c r="F36" i="11"/>
  <c r="F39" i="11"/>
  <c r="F23" i="11"/>
  <c r="F41" i="11"/>
  <c r="F138" i="11"/>
  <c r="F150" i="11"/>
  <c r="F70" i="11"/>
  <c r="F141" i="11"/>
  <c r="E13" i="11"/>
  <c r="F95" i="11"/>
  <c r="F78" i="11"/>
  <c r="F173" i="11"/>
  <c r="F59" i="11"/>
  <c r="F182" i="11"/>
  <c r="F24" i="11"/>
  <c r="F60" i="11"/>
  <c r="F49" i="11"/>
  <c r="F21" i="11"/>
  <c r="F129" i="11"/>
  <c r="F25" i="11"/>
  <c r="F130" i="11"/>
  <c r="F71" i="11"/>
  <c r="F65" i="11"/>
  <c r="F140" i="11"/>
  <c r="F176" i="11"/>
  <c r="F90" i="11"/>
  <c r="F38" i="11"/>
  <c r="F85" i="11"/>
  <c r="F113" i="11"/>
  <c r="F67" i="11"/>
  <c r="F33" i="11"/>
  <c r="F147" i="11"/>
  <c r="F27" i="11"/>
  <c r="F131" i="11"/>
  <c r="F35" i="11"/>
  <c r="F171" i="11"/>
  <c r="F44" i="11"/>
  <c r="F100" i="11"/>
  <c r="F46" i="11"/>
  <c r="F53" i="11"/>
  <c r="F48" i="11"/>
  <c r="F128" i="11"/>
  <c r="F31" i="11"/>
  <c r="F155" i="11"/>
  <c r="F159" i="11"/>
  <c r="F165" i="11"/>
  <c r="F66" i="11"/>
  <c r="F94" i="11"/>
  <c r="F91" i="11"/>
  <c r="F102" i="11"/>
  <c r="F172" i="11"/>
  <c r="F69" i="11"/>
  <c r="F68" i="11"/>
  <c r="F82" i="11"/>
  <c r="F137" i="11"/>
  <c r="F106" i="11"/>
  <c r="F93" i="11"/>
  <c r="F72" i="11"/>
  <c r="F30" i="11"/>
  <c r="F144" i="11"/>
  <c r="F156" i="11"/>
  <c r="F108" i="11"/>
  <c r="F99" i="11"/>
  <c r="F47" i="11"/>
  <c r="F56" i="11"/>
  <c r="F109" i="11"/>
  <c r="F92" i="11"/>
  <c r="F183" i="11"/>
  <c r="F117" i="11"/>
  <c r="F51" i="11"/>
  <c r="F180" i="11"/>
  <c r="F123" i="11"/>
  <c r="F132" i="11"/>
  <c r="F135" i="11"/>
  <c r="F134" i="11"/>
  <c r="F164" i="11"/>
  <c r="F166" i="11"/>
  <c r="F79" i="11"/>
  <c r="F63" i="11"/>
  <c r="F20" i="11"/>
  <c r="F75" i="11"/>
  <c r="F148" i="11"/>
  <c r="F107" i="11"/>
  <c r="F28" i="11"/>
  <c r="F170" i="11"/>
  <c r="F105" i="11"/>
  <c r="F145" i="11"/>
  <c r="F81" i="11"/>
  <c r="F181" i="11"/>
  <c r="F154" i="11"/>
  <c r="F88" i="11"/>
  <c r="F122" i="11"/>
  <c r="F167" i="11"/>
  <c r="F54" i="11"/>
  <c r="F64" i="11"/>
  <c r="F98" i="11"/>
  <c r="F120" i="11"/>
  <c r="F16" i="11"/>
  <c r="F142" i="11"/>
  <c r="F76" i="11"/>
  <c r="F127" i="11"/>
  <c r="F112" i="11"/>
  <c r="F139" i="11"/>
  <c r="F158" i="11"/>
  <c r="F133" i="11"/>
  <c r="F55" i="11"/>
  <c r="F119" i="11"/>
  <c r="F124" i="11"/>
  <c r="F43" i="11"/>
  <c r="F97" i="11"/>
  <c r="F45" i="11"/>
  <c r="F57" i="11"/>
  <c r="F174" i="11"/>
  <c r="F116" i="11"/>
  <c r="F104" i="11"/>
  <c r="F110" i="11"/>
  <c r="F22" i="11"/>
  <c r="F87" i="11"/>
  <c r="F32" i="11"/>
  <c r="F121" i="11"/>
  <c r="F175" i="11"/>
  <c r="F162" i="11"/>
  <c r="F34" i="11"/>
  <c r="F184" i="11"/>
  <c r="F136" i="11"/>
  <c r="F50" i="11"/>
  <c r="F15" i="11"/>
  <c r="F151" i="11"/>
  <c r="F18" i="11"/>
  <c r="F26" i="11"/>
  <c r="F19" i="11"/>
  <c r="F143" i="11"/>
  <c r="F126" i="11"/>
  <c r="F83" i="11"/>
  <c r="F185" i="11"/>
  <c r="F157" i="11"/>
  <c r="F118" i="11"/>
  <c r="F73" i="11"/>
  <c r="F84" i="11"/>
  <c r="F52" i="11"/>
  <c r="F61" i="11"/>
  <c r="F179" i="11"/>
  <c r="F163" i="11"/>
  <c r="F17" i="11"/>
  <c r="F115" i="11"/>
  <c r="F101" i="11"/>
  <c r="F160" i="11"/>
  <c r="F114" i="11"/>
  <c r="F80" i="11"/>
  <c r="F149" i="11"/>
  <c r="F103" i="11"/>
  <c r="F96" i="11"/>
  <c r="F152" i="11"/>
  <c r="F168" i="11"/>
  <c r="F29" i="11"/>
  <c r="F169" i="11"/>
  <c r="F77" i="11"/>
  <c r="F125" i="11"/>
  <c r="F40" i="11"/>
  <c r="F58" i="11"/>
  <c r="F37" i="11"/>
  <c r="F86" i="11"/>
  <c r="F161" i="11"/>
  <c r="F111" i="11"/>
  <c r="E10" i="11" l="1"/>
  <c r="F12" i="11"/>
  <c r="F13" i="11" s="1"/>
  <c r="B11" i="11" l="1"/>
  <c r="D11" i="11" s="1"/>
</calcChain>
</file>

<file path=xl/sharedStrings.xml><?xml version="1.0" encoding="utf-8"?>
<sst xmlns="http://schemas.openxmlformats.org/spreadsheetml/2006/main" count="24" uniqueCount="23">
  <si>
    <t>Actions / support</t>
  </si>
  <si>
    <t>Support/action d'accompagnement retenu pour la cible</t>
  </si>
  <si>
    <t>Date de début de travail</t>
  </si>
  <si>
    <t>Action prioritaire</t>
  </si>
  <si>
    <t>Date de fin</t>
  </si>
  <si>
    <t>Colonne3</t>
  </si>
  <si>
    <t>Colonne7</t>
  </si>
  <si>
    <t>Colonne8</t>
  </si>
  <si>
    <t>Colonne9</t>
  </si>
  <si>
    <t>Colonne14</t>
  </si>
  <si>
    <t>Colonne15</t>
  </si>
  <si>
    <t>b</t>
  </si>
  <si>
    <t>hd</t>
  </si>
  <si>
    <t>hdg</t>
  </si>
  <si>
    <t>Prochaines actions</t>
  </si>
  <si>
    <t xml:space="preserve">Date de début  </t>
  </si>
  <si>
    <t>Date de diffusion du support / de réalisation de l'action finale</t>
  </si>
  <si>
    <r>
      <t xml:space="preserve">MAX </t>
    </r>
    <r>
      <rPr>
        <b/>
        <sz val="8"/>
        <color theme="0"/>
        <rFont val="Calibri"/>
        <family val="2"/>
        <scheme val="minor"/>
      </rPr>
      <t>25</t>
    </r>
    <r>
      <rPr>
        <sz val="8"/>
        <color theme="0"/>
        <rFont val="Calibri"/>
        <family val="2"/>
        <scheme val="minor"/>
      </rPr>
      <t xml:space="preserve"> actions prioritaires : ce sont les actions qui viendront alimenter le GANTT</t>
    </r>
  </si>
  <si>
    <t>Colonne16</t>
  </si>
  <si>
    <t>Exemple 1</t>
  </si>
  <si>
    <t>Exemple 3</t>
  </si>
  <si>
    <t>Exemple 2</t>
  </si>
  <si>
    <t>Exemple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</si>
</sst>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40C]d\-mmm\-yy;@"/>
    <numFmt numFmtId="165" formatCode="[$-F800]dddd\,\ mmmm\ dd\,\ yyyy"/>
    <numFmt numFmtId="166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8"/>
      <color theme="3"/>
      <name val="Love Ya Like A Sister"/>
    </font>
  </fonts>
  <fills count="1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4EEF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EF9F0"/>
        <bgColor indexed="64"/>
      </patternFill>
    </fill>
    <fill>
      <patternFill patternType="solid">
        <fgColor rgb="FFFFFFFF"/>
        <bgColor rgb="FF88B1F0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medium">
        <color theme="7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thin">
        <color rgb="FF55AF38"/>
      </left>
      <right style="thin">
        <color rgb="FF55AF38"/>
      </right>
      <top style="thin">
        <color rgb="FF55AF38"/>
      </top>
      <bottom style="thin">
        <color rgb="FF55AF38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49" fontId="3" fillId="8" borderId="1" xfId="0" applyNumberFormat="1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vertical="center"/>
    </xf>
    <xf numFmtId="49" fontId="3" fillId="8" borderId="2" xfId="0" applyNumberFormat="1" applyFont="1" applyFill="1" applyBorder="1" applyAlignment="1">
      <alignment horizontal="center" vertical="center"/>
    </xf>
    <xf numFmtId="49" fontId="3" fillId="8" borderId="3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164" fontId="5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65" fontId="0" fillId="0" borderId="0" xfId="0" applyNumberFormat="1"/>
    <xf numFmtId="0" fontId="0" fillId="0" borderId="0" xfId="0" applyFill="1"/>
    <xf numFmtId="165" fontId="0" fillId="0" borderId="0" xfId="0" applyNumberFormat="1" applyFill="1"/>
    <xf numFmtId="49" fontId="3" fillId="8" borderId="7" xfId="0" applyNumberFormat="1" applyFont="1" applyFill="1" applyBorder="1" applyAlignment="1">
      <alignment horizontal="center" vertical="center"/>
    </xf>
    <xf numFmtId="165" fontId="0" fillId="11" borderId="0" xfId="0" applyNumberFormat="1" applyFont="1" applyFill="1"/>
    <xf numFmtId="0" fontId="8" fillId="10" borderId="5" xfId="0" applyNumberFormat="1" applyFont="1" applyFill="1" applyBorder="1" applyAlignment="1">
      <alignment vertical="center" wrapText="1"/>
    </xf>
    <xf numFmtId="0" fontId="8" fillId="10" borderId="8" xfId="0" applyNumberFormat="1" applyFont="1" applyFill="1" applyBorder="1" applyAlignment="1">
      <alignment vertical="center" wrapText="1"/>
    </xf>
    <xf numFmtId="14" fontId="0" fillId="0" borderId="0" xfId="0" applyNumberFormat="1" applyFill="1" applyAlignment="1">
      <alignment wrapText="1"/>
    </xf>
    <xf numFmtId="165" fontId="0" fillId="0" borderId="0" xfId="0" applyNumberFormat="1" applyFont="1" applyFill="1"/>
    <xf numFmtId="165" fontId="0" fillId="7" borderId="0" xfId="0" applyNumberFormat="1" applyFont="1" applyFill="1"/>
    <xf numFmtId="165" fontId="0" fillId="6" borderId="0" xfId="0" applyNumberFormat="1" applyFont="1" applyFill="1"/>
    <xf numFmtId="0" fontId="0" fillId="5" borderId="0" xfId="0" applyFill="1"/>
    <xf numFmtId="165" fontId="0" fillId="12" borderId="0" xfId="0" applyNumberFormat="1" applyFont="1" applyFill="1"/>
    <xf numFmtId="166" fontId="0" fillId="3" borderId="0" xfId="1" applyNumberFormat="1" applyFont="1" applyFill="1" applyAlignment="1">
      <alignment vertical="center"/>
    </xf>
    <xf numFmtId="166" fontId="0" fillId="5" borderId="0" xfId="1" applyNumberFormat="1" applyFont="1" applyFill="1" applyAlignment="1">
      <alignment vertical="center"/>
    </xf>
    <xf numFmtId="14" fontId="0" fillId="0" borderId="0" xfId="0" applyNumberFormat="1"/>
    <xf numFmtId="14" fontId="0" fillId="0" borderId="0" xfId="0" applyNumberFormat="1" applyFill="1"/>
    <xf numFmtId="14" fontId="0" fillId="7" borderId="0" xfId="0" applyNumberFormat="1" applyFill="1" applyAlignment="1">
      <alignment wrapText="1"/>
    </xf>
    <xf numFmtId="166" fontId="0" fillId="0" borderId="0" xfId="1" applyNumberFormat="1" applyFont="1" applyFill="1" applyAlignment="1">
      <alignment vertical="center"/>
    </xf>
    <xf numFmtId="0" fontId="0" fillId="10" borderId="5" xfId="0" applyNumberFormat="1" applyFont="1" applyFill="1" applyBorder="1" applyAlignment="1" applyProtection="1">
      <alignment vertical="center" wrapText="1"/>
      <protection locked="0"/>
    </xf>
    <xf numFmtId="16" fontId="0" fillId="10" borderId="5" xfId="0" applyNumberFormat="1" applyFont="1" applyFill="1" applyBorder="1" applyAlignment="1" applyProtection="1">
      <alignment vertical="center" wrapText="1"/>
      <protection locked="0"/>
    </xf>
    <xf numFmtId="16" fontId="0" fillId="10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13" borderId="9" xfId="0" applyNumberFormat="1" applyFont="1" applyFill="1" applyBorder="1" applyAlignment="1" applyProtection="1">
      <alignment vertical="center" wrapText="1"/>
      <protection locked="0"/>
    </xf>
    <xf numFmtId="16" fontId="2" fillId="13" borderId="9" xfId="0" applyNumberFormat="1" applyFont="1" applyFill="1" applyBorder="1" applyAlignment="1" applyProtection="1">
      <alignment vertical="center" wrapText="1"/>
      <protection locked="0"/>
    </xf>
    <xf numFmtId="0" fontId="0" fillId="10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0" borderId="6" xfId="0" applyNumberFormat="1" applyFont="1" applyFill="1" applyBorder="1" applyAlignment="1" applyProtection="1">
      <alignment vertical="center" wrapText="1"/>
      <protection locked="0"/>
    </xf>
    <xf numFmtId="0" fontId="0" fillId="10" borderId="6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0" xfId="0" applyNumberFormat="1" applyFont="1" applyFill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5">
    <dxf>
      <font>
        <color theme="0"/>
      </font>
    </dxf>
    <dxf>
      <font>
        <b/>
        <i val="0"/>
        <color rgb="FFC00000"/>
      </font>
      <fill>
        <patternFill>
          <bgColor theme="6" tint="0.3999450666829432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7" tint="0.79998168889431442"/>
        </patternFill>
      </fill>
    </dxf>
    <dxf>
      <fill>
        <patternFill>
          <bgColor rgb="FFDBF1D3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</dxfs>
  <tableStyles count="0" defaultTableStyle="TableStyleMedium2" defaultPivotStyle="PivotStyleLight16"/>
  <colors>
    <mruColors>
      <color rgb="FFE4EEFC"/>
      <color rgb="FFFEF9F0"/>
      <color rgb="FFFFFFFF"/>
      <color rgb="FF6E4C08"/>
      <color rgb="FFFF00FF"/>
      <color rgb="FFEAF7E5"/>
      <color rgb="FFFDED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ite%20&#224;%20outils%20-%20Change%20niveau%201%20et%202%20-OMOCC%20-%20V1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"/>
      <sheetName val="Tableau de bord Change"/>
      <sheetName val="Analyse d'écart"/>
      <sheetName val="Liste et calculs"/>
      <sheetName val="Analyse de risques"/>
      <sheetName val="Démarche d'accompagnement"/>
      <sheetName val="GANTT "/>
      <sheetName val="Pilot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3" name="Tableau3" displayName="Tableau3" ref="B6:H120" totalsRowShown="0">
  <autoFilter ref="B6:H120"/>
  <tableColumns count="7">
    <tableColumn id="3" name="Colonne3" dataDxfId="14"/>
    <tableColumn id="7" name="Colonne7" dataDxfId="13"/>
    <tableColumn id="8" name="Colonne8" dataDxfId="12"/>
    <tableColumn id="9" name="Colonne9" dataDxfId="11"/>
    <tableColumn id="14" name="Colonne14" dataDxfId="10">
      <calculatedColumnFormula>IF(E7="Oui",1+F6,F6)</calculatedColumnFormula>
    </tableColumn>
    <tableColumn id="15" name="Colonne15" dataDxfId="9">
      <calculatedColumnFormula>IF(F6=F7,0,F7)</calculatedColumnFormula>
    </tableColumn>
    <tableColumn id="16" name="Colonne16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atmut">
      <a:dk1>
        <a:sysClr val="windowText" lastClr="000000"/>
      </a:dk1>
      <a:lt1>
        <a:sysClr val="window" lastClr="FFFFFF"/>
      </a:lt1>
      <a:dk2>
        <a:srgbClr val="144A9D"/>
      </a:dk2>
      <a:lt2>
        <a:srgbClr val="E7E6E6"/>
      </a:lt2>
      <a:accent1>
        <a:srgbClr val="144A9D"/>
      </a:accent1>
      <a:accent2>
        <a:srgbClr val="F2B944"/>
      </a:accent2>
      <a:accent3>
        <a:srgbClr val="E95774"/>
      </a:accent3>
      <a:accent4>
        <a:srgbClr val="55AF38"/>
      </a:accent4>
      <a:accent5>
        <a:srgbClr val="144A9D"/>
      </a:accent5>
      <a:accent6>
        <a:srgbClr val="55AF38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/>
  </sheetPr>
  <dimension ref="B1:Q120"/>
  <sheetViews>
    <sheetView showGridLines="0" zoomScale="80" zoomScaleNormal="80" workbookViewId="0">
      <pane ySplit="7" topLeftCell="A8" activePane="bottomLeft" state="frozen"/>
      <selection pane="bottomLeft" activeCell="D13" sqref="D13"/>
    </sheetView>
  </sheetViews>
  <sheetFormatPr baseColWidth="10" defaultRowHeight="14.4" x14ac:dyDescent="0.3"/>
  <cols>
    <col min="1" max="1" width="4.44140625" customWidth="1"/>
    <col min="2" max="2" width="29.77734375" customWidth="1"/>
    <col min="3" max="4" width="19.77734375" customWidth="1"/>
    <col min="5" max="5" width="16.6640625" style="1" customWidth="1"/>
    <col min="6" max="7" width="12.33203125" customWidth="1"/>
    <col min="8" max="8" width="11.5546875" customWidth="1"/>
  </cols>
  <sheetData>
    <row r="1" spans="2:8" s="3" customFormat="1" ht="12" x14ac:dyDescent="0.3">
      <c r="E1" s="12"/>
    </row>
    <row r="2" spans="2:8" s="3" customFormat="1" ht="42.6" customHeight="1" x14ac:dyDescent="0.3">
      <c r="B2" s="43"/>
      <c r="C2" s="43"/>
      <c r="D2" s="43"/>
      <c r="E2" s="43"/>
    </row>
    <row r="3" spans="2:8" s="3" customFormat="1" ht="9.6" customHeight="1" x14ac:dyDescent="0.3">
      <c r="B3" s="42"/>
      <c r="C3" s="10"/>
      <c r="D3" s="10"/>
      <c r="E3" s="13"/>
    </row>
    <row r="4" spans="2:8" s="3" customFormat="1" ht="4.2" customHeight="1" x14ac:dyDescent="0.3">
      <c r="C4" s="11"/>
      <c r="D4" s="11"/>
      <c r="E4" s="14"/>
    </row>
    <row r="5" spans="2:8" ht="15" thickBot="1" x14ac:dyDescent="0.35"/>
    <row r="6" spans="2:8" s="2" customFormat="1" ht="15" hidden="1" thickBot="1" x14ac:dyDescent="0.35">
      <c r="B6" s="4" t="s">
        <v>5</v>
      </c>
      <c r="C6" s="8" t="s">
        <v>6</v>
      </c>
      <c r="D6" s="9" t="s">
        <v>7</v>
      </c>
      <c r="E6" s="9" t="s">
        <v>8</v>
      </c>
      <c r="F6" s="2" t="s">
        <v>9</v>
      </c>
      <c r="G6" s="2" t="s">
        <v>10</v>
      </c>
      <c r="H6" s="2" t="s">
        <v>18</v>
      </c>
    </row>
    <row r="7" spans="2:8" s="6" customFormat="1" ht="44.4" customHeight="1" thickTop="1" thickBot="1" x14ac:dyDescent="0.35">
      <c r="B7" s="4" t="s">
        <v>0</v>
      </c>
      <c r="C7" s="8" t="s">
        <v>15</v>
      </c>
      <c r="D7" s="18" t="s">
        <v>4</v>
      </c>
      <c r="E7" s="9" t="s">
        <v>3</v>
      </c>
      <c r="F7" s="2" t="s">
        <v>11</v>
      </c>
      <c r="G7" s="2" t="s">
        <v>13</v>
      </c>
      <c r="H7" s="21"/>
    </row>
    <row r="8" spans="2:8" s="7" customFormat="1" ht="41.4" thickTop="1" x14ac:dyDescent="0.3">
      <c r="B8" s="5" t="s">
        <v>1</v>
      </c>
      <c r="C8" s="5" t="s">
        <v>2</v>
      </c>
      <c r="D8" s="5" t="s">
        <v>16</v>
      </c>
      <c r="E8" s="5" t="s">
        <v>17</v>
      </c>
      <c r="F8" s="6" t="s">
        <v>12</v>
      </c>
      <c r="G8" s="6" t="s">
        <v>13</v>
      </c>
      <c r="H8" s="20"/>
    </row>
    <row r="9" spans="2:8" s="7" customFormat="1" x14ac:dyDescent="0.3">
      <c r="B9" s="34" t="s">
        <v>19</v>
      </c>
      <c r="C9" s="35">
        <v>44805</v>
      </c>
      <c r="D9" s="35">
        <v>44835</v>
      </c>
      <c r="E9" s="36"/>
      <c r="F9" s="7" t="b">
        <f>IF(E9="Oui",SUMIF(E$9:E9,"Oui",H$9:H9))</f>
        <v>0</v>
      </c>
      <c r="G9" s="7" t="str">
        <f>Tableau3[[#This Row],[Colonne9]]&amp;Tableau3[[#This Row],[Colonne14]]</f>
        <v>FAUX</v>
      </c>
      <c r="H9" s="20">
        <v>1</v>
      </c>
    </row>
    <row r="10" spans="2:8" x14ac:dyDescent="0.3">
      <c r="B10" s="37" t="s">
        <v>20</v>
      </c>
      <c r="C10" s="38">
        <v>44849</v>
      </c>
      <c r="D10" s="38">
        <v>44925</v>
      </c>
      <c r="E10" s="36"/>
      <c r="F10" s="7" t="b">
        <f>IF(E10="Oui",SUMIF(E$9:E10,"Oui",H$9:H10))</f>
        <v>0</v>
      </c>
      <c r="G10" s="7" t="str">
        <f>Tableau3[[#This Row],[Colonne9]]&amp;Tableau3[[#This Row],[Colonne14]]</f>
        <v>FAUX</v>
      </c>
      <c r="H10" s="20">
        <v>1</v>
      </c>
    </row>
    <row r="11" spans="2:8" x14ac:dyDescent="0.3">
      <c r="B11" s="34" t="s">
        <v>21</v>
      </c>
      <c r="C11" s="35">
        <v>44805</v>
      </c>
      <c r="D11" s="35">
        <v>44910</v>
      </c>
      <c r="E11" s="36"/>
      <c r="F11" s="7" t="b">
        <f>IF(E11="Oui",SUMIF(E$9:E11,"Oui",H$9:H11))</f>
        <v>0</v>
      </c>
      <c r="G11" s="7" t="str">
        <f>Tableau3[[#This Row],[Colonne9]]&amp;Tableau3[[#This Row],[Colonne14]]</f>
        <v>FAUX</v>
      </c>
      <c r="H11" s="20">
        <v>1</v>
      </c>
    </row>
    <row r="12" spans="2:8" x14ac:dyDescent="0.3">
      <c r="B12" s="34" t="s">
        <v>22</v>
      </c>
      <c r="C12" s="35">
        <v>44849</v>
      </c>
      <c r="D12" s="35">
        <v>44591</v>
      </c>
      <c r="E12" s="36"/>
      <c r="F12" s="7" t="b">
        <f>IF(E12="Oui",SUMIF(E$9:E12,"Oui",H$9:H12))</f>
        <v>0</v>
      </c>
      <c r="G12" s="7" t="str">
        <f>Tableau3[[#This Row],[Colonne9]]&amp;Tableau3[[#This Row],[Colonne14]]</f>
        <v>FAUX</v>
      </c>
      <c r="H12" s="20">
        <v>1</v>
      </c>
    </row>
    <row r="13" spans="2:8" x14ac:dyDescent="0.3">
      <c r="B13" s="34"/>
      <c r="C13" s="35"/>
      <c r="D13" s="35"/>
      <c r="E13" s="36"/>
      <c r="F13" s="7" t="b">
        <f>IF(E13="Oui",SUMIF(E$9:E13,"Oui",H$9:H13))</f>
        <v>0</v>
      </c>
      <c r="G13" s="7" t="str">
        <f>Tableau3[[#This Row],[Colonne9]]&amp;Tableau3[[#This Row],[Colonne14]]</f>
        <v>FAUX</v>
      </c>
      <c r="H13" s="20">
        <v>1</v>
      </c>
    </row>
    <row r="14" spans="2:8" x14ac:dyDescent="0.3">
      <c r="B14" s="34"/>
      <c r="C14" s="35"/>
      <c r="D14" s="35"/>
      <c r="E14" s="39"/>
      <c r="F14" s="7" t="b">
        <f>IF(E14="Oui",SUMIF(E$9:E14,"Oui",H$9:H14))</f>
        <v>0</v>
      </c>
      <c r="G14" s="7" t="str">
        <f>Tableau3[[#This Row],[Colonne9]]&amp;Tableau3[[#This Row],[Colonne14]]</f>
        <v>FAUX</v>
      </c>
      <c r="H14" s="20">
        <v>1</v>
      </c>
    </row>
    <row r="15" spans="2:8" x14ac:dyDescent="0.3">
      <c r="B15" s="34"/>
      <c r="C15" s="35"/>
      <c r="D15" s="35"/>
      <c r="E15" s="39"/>
      <c r="F15" s="7" t="b">
        <f>IF(E15="Oui",SUMIF(E$9:E15,"Oui",H$9:H15))</f>
        <v>0</v>
      </c>
      <c r="G15" s="7" t="str">
        <f>Tableau3[[#This Row],[Colonne9]]&amp;Tableau3[[#This Row],[Colonne14]]</f>
        <v>FAUX</v>
      </c>
      <c r="H15" s="20">
        <v>1</v>
      </c>
    </row>
    <row r="16" spans="2:8" x14ac:dyDescent="0.3">
      <c r="B16" s="34"/>
      <c r="C16" s="35"/>
      <c r="D16" s="35"/>
      <c r="E16" s="39"/>
      <c r="F16" s="7" t="b">
        <f>IF(E16="Oui",SUMIF(E$9:E16,"Oui",H$9:H16))</f>
        <v>0</v>
      </c>
      <c r="G16" s="7" t="str">
        <f>Tableau3[[#This Row],[Colonne9]]&amp;Tableau3[[#This Row],[Colonne14]]</f>
        <v>FAUX</v>
      </c>
      <c r="H16" s="20">
        <v>1</v>
      </c>
    </row>
    <row r="17" spans="2:8" x14ac:dyDescent="0.3">
      <c r="B17" s="34"/>
      <c r="C17" s="35"/>
      <c r="D17" s="35"/>
      <c r="E17" s="36"/>
      <c r="F17" s="7" t="b">
        <f>IF(E17="Oui",SUMIF(E$9:E17,"Oui",H$9:H17))</f>
        <v>0</v>
      </c>
      <c r="G17" s="7" t="str">
        <f>Tableau3[[#This Row],[Colonne9]]&amp;Tableau3[[#This Row],[Colonne14]]</f>
        <v>FAUX</v>
      </c>
      <c r="H17" s="20">
        <v>1</v>
      </c>
    </row>
    <row r="18" spans="2:8" x14ac:dyDescent="0.3">
      <c r="B18" s="34"/>
      <c r="C18" s="35"/>
      <c r="D18" s="35"/>
      <c r="E18" s="39"/>
      <c r="F18" s="7" t="b">
        <f>IF(E18="Oui",SUMIF(E$9:E18,"Oui",H$9:H18))</f>
        <v>0</v>
      </c>
      <c r="G18" s="7" t="str">
        <f>Tableau3[[#This Row],[Colonne9]]&amp;Tableau3[[#This Row],[Colonne14]]</f>
        <v>FAUX</v>
      </c>
      <c r="H18" s="20">
        <v>1</v>
      </c>
    </row>
    <row r="19" spans="2:8" x14ac:dyDescent="0.3">
      <c r="B19" s="34"/>
      <c r="C19" s="35"/>
      <c r="D19" s="35"/>
      <c r="E19" s="39"/>
      <c r="F19" s="7" t="b">
        <f>IF(E19="Oui",SUMIF(E$9:E19,"Oui",H$9:H19))</f>
        <v>0</v>
      </c>
      <c r="G19" s="7" t="str">
        <f>Tableau3[[#This Row],[Colonne9]]&amp;Tableau3[[#This Row],[Colonne14]]</f>
        <v>FAUX</v>
      </c>
      <c r="H19" s="20">
        <v>1</v>
      </c>
    </row>
    <row r="20" spans="2:8" x14ac:dyDescent="0.3">
      <c r="B20" s="34"/>
      <c r="C20" s="35"/>
      <c r="D20" s="35"/>
      <c r="E20" s="39"/>
      <c r="F20" s="7" t="b">
        <f>IF(E20="Oui",SUMIF(E$9:E20,"Oui",H$9:H20))</f>
        <v>0</v>
      </c>
      <c r="G20" s="7" t="str">
        <f>Tableau3[[#This Row],[Colonne9]]&amp;Tableau3[[#This Row],[Colonne14]]</f>
        <v>FAUX</v>
      </c>
      <c r="H20" s="20">
        <v>1</v>
      </c>
    </row>
    <row r="21" spans="2:8" x14ac:dyDescent="0.3">
      <c r="B21" s="34"/>
      <c r="C21" s="35"/>
      <c r="D21" s="35"/>
      <c r="E21" s="36"/>
      <c r="F21" s="7" t="b">
        <f>IF(E21="Oui",SUMIF(E$9:E21,"Oui",H$9:H21))</f>
        <v>0</v>
      </c>
      <c r="G21" s="7" t="str">
        <f>Tableau3[[#This Row],[Colonne9]]&amp;Tableau3[[#This Row],[Colonne14]]</f>
        <v>FAUX</v>
      </c>
      <c r="H21" s="20">
        <v>1</v>
      </c>
    </row>
    <row r="22" spans="2:8" x14ac:dyDescent="0.3">
      <c r="B22" s="34"/>
      <c r="C22" s="35"/>
      <c r="D22" s="35"/>
      <c r="E22" s="39"/>
      <c r="F22" s="7" t="b">
        <f>IF(E22="Oui",SUMIF(E$9:E22,"Oui",H$9:H22))</f>
        <v>0</v>
      </c>
      <c r="G22" s="7" t="str">
        <f>Tableau3[[#This Row],[Colonne9]]&amp;Tableau3[[#This Row],[Colonne14]]</f>
        <v>FAUX</v>
      </c>
      <c r="H22" s="20">
        <v>1</v>
      </c>
    </row>
    <row r="23" spans="2:8" x14ac:dyDescent="0.3">
      <c r="B23" s="34"/>
      <c r="C23" s="35"/>
      <c r="D23" s="35"/>
      <c r="E23" s="39"/>
      <c r="F23" s="7" t="b">
        <f>IF(E23="Oui",SUMIF(E$9:E23,"Oui",H$9:H23))</f>
        <v>0</v>
      </c>
      <c r="G23" s="7" t="str">
        <f>Tableau3[[#This Row],[Colonne9]]&amp;Tableau3[[#This Row],[Colonne14]]</f>
        <v>FAUX</v>
      </c>
      <c r="H23" s="20">
        <v>1</v>
      </c>
    </row>
    <row r="24" spans="2:8" x14ac:dyDescent="0.3">
      <c r="B24" s="34"/>
      <c r="C24" s="35"/>
      <c r="D24" s="35"/>
      <c r="E24" s="39"/>
      <c r="F24" s="7" t="b">
        <f>IF(E24="Oui",SUMIF(E$9:E24,"Oui",H$9:H24))</f>
        <v>0</v>
      </c>
      <c r="G24" s="7" t="str">
        <f>Tableau3[[#This Row],[Colonne9]]&amp;Tableau3[[#This Row],[Colonne14]]</f>
        <v>FAUX</v>
      </c>
      <c r="H24" s="20">
        <v>1</v>
      </c>
    </row>
    <row r="25" spans="2:8" x14ac:dyDescent="0.3">
      <c r="B25" s="34"/>
      <c r="C25" s="35"/>
      <c r="D25" s="35"/>
      <c r="E25" s="36"/>
      <c r="F25" s="7" t="b">
        <f>IF(E25="Oui",SUMIF(E$9:E25,"Oui",H$9:H25))</f>
        <v>0</v>
      </c>
      <c r="G25" s="7" t="str">
        <f>Tableau3[[#This Row],[Colonne9]]&amp;Tableau3[[#This Row],[Colonne14]]</f>
        <v>FAUX</v>
      </c>
      <c r="H25" s="20">
        <v>1</v>
      </c>
    </row>
    <row r="26" spans="2:8" x14ac:dyDescent="0.3">
      <c r="B26" s="34"/>
      <c r="C26" s="35"/>
      <c r="D26" s="35"/>
      <c r="E26" s="39"/>
      <c r="F26" s="7" t="b">
        <f>IF(E26="Oui",SUMIF(E$9:E26,"Oui",H$9:H26))</f>
        <v>0</v>
      </c>
      <c r="G26" s="7" t="str">
        <f>Tableau3[[#This Row],[Colonne9]]&amp;Tableau3[[#This Row],[Colonne14]]</f>
        <v>FAUX</v>
      </c>
      <c r="H26" s="20">
        <v>1</v>
      </c>
    </row>
    <row r="27" spans="2:8" x14ac:dyDescent="0.3">
      <c r="B27" s="34"/>
      <c r="C27" s="35"/>
      <c r="D27" s="35"/>
      <c r="E27" s="39"/>
      <c r="F27" s="7" t="b">
        <f>IF(E27="Oui",SUMIF(E$9:E27,"Oui",H$9:H27))</f>
        <v>0</v>
      </c>
      <c r="G27" s="7" t="str">
        <f>Tableau3[[#This Row],[Colonne9]]&amp;Tableau3[[#This Row],[Colonne14]]</f>
        <v>FAUX</v>
      </c>
      <c r="H27" s="20">
        <v>1</v>
      </c>
    </row>
    <row r="28" spans="2:8" x14ac:dyDescent="0.3">
      <c r="B28" s="34"/>
      <c r="C28" s="35"/>
      <c r="D28" s="35"/>
      <c r="E28" s="39"/>
      <c r="F28" s="7" t="b">
        <f>IF(E28="Oui",SUMIF(E$9:E28,"Oui",H$9:H28))</f>
        <v>0</v>
      </c>
      <c r="G28" s="7" t="str">
        <f>Tableau3[[#This Row],[Colonne9]]&amp;Tableau3[[#This Row],[Colonne14]]</f>
        <v>FAUX</v>
      </c>
      <c r="H28" s="20">
        <v>1</v>
      </c>
    </row>
    <row r="29" spans="2:8" x14ac:dyDescent="0.3">
      <c r="B29" s="34"/>
      <c r="C29" s="35"/>
      <c r="D29" s="35"/>
      <c r="E29" s="36"/>
      <c r="F29" s="7" t="b">
        <f>IF(E29="Oui",SUMIF(E$9:E29,"Oui",H$9:H29))</f>
        <v>0</v>
      </c>
      <c r="G29" s="7" t="str">
        <f>Tableau3[[#This Row],[Colonne9]]&amp;Tableau3[[#This Row],[Colonne14]]</f>
        <v>FAUX</v>
      </c>
      <c r="H29" s="20">
        <v>1</v>
      </c>
    </row>
    <row r="30" spans="2:8" x14ac:dyDescent="0.3">
      <c r="B30" s="34"/>
      <c r="C30" s="35"/>
      <c r="D30" s="35"/>
      <c r="E30" s="39"/>
      <c r="F30" s="7" t="b">
        <f>IF(E30="Oui",SUMIF(E$9:E30,"Oui",H$9:H30))</f>
        <v>0</v>
      </c>
      <c r="G30" s="7" t="str">
        <f>Tableau3[[#This Row],[Colonne9]]&amp;Tableau3[[#This Row],[Colonne14]]</f>
        <v>FAUX</v>
      </c>
      <c r="H30" s="20">
        <v>1</v>
      </c>
    </row>
    <row r="31" spans="2:8" x14ac:dyDescent="0.3">
      <c r="B31" s="34"/>
      <c r="C31" s="35"/>
      <c r="D31" s="35"/>
      <c r="E31" s="39"/>
      <c r="F31" s="7" t="b">
        <f>IF(E31="Oui",SUMIF(E$9:E31,"Oui",H$9:H31))</f>
        <v>0</v>
      </c>
      <c r="G31" s="7" t="str">
        <f>Tableau3[[#This Row],[Colonne9]]&amp;Tableau3[[#This Row],[Colonne14]]</f>
        <v>FAUX</v>
      </c>
      <c r="H31" s="20">
        <v>1</v>
      </c>
    </row>
    <row r="32" spans="2:8" x14ac:dyDescent="0.3">
      <c r="B32" s="34"/>
      <c r="C32" s="35"/>
      <c r="D32" s="35"/>
      <c r="E32" s="39"/>
      <c r="F32" s="7" t="b">
        <f>IF(E32="Oui",SUMIF(E$9:E32,"Oui",H$9:H32))</f>
        <v>0</v>
      </c>
      <c r="G32" s="7" t="str">
        <f>Tableau3[[#This Row],[Colonne9]]&amp;Tableau3[[#This Row],[Colonne14]]</f>
        <v>FAUX</v>
      </c>
      <c r="H32" s="20">
        <v>1</v>
      </c>
    </row>
    <row r="33" spans="2:8" x14ac:dyDescent="0.3">
      <c r="B33" s="34"/>
      <c r="C33" s="35"/>
      <c r="D33" s="35"/>
      <c r="E33" s="36"/>
      <c r="F33" s="7" t="b">
        <f>IF(E33="Oui",SUMIF(E$9:E33,"Oui",H$9:H33))</f>
        <v>0</v>
      </c>
      <c r="G33" s="7" t="str">
        <f>Tableau3[[#This Row],[Colonne9]]&amp;Tableau3[[#This Row],[Colonne14]]</f>
        <v>FAUX</v>
      </c>
      <c r="H33" s="20">
        <v>1</v>
      </c>
    </row>
    <row r="34" spans="2:8" x14ac:dyDescent="0.3">
      <c r="B34" s="34"/>
      <c r="C34" s="35"/>
      <c r="D34" s="35"/>
      <c r="E34" s="39"/>
      <c r="F34" s="7" t="b">
        <f>IF(E34="Oui",SUMIF(E$9:E34,"Oui",H$9:H34))</f>
        <v>0</v>
      </c>
      <c r="G34" s="7" t="str">
        <f>Tableau3[[#This Row],[Colonne9]]&amp;Tableau3[[#This Row],[Colonne14]]</f>
        <v>FAUX</v>
      </c>
      <c r="H34" s="20">
        <v>1</v>
      </c>
    </row>
    <row r="35" spans="2:8" x14ac:dyDescent="0.3">
      <c r="B35" s="34"/>
      <c r="C35" s="35"/>
      <c r="D35" s="35"/>
      <c r="E35" s="39"/>
      <c r="F35" s="7" t="b">
        <f>IF(E35="Oui",SUMIF(E$9:E35,"Oui",H$9:H35))</f>
        <v>0</v>
      </c>
      <c r="G35" s="7" t="str">
        <f>Tableau3[[#This Row],[Colonne9]]&amp;Tableau3[[#This Row],[Colonne14]]</f>
        <v>FAUX</v>
      </c>
      <c r="H35" s="20">
        <v>1</v>
      </c>
    </row>
    <row r="36" spans="2:8" x14ac:dyDescent="0.3">
      <c r="B36" s="34"/>
      <c r="C36" s="35"/>
      <c r="D36" s="35"/>
      <c r="E36" s="39"/>
      <c r="F36" s="7" t="b">
        <f>IF(E36="Oui",SUMIF(E$9:E36,"Oui",H$9:H36))</f>
        <v>0</v>
      </c>
      <c r="G36" s="7" t="str">
        <f>Tableau3[[#This Row],[Colonne9]]&amp;Tableau3[[#This Row],[Colonne14]]</f>
        <v>FAUX</v>
      </c>
      <c r="H36" s="20">
        <v>1</v>
      </c>
    </row>
    <row r="37" spans="2:8" x14ac:dyDescent="0.3">
      <c r="B37" s="34"/>
      <c r="C37" s="35"/>
      <c r="D37" s="35"/>
      <c r="E37" s="36"/>
      <c r="F37" s="7" t="b">
        <f>IF(E37="Oui",SUMIF(E$9:E37,"Oui",H$9:H37))</f>
        <v>0</v>
      </c>
      <c r="G37" s="7" t="str">
        <f>Tableau3[[#This Row],[Colonne9]]&amp;Tableau3[[#This Row],[Colonne14]]</f>
        <v>FAUX</v>
      </c>
      <c r="H37" s="20">
        <v>1</v>
      </c>
    </row>
    <row r="38" spans="2:8" x14ac:dyDescent="0.3">
      <c r="B38" s="34"/>
      <c r="C38" s="35"/>
      <c r="D38" s="35"/>
      <c r="E38" s="39"/>
      <c r="F38" s="7" t="b">
        <f>IF(E38="Oui",SUMIF(E$9:E38,"Oui",H$9:H38))</f>
        <v>0</v>
      </c>
      <c r="G38" s="7" t="str">
        <f>Tableau3[[#This Row],[Colonne9]]&amp;Tableau3[[#This Row],[Colonne14]]</f>
        <v>FAUX</v>
      </c>
      <c r="H38" s="20">
        <v>1</v>
      </c>
    </row>
    <row r="39" spans="2:8" x14ac:dyDescent="0.3">
      <c r="B39" s="34"/>
      <c r="C39" s="35"/>
      <c r="D39" s="35"/>
      <c r="E39" s="39"/>
      <c r="F39" s="7" t="b">
        <f>IF(E39="Oui",SUMIF(E$9:E39,"Oui",H$9:H39))</f>
        <v>0</v>
      </c>
      <c r="G39" s="7" t="str">
        <f>Tableau3[[#This Row],[Colonne9]]&amp;Tableau3[[#This Row],[Colonne14]]</f>
        <v>FAUX</v>
      </c>
      <c r="H39" s="20">
        <v>1</v>
      </c>
    </row>
    <row r="40" spans="2:8" x14ac:dyDescent="0.3">
      <c r="B40" s="34"/>
      <c r="C40" s="35"/>
      <c r="D40" s="35"/>
      <c r="E40" s="39"/>
      <c r="F40" s="7" t="b">
        <f>IF(E40="Oui",SUMIF(E$9:E40,"Oui",H$9:H40))</f>
        <v>0</v>
      </c>
      <c r="G40" s="7" t="str">
        <f>Tableau3[[#This Row],[Colonne9]]&amp;Tableau3[[#This Row],[Colonne14]]</f>
        <v>FAUX</v>
      </c>
      <c r="H40" s="20">
        <v>1</v>
      </c>
    </row>
    <row r="41" spans="2:8" x14ac:dyDescent="0.3">
      <c r="B41" s="34"/>
      <c r="C41" s="35"/>
      <c r="D41" s="35"/>
      <c r="E41" s="36"/>
      <c r="F41" s="7" t="b">
        <f>IF(E41="Oui",SUMIF(E$9:E41,"Oui",H$9:H41))</f>
        <v>0</v>
      </c>
      <c r="G41" s="7" t="str">
        <f>Tableau3[[#This Row],[Colonne9]]&amp;Tableau3[[#This Row],[Colonne14]]</f>
        <v>FAUX</v>
      </c>
      <c r="H41" s="20">
        <v>1</v>
      </c>
    </row>
    <row r="42" spans="2:8" x14ac:dyDescent="0.3">
      <c r="B42" s="34"/>
      <c r="C42" s="35"/>
      <c r="D42" s="35"/>
      <c r="E42" s="39"/>
      <c r="F42" s="7" t="b">
        <f>IF(E42="Oui",SUMIF(E$9:E42,"Oui",H$9:H42))</f>
        <v>0</v>
      </c>
      <c r="G42" s="7" t="str">
        <f>Tableau3[[#This Row],[Colonne9]]&amp;Tableau3[[#This Row],[Colonne14]]</f>
        <v>FAUX</v>
      </c>
      <c r="H42" s="20">
        <v>1</v>
      </c>
    </row>
    <row r="43" spans="2:8" x14ac:dyDescent="0.3">
      <c r="B43" s="34"/>
      <c r="C43" s="35"/>
      <c r="D43" s="35"/>
      <c r="E43" s="39"/>
      <c r="F43" s="7" t="b">
        <f>IF(E43="Oui",SUMIF(E$9:E43,"Oui",H$9:H43))</f>
        <v>0</v>
      </c>
      <c r="G43" s="7" t="str">
        <f>Tableau3[[#This Row],[Colonne9]]&amp;Tableau3[[#This Row],[Colonne14]]</f>
        <v>FAUX</v>
      </c>
      <c r="H43" s="20">
        <v>1</v>
      </c>
    </row>
    <row r="44" spans="2:8" x14ac:dyDescent="0.3">
      <c r="B44" s="34"/>
      <c r="C44" s="35"/>
      <c r="D44" s="35"/>
      <c r="E44" s="39"/>
      <c r="F44" s="7" t="b">
        <f>IF(E44="Oui",SUMIF(E$9:E44,"Oui",H$9:H44))</f>
        <v>0</v>
      </c>
      <c r="G44" s="7" t="str">
        <f>Tableau3[[#This Row],[Colonne9]]&amp;Tableau3[[#This Row],[Colonne14]]</f>
        <v>FAUX</v>
      </c>
      <c r="H44" s="20">
        <v>1</v>
      </c>
    </row>
    <row r="45" spans="2:8" x14ac:dyDescent="0.3">
      <c r="B45" s="34"/>
      <c r="C45" s="35"/>
      <c r="D45" s="35"/>
      <c r="E45" s="36"/>
      <c r="F45" s="7" t="b">
        <f>IF(E45="Oui",SUMIF(E$9:E45,"Oui",H$9:H45))</f>
        <v>0</v>
      </c>
      <c r="G45" s="7" t="str">
        <f>Tableau3[[#This Row],[Colonne9]]&amp;Tableau3[[#This Row],[Colonne14]]</f>
        <v>FAUX</v>
      </c>
      <c r="H45" s="20">
        <v>1</v>
      </c>
    </row>
    <row r="46" spans="2:8" x14ac:dyDescent="0.3">
      <c r="B46" s="34"/>
      <c r="C46" s="35"/>
      <c r="D46" s="35"/>
      <c r="E46" s="39"/>
      <c r="F46" s="7" t="b">
        <f>IF(E46="Oui",SUMIF(E$9:E46,"Oui",H$9:H46))</f>
        <v>0</v>
      </c>
      <c r="G46" s="7" t="str">
        <f>Tableau3[[#This Row],[Colonne9]]&amp;Tableau3[[#This Row],[Colonne14]]</f>
        <v>FAUX</v>
      </c>
      <c r="H46" s="20">
        <v>1</v>
      </c>
    </row>
    <row r="47" spans="2:8" x14ac:dyDescent="0.3">
      <c r="B47" s="34"/>
      <c r="C47" s="35"/>
      <c r="D47" s="35"/>
      <c r="E47" s="39"/>
      <c r="F47" s="7" t="b">
        <f>IF(E47="Oui",SUMIF(E$9:E47,"Oui",H$9:H47))</f>
        <v>0</v>
      </c>
      <c r="G47" s="7" t="str">
        <f>Tableau3[[#This Row],[Colonne9]]&amp;Tableau3[[#This Row],[Colonne14]]</f>
        <v>FAUX</v>
      </c>
      <c r="H47" s="20">
        <v>1</v>
      </c>
    </row>
    <row r="48" spans="2:8" x14ac:dyDescent="0.3">
      <c r="B48" s="34"/>
      <c r="C48" s="35"/>
      <c r="D48" s="35"/>
      <c r="E48" s="39"/>
      <c r="F48" s="7" t="b">
        <f>IF(E48="Oui",SUMIF(E$9:E48,"Oui",H$9:H48))</f>
        <v>0</v>
      </c>
      <c r="G48" s="7" t="str">
        <f>Tableau3[[#This Row],[Colonne9]]&amp;Tableau3[[#This Row],[Colonne14]]</f>
        <v>FAUX</v>
      </c>
      <c r="H48" s="20">
        <v>1</v>
      </c>
    </row>
    <row r="49" spans="2:8" x14ac:dyDescent="0.3">
      <c r="B49" s="34"/>
      <c r="C49" s="35"/>
      <c r="D49" s="35"/>
      <c r="E49" s="36"/>
      <c r="F49" s="7" t="b">
        <f>IF(E49="Oui",SUMIF(E$9:E49,"Oui",H$9:H49))</f>
        <v>0</v>
      </c>
      <c r="G49" s="7" t="str">
        <f>Tableau3[[#This Row],[Colonne9]]&amp;Tableau3[[#This Row],[Colonne14]]</f>
        <v>FAUX</v>
      </c>
      <c r="H49" s="20">
        <v>1</v>
      </c>
    </row>
    <row r="50" spans="2:8" x14ac:dyDescent="0.3">
      <c r="B50" s="34"/>
      <c r="C50" s="35"/>
      <c r="D50" s="35"/>
      <c r="E50" s="39"/>
      <c r="F50" s="7" t="b">
        <f>IF(E50="Oui",SUMIF(E$9:E50,"Oui",H$9:H50))</f>
        <v>0</v>
      </c>
      <c r="G50" s="7" t="str">
        <f>Tableau3[[#This Row],[Colonne9]]&amp;Tableau3[[#This Row],[Colonne14]]</f>
        <v>FAUX</v>
      </c>
      <c r="H50" s="20">
        <v>1</v>
      </c>
    </row>
    <row r="51" spans="2:8" x14ac:dyDescent="0.3">
      <c r="B51" s="34"/>
      <c r="C51" s="35"/>
      <c r="D51" s="35"/>
      <c r="E51" s="39"/>
      <c r="F51" s="7" t="b">
        <f>IF(E51="Oui",SUMIF(E$9:E51,"Oui",H$9:H51))</f>
        <v>0</v>
      </c>
      <c r="G51" s="7" t="str">
        <f>Tableau3[[#This Row],[Colonne9]]&amp;Tableau3[[#This Row],[Colonne14]]</f>
        <v>FAUX</v>
      </c>
      <c r="H51" s="20">
        <v>1</v>
      </c>
    </row>
    <row r="52" spans="2:8" x14ac:dyDescent="0.3">
      <c r="B52" s="34"/>
      <c r="C52" s="35"/>
      <c r="D52" s="35"/>
      <c r="E52" s="39"/>
      <c r="F52" s="7" t="b">
        <f>IF(E52="Oui",SUMIF(E$9:E52,"Oui",H$9:H52))</f>
        <v>0</v>
      </c>
      <c r="G52" s="7" t="str">
        <f>Tableau3[[#This Row],[Colonne9]]&amp;Tableau3[[#This Row],[Colonne14]]</f>
        <v>FAUX</v>
      </c>
      <c r="H52" s="20">
        <v>1</v>
      </c>
    </row>
    <row r="53" spans="2:8" x14ac:dyDescent="0.3">
      <c r="B53" s="34"/>
      <c r="C53" s="35"/>
      <c r="D53" s="35"/>
      <c r="E53" s="39"/>
      <c r="F53" s="7" t="b">
        <f>IF(E53="Oui",SUMIF(E$9:E53,"Oui",H$9:H53))</f>
        <v>0</v>
      </c>
      <c r="G53" s="7" t="str">
        <f>Tableau3[[#This Row],[Colonne9]]&amp;Tableau3[[#This Row],[Colonne14]]</f>
        <v>FAUX</v>
      </c>
      <c r="H53" s="20">
        <v>1</v>
      </c>
    </row>
    <row r="54" spans="2:8" x14ac:dyDescent="0.3">
      <c r="B54" s="34"/>
      <c r="C54" s="35"/>
      <c r="D54" s="35"/>
      <c r="E54" s="39"/>
      <c r="F54" s="7" t="b">
        <f>IF(E54="Oui",SUMIF(E$9:E54,"Oui",H$9:H54))</f>
        <v>0</v>
      </c>
      <c r="G54" s="7" t="str">
        <f>Tableau3[[#This Row],[Colonne9]]&amp;Tableau3[[#This Row],[Colonne14]]</f>
        <v>FAUX</v>
      </c>
      <c r="H54" s="20">
        <v>1</v>
      </c>
    </row>
    <row r="55" spans="2:8" x14ac:dyDescent="0.3">
      <c r="B55" s="34"/>
      <c r="C55" s="35"/>
      <c r="D55" s="35"/>
      <c r="E55" s="39"/>
      <c r="F55" s="7" t="b">
        <f>IF(E55="Oui",SUMIF(E$9:E55,"Oui",H$9:H55))</f>
        <v>0</v>
      </c>
      <c r="G55" s="7" t="str">
        <f>Tableau3[[#This Row],[Colonne9]]&amp;Tableau3[[#This Row],[Colonne14]]</f>
        <v>FAUX</v>
      </c>
      <c r="H55" s="20">
        <v>1</v>
      </c>
    </row>
    <row r="56" spans="2:8" x14ac:dyDescent="0.3">
      <c r="B56" s="34"/>
      <c r="C56" s="35"/>
      <c r="D56" s="35"/>
      <c r="E56" s="39"/>
      <c r="F56" s="7" t="b">
        <f>IF(E56="Oui",SUMIF(E$9:E56,"Oui",H$9:H56))</f>
        <v>0</v>
      </c>
      <c r="G56" s="7" t="str">
        <f>Tableau3[[#This Row],[Colonne9]]&amp;Tableau3[[#This Row],[Colonne14]]</f>
        <v>FAUX</v>
      </c>
      <c r="H56" s="20">
        <v>1</v>
      </c>
    </row>
    <row r="57" spans="2:8" x14ac:dyDescent="0.3">
      <c r="B57" s="34"/>
      <c r="C57" s="35"/>
      <c r="D57" s="35"/>
      <c r="E57" s="39"/>
      <c r="F57" s="7" t="b">
        <f>IF(E57="Oui",SUMIF(E$9:E57,"Oui",H$9:H57))</f>
        <v>0</v>
      </c>
      <c r="G57" s="7" t="str">
        <f>Tableau3[[#This Row],[Colonne9]]&amp;Tableau3[[#This Row],[Colonne14]]</f>
        <v>FAUX</v>
      </c>
      <c r="H57" s="20">
        <v>1</v>
      </c>
    </row>
    <row r="58" spans="2:8" x14ac:dyDescent="0.3">
      <c r="B58" s="34"/>
      <c r="C58" s="35"/>
      <c r="D58" s="35"/>
      <c r="E58" s="39"/>
      <c r="F58" s="7" t="b">
        <f>IF(E58="Oui",SUMIF(E$9:E58,"Oui",H$9:H58))</f>
        <v>0</v>
      </c>
      <c r="G58" s="7" t="str">
        <f>Tableau3[[#This Row],[Colonne9]]&amp;Tableau3[[#This Row],[Colonne14]]</f>
        <v>FAUX</v>
      </c>
      <c r="H58" s="20">
        <v>1</v>
      </c>
    </row>
    <row r="59" spans="2:8" x14ac:dyDescent="0.3">
      <c r="B59" s="34"/>
      <c r="C59" s="35"/>
      <c r="D59" s="35"/>
      <c r="E59" s="39"/>
      <c r="F59" s="7" t="b">
        <f>IF(E59="Oui",SUMIF(E$9:E59,"Oui",H$9:H59))</f>
        <v>0</v>
      </c>
      <c r="G59" s="7" t="str">
        <f>Tableau3[[#This Row],[Colonne9]]&amp;Tableau3[[#This Row],[Colonne14]]</f>
        <v>FAUX</v>
      </c>
      <c r="H59" s="20">
        <v>1</v>
      </c>
    </row>
    <row r="60" spans="2:8" x14ac:dyDescent="0.3">
      <c r="B60" s="34"/>
      <c r="C60" s="35"/>
      <c r="D60" s="35"/>
      <c r="E60" s="39"/>
      <c r="F60" s="7" t="b">
        <f>IF(E60="Oui",SUMIF(E$9:E60,"Oui",H$9:H60))</f>
        <v>0</v>
      </c>
      <c r="G60" s="7" t="str">
        <f>Tableau3[[#This Row],[Colonne9]]&amp;Tableau3[[#This Row],[Colonne14]]</f>
        <v>FAUX</v>
      </c>
      <c r="H60" s="20">
        <v>1</v>
      </c>
    </row>
    <row r="61" spans="2:8" x14ac:dyDescent="0.3">
      <c r="B61" s="34"/>
      <c r="C61" s="35"/>
      <c r="D61" s="35"/>
      <c r="E61" s="39"/>
      <c r="F61" s="7" t="b">
        <f>IF(E61="Oui",SUMIF(E$9:E61,"Oui",H$9:H61))</f>
        <v>0</v>
      </c>
      <c r="G61" s="7" t="str">
        <f>Tableau3[[#This Row],[Colonne9]]&amp;Tableau3[[#This Row],[Colonne14]]</f>
        <v>FAUX</v>
      </c>
      <c r="H61" s="20">
        <v>1</v>
      </c>
    </row>
    <row r="62" spans="2:8" x14ac:dyDescent="0.3">
      <c r="B62" s="34"/>
      <c r="C62" s="35"/>
      <c r="D62" s="35"/>
      <c r="E62" s="39"/>
      <c r="F62" s="7" t="b">
        <f>IF(E62="Oui",SUMIF(E$9:E62,"Oui",H$9:H62))</f>
        <v>0</v>
      </c>
      <c r="G62" s="7" t="str">
        <f>Tableau3[[#This Row],[Colonne9]]&amp;Tableau3[[#This Row],[Colonne14]]</f>
        <v>FAUX</v>
      </c>
      <c r="H62" s="20">
        <v>1</v>
      </c>
    </row>
    <row r="63" spans="2:8" x14ac:dyDescent="0.3">
      <c r="B63" s="34"/>
      <c r="C63" s="35"/>
      <c r="D63" s="35"/>
      <c r="E63" s="39"/>
      <c r="F63" s="7" t="b">
        <f>IF(E63="Oui",SUMIF(E$9:E63,"Oui",H$9:H63))</f>
        <v>0</v>
      </c>
      <c r="G63" s="7" t="str">
        <f>Tableau3[[#This Row],[Colonne9]]&amp;Tableau3[[#This Row],[Colonne14]]</f>
        <v>FAUX</v>
      </c>
      <c r="H63" s="20">
        <v>1</v>
      </c>
    </row>
    <row r="64" spans="2:8" x14ac:dyDescent="0.3">
      <c r="B64" s="34"/>
      <c r="C64" s="35"/>
      <c r="D64" s="35"/>
      <c r="E64" s="39"/>
      <c r="F64" s="7" t="b">
        <f>IF(E64="Oui",SUMIF(E$9:E64,"Oui",H$9:H64))</f>
        <v>0</v>
      </c>
      <c r="G64" s="7" t="str">
        <f>Tableau3[[#This Row],[Colonne9]]&amp;Tableau3[[#This Row],[Colonne14]]</f>
        <v>FAUX</v>
      </c>
      <c r="H64" s="20">
        <v>1</v>
      </c>
    </row>
    <row r="65" spans="2:8" x14ac:dyDescent="0.3">
      <c r="B65" s="34"/>
      <c r="C65" s="35"/>
      <c r="D65" s="35"/>
      <c r="E65" s="39"/>
      <c r="F65" s="7" t="b">
        <f>IF(E65="Oui",SUMIF(E$9:E65,"Oui",H$9:H65))</f>
        <v>0</v>
      </c>
      <c r="G65" s="7" t="str">
        <f>Tableau3[[#This Row],[Colonne9]]&amp;Tableau3[[#This Row],[Colonne14]]</f>
        <v>FAUX</v>
      </c>
      <c r="H65" s="20">
        <v>1</v>
      </c>
    </row>
    <row r="66" spans="2:8" x14ac:dyDescent="0.3">
      <c r="B66" s="34"/>
      <c r="C66" s="35"/>
      <c r="D66" s="35"/>
      <c r="E66" s="39"/>
      <c r="F66" s="7" t="b">
        <f>IF(E66="Oui",SUMIF(E$9:E66,"Oui",H$9:H66))</f>
        <v>0</v>
      </c>
      <c r="G66" s="7" t="str">
        <f>Tableau3[[#This Row],[Colonne9]]&amp;Tableau3[[#This Row],[Colonne14]]</f>
        <v>FAUX</v>
      </c>
      <c r="H66" s="20">
        <v>1</v>
      </c>
    </row>
    <row r="67" spans="2:8" x14ac:dyDescent="0.3">
      <c r="B67" s="34"/>
      <c r="C67" s="35"/>
      <c r="D67" s="35"/>
      <c r="E67" s="39"/>
      <c r="F67" s="7" t="b">
        <f>IF(E67="Oui",SUMIF(E$9:E67,"Oui",H$9:H67))</f>
        <v>0</v>
      </c>
      <c r="G67" s="7" t="str">
        <f>Tableau3[[#This Row],[Colonne9]]&amp;Tableau3[[#This Row],[Colonne14]]</f>
        <v>FAUX</v>
      </c>
      <c r="H67" s="20">
        <v>1</v>
      </c>
    </row>
    <row r="68" spans="2:8" x14ac:dyDescent="0.3">
      <c r="B68" s="34"/>
      <c r="C68" s="35"/>
      <c r="D68" s="35"/>
      <c r="E68" s="39"/>
      <c r="F68" s="7" t="b">
        <f>IF(E68="Oui",SUMIF(E$9:E68,"Oui",H$9:H68))</f>
        <v>0</v>
      </c>
      <c r="G68" s="7" t="str">
        <f>Tableau3[[#This Row],[Colonne9]]&amp;Tableau3[[#This Row],[Colonne14]]</f>
        <v>FAUX</v>
      </c>
      <c r="H68" s="20">
        <v>1</v>
      </c>
    </row>
    <row r="69" spans="2:8" x14ac:dyDescent="0.3">
      <c r="B69" s="34"/>
      <c r="C69" s="35"/>
      <c r="D69" s="35"/>
      <c r="E69" s="39"/>
      <c r="F69" s="7" t="b">
        <f>IF(E69="Oui",SUMIF(E$9:E69,"Oui",H$9:H69))</f>
        <v>0</v>
      </c>
      <c r="G69" s="7" t="str">
        <f>Tableau3[[#This Row],[Colonne9]]&amp;Tableau3[[#This Row],[Colonne14]]</f>
        <v>FAUX</v>
      </c>
      <c r="H69" s="20">
        <v>1</v>
      </c>
    </row>
    <row r="70" spans="2:8" x14ac:dyDescent="0.3">
      <c r="B70" s="34"/>
      <c r="C70" s="35"/>
      <c r="D70" s="35"/>
      <c r="E70" s="39"/>
      <c r="F70" s="7" t="b">
        <f>IF(E70="Oui",SUMIF(E$9:E70,"Oui",H$9:H70))</f>
        <v>0</v>
      </c>
      <c r="G70" s="7" t="str">
        <f>Tableau3[[#This Row],[Colonne9]]&amp;Tableau3[[#This Row],[Colonne14]]</f>
        <v>FAUX</v>
      </c>
      <c r="H70" s="20">
        <v>1</v>
      </c>
    </row>
    <row r="71" spans="2:8" x14ac:dyDescent="0.3">
      <c r="B71" s="34"/>
      <c r="C71" s="35"/>
      <c r="D71" s="35"/>
      <c r="E71" s="39"/>
      <c r="F71" s="7" t="b">
        <f>IF(E71="Oui",SUMIF(E$9:E71,"Oui",H$9:H71))</f>
        <v>0</v>
      </c>
      <c r="G71" s="7" t="str">
        <f>Tableau3[[#This Row],[Colonne9]]&amp;Tableau3[[#This Row],[Colonne14]]</f>
        <v>FAUX</v>
      </c>
      <c r="H71" s="20">
        <v>1</v>
      </c>
    </row>
    <row r="72" spans="2:8" x14ac:dyDescent="0.3">
      <c r="B72" s="34"/>
      <c r="C72" s="35"/>
      <c r="D72" s="35"/>
      <c r="E72" s="39"/>
      <c r="F72" s="7" t="b">
        <f>IF(E72="Oui",SUMIF(E$9:E72,"Oui",H$9:H72))</f>
        <v>0</v>
      </c>
      <c r="G72" s="7" t="str">
        <f>Tableau3[[#This Row],[Colonne9]]&amp;Tableau3[[#This Row],[Colonne14]]</f>
        <v>FAUX</v>
      </c>
      <c r="H72" s="20">
        <v>1</v>
      </c>
    </row>
    <row r="73" spans="2:8" x14ac:dyDescent="0.3">
      <c r="B73" s="34"/>
      <c r="C73" s="35"/>
      <c r="D73" s="35"/>
      <c r="E73" s="39"/>
      <c r="F73" s="7" t="b">
        <f>IF(E73="Oui",SUMIF(E$9:E73,"Oui",H$9:H73))</f>
        <v>0</v>
      </c>
      <c r="G73" s="7" t="str">
        <f>Tableau3[[#This Row],[Colonne9]]&amp;Tableau3[[#This Row],[Colonne14]]</f>
        <v>FAUX</v>
      </c>
      <c r="H73" s="20">
        <v>1</v>
      </c>
    </row>
    <row r="74" spans="2:8" x14ac:dyDescent="0.3">
      <c r="B74" s="34"/>
      <c r="C74" s="35"/>
      <c r="D74" s="35"/>
      <c r="E74" s="39"/>
      <c r="F74" s="7" t="b">
        <f>IF(E74="Oui",SUMIF(E$9:E74,"Oui",H$9:H74))</f>
        <v>0</v>
      </c>
      <c r="G74" s="7" t="str">
        <f>Tableau3[[#This Row],[Colonne9]]&amp;Tableau3[[#This Row],[Colonne14]]</f>
        <v>FAUX</v>
      </c>
      <c r="H74" s="20">
        <v>1</v>
      </c>
    </row>
    <row r="75" spans="2:8" x14ac:dyDescent="0.3">
      <c r="B75" s="34"/>
      <c r="C75" s="35"/>
      <c r="D75" s="35"/>
      <c r="E75" s="39"/>
      <c r="F75" s="7" t="b">
        <f>IF(E75="Oui",SUMIF(E$9:E75,"Oui",H$9:H75))</f>
        <v>0</v>
      </c>
      <c r="G75" s="7" t="str">
        <f>Tableau3[[#This Row],[Colonne9]]&amp;Tableau3[[#This Row],[Colonne14]]</f>
        <v>FAUX</v>
      </c>
      <c r="H75" s="20">
        <v>1</v>
      </c>
    </row>
    <row r="76" spans="2:8" x14ac:dyDescent="0.3">
      <c r="B76" s="34"/>
      <c r="C76" s="35"/>
      <c r="D76" s="35"/>
      <c r="E76" s="39"/>
      <c r="F76" s="7" t="b">
        <f>IF(E76="Oui",SUMIF(E$9:E76,"Oui",H$9:H76))</f>
        <v>0</v>
      </c>
      <c r="G76" s="7" t="str">
        <f>Tableau3[[#This Row],[Colonne9]]&amp;Tableau3[[#This Row],[Colonne14]]</f>
        <v>FAUX</v>
      </c>
      <c r="H76" s="20">
        <v>1</v>
      </c>
    </row>
    <row r="77" spans="2:8" x14ac:dyDescent="0.3">
      <c r="B77" s="34"/>
      <c r="C77" s="35"/>
      <c r="D77" s="35"/>
      <c r="E77" s="39"/>
      <c r="F77" s="7" t="b">
        <f>IF(E77="Oui",SUMIF(E$9:E77,"Oui",H$9:H77))</f>
        <v>0</v>
      </c>
      <c r="G77" s="7" t="str">
        <f>Tableau3[[#This Row],[Colonne9]]&amp;Tableau3[[#This Row],[Colonne14]]</f>
        <v>FAUX</v>
      </c>
      <c r="H77" s="20">
        <v>1</v>
      </c>
    </row>
    <row r="78" spans="2:8" x14ac:dyDescent="0.3">
      <c r="B78" s="34"/>
      <c r="C78" s="35"/>
      <c r="D78" s="35"/>
      <c r="E78" s="39"/>
      <c r="F78" s="7" t="b">
        <f>IF(E78="Oui",SUMIF(E$9:E78,"Oui",H$9:H78))</f>
        <v>0</v>
      </c>
      <c r="G78" s="7" t="str">
        <f>Tableau3[[#This Row],[Colonne9]]&amp;Tableau3[[#This Row],[Colonne14]]</f>
        <v>FAUX</v>
      </c>
      <c r="H78" s="20">
        <v>1</v>
      </c>
    </row>
    <row r="79" spans="2:8" x14ac:dyDescent="0.3">
      <c r="B79" s="34"/>
      <c r="C79" s="35"/>
      <c r="D79" s="35"/>
      <c r="E79" s="39"/>
      <c r="F79" s="7" t="b">
        <f>IF(E79="Oui",SUMIF(E$9:E79,"Oui",H$9:H79))</f>
        <v>0</v>
      </c>
      <c r="G79" s="7" t="str">
        <f>Tableau3[[#This Row],[Colonne9]]&amp;Tableau3[[#This Row],[Colonne14]]</f>
        <v>FAUX</v>
      </c>
      <c r="H79" s="20">
        <v>1</v>
      </c>
    </row>
    <row r="80" spans="2:8" x14ac:dyDescent="0.3">
      <c r="B80" s="34"/>
      <c r="C80" s="35"/>
      <c r="D80" s="35"/>
      <c r="E80" s="39"/>
      <c r="F80" s="7" t="b">
        <f>IF(E80="Oui",SUMIF(E$9:E80,"Oui",H$9:H80))</f>
        <v>0</v>
      </c>
      <c r="G80" s="7" t="str">
        <f>Tableau3[[#This Row],[Colonne9]]&amp;Tableau3[[#This Row],[Colonne14]]</f>
        <v>FAUX</v>
      </c>
      <c r="H80" s="20">
        <v>1</v>
      </c>
    </row>
    <row r="81" spans="2:8" x14ac:dyDescent="0.3">
      <c r="B81" s="34"/>
      <c r="C81" s="35"/>
      <c r="D81" s="35"/>
      <c r="E81" s="39"/>
      <c r="F81" s="7" t="b">
        <f>IF(E81="Oui",SUMIF(E$9:E81,"Oui",H$9:H81))</f>
        <v>0</v>
      </c>
      <c r="G81" s="7" t="str">
        <f>Tableau3[[#This Row],[Colonne9]]&amp;Tableau3[[#This Row],[Colonne14]]</f>
        <v>FAUX</v>
      </c>
      <c r="H81" s="20">
        <v>1</v>
      </c>
    </row>
    <row r="82" spans="2:8" x14ac:dyDescent="0.3">
      <c r="B82" s="34"/>
      <c r="C82" s="35"/>
      <c r="D82" s="35"/>
      <c r="E82" s="39"/>
      <c r="F82" s="7" t="b">
        <f>IF(E82="Oui",SUMIF(E$9:E82,"Oui",H$9:H82))</f>
        <v>0</v>
      </c>
      <c r="G82" s="7" t="str">
        <f>Tableau3[[#This Row],[Colonne9]]&amp;Tableau3[[#This Row],[Colonne14]]</f>
        <v>FAUX</v>
      </c>
      <c r="H82" s="20">
        <v>1</v>
      </c>
    </row>
    <row r="83" spans="2:8" x14ac:dyDescent="0.3">
      <c r="B83" s="34"/>
      <c r="C83" s="35"/>
      <c r="D83" s="35"/>
      <c r="E83" s="39"/>
      <c r="F83" s="7" t="b">
        <f>IF(E83="Oui",SUMIF(E$9:E83,"Oui",H$9:H83))</f>
        <v>0</v>
      </c>
      <c r="G83" s="7" t="str">
        <f>Tableau3[[#This Row],[Colonne9]]&amp;Tableau3[[#This Row],[Colonne14]]</f>
        <v>FAUX</v>
      </c>
      <c r="H83" s="20">
        <v>1</v>
      </c>
    </row>
    <row r="84" spans="2:8" x14ac:dyDescent="0.3">
      <c r="B84" s="34"/>
      <c r="C84" s="35"/>
      <c r="D84" s="35"/>
      <c r="E84" s="39"/>
      <c r="F84" s="7" t="b">
        <f>IF(E84="Oui",SUMIF(E$9:E84,"Oui",H$9:H84))</f>
        <v>0</v>
      </c>
      <c r="G84" s="7" t="str">
        <f>Tableau3[[#This Row],[Colonne9]]&amp;Tableau3[[#This Row],[Colonne14]]</f>
        <v>FAUX</v>
      </c>
      <c r="H84" s="20">
        <v>1</v>
      </c>
    </row>
    <row r="85" spans="2:8" x14ac:dyDescent="0.3">
      <c r="B85" s="34"/>
      <c r="C85" s="35"/>
      <c r="D85" s="35"/>
      <c r="E85" s="39"/>
      <c r="F85" s="7" t="b">
        <f>IF(E85="Oui",SUMIF(E$9:E85,"Oui",H$9:H85))</f>
        <v>0</v>
      </c>
      <c r="G85" s="7" t="str">
        <f>Tableau3[[#This Row],[Colonne9]]&amp;Tableau3[[#This Row],[Colonne14]]</f>
        <v>FAUX</v>
      </c>
      <c r="H85" s="20">
        <v>1</v>
      </c>
    </row>
    <row r="86" spans="2:8" x14ac:dyDescent="0.3">
      <c r="B86" s="34"/>
      <c r="C86" s="35"/>
      <c r="D86" s="35"/>
      <c r="E86" s="39"/>
      <c r="F86" s="7" t="b">
        <f>IF(E86="Oui",SUMIF(E$9:E86,"Oui",H$9:H86))</f>
        <v>0</v>
      </c>
      <c r="G86" s="7" t="str">
        <f>Tableau3[[#This Row],[Colonne9]]&amp;Tableau3[[#This Row],[Colonne14]]</f>
        <v>FAUX</v>
      </c>
      <c r="H86" s="20">
        <v>1</v>
      </c>
    </row>
    <row r="87" spans="2:8" x14ac:dyDescent="0.3">
      <c r="B87" s="34"/>
      <c r="C87" s="35"/>
      <c r="D87" s="35"/>
      <c r="E87" s="39"/>
      <c r="F87" s="7" t="b">
        <f>IF(E87="Oui",SUMIF(E$9:E87,"Oui",H$9:H87))</f>
        <v>0</v>
      </c>
      <c r="G87" s="7" t="str">
        <f>Tableau3[[#This Row],[Colonne9]]&amp;Tableau3[[#This Row],[Colonne14]]</f>
        <v>FAUX</v>
      </c>
      <c r="H87" s="20">
        <v>1</v>
      </c>
    </row>
    <row r="88" spans="2:8" x14ac:dyDescent="0.3">
      <c r="B88" s="34"/>
      <c r="C88" s="35"/>
      <c r="D88" s="35"/>
      <c r="E88" s="39"/>
      <c r="F88" s="7" t="b">
        <f>IF(E88="Oui",SUMIF(E$9:E88,"Oui",H$9:H88))</f>
        <v>0</v>
      </c>
      <c r="G88" s="7" t="str">
        <f>Tableau3[[#This Row],[Colonne9]]&amp;Tableau3[[#This Row],[Colonne14]]</f>
        <v>FAUX</v>
      </c>
      <c r="H88" s="20">
        <v>1</v>
      </c>
    </row>
    <row r="89" spans="2:8" x14ac:dyDescent="0.3">
      <c r="B89" s="34"/>
      <c r="C89" s="35"/>
      <c r="D89" s="35"/>
      <c r="E89" s="39"/>
      <c r="F89" s="7" t="b">
        <f>IF(E89="Oui",SUMIF(E$9:E89,"Oui",H$9:H89))</f>
        <v>0</v>
      </c>
      <c r="G89" s="7" t="str">
        <f>Tableau3[[#This Row],[Colonne9]]&amp;Tableau3[[#This Row],[Colonne14]]</f>
        <v>FAUX</v>
      </c>
      <c r="H89" s="20">
        <v>1</v>
      </c>
    </row>
    <row r="90" spans="2:8" x14ac:dyDescent="0.3">
      <c r="B90" s="34"/>
      <c r="C90" s="35"/>
      <c r="D90" s="35"/>
      <c r="E90" s="39"/>
      <c r="F90" s="7" t="b">
        <f>IF(E90="Oui",SUMIF(E$9:E90,"Oui",H$9:H90))</f>
        <v>0</v>
      </c>
      <c r="G90" s="7" t="str">
        <f>Tableau3[[#This Row],[Colonne9]]&amp;Tableau3[[#This Row],[Colonne14]]</f>
        <v>FAUX</v>
      </c>
      <c r="H90" s="20">
        <v>1</v>
      </c>
    </row>
    <row r="91" spans="2:8" x14ac:dyDescent="0.3">
      <c r="B91" s="34"/>
      <c r="C91" s="35"/>
      <c r="D91" s="35"/>
      <c r="E91" s="39"/>
      <c r="F91" s="7" t="b">
        <f>IF(E91="Oui",SUMIF(E$9:E91,"Oui",H$9:H91))</f>
        <v>0</v>
      </c>
      <c r="G91" s="7" t="str">
        <f>Tableau3[[#This Row],[Colonne9]]&amp;Tableau3[[#This Row],[Colonne14]]</f>
        <v>FAUX</v>
      </c>
      <c r="H91" s="20">
        <v>1</v>
      </c>
    </row>
    <row r="92" spans="2:8" x14ac:dyDescent="0.3">
      <c r="B92" s="34"/>
      <c r="C92" s="35"/>
      <c r="D92" s="35"/>
      <c r="E92" s="39"/>
      <c r="F92" s="7" t="b">
        <f>IF(E92="Oui",SUMIF(E$9:E92,"Oui",H$9:H92))</f>
        <v>0</v>
      </c>
      <c r="G92" s="7" t="str">
        <f>Tableau3[[#This Row],[Colonne9]]&amp;Tableau3[[#This Row],[Colonne14]]</f>
        <v>FAUX</v>
      </c>
      <c r="H92" s="20">
        <v>1</v>
      </c>
    </row>
    <row r="93" spans="2:8" x14ac:dyDescent="0.3">
      <c r="B93" s="34"/>
      <c r="C93" s="35"/>
      <c r="D93" s="35"/>
      <c r="E93" s="39"/>
      <c r="F93" s="7" t="b">
        <f>IF(E93="Oui",SUMIF(E$9:E93,"Oui",H$9:H93))</f>
        <v>0</v>
      </c>
      <c r="G93" s="7" t="str">
        <f>Tableau3[[#This Row],[Colonne9]]&amp;Tableau3[[#This Row],[Colonne14]]</f>
        <v>FAUX</v>
      </c>
      <c r="H93" s="20">
        <v>1</v>
      </c>
    </row>
    <row r="94" spans="2:8" x14ac:dyDescent="0.3">
      <c r="B94" s="34"/>
      <c r="C94" s="35"/>
      <c r="D94" s="35"/>
      <c r="E94" s="39"/>
      <c r="F94" s="7" t="b">
        <f>IF(E94="Oui",SUMIF(E$9:E94,"Oui",H$9:H94))</f>
        <v>0</v>
      </c>
      <c r="G94" s="7" t="str">
        <f>Tableau3[[#This Row],[Colonne9]]&amp;Tableau3[[#This Row],[Colonne14]]</f>
        <v>FAUX</v>
      </c>
      <c r="H94" s="20">
        <v>1</v>
      </c>
    </row>
    <row r="95" spans="2:8" x14ac:dyDescent="0.3">
      <c r="B95" s="34"/>
      <c r="C95" s="35"/>
      <c r="D95" s="35"/>
      <c r="E95" s="39"/>
      <c r="F95" s="7" t="b">
        <f>IF(E95="Oui",SUMIF(E$9:E95,"Oui",H$9:H95))</f>
        <v>0</v>
      </c>
      <c r="G95" s="7" t="str">
        <f>Tableau3[[#This Row],[Colonne9]]&amp;Tableau3[[#This Row],[Colonne14]]</f>
        <v>FAUX</v>
      </c>
      <c r="H95" s="20">
        <v>1</v>
      </c>
    </row>
    <row r="96" spans="2:8" x14ac:dyDescent="0.3">
      <c r="B96" s="34"/>
      <c r="C96" s="35"/>
      <c r="D96" s="35"/>
      <c r="E96" s="39"/>
      <c r="F96" s="7" t="b">
        <f>IF(E96="Oui",SUMIF(E$9:E96,"Oui",H$9:H96))</f>
        <v>0</v>
      </c>
      <c r="G96" s="7" t="str">
        <f>Tableau3[[#This Row],[Colonne9]]&amp;Tableau3[[#This Row],[Colonne14]]</f>
        <v>FAUX</v>
      </c>
      <c r="H96" s="20">
        <v>1</v>
      </c>
    </row>
    <row r="97" spans="2:8" x14ac:dyDescent="0.3">
      <c r="B97" s="34"/>
      <c r="C97" s="35"/>
      <c r="D97" s="35"/>
      <c r="E97" s="39"/>
      <c r="F97" s="7" t="b">
        <f>IF(E97="Oui",SUMIF(E$9:E97,"Oui",H$9:H97))</f>
        <v>0</v>
      </c>
      <c r="G97" s="7" t="str">
        <f>Tableau3[[#This Row],[Colonne9]]&amp;Tableau3[[#This Row],[Colonne14]]</f>
        <v>FAUX</v>
      </c>
      <c r="H97" s="20">
        <v>1</v>
      </c>
    </row>
    <row r="98" spans="2:8" x14ac:dyDescent="0.3">
      <c r="B98" s="34"/>
      <c r="C98" s="35"/>
      <c r="D98" s="35"/>
      <c r="E98" s="39"/>
      <c r="F98" s="7" t="b">
        <f>IF(E98="Oui",SUMIF(E$9:E98,"Oui",H$9:H98))</f>
        <v>0</v>
      </c>
      <c r="G98" s="7" t="str">
        <f>Tableau3[[#This Row],[Colonne9]]&amp;Tableau3[[#This Row],[Colonne14]]</f>
        <v>FAUX</v>
      </c>
      <c r="H98" s="20">
        <v>1</v>
      </c>
    </row>
    <row r="99" spans="2:8" x14ac:dyDescent="0.3">
      <c r="B99" s="34"/>
      <c r="C99" s="35"/>
      <c r="D99" s="35"/>
      <c r="E99" s="39"/>
      <c r="F99" s="7" t="b">
        <f>IF(E99="Oui",SUMIF(E$9:E99,"Oui",H$9:H99))</f>
        <v>0</v>
      </c>
      <c r="G99" s="7" t="str">
        <f>Tableau3[[#This Row],[Colonne9]]&amp;Tableau3[[#This Row],[Colonne14]]</f>
        <v>FAUX</v>
      </c>
      <c r="H99" s="20">
        <v>1</v>
      </c>
    </row>
    <row r="100" spans="2:8" ht="15" thickBot="1" x14ac:dyDescent="0.35">
      <c r="B100" s="40"/>
      <c r="C100" s="40"/>
      <c r="D100" s="40"/>
      <c r="E100" s="41"/>
      <c r="F100" s="7" t="b">
        <f>IF(E100="Oui",SUMIF(E$9:E100,"Oui",H$9:H100))</f>
        <v>0</v>
      </c>
      <c r="G100" s="7" t="str">
        <f>Tableau3[[#This Row],[Colonne9]]&amp;Tableau3[[#This Row],[Colonne14]]</f>
        <v>FAUX</v>
      </c>
      <c r="H100" s="20">
        <v>1</v>
      </c>
    </row>
    <row r="101" spans="2:8" x14ac:dyDescent="0.3">
      <c r="B101" s="34"/>
      <c r="C101" s="35"/>
      <c r="D101" s="35"/>
      <c r="E101" s="39"/>
      <c r="F101" s="7" t="b">
        <f>IF(E101="Oui",SUMIF(E$9:E101,"Oui",H$9:H101))</f>
        <v>0</v>
      </c>
      <c r="G101" s="7">
        <f t="shared" ref="G101:G120" si="0">IF(F100=F101,0,F101)</f>
        <v>0</v>
      </c>
      <c r="H101" s="20">
        <v>1</v>
      </c>
    </row>
    <row r="102" spans="2:8" ht="15" thickBot="1" x14ac:dyDescent="0.35">
      <c r="B102" s="40"/>
      <c r="C102" s="40"/>
      <c r="D102" s="40"/>
      <c r="E102" s="41"/>
      <c r="F102" s="7" t="b">
        <f>IF(E102="Oui",SUMIF(E$9:E102,"Oui",H$9:H102))</f>
        <v>0</v>
      </c>
      <c r="G102" s="7">
        <f t="shared" si="0"/>
        <v>0</v>
      </c>
      <c r="H102" s="20">
        <v>1</v>
      </c>
    </row>
    <row r="103" spans="2:8" x14ac:dyDescent="0.3">
      <c r="B103" s="34"/>
      <c r="C103" s="35"/>
      <c r="D103" s="35"/>
      <c r="E103" s="39"/>
      <c r="F103" s="7" t="b">
        <f>IF(E103="Oui",SUMIF(E$9:E103,"Oui",H$9:H103))</f>
        <v>0</v>
      </c>
      <c r="G103" s="7">
        <f t="shared" si="0"/>
        <v>0</v>
      </c>
      <c r="H103" s="20">
        <v>1</v>
      </c>
    </row>
    <row r="104" spans="2:8" ht="15" thickBot="1" x14ac:dyDescent="0.35">
      <c r="B104" s="40"/>
      <c r="C104" s="40"/>
      <c r="D104" s="40"/>
      <c r="E104" s="41"/>
      <c r="F104" s="7" t="b">
        <f>IF(E104="Oui",SUMIF(E$9:E104,"Oui",H$9:H104))</f>
        <v>0</v>
      </c>
      <c r="G104" s="7">
        <f t="shared" si="0"/>
        <v>0</v>
      </c>
      <c r="H104" s="20">
        <v>1</v>
      </c>
    </row>
    <row r="105" spans="2:8" x14ac:dyDescent="0.3">
      <c r="B105" s="34"/>
      <c r="C105" s="35"/>
      <c r="D105" s="35"/>
      <c r="E105" s="39"/>
      <c r="F105" s="7" t="b">
        <f>IF(E105="Oui",SUMIF(E$9:E105,"Oui",H$9:H105))</f>
        <v>0</v>
      </c>
      <c r="G105" s="7">
        <f t="shared" si="0"/>
        <v>0</v>
      </c>
      <c r="H105" s="20">
        <v>1</v>
      </c>
    </row>
    <row r="106" spans="2:8" ht="15" thickBot="1" x14ac:dyDescent="0.35">
      <c r="B106" s="40"/>
      <c r="C106" s="40"/>
      <c r="D106" s="40"/>
      <c r="E106" s="41"/>
      <c r="F106" s="7" t="b">
        <f>IF(E106="Oui",SUMIF(E$9:E106,"Oui",H$9:H106))</f>
        <v>0</v>
      </c>
      <c r="G106" s="7">
        <f t="shared" si="0"/>
        <v>0</v>
      </c>
      <c r="H106" s="20">
        <v>1</v>
      </c>
    </row>
    <row r="107" spans="2:8" x14ac:dyDescent="0.3">
      <c r="B107" s="34"/>
      <c r="C107" s="35"/>
      <c r="D107" s="35"/>
      <c r="E107" s="39"/>
      <c r="F107" s="7" t="b">
        <f>IF(E107="Oui",SUMIF(E$9:E107,"Oui",H$9:H107))</f>
        <v>0</v>
      </c>
      <c r="G107" s="7">
        <f t="shared" si="0"/>
        <v>0</v>
      </c>
      <c r="H107" s="20">
        <v>1</v>
      </c>
    </row>
    <row r="108" spans="2:8" ht="15" thickBot="1" x14ac:dyDescent="0.35">
      <c r="B108" s="40"/>
      <c r="C108" s="40"/>
      <c r="D108" s="40"/>
      <c r="E108" s="41"/>
      <c r="F108" s="7" t="b">
        <f>IF(E108="Oui",SUMIF(E$9:E108,"Oui",H$9:H108))</f>
        <v>0</v>
      </c>
      <c r="G108" s="7">
        <f t="shared" si="0"/>
        <v>0</v>
      </c>
      <c r="H108" s="20">
        <v>1</v>
      </c>
    </row>
    <row r="109" spans="2:8" x14ac:dyDescent="0.3">
      <c r="B109" s="34"/>
      <c r="C109" s="35"/>
      <c r="D109" s="35"/>
      <c r="E109" s="39"/>
      <c r="F109" s="7" t="b">
        <f>IF(E109="Oui",SUMIF(E$9:E109,"Oui",H$9:H109))</f>
        <v>0</v>
      </c>
      <c r="G109" s="7">
        <f t="shared" si="0"/>
        <v>0</v>
      </c>
      <c r="H109" s="20">
        <v>1</v>
      </c>
    </row>
    <row r="110" spans="2:8" ht="15" thickBot="1" x14ac:dyDescent="0.35">
      <c r="B110" s="40"/>
      <c r="C110" s="40"/>
      <c r="D110" s="40"/>
      <c r="E110" s="41"/>
      <c r="F110" s="7" t="b">
        <f>IF(E110="Oui",SUMIF(E$9:E110,"Oui",H$9:H110))</f>
        <v>0</v>
      </c>
      <c r="G110" s="7">
        <f t="shared" si="0"/>
        <v>0</v>
      </c>
      <c r="H110" s="20">
        <v>1</v>
      </c>
    </row>
    <row r="111" spans="2:8" x14ac:dyDescent="0.3">
      <c r="B111" s="34"/>
      <c r="C111" s="35"/>
      <c r="D111" s="35"/>
      <c r="E111" s="39"/>
      <c r="F111" s="7" t="b">
        <f>IF(E111="Oui",SUMIF(E$9:E111,"Oui",H$9:H111))</f>
        <v>0</v>
      </c>
      <c r="G111" s="7">
        <f t="shared" si="0"/>
        <v>0</v>
      </c>
      <c r="H111" s="20">
        <v>1</v>
      </c>
    </row>
    <row r="112" spans="2:8" ht="15" thickBot="1" x14ac:dyDescent="0.35">
      <c r="B112" s="40"/>
      <c r="C112" s="40"/>
      <c r="D112" s="40"/>
      <c r="E112" s="41"/>
      <c r="F112" s="7" t="b">
        <f>IF(E112="Oui",SUMIF(E$9:E112,"Oui",H$9:H112))</f>
        <v>0</v>
      </c>
      <c r="G112" s="7">
        <f t="shared" si="0"/>
        <v>0</v>
      </c>
      <c r="H112" s="20">
        <v>1</v>
      </c>
    </row>
    <row r="113" spans="2:8" x14ac:dyDescent="0.3">
      <c r="B113" s="34"/>
      <c r="C113" s="35"/>
      <c r="D113" s="35"/>
      <c r="E113" s="39"/>
      <c r="F113" s="7" t="b">
        <f>IF(E113="Oui",SUMIF(E$9:E113,"Oui",H$9:H113))</f>
        <v>0</v>
      </c>
      <c r="G113" s="7">
        <f t="shared" si="0"/>
        <v>0</v>
      </c>
      <c r="H113" s="20">
        <v>1</v>
      </c>
    </row>
    <row r="114" spans="2:8" ht="15" thickBot="1" x14ac:dyDescent="0.35">
      <c r="B114" s="40"/>
      <c r="C114" s="40"/>
      <c r="D114" s="40"/>
      <c r="E114" s="41"/>
      <c r="F114" s="7" t="b">
        <f>IF(E114="Oui",SUMIF(E$9:E114,"Oui",H$9:H114))</f>
        <v>0</v>
      </c>
      <c r="G114" s="7">
        <f t="shared" si="0"/>
        <v>0</v>
      </c>
      <c r="H114" s="20">
        <v>1</v>
      </c>
    </row>
    <row r="115" spans="2:8" x14ac:dyDescent="0.3">
      <c r="B115" s="34"/>
      <c r="C115" s="35"/>
      <c r="D115" s="35"/>
      <c r="E115" s="39"/>
      <c r="F115" s="7" t="b">
        <f>IF(E115="Oui",SUMIF(E$9:E115,"Oui",H$9:H115))</f>
        <v>0</v>
      </c>
      <c r="G115" s="7">
        <f t="shared" si="0"/>
        <v>0</v>
      </c>
      <c r="H115" s="20">
        <v>1</v>
      </c>
    </row>
    <row r="116" spans="2:8" ht="15" thickBot="1" x14ac:dyDescent="0.35">
      <c r="B116" s="40"/>
      <c r="C116" s="40"/>
      <c r="D116" s="40"/>
      <c r="E116" s="41"/>
      <c r="F116" s="7" t="b">
        <f>IF(E116="Oui",SUMIF(E$9:E116,"Oui",H$9:H116))</f>
        <v>0</v>
      </c>
      <c r="G116" s="7">
        <f t="shared" si="0"/>
        <v>0</v>
      </c>
      <c r="H116" s="20">
        <v>1</v>
      </c>
    </row>
    <row r="117" spans="2:8" x14ac:dyDescent="0.3">
      <c r="B117" s="34"/>
      <c r="C117" s="35"/>
      <c r="D117" s="35"/>
      <c r="E117" s="39"/>
      <c r="F117" s="7" t="b">
        <f>IF(E117="Oui",SUMIF(E$9:E117,"Oui",H$9:H117))</f>
        <v>0</v>
      </c>
      <c r="G117" s="7">
        <f t="shared" si="0"/>
        <v>0</v>
      </c>
      <c r="H117" s="20">
        <v>1</v>
      </c>
    </row>
    <row r="118" spans="2:8" ht="15" thickBot="1" x14ac:dyDescent="0.35">
      <c r="B118" s="40"/>
      <c r="C118" s="40"/>
      <c r="D118" s="40"/>
      <c r="E118" s="41"/>
      <c r="F118" s="7" t="b">
        <f>IF(E118="Oui",SUMIF(E$9:E118,"Oui",H$9:H118))</f>
        <v>0</v>
      </c>
      <c r="G118" s="7">
        <f t="shared" si="0"/>
        <v>0</v>
      </c>
      <c r="H118" s="20">
        <v>1</v>
      </c>
    </row>
    <row r="119" spans="2:8" x14ac:dyDescent="0.3">
      <c r="B119" s="34"/>
      <c r="C119" s="35"/>
      <c r="D119" s="35"/>
      <c r="E119" s="39"/>
      <c r="F119" s="7" t="b">
        <f>IF(E119="Oui",SUMIF(E$9:E119,"Oui",H$9:H119))</f>
        <v>0</v>
      </c>
      <c r="G119" s="7">
        <f t="shared" si="0"/>
        <v>0</v>
      </c>
      <c r="H119" s="20">
        <v>1</v>
      </c>
    </row>
    <row r="120" spans="2:8" ht="15" thickBot="1" x14ac:dyDescent="0.35">
      <c r="B120" s="40"/>
      <c r="C120" s="40"/>
      <c r="D120" s="40"/>
      <c r="E120" s="41"/>
      <c r="F120" s="7" t="b">
        <f>IF(E120="Oui",SUMIF(E$9:E120,"Oui",H$9:H120))</f>
        <v>0</v>
      </c>
      <c r="G120" s="7">
        <f t="shared" si="0"/>
        <v>0</v>
      </c>
      <c r="H120" s="20">
        <v>1</v>
      </c>
    </row>
  </sheetData>
  <sheetProtection formatCells="0" formatColumns="0" formatRows="0" sort="0" autoFilter="0"/>
  <mergeCells count="1">
    <mergeCell ref="B2:E2"/>
  </mergeCells>
  <conditionalFormatting sqref="E9:E11 B12:B13 B9:D9 B14:E120">
    <cfRule type="expression" dxfId="7" priority="43">
      <formula>NOT(MOD(ROW(),2))</formula>
    </cfRule>
  </conditionalFormatting>
  <conditionalFormatting sqref="B11:D11">
    <cfRule type="expression" dxfId="6" priority="30">
      <formula>NOT(MOD(ROW(),2))</formula>
    </cfRule>
  </conditionalFormatting>
  <conditionalFormatting sqref="B10:D10">
    <cfRule type="expression" dxfId="5" priority="26">
      <formula>NOT(MOD(ROW(),2))</formula>
    </cfRule>
  </conditionalFormatting>
  <conditionalFormatting sqref="C12:E13">
    <cfRule type="expression" dxfId="4" priority="4">
      <formula>NOT(MOD(ROW(),2))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51CB940A-CA05-4A96-B1CD-4DE18836889C}">
            <xm:f>IF(#REF!&gt;=11,IF(E9="Oui","vrai","faux"),"faux")</xm:f>
            <x14:dxf>
              <font>
                <b/>
                <i val="0"/>
                <color rgb="FFC00000"/>
              </font>
              <fill>
                <patternFill>
                  <bgColor theme="6" tint="0.39994506668294322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E9:E11 E14:E100</xm:sqref>
        </x14:conditionalFormatting>
        <x14:conditionalFormatting xmlns:xm="http://schemas.microsoft.com/office/excel/2006/main">
          <x14:cfRule type="expression" priority="34" id="{21186698-5B91-4507-A764-7BA5C68DF99B}">
            <xm:f>IF(#REF!&gt;=11,IF(E101="Oui","vrai","faux"),"faux")</xm:f>
            <x14:dxf>
              <font>
                <b/>
                <i val="0"/>
                <color rgb="FFC00000"/>
              </font>
              <fill>
                <patternFill>
                  <bgColor theme="6" tint="0.39994506668294322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E101:E120</xm:sqref>
        </x14:conditionalFormatting>
        <x14:conditionalFormatting xmlns:xm="http://schemas.microsoft.com/office/excel/2006/main">
          <x14:cfRule type="expression" priority="3" id="{DCD6671E-C1B8-4412-8BF4-4AB47EFA6D25}">
            <xm:f>IF('[Boite à outils - Change niveau 1 et 2 -OMOCC - V1F.xlsm]Liste et calculs'!#REF!&gt;=11,IF(E12="Oui","vrai","faux"),"faux")</xm:f>
            <x14:dxf>
              <font>
                <b/>
                <i val="0"/>
                <color rgb="FFC00000"/>
              </font>
              <fill>
                <patternFill>
                  <bgColor theme="6" tint="0.39994506668294322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E12:E13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E9:E11 E14:E100</xm:sqref>
        </x14:dataValidation>
        <x14:dataValidation type="list" allowBlank="1" showInputMessage="1" showErrorMessage="1">
          <x14:formula1>
            <xm:f>'C:\Users\charzat.lucile\Documents\[Boite à outils - Change niveau 1 et 2 -OMOCC - V1F.xlsm]Liste et calculs'!#REF!</xm:f>
          </x14:formula1>
          <xm:sqref>E12:E13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/>
  </sheetPr>
  <dimension ref="B1:G186"/>
  <sheetViews>
    <sheetView showGridLines="0" tabSelected="1" zoomScale="90" zoomScaleNormal="90" workbookViewId="0">
      <selection activeCell="C13" sqref="C13"/>
    </sheetView>
  </sheetViews>
  <sheetFormatPr baseColWidth="10" defaultRowHeight="14.4" x14ac:dyDescent="0.3"/>
  <cols>
    <col min="1" max="1" width="19.109375" customWidth="1"/>
    <col min="2" max="2" width="26.88671875" customWidth="1"/>
    <col min="3" max="3" width="22.6640625" customWidth="1"/>
    <col min="4" max="4" width="35.77734375" customWidth="1"/>
    <col min="5" max="5" width="28.109375" customWidth="1"/>
    <col min="6" max="6" width="22.109375" style="16" customWidth="1"/>
    <col min="7" max="7" width="22" customWidth="1"/>
  </cols>
  <sheetData>
    <row r="1" spans="2:7" x14ac:dyDescent="0.3">
      <c r="B1" s="16"/>
      <c r="C1" s="17"/>
      <c r="D1" s="17"/>
      <c r="E1" s="17"/>
      <c r="F1" s="17"/>
    </row>
    <row r="2" spans="2:7" x14ac:dyDescent="0.3">
      <c r="B2" s="16"/>
      <c r="C2" s="17"/>
      <c r="D2" s="17"/>
      <c r="E2" s="17"/>
      <c r="F2" s="17"/>
    </row>
    <row r="3" spans="2:7" x14ac:dyDescent="0.3">
      <c r="B3" s="16"/>
      <c r="C3" s="17"/>
      <c r="D3" s="17"/>
      <c r="E3" s="17"/>
    </row>
    <row r="4" spans="2:7" x14ac:dyDescent="0.3">
      <c r="B4" s="16"/>
      <c r="C4" s="17"/>
      <c r="D4" s="17"/>
      <c r="E4" s="17"/>
    </row>
    <row r="5" spans="2:7" x14ac:dyDescent="0.3">
      <c r="C5" s="15"/>
      <c r="D5" s="15"/>
      <c r="E5" s="15"/>
    </row>
    <row r="6" spans="2:7" ht="15" thickBot="1" x14ac:dyDescent="0.35">
      <c r="B6" s="4" t="s">
        <v>14</v>
      </c>
    </row>
    <row r="7" spans="2:7" ht="15" thickTop="1" x14ac:dyDescent="0.3"/>
    <row r="8" spans="2:7" x14ac:dyDescent="0.3">
      <c r="B8" s="19">
        <f t="array" aca="1" ref="B8" ca="1">IF(MIN(IF('Démarche d''accompagnement'!C8:C100&gt;=TODAY(),'Démarche d''accompagnement'!C8:C100))&gt;0,MIN(IF('Démarche d''accompagnement'!C8:C100&gt;=TODAY(),'Démarche d''accompagnement'!C8:C100)),"")</f>
        <v>44805</v>
      </c>
      <c r="D8" s="32" t="str">
        <f ca="1">INDEX(Tableau3[Colonne3],MATCH('Prochaines actions'!B8,Tableau3[Colonne7],0))</f>
        <v>Exemple 1</v>
      </c>
      <c r="E8">
        <f ca="1">MATCH(D8,Tableau3[Colonne3],0)</f>
        <v>3</v>
      </c>
    </row>
    <row r="9" spans="2:7" x14ac:dyDescent="0.3">
      <c r="B9" s="25">
        <f ca="1">IF(B13&gt;1,B8,D12)</f>
        <v>44805</v>
      </c>
      <c r="D9" s="32" t="str">
        <f ca="1">IF(B9=B8,
INDEX(OFFSET(Tableau3[Colonne3],'Prochaines actions'!E8,0),
MATCH('Prochaines actions'!B9,OFFSET(Tableau3[Colonne7],'Prochaines actions'!E8,0),0)),
INDEX(Tableau3[Colonne3],MATCH('Prochaines actions'!B9,Tableau3[Colonne7],0)))</f>
        <v>Exemple 2</v>
      </c>
      <c r="E9">
        <f ca="1">MATCH(D9,Tableau3[Colonne3],0)</f>
        <v>5</v>
      </c>
    </row>
    <row r="10" spans="2:7" x14ac:dyDescent="0.3">
      <c r="B10" s="19">
        <f ca="1">IF(B13&gt;2,B8,
IF(B13=2,D12,
IF(D13&gt;1,D12,E12)))</f>
        <v>44849</v>
      </c>
      <c r="D10" s="32" t="str">
        <f ca="1">IF(B10=B9,
INDEX(OFFSET(Tableau3[Colonne3],'Prochaines actions'!E9,0),
MATCH('Prochaines actions'!B10,OFFSET(Tableau3[Colonne7],'Prochaines actions'!E9,0),0)),
INDEX(Tableau3[Colonne3],MATCH('Prochaines actions'!B10,Tableau3[Colonne7],0)))</f>
        <v>Exemple 3</v>
      </c>
      <c r="E10">
        <f ca="1">MATCH(D10,Tableau3[Colonne3],0)</f>
        <v>4</v>
      </c>
    </row>
    <row r="11" spans="2:7" x14ac:dyDescent="0.3">
      <c r="B11" s="25">
        <f ca="1">IF(B13&gt;3,B8,
IF(B13=3,D12,
IF(AND(B13=2,D13&gt;1),D12,
IF(D13&gt;2,D12,
IF(AND(B13=2,D13=1),E12,
IF(AND(B13=1,D13=2),E12,
IF(AND(B13=1,D13=1,E13&gt;1),E12,F12)))))))</f>
        <v>44849</v>
      </c>
      <c r="D11" s="32" t="str">
        <f ca="1">IF(B11=B10,
INDEX(OFFSET(Tableau3[Colonne3],'Prochaines actions'!E10,0),
MATCH('Prochaines actions'!B11,OFFSET(Tableau3[Colonne7],'Prochaines actions'!E10,0),0)),
INDEX(Tableau3[Colonne3],MATCH('Prochaines actions'!B11,Tableau3[Colonne7],0)))</f>
        <v>Exemple 4</v>
      </c>
    </row>
    <row r="12" spans="2:7" x14ac:dyDescent="0.3">
      <c r="B12" s="23"/>
      <c r="C12" s="16"/>
      <c r="D12" s="22">
        <f ca="1">MIN(D15:D185)</f>
        <v>44849</v>
      </c>
      <c r="E12" s="30">
        <f ca="1">MIN(E15:E185)</f>
        <v>100000</v>
      </c>
      <c r="F12" s="31">
        <f ca="1">MIN(F15:F185)</f>
        <v>100000</v>
      </c>
    </row>
    <row r="13" spans="2:7" x14ac:dyDescent="0.3">
      <c r="B13" s="28">
        <f ca="1">COUNTIF(B15:B185,B8)</f>
        <v>2</v>
      </c>
      <c r="C13" s="33"/>
      <c r="D13" s="29">
        <f ca="1">COUNTIF(D15:D185,D12)</f>
        <v>2</v>
      </c>
      <c r="E13" s="28">
        <f ca="1">COUNTIF(E15:E185,E12)</f>
        <v>171</v>
      </c>
      <c r="F13" s="26">
        <f ca="1">COUNTIF(F15:F185,F12)</f>
        <v>171</v>
      </c>
      <c r="G13" s="16"/>
    </row>
    <row r="14" spans="2:7" x14ac:dyDescent="0.3">
      <c r="B14" s="23"/>
      <c r="C14" s="23"/>
      <c r="D14" s="16"/>
      <c r="F14"/>
      <c r="G14" s="16"/>
    </row>
    <row r="15" spans="2:7" x14ac:dyDescent="0.3">
      <c r="B15" s="24">
        <f ca="1">IF('Démarche d''accompagnement'!C9&gt;=TODAY(),'Démarche d''accompagnement'!C9,100000)</f>
        <v>44805</v>
      </c>
      <c r="C15" s="23"/>
      <c r="D15" s="27">
        <f ca="1">IF(B15=B$8,100000,B15)</f>
        <v>100000</v>
      </c>
      <c r="E15" s="24">
        <f ca="1">IF(D15=D$12,100000,D15)</f>
        <v>100000</v>
      </c>
      <c r="F15" s="27">
        <f ca="1">IF(E15=E$12,100000,E15)</f>
        <v>100000</v>
      </c>
      <c r="G15" s="16"/>
    </row>
    <row r="16" spans="2:7" x14ac:dyDescent="0.3">
      <c r="B16" s="24">
        <f ca="1">IF('Démarche d''accompagnement'!C10&gt;=TODAY(),'Démarche d''accompagnement'!C10,100000)</f>
        <v>44849</v>
      </c>
      <c r="C16" s="23"/>
      <c r="D16" s="27">
        <f t="shared" ref="D16:D79" ca="1" si="0">IF(B16=B$8,100000,B16)</f>
        <v>44849</v>
      </c>
      <c r="E16" s="24">
        <f t="shared" ref="E16:F79" ca="1" si="1">IF(D16=D$12,100000,D16)</f>
        <v>100000</v>
      </c>
      <c r="F16" s="27">
        <f t="shared" ca="1" si="1"/>
        <v>100000</v>
      </c>
      <c r="G16" s="16"/>
    </row>
    <row r="17" spans="2:7" x14ac:dyDescent="0.3">
      <c r="B17" s="24">
        <f ca="1">IF('Démarche d''accompagnement'!C11&gt;=TODAY(),'Démarche d''accompagnement'!C11,100000)</f>
        <v>44805</v>
      </c>
      <c r="C17" s="23"/>
      <c r="D17" s="27">
        <f t="shared" ca="1" si="0"/>
        <v>100000</v>
      </c>
      <c r="E17" s="24">
        <f t="shared" ca="1" si="1"/>
        <v>100000</v>
      </c>
      <c r="F17" s="27">
        <f t="shared" ca="1" si="1"/>
        <v>100000</v>
      </c>
      <c r="G17" s="16"/>
    </row>
    <row r="18" spans="2:7" x14ac:dyDescent="0.3">
      <c r="B18" s="24">
        <f ca="1">IF('Démarche d''accompagnement'!C12&gt;=TODAY(),'Démarche d''accompagnement'!C12,100000)</f>
        <v>44849</v>
      </c>
      <c r="C18" s="23"/>
      <c r="D18" s="27">
        <f t="shared" ca="1" si="0"/>
        <v>44849</v>
      </c>
      <c r="E18" s="24">
        <f t="shared" ca="1" si="1"/>
        <v>100000</v>
      </c>
      <c r="F18" s="27">
        <f t="shared" ca="1" si="1"/>
        <v>100000</v>
      </c>
      <c r="G18" s="16"/>
    </row>
    <row r="19" spans="2:7" x14ac:dyDescent="0.3">
      <c r="B19" s="24">
        <f ca="1">IF('Démarche d''accompagnement'!C13&gt;=TODAY(),'Démarche d''accompagnement'!C13,100000)</f>
        <v>100000</v>
      </c>
      <c r="C19" s="23"/>
      <c r="D19" s="27">
        <f t="shared" ca="1" si="0"/>
        <v>100000</v>
      </c>
      <c r="E19" s="24">
        <f t="shared" ca="1" si="1"/>
        <v>100000</v>
      </c>
      <c r="F19" s="27">
        <f t="shared" ca="1" si="1"/>
        <v>100000</v>
      </c>
      <c r="G19" s="16"/>
    </row>
    <row r="20" spans="2:7" x14ac:dyDescent="0.3">
      <c r="B20" s="24">
        <f ca="1">IF('Démarche d''accompagnement'!C14&gt;=TODAY(),'Démarche d''accompagnement'!C14,100000)</f>
        <v>100000</v>
      </c>
      <c r="C20" s="23"/>
      <c r="D20" s="27">
        <f t="shared" ca="1" si="0"/>
        <v>100000</v>
      </c>
      <c r="E20" s="24">
        <f t="shared" ca="1" si="1"/>
        <v>100000</v>
      </c>
      <c r="F20" s="27">
        <f t="shared" ca="1" si="1"/>
        <v>100000</v>
      </c>
      <c r="G20" s="16"/>
    </row>
    <row r="21" spans="2:7" x14ac:dyDescent="0.3">
      <c r="B21" s="24">
        <f ca="1">IF('Démarche d''accompagnement'!C15&gt;=TODAY(),'Démarche d''accompagnement'!C15,100000)</f>
        <v>100000</v>
      </c>
      <c r="C21" s="23"/>
      <c r="D21" s="27">
        <f t="shared" ca="1" si="0"/>
        <v>100000</v>
      </c>
      <c r="E21" s="24">
        <f t="shared" ca="1" si="1"/>
        <v>100000</v>
      </c>
      <c r="F21" s="27">
        <f t="shared" ca="1" si="1"/>
        <v>100000</v>
      </c>
      <c r="G21" s="16"/>
    </row>
    <row r="22" spans="2:7" x14ac:dyDescent="0.3">
      <c r="B22" s="24">
        <f ca="1">IF('Démarche d''accompagnement'!C16&gt;=TODAY(),'Démarche d''accompagnement'!C16,100000)</f>
        <v>100000</v>
      </c>
      <c r="C22" s="23"/>
      <c r="D22" s="27">
        <f t="shared" ca="1" si="0"/>
        <v>100000</v>
      </c>
      <c r="E22" s="24">
        <f t="shared" ca="1" si="1"/>
        <v>100000</v>
      </c>
      <c r="F22" s="27">
        <f t="shared" ca="1" si="1"/>
        <v>100000</v>
      </c>
      <c r="G22" s="16"/>
    </row>
    <row r="23" spans="2:7" x14ac:dyDescent="0.3">
      <c r="B23" s="24">
        <f ca="1">IF('Démarche d''accompagnement'!C17&gt;=TODAY(),'Démarche d''accompagnement'!C17,100000)</f>
        <v>100000</v>
      </c>
      <c r="C23" s="23"/>
      <c r="D23" s="27">
        <f t="shared" ca="1" si="0"/>
        <v>100000</v>
      </c>
      <c r="E23" s="24">
        <f t="shared" ca="1" si="1"/>
        <v>100000</v>
      </c>
      <c r="F23" s="27">
        <f t="shared" ca="1" si="1"/>
        <v>100000</v>
      </c>
      <c r="G23" s="16"/>
    </row>
    <row r="24" spans="2:7" x14ac:dyDescent="0.3">
      <c r="B24" s="24">
        <f ca="1">IF('Démarche d''accompagnement'!C18&gt;=TODAY(),'Démarche d''accompagnement'!C18,100000)</f>
        <v>100000</v>
      </c>
      <c r="C24" s="23"/>
      <c r="D24" s="27">
        <f t="shared" ca="1" si="0"/>
        <v>100000</v>
      </c>
      <c r="E24" s="24">
        <f t="shared" ca="1" si="1"/>
        <v>100000</v>
      </c>
      <c r="F24" s="27">
        <f t="shared" ca="1" si="1"/>
        <v>100000</v>
      </c>
      <c r="G24" s="16"/>
    </row>
    <row r="25" spans="2:7" x14ac:dyDescent="0.3">
      <c r="B25" s="24">
        <f ca="1">IF('Démarche d''accompagnement'!C19&gt;=TODAY(),'Démarche d''accompagnement'!C19,100000)</f>
        <v>100000</v>
      </c>
      <c r="C25" s="23"/>
      <c r="D25" s="27">
        <f t="shared" ca="1" si="0"/>
        <v>100000</v>
      </c>
      <c r="E25" s="24">
        <f t="shared" ca="1" si="1"/>
        <v>100000</v>
      </c>
      <c r="F25" s="27">
        <f t="shared" ca="1" si="1"/>
        <v>100000</v>
      </c>
      <c r="G25" s="16"/>
    </row>
    <row r="26" spans="2:7" x14ac:dyDescent="0.3">
      <c r="B26" s="24">
        <f ca="1">IF('Démarche d''accompagnement'!C20&gt;=TODAY(),'Démarche d''accompagnement'!C20,100000)</f>
        <v>100000</v>
      </c>
      <c r="C26" s="23"/>
      <c r="D26" s="27">
        <f t="shared" ca="1" si="0"/>
        <v>100000</v>
      </c>
      <c r="E26" s="24">
        <f t="shared" ca="1" si="1"/>
        <v>100000</v>
      </c>
      <c r="F26" s="27">
        <f t="shared" ca="1" si="1"/>
        <v>100000</v>
      </c>
      <c r="G26" s="16"/>
    </row>
    <row r="27" spans="2:7" x14ac:dyDescent="0.3">
      <c r="B27" s="24">
        <f ca="1">IF('Démarche d''accompagnement'!C21&gt;=TODAY(),'Démarche d''accompagnement'!C21,100000)</f>
        <v>100000</v>
      </c>
      <c r="C27" s="23"/>
      <c r="D27" s="27">
        <f t="shared" ca="1" si="0"/>
        <v>100000</v>
      </c>
      <c r="E27" s="24">
        <f t="shared" ca="1" si="1"/>
        <v>100000</v>
      </c>
      <c r="F27" s="27">
        <f t="shared" ca="1" si="1"/>
        <v>100000</v>
      </c>
      <c r="G27" s="16"/>
    </row>
    <row r="28" spans="2:7" x14ac:dyDescent="0.3">
      <c r="B28" s="24">
        <f ca="1">IF('Démarche d''accompagnement'!C22&gt;=TODAY(),'Démarche d''accompagnement'!C22,100000)</f>
        <v>100000</v>
      </c>
      <c r="C28" s="23"/>
      <c r="D28" s="27">
        <f t="shared" ca="1" si="0"/>
        <v>100000</v>
      </c>
      <c r="E28" s="24">
        <f t="shared" ca="1" si="1"/>
        <v>100000</v>
      </c>
      <c r="F28" s="27">
        <f t="shared" ca="1" si="1"/>
        <v>100000</v>
      </c>
      <c r="G28" s="16"/>
    </row>
    <row r="29" spans="2:7" x14ac:dyDescent="0.3">
      <c r="B29" s="24">
        <f ca="1">IF('Démarche d''accompagnement'!C23&gt;=TODAY(),'Démarche d''accompagnement'!C23,100000)</f>
        <v>100000</v>
      </c>
      <c r="C29" s="23"/>
      <c r="D29" s="27">
        <f t="shared" ca="1" si="0"/>
        <v>100000</v>
      </c>
      <c r="E29" s="24">
        <f t="shared" ca="1" si="1"/>
        <v>100000</v>
      </c>
      <c r="F29" s="27">
        <f t="shared" ca="1" si="1"/>
        <v>100000</v>
      </c>
      <c r="G29" s="16"/>
    </row>
    <row r="30" spans="2:7" x14ac:dyDescent="0.3">
      <c r="B30" s="24">
        <f ca="1">IF('Démarche d''accompagnement'!C24&gt;=TODAY(),'Démarche d''accompagnement'!C24,100000)</f>
        <v>100000</v>
      </c>
      <c r="C30" s="23"/>
      <c r="D30" s="27">
        <f t="shared" ca="1" si="0"/>
        <v>100000</v>
      </c>
      <c r="E30" s="24">
        <f t="shared" ca="1" si="1"/>
        <v>100000</v>
      </c>
      <c r="F30" s="27">
        <f t="shared" ca="1" si="1"/>
        <v>100000</v>
      </c>
      <c r="G30" s="16"/>
    </row>
    <row r="31" spans="2:7" x14ac:dyDescent="0.3">
      <c r="B31" s="24">
        <f ca="1">IF('Démarche d''accompagnement'!C25&gt;=TODAY(),'Démarche d''accompagnement'!C25,100000)</f>
        <v>100000</v>
      </c>
      <c r="C31" s="23"/>
      <c r="D31" s="27">
        <f t="shared" ca="1" si="0"/>
        <v>100000</v>
      </c>
      <c r="E31" s="24">
        <f t="shared" ca="1" si="1"/>
        <v>100000</v>
      </c>
      <c r="F31" s="27">
        <f t="shared" ca="1" si="1"/>
        <v>100000</v>
      </c>
      <c r="G31" s="16"/>
    </row>
    <row r="32" spans="2:7" x14ac:dyDescent="0.3">
      <c r="B32" s="24">
        <f ca="1">IF('Démarche d''accompagnement'!C26&gt;=TODAY(),'Démarche d''accompagnement'!C26,100000)</f>
        <v>100000</v>
      </c>
      <c r="C32" s="23"/>
      <c r="D32" s="27">
        <f t="shared" ca="1" si="0"/>
        <v>100000</v>
      </c>
      <c r="E32" s="24">
        <f t="shared" ca="1" si="1"/>
        <v>100000</v>
      </c>
      <c r="F32" s="27">
        <f t="shared" ca="1" si="1"/>
        <v>100000</v>
      </c>
      <c r="G32" s="16"/>
    </row>
    <row r="33" spans="2:7" x14ac:dyDescent="0.3">
      <c r="B33" s="24">
        <f ca="1">IF('Démarche d''accompagnement'!C27&gt;=TODAY(),'Démarche d''accompagnement'!C27,100000)</f>
        <v>100000</v>
      </c>
      <c r="C33" s="23"/>
      <c r="D33" s="27">
        <f t="shared" ca="1" si="0"/>
        <v>100000</v>
      </c>
      <c r="E33" s="24">
        <f t="shared" ca="1" si="1"/>
        <v>100000</v>
      </c>
      <c r="F33" s="27">
        <f t="shared" ca="1" si="1"/>
        <v>100000</v>
      </c>
      <c r="G33" s="16"/>
    </row>
    <row r="34" spans="2:7" x14ac:dyDescent="0.3">
      <c r="B34" s="24">
        <f ca="1">IF('Démarche d''accompagnement'!C28&gt;=TODAY(),'Démarche d''accompagnement'!C28,100000)</f>
        <v>100000</v>
      </c>
      <c r="C34" s="23"/>
      <c r="D34" s="27">
        <f t="shared" ca="1" si="0"/>
        <v>100000</v>
      </c>
      <c r="E34" s="24">
        <f t="shared" ca="1" si="1"/>
        <v>100000</v>
      </c>
      <c r="F34" s="27">
        <f t="shared" ca="1" si="1"/>
        <v>100000</v>
      </c>
      <c r="G34" s="16"/>
    </row>
    <row r="35" spans="2:7" x14ac:dyDescent="0.3">
      <c r="B35" s="24">
        <f ca="1">IF('Démarche d''accompagnement'!C29&gt;=TODAY(),'Démarche d''accompagnement'!C29,100000)</f>
        <v>100000</v>
      </c>
      <c r="C35" s="23"/>
      <c r="D35" s="27">
        <f t="shared" ca="1" si="0"/>
        <v>100000</v>
      </c>
      <c r="E35" s="24">
        <f t="shared" ca="1" si="1"/>
        <v>100000</v>
      </c>
      <c r="F35" s="27">
        <f t="shared" ca="1" si="1"/>
        <v>100000</v>
      </c>
      <c r="G35" s="16"/>
    </row>
    <row r="36" spans="2:7" x14ac:dyDescent="0.3">
      <c r="B36" s="24">
        <f ca="1">IF('Démarche d''accompagnement'!C30&gt;=TODAY(),'Démarche d''accompagnement'!C30,100000)</f>
        <v>100000</v>
      </c>
      <c r="C36" s="23"/>
      <c r="D36" s="27">
        <f t="shared" ca="1" si="0"/>
        <v>100000</v>
      </c>
      <c r="E36" s="24">
        <f t="shared" ca="1" si="1"/>
        <v>100000</v>
      </c>
      <c r="F36" s="27">
        <f t="shared" ca="1" si="1"/>
        <v>100000</v>
      </c>
      <c r="G36" s="16"/>
    </row>
    <row r="37" spans="2:7" x14ac:dyDescent="0.3">
      <c r="B37" s="24">
        <f ca="1">IF('Démarche d''accompagnement'!C31&gt;=TODAY(),'Démarche d''accompagnement'!C31,100000)</f>
        <v>100000</v>
      </c>
      <c r="C37" s="23"/>
      <c r="D37" s="27">
        <f t="shared" ca="1" si="0"/>
        <v>100000</v>
      </c>
      <c r="E37" s="24">
        <f t="shared" ca="1" si="1"/>
        <v>100000</v>
      </c>
      <c r="F37" s="27">
        <f t="shared" ca="1" si="1"/>
        <v>100000</v>
      </c>
      <c r="G37" s="16"/>
    </row>
    <row r="38" spans="2:7" x14ac:dyDescent="0.3">
      <c r="B38" s="24">
        <f ca="1">IF('Démarche d''accompagnement'!C32&gt;=TODAY(),'Démarche d''accompagnement'!C32,100000)</f>
        <v>100000</v>
      </c>
      <c r="C38" s="23"/>
      <c r="D38" s="27">
        <f t="shared" ca="1" si="0"/>
        <v>100000</v>
      </c>
      <c r="E38" s="24">
        <f t="shared" ca="1" si="1"/>
        <v>100000</v>
      </c>
      <c r="F38" s="27">
        <f t="shared" ca="1" si="1"/>
        <v>100000</v>
      </c>
      <c r="G38" s="16"/>
    </row>
    <row r="39" spans="2:7" x14ac:dyDescent="0.3">
      <c r="B39" s="24">
        <f ca="1">IF('Démarche d''accompagnement'!C33&gt;=TODAY(),'Démarche d''accompagnement'!C33,100000)</f>
        <v>100000</v>
      </c>
      <c r="C39" s="23"/>
      <c r="D39" s="27">
        <f t="shared" ca="1" si="0"/>
        <v>100000</v>
      </c>
      <c r="E39" s="24">
        <f t="shared" ca="1" si="1"/>
        <v>100000</v>
      </c>
      <c r="F39" s="27">
        <f t="shared" ca="1" si="1"/>
        <v>100000</v>
      </c>
      <c r="G39" s="16"/>
    </row>
    <row r="40" spans="2:7" x14ac:dyDescent="0.3">
      <c r="B40" s="24">
        <f ca="1">IF('Démarche d''accompagnement'!C34&gt;=TODAY(),'Démarche d''accompagnement'!C34,100000)</f>
        <v>100000</v>
      </c>
      <c r="C40" s="23"/>
      <c r="D40" s="27">
        <f t="shared" ca="1" si="0"/>
        <v>100000</v>
      </c>
      <c r="E40" s="24">
        <f t="shared" ca="1" si="1"/>
        <v>100000</v>
      </c>
      <c r="F40" s="27">
        <f t="shared" ca="1" si="1"/>
        <v>100000</v>
      </c>
      <c r="G40" s="16"/>
    </row>
    <row r="41" spans="2:7" x14ac:dyDescent="0.3">
      <c r="B41" s="24">
        <f ca="1">IF('Démarche d''accompagnement'!C35&gt;=TODAY(),'Démarche d''accompagnement'!C35,100000)</f>
        <v>100000</v>
      </c>
      <c r="C41" s="23"/>
      <c r="D41" s="27">
        <f t="shared" ca="1" si="0"/>
        <v>100000</v>
      </c>
      <c r="E41" s="24">
        <f t="shared" ca="1" si="1"/>
        <v>100000</v>
      </c>
      <c r="F41" s="27">
        <f t="shared" ca="1" si="1"/>
        <v>100000</v>
      </c>
      <c r="G41" s="16"/>
    </row>
    <row r="42" spans="2:7" x14ac:dyDescent="0.3">
      <c r="B42" s="24">
        <f ca="1">IF('Démarche d''accompagnement'!C36&gt;=TODAY(),'Démarche d''accompagnement'!C36,100000)</f>
        <v>100000</v>
      </c>
      <c r="C42" s="23"/>
      <c r="D42" s="27">
        <f t="shared" ca="1" si="0"/>
        <v>100000</v>
      </c>
      <c r="E42" s="24">
        <f t="shared" ca="1" si="1"/>
        <v>100000</v>
      </c>
      <c r="F42" s="27">
        <f t="shared" ca="1" si="1"/>
        <v>100000</v>
      </c>
      <c r="G42" s="16"/>
    </row>
    <row r="43" spans="2:7" x14ac:dyDescent="0.3">
      <c r="B43" s="24">
        <f ca="1">IF('Démarche d''accompagnement'!C37&gt;=TODAY(),'Démarche d''accompagnement'!C37,100000)</f>
        <v>100000</v>
      </c>
      <c r="C43" s="23"/>
      <c r="D43" s="27">
        <f t="shared" ca="1" si="0"/>
        <v>100000</v>
      </c>
      <c r="E43" s="24">
        <f t="shared" ca="1" si="1"/>
        <v>100000</v>
      </c>
      <c r="F43" s="27">
        <f t="shared" ca="1" si="1"/>
        <v>100000</v>
      </c>
      <c r="G43" s="16"/>
    </row>
    <row r="44" spans="2:7" x14ac:dyDescent="0.3">
      <c r="B44" s="24">
        <f ca="1">IF('Démarche d''accompagnement'!C38&gt;=TODAY(),'Démarche d''accompagnement'!C38,100000)</f>
        <v>100000</v>
      </c>
      <c r="C44" s="23"/>
      <c r="D44" s="27">
        <f t="shared" ca="1" si="0"/>
        <v>100000</v>
      </c>
      <c r="E44" s="24">
        <f t="shared" ca="1" si="1"/>
        <v>100000</v>
      </c>
      <c r="F44" s="27">
        <f t="shared" ca="1" si="1"/>
        <v>100000</v>
      </c>
      <c r="G44" s="16"/>
    </row>
    <row r="45" spans="2:7" x14ac:dyDescent="0.3">
      <c r="B45" s="24">
        <f ca="1">IF('Démarche d''accompagnement'!C39&gt;=TODAY(),'Démarche d''accompagnement'!C39,100000)</f>
        <v>100000</v>
      </c>
      <c r="C45" s="23"/>
      <c r="D45" s="27">
        <f t="shared" ca="1" si="0"/>
        <v>100000</v>
      </c>
      <c r="E45" s="24">
        <f t="shared" ca="1" si="1"/>
        <v>100000</v>
      </c>
      <c r="F45" s="27">
        <f t="shared" ca="1" si="1"/>
        <v>100000</v>
      </c>
      <c r="G45" s="16"/>
    </row>
    <row r="46" spans="2:7" x14ac:dyDescent="0.3">
      <c r="B46" s="24">
        <f ca="1">IF('Démarche d''accompagnement'!C40&gt;=TODAY(),'Démarche d''accompagnement'!C40,100000)</f>
        <v>100000</v>
      </c>
      <c r="C46" s="23"/>
      <c r="D46" s="27">
        <f t="shared" ca="1" si="0"/>
        <v>100000</v>
      </c>
      <c r="E46" s="24">
        <f t="shared" ca="1" si="1"/>
        <v>100000</v>
      </c>
      <c r="F46" s="27">
        <f t="shared" ca="1" si="1"/>
        <v>100000</v>
      </c>
      <c r="G46" s="16"/>
    </row>
    <row r="47" spans="2:7" x14ac:dyDescent="0.3">
      <c r="B47" s="24">
        <f ca="1">IF('Démarche d''accompagnement'!C41&gt;=TODAY(),'Démarche d''accompagnement'!C41,100000)</f>
        <v>100000</v>
      </c>
      <c r="C47" s="23"/>
      <c r="D47" s="27">
        <f t="shared" ca="1" si="0"/>
        <v>100000</v>
      </c>
      <c r="E47" s="24">
        <f t="shared" ca="1" si="1"/>
        <v>100000</v>
      </c>
      <c r="F47" s="27">
        <f t="shared" ca="1" si="1"/>
        <v>100000</v>
      </c>
      <c r="G47" s="16"/>
    </row>
    <row r="48" spans="2:7" x14ac:dyDescent="0.3">
      <c r="B48" s="24">
        <f ca="1">IF('Démarche d''accompagnement'!C42&gt;=TODAY(),'Démarche d''accompagnement'!C42,100000)</f>
        <v>100000</v>
      </c>
      <c r="C48" s="23"/>
      <c r="D48" s="27">
        <f t="shared" ca="1" si="0"/>
        <v>100000</v>
      </c>
      <c r="E48" s="24">
        <f t="shared" ca="1" si="1"/>
        <v>100000</v>
      </c>
      <c r="F48" s="27">
        <f t="shared" ca="1" si="1"/>
        <v>100000</v>
      </c>
      <c r="G48" s="16"/>
    </row>
    <row r="49" spans="2:7" x14ac:dyDescent="0.3">
      <c r="B49" s="24">
        <f ca="1">IF('Démarche d''accompagnement'!C43&gt;=TODAY(),'Démarche d''accompagnement'!C43,100000)</f>
        <v>100000</v>
      </c>
      <c r="C49" s="23"/>
      <c r="D49" s="27">
        <f t="shared" ca="1" si="0"/>
        <v>100000</v>
      </c>
      <c r="E49" s="24">
        <f t="shared" ca="1" si="1"/>
        <v>100000</v>
      </c>
      <c r="F49" s="27">
        <f t="shared" ca="1" si="1"/>
        <v>100000</v>
      </c>
      <c r="G49" s="16"/>
    </row>
    <row r="50" spans="2:7" x14ac:dyDescent="0.3">
      <c r="B50" s="24">
        <f ca="1">IF('Démarche d''accompagnement'!C44&gt;=TODAY(),'Démarche d''accompagnement'!C44,100000)</f>
        <v>100000</v>
      </c>
      <c r="C50" s="23"/>
      <c r="D50" s="27">
        <f t="shared" ca="1" si="0"/>
        <v>100000</v>
      </c>
      <c r="E50" s="24">
        <f t="shared" ca="1" si="1"/>
        <v>100000</v>
      </c>
      <c r="F50" s="27">
        <f t="shared" ca="1" si="1"/>
        <v>100000</v>
      </c>
      <c r="G50" s="16"/>
    </row>
    <row r="51" spans="2:7" x14ac:dyDescent="0.3">
      <c r="B51" s="24">
        <f ca="1">IF('Démarche d''accompagnement'!C45&gt;=TODAY(),'Démarche d''accompagnement'!C45,100000)</f>
        <v>100000</v>
      </c>
      <c r="C51" s="23"/>
      <c r="D51" s="27">
        <f t="shared" ca="1" si="0"/>
        <v>100000</v>
      </c>
      <c r="E51" s="24">
        <f t="shared" ca="1" si="1"/>
        <v>100000</v>
      </c>
      <c r="F51" s="27">
        <f t="shared" ca="1" si="1"/>
        <v>100000</v>
      </c>
      <c r="G51" s="16"/>
    </row>
    <row r="52" spans="2:7" x14ac:dyDescent="0.3">
      <c r="B52" s="24">
        <f ca="1">IF('Démarche d''accompagnement'!C46&gt;=TODAY(),'Démarche d''accompagnement'!C46,100000)</f>
        <v>100000</v>
      </c>
      <c r="C52" s="23"/>
      <c r="D52" s="27">
        <f t="shared" ca="1" si="0"/>
        <v>100000</v>
      </c>
      <c r="E52" s="24">
        <f t="shared" ca="1" si="1"/>
        <v>100000</v>
      </c>
      <c r="F52" s="27">
        <f t="shared" ca="1" si="1"/>
        <v>100000</v>
      </c>
      <c r="G52" s="16"/>
    </row>
    <row r="53" spans="2:7" x14ac:dyDescent="0.3">
      <c r="B53" s="24">
        <f ca="1">IF('Démarche d''accompagnement'!C47&gt;=TODAY(),'Démarche d''accompagnement'!C47,100000)</f>
        <v>100000</v>
      </c>
      <c r="C53" s="23"/>
      <c r="D53" s="27">
        <f t="shared" ca="1" si="0"/>
        <v>100000</v>
      </c>
      <c r="E53" s="24">
        <f t="shared" ca="1" si="1"/>
        <v>100000</v>
      </c>
      <c r="F53" s="27">
        <f t="shared" ca="1" si="1"/>
        <v>100000</v>
      </c>
      <c r="G53" s="16"/>
    </row>
    <row r="54" spans="2:7" x14ac:dyDescent="0.3">
      <c r="B54" s="24">
        <f ca="1">IF('Démarche d''accompagnement'!C48&gt;=TODAY(),'Démarche d''accompagnement'!C48,100000)</f>
        <v>100000</v>
      </c>
      <c r="C54" s="23"/>
      <c r="D54" s="27">
        <f t="shared" ca="1" si="0"/>
        <v>100000</v>
      </c>
      <c r="E54" s="24">
        <f t="shared" ca="1" si="1"/>
        <v>100000</v>
      </c>
      <c r="F54" s="27">
        <f t="shared" ca="1" si="1"/>
        <v>100000</v>
      </c>
      <c r="G54" s="16"/>
    </row>
    <row r="55" spans="2:7" x14ac:dyDescent="0.3">
      <c r="B55" s="24">
        <f ca="1">IF('Démarche d''accompagnement'!C49&gt;=TODAY(),'Démarche d''accompagnement'!C49,100000)</f>
        <v>100000</v>
      </c>
      <c r="C55" s="23"/>
      <c r="D55" s="27">
        <f t="shared" ca="1" si="0"/>
        <v>100000</v>
      </c>
      <c r="E55" s="24">
        <f t="shared" ca="1" si="1"/>
        <v>100000</v>
      </c>
      <c r="F55" s="27">
        <f t="shared" ca="1" si="1"/>
        <v>100000</v>
      </c>
      <c r="G55" s="16"/>
    </row>
    <row r="56" spans="2:7" x14ac:dyDescent="0.3">
      <c r="B56" s="24">
        <f ca="1">IF('Démarche d''accompagnement'!C50&gt;=TODAY(),'Démarche d''accompagnement'!C50,100000)</f>
        <v>100000</v>
      </c>
      <c r="C56" s="23"/>
      <c r="D56" s="27">
        <f t="shared" ca="1" si="0"/>
        <v>100000</v>
      </c>
      <c r="E56" s="24">
        <f t="shared" ca="1" si="1"/>
        <v>100000</v>
      </c>
      <c r="F56" s="27">
        <f t="shared" ca="1" si="1"/>
        <v>100000</v>
      </c>
      <c r="G56" s="16"/>
    </row>
    <row r="57" spans="2:7" x14ac:dyDescent="0.3">
      <c r="B57" s="24">
        <f ca="1">IF('Démarche d''accompagnement'!C51&gt;=TODAY(),'Démarche d''accompagnement'!C51,100000)</f>
        <v>100000</v>
      </c>
      <c r="C57" s="23"/>
      <c r="D57" s="27">
        <f t="shared" ca="1" si="0"/>
        <v>100000</v>
      </c>
      <c r="E57" s="24">
        <f t="shared" ca="1" si="1"/>
        <v>100000</v>
      </c>
      <c r="F57" s="27">
        <f t="shared" ca="1" si="1"/>
        <v>100000</v>
      </c>
      <c r="G57" s="16"/>
    </row>
    <row r="58" spans="2:7" x14ac:dyDescent="0.3">
      <c r="B58" s="24">
        <f ca="1">IF('Démarche d''accompagnement'!C52&gt;=TODAY(),'Démarche d''accompagnement'!C52,100000)</f>
        <v>100000</v>
      </c>
      <c r="C58" s="23"/>
      <c r="D58" s="27">
        <f t="shared" ca="1" si="0"/>
        <v>100000</v>
      </c>
      <c r="E58" s="24">
        <f t="shared" ca="1" si="1"/>
        <v>100000</v>
      </c>
      <c r="F58" s="27">
        <f t="shared" ca="1" si="1"/>
        <v>100000</v>
      </c>
      <c r="G58" s="16"/>
    </row>
    <row r="59" spans="2:7" x14ac:dyDescent="0.3">
      <c r="B59" s="24">
        <f ca="1">IF('Démarche d''accompagnement'!C53&gt;=TODAY(),'Démarche d''accompagnement'!C53,100000)</f>
        <v>100000</v>
      </c>
      <c r="C59" s="23"/>
      <c r="D59" s="27">
        <f t="shared" ca="1" si="0"/>
        <v>100000</v>
      </c>
      <c r="E59" s="24">
        <f t="shared" ca="1" si="1"/>
        <v>100000</v>
      </c>
      <c r="F59" s="27">
        <f t="shared" ca="1" si="1"/>
        <v>100000</v>
      </c>
      <c r="G59" s="16"/>
    </row>
    <row r="60" spans="2:7" x14ac:dyDescent="0.3">
      <c r="B60" s="24">
        <f ca="1">IF('Démarche d''accompagnement'!C54&gt;=TODAY(),'Démarche d''accompagnement'!C54,100000)</f>
        <v>100000</v>
      </c>
      <c r="C60" s="23"/>
      <c r="D60" s="27">
        <f t="shared" ca="1" si="0"/>
        <v>100000</v>
      </c>
      <c r="E60" s="24">
        <f t="shared" ca="1" si="1"/>
        <v>100000</v>
      </c>
      <c r="F60" s="27">
        <f t="shared" ca="1" si="1"/>
        <v>100000</v>
      </c>
      <c r="G60" s="16"/>
    </row>
    <row r="61" spans="2:7" x14ac:dyDescent="0.3">
      <c r="B61" s="24">
        <f ca="1">IF('Démarche d''accompagnement'!C55&gt;=TODAY(),'Démarche d''accompagnement'!C55,100000)</f>
        <v>100000</v>
      </c>
      <c r="C61" s="23"/>
      <c r="D61" s="27">
        <f t="shared" ca="1" si="0"/>
        <v>100000</v>
      </c>
      <c r="E61" s="24">
        <f t="shared" ca="1" si="1"/>
        <v>100000</v>
      </c>
      <c r="F61" s="27">
        <f t="shared" ca="1" si="1"/>
        <v>100000</v>
      </c>
      <c r="G61" s="16"/>
    </row>
    <row r="62" spans="2:7" x14ac:dyDescent="0.3">
      <c r="B62" s="24">
        <f ca="1">IF('Démarche d''accompagnement'!C56&gt;=TODAY(),'Démarche d''accompagnement'!C56,100000)</f>
        <v>100000</v>
      </c>
      <c r="C62" s="23"/>
      <c r="D62" s="27">
        <f t="shared" ca="1" si="0"/>
        <v>100000</v>
      </c>
      <c r="E62" s="24">
        <f t="shared" ca="1" si="1"/>
        <v>100000</v>
      </c>
      <c r="F62" s="27">
        <f t="shared" ca="1" si="1"/>
        <v>100000</v>
      </c>
      <c r="G62" s="16"/>
    </row>
    <row r="63" spans="2:7" x14ac:dyDescent="0.3">
      <c r="B63" s="24">
        <f ca="1">IF('Démarche d''accompagnement'!C57&gt;=TODAY(),'Démarche d''accompagnement'!C57,100000)</f>
        <v>100000</v>
      </c>
      <c r="C63" s="23"/>
      <c r="D63" s="27">
        <f t="shared" ca="1" si="0"/>
        <v>100000</v>
      </c>
      <c r="E63" s="24">
        <f t="shared" ca="1" si="1"/>
        <v>100000</v>
      </c>
      <c r="F63" s="27">
        <f t="shared" ca="1" si="1"/>
        <v>100000</v>
      </c>
      <c r="G63" s="16"/>
    </row>
    <row r="64" spans="2:7" x14ac:dyDescent="0.3">
      <c r="B64" s="24">
        <f ca="1">IF('Démarche d''accompagnement'!C58&gt;=TODAY(),'Démarche d''accompagnement'!C58,100000)</f>
        <v>100000</v>
      </c>
      <c r="C64" s="23"/>
      <c r="D64" s="27">
        <f t="shared" ca="1" si="0"/>
        <v>100000</v>
      </c>
      <c r="E64" s="24">
        <f t="shared" ca="1" si="1"/>
        <v>100000</v>
      </c>
      <c r="F64" s="27">
        <f t="shared" ca="1" si="1"/>
        <v>100000</v>
      </c>
      <c r="G64" s="16"/>
    </row>
    <row r="65" spans="2:7" x14ac:dyDescent="0.3">
      <c r="B65" s="24">
        <f ca="1">IF('Démarche d''accompagnement'!C59&gt;=TODAY(),'Démarche d''accompagnement'!C59,100000)</f>
        <v>100000</v>
      </c>
      <c r="C65" s="23"/>
      <c r="D65" s="27">
        <f t="shared" ca="1" si="0"/>
        <v>100000</v>
      </c>
      <c r="E65" s="24">
        <f t="shared" ca="1" si="1"/>
        <v>100000</v>
      </c>
      <c r="F65" s="27">
        <f t="shared" ca="1" si="1"/>
        <v>100000</v>
      </c>
      <c r="G65" s="16"/>
    </row>
    <row r="66" spans="2:7" x14ac:dyDescent="0.3">
      <c r="B66" s="24">
        <f ca="1">IF('Démarche d''accompagnement'!C60&gt;=TODAY(),'Démarche d''accompagnement'!C60,100000)</f>
        <v>100000</v>
      </c>
      <c r="C66" s="23"/>
      <c r="D66" s="27">
        <f t="shared" ca="1" si="0"/>
        <v>100000</v>
      </c>
      <c r="E66" s="24">
        <f t="shared" ca="1" si="1"/>
        <v>100000</v>
      </c>
      <c r="F66" s="27">
        <f t="shared" ca="1" si="1"/>
        <v>100000</v>
      </c>
      <c r="G66" s="16"/>
    </row>
    <row r="67" spans="2:7" x14ac:dyDescent="0.3">
      <c r="B67" s="24">
        <f ca="1">IF('Démarche d''accompagnement'!C61&gt;=TODAY(),'Démarche d''accompagnement'!C61,100000)</f>
        <v>100000</v>
      </c>
      <c r="C67" s="23"/>
      <c r="D67" s="27">
        <f t="shared" ca="1" si="0"/>
        <v>100000</v>
      </c>
      <c r="E67" s="24">
        <f t="shared" ca="1" si="1"/>
        <v>100000</v>
      </c>
      <c r="F67" s="27">
        <f t="shared" ca="1" si="1"/>
        <v>100000</v>
      </c>
      <c r="G67" s="16"/>
    </row>
    <row r="68" spans="2:7" x14ac:dyDescent="0.3">
      <c r="B68" s="24">
        <f ca="1">IF('Démarche d''accompagnement'!C62&gt;=TODAY(),'Démarche d''accompagnement'!C62,100000)</f>
        <v>100000</v>
      </c>
      <c r="C68" s="23"/>
      <c r="D68" s="27">
        <f t="shared" ca="1" si="0"/>
        <v>100000</v>
      </c>
      <c r="E68" s="24">
        <f t="shared" ca="1" si="1"/>
        <v>100000</v>
      </c>
      <c r="F68" s="27">
        <f t="shared" ca="1" si="1"/>
        <v>100000</v>
      </c>
      <c r="G68" s="16"/>
    </row>
    <row r="69" spans="2:7" x14ac:dyDescent="0.3">
      <c r="B69" s="24">
        <f ca="1">IF('Démarche d''accompagnement'!C63&gt;=TODAY(),'Démarche d''accompagnement'!C63,100000)</f>
        <v>100000</v>
      </c>
      <c r="C69" s="23"/>
      <c r="D69" s="27">
        <f t="shared" ca="1" si="0"/>
        <v>100000</v>
      </c>
      <c r="E69" s="24">
        <f t="shared" ca="1" si="1"/>
        <v>100000</v>
      </c>
      <c r="F69" s="27">
        <f t="shared" ca="1" si="1"/>
        <v>100000</v>
      </c>
      <c r="G69" s="16"/>
    </row>
    <row r="70" spans="2:7" x14ac:dyDescent="0.3">
      <c r="B70" s="24">
        <f ca="1">IF('Démarche d''accompagnement'!C64&gt;=TODAY(),'Démarche d''accompagnement'!C64,100000)</f>
        <v>100000</v>
      </c>
      <c r="C70" s="23"/>
      <c r="D70" s="27">
        <f t="shared" ca="1" si="0"/>
        <v>100000</v>
      </c>
      <c r="E70" s="24">
        <f t="shared" ca="1" si="1"/>
        <v>100000</v>
      </c>
      <c r="F70" s="27">
        <f t="shared" ca="1" si="1"/>
        <v>100000</v>
      </c>
      <c r="G70" s="16"/>
    </row>
    <row r="71" spans="2:7" x14ac:dyDescent="0.3">
      <c r="B71" s="24">
        <f ca="1">IF('Démarche d''accompagnement'!C65&gt;=TODAY(),'Démarche d''accompagnement'!C65,100000)</f>
        <v>100000</v>
      </c>
      <c r="C71" s="23"/>
      <c r="D71" s="27">
        <f t="shared" ca="1" si="0"/>
        <v>100000</v>
      </c>
      <c r="E71" s="24">
        <f t="shared" ca="1" si="1"/>
        <v>100000</v>
      </c>
      <c r="F71" s="27">
        <f t="shared" ca="1" si="1"/>
        <v>100000</v>
      </c>
      <c r="G71" s="16"/>
    </row>
    <row r="72" spans="2:7" x14ac:dyDescent="0.3">
      <c r="B72" s="24">
        <f ca="1">IF('Démarche d''accompagnement'!C66&gt;=TODAY(),'Démarche d''accompagnement'!C66,100000)</f>
        <v>100000</v>
      </c>
      <c r="C72" s="23"/>
      <c r="D72" s="27">
        <f t="shared" ca="1" si="0"/>
        <v>100000</v>
      </c>
      <c r="E72" s="24">
        <f t="shared" ca="1" si="1"/>
        <v>100000</v>
      </c>
      <c r="F72" s="27">
        <f t="shared" ca="1" si="1"/>
        <v>100000</v>
      </c>
      <c r="G72" s="16"/>
    </row>
    <row r="73" spans="2:7" x14ac:dyDescent="0.3">
      <c r="B73" s="24">
        <f ca="1">IF('Démarche d''accompagnement'!C67&gt;=TODAY(),'Démarche d''accompagnement'!C67,100000)</f>
        <v>100000</v>
      </c>
      <c r="C73" s="23"/>
      <c r="D73" s="27">
        <f t="shared" ca="1" si="0"/>
        <v>100000</v>
      </c>
      <c r="E73" s="24">
        <f t="shared" ca="1" si="1"/>
        <v>100000</v>
      </c>
      <c r="F73" s="27">
        <f t="shared" ca="1" si="1"/>
        <v>100000</v>
      </c>
      <c r="G73" s="16"/>
    </row>
    <row r="74" spans="2:7" x14ac:dyDescent="0.3">
      <c r="B74" s="24">
        <f ca="1">IF('Démarche d''accompagnement'!C68&gt;=TODAY(),'Démarche d''accompagnement'!C68,100000)</f>
        <v>100000</v>
      </c>
      <c r="C74" s="23"/>
      <c r="D74" s="27">
        <f t="shared" ca="1" si="0"/>
        <v>100000</v>
      </c>
      <c r="E74" s="24">
        <f t="shared" ca="1" si="1"/>
        <v>100000</v>
      </c>
      <c r="F74" s="27">
        <f t="shared" ca="1" si="1"/>
        <v>100000</v>
      </c>
      <c r="G74" s="16"/>
    </row>
    <row r="75" spans="2:7" x14ac:dyDescent="0.3">
      <c r="B75" s="24">
        <f ca="1">IF('Démarche d''accompagnement'!C69&gt;=TODAY(),'Démarche d''accompagnement'!C69,100000)</f>
        <v>100000</v>
      </c>
      <c r="C75" s="23"/>
      <c r="D75" s="27">
        <f t="shared" ca="1" si="0"/>
        <v>100000</v>
      </c>
      <c r="E75" s="24">
        <f t="shared" ca="1" si="1"/>
        <v>100000</v>
      </c>
      <c r="F75" s="27">
        <f t="shared" ca="1" si="1"/>
        <v>100000</v>
      </c>
      <c r="G75" s="16"/>
    </row>
    <row r="76" spans="2:7" x14ac:dyDescent="0.3">
      <c r="B76" s="24">
        <f ca="1">IF('Démarche d''accompagnement'!C70&gt;=TODAY(),'Démarche d''accompagnement'!C70,100000)</f>
        <v>100000</v>
      </c>
      <c r="C76" s="23"/>
      <c r="D76" s="27">
        <f t="shared" ca="1" si="0"/>
        <v>100000</v>
      </c>
      <c r="E76" s="24">
        <f t="shared" ca="1" si="1"/>
        <v>100000</v>
      </c>
      <c r="F76" s="27">
        <f t="shared" ca="1" si="1"/>
        <v>100000</v>
      </c>
      <c r="G76" s="16"/>
    </row>
    <row r="77" spans="2:7" x14ac:dyDescent="0.3">
      <c r="B77" s="24">
        <f ca="1">IF('Démarche d''accompagnement'!C71&gt;=TODAY(),'Démarche d''accompagnement'!C71,100000)</f>
        <v>100000</v>
      </c>
      <c r="C77" s="23"/>
      <c r="D77" s="27">
        <f t="shared" ca="1" si="0"/>
        <v>100000</v>
      </c>
      <c r="E77" s="24">
        <f t="shared" ca="1" si="1"/>
        <v>100000</v>
      </c>
      <c r="F77" s="27">
        <f t="shared" ca="1" si="1"/>
        <v>100000</v>
      </c>
      <c r="G77" s="16"/>
    </row>
    <row r="78" spans="2:7" x14ac:dyDescent="0.3">
      <c r="B78" s="24">
        <f ca="1">IF('Démarche d''accompagnement'!C72&gt;=TODAY(),'Démarche d''accompagnement'!C72,100000)</f>
        <v>100000</v>
      </c>
      <c r="C78" s="23"/>
      <c r="D78" s="27">
        <f t="shared" ca="1" si="0"/>
        <v>100000</v>
      </c>
      <c r="E78" s="24">
        <f t="shared" ca="1" si="1"/>
        <v>100000</v>
      </c>
      <c r="F78" s="27">
        <f t="shared" ca="1" si="1"/>
        <v>100000</v>
      </c>
      <c r="G78" s="16"/>
    </row>
    <row r="79" spans="2:7" x14ac:dyDescent="0.3">
      <c r="B79" s="24">
        <f ca="1">IF('Démarche d''accompagnement'!C73&gt;=TODAY(),'Démarche d''accompagnement'!C73,100000)</f>
        <v>100000</v>
      </c>
      <c r="C79" s="23"/>
      <c r="D79" s="27">
        <f t="shared" ca="1" si="0"/>
        <v>100000</v>
      </c>
      <c r="E79" s="24">
        <f t="shared" ca="1" si="1"/>
        <v>100000</v>
      </c>
      <c r="F79" s="27">
        <f t="shared" ca="1" si="1"/>
        <v>100000</v>
      </c>
      <c r="G79" s="16"/>
    </row>
    <row r="80" spans="2:7" x14ac:dyDescent="0.3">
      <c r="B80" s="24">
        <f ca="1">IF('Démarche d''accompagnement'!C74&gt;=TODAY(),'Démarche d''accompagnement'!C74,100000)</f>
        <v>100000</v>
      </c>
      <c r="C80" s="23"/>
      <c r="D80" s="27">
        <f t="shared" ref="D80:D143" ca="1" si="2">IF(B80=B$8,100000,B80)</f>
        <v>100000</v>
      </c>
      <c r="E80" s="24">
        <f t="shared" ref="E80:F143" ca="1" si="3">IF(D80=D$12,100000,D80)</f>
        <v>100000</v>
      </c>
      <c r="F80" s="27">
        <f t="shared" ca="1" si="3"/>
        <v>100000</v>
      </c>
      <c r="G80" s="16"/>
    </row>
    <row r="81" spans="2:7" x14ac:dyDescent="0.3">
      <c r="B81" s="24">
        <f ca="1">IF('Démarche d''accompagnement'!C75&gt;=TODAY(),'Démarche d''accompagnement'!C75,100000)</f>
        <v>100000</v>
      </c>
      <c r="C81" s="23"/>
      <c r="D81" s="27">
        <f t="shared" ca="1" si="2"/>
        <v>100000</v>
      </c>
      <c r="E81" s="24">
        <f t="shared" ca="1" si="3"/>
        <v>100000</v>
      </c>
      <c r="F81" s="27">
        <f t="shared" ca="1" si="3"/>
        <v>100000</v>
      </c>
      <c r="G81" s="16"/>
    </row>
    <row r="82" spans="2:7" x14ac:dyDescent="0.3">
      <c r="B82" s="24">
        <f ca="1">IF('Démarche d''accompagnement'!C76&gt;=TODAY(),'Démarche d''accompagnement'!C76,100000)</f>
        <v>100000</v>
      </c>
      <c r="C82" s="23"/>
      <c r="D82" s="27">
        <f t="shared" ca="1" si="2"/>
        <v>100000</v>
      </c>
      <c r="E82" s="24">
        <f t="shared" ca="1" si="3"/>
        <v>100000</v>
      </c>
      <c r="F82" s="27">
        <f t="shared" ca="1" si="3"/>
        <v>100000</v>
      </c>
      <c r="G82" s="16"/>
    </row>
    <row r="83" spans="2:7" x14ac:dyDescent="0.3">
      <c r="B83" s="24">
        <f ca="1">IF('Démarche d''accompagnement'!C77&gt;=TODAY(),'Démarche d''accompagnement'!C77,100000)</f>
        <v>100000</v>
      </c>
      <c r="C83" s="23"/>
      <c r="D83" s="27">
        <f t="shared" ca="1" si="2"/>
        <v>100000</v>
      </c>
      <c r="E83" s="24">
        <f t="shared" ca="1" si="3"/>
        <v>100000</v>
      </c>
      <c r="F83" s="27">
        <f t="shared" ca="1" si="3"/>
        <v>100000</v>
      </c>
      <c r="G83" s="16"/>
    </row>
    <row r="84" spans="2:7" x14ac:dyDescent="0.3">
      <c r="B84" s="24">
        <f ca="1">IF('Démarche d''accompagnement'!C78&gt;=TODAY(),'Démarche d''accompagnement'!C78,100000)</f>
        <v>100000</v>
      </c>
      <c r="C84" s="23"/>
      <c r="D84" s="27">
        <f t="shared" ca="1" si="2"/>
        <v>100000</v>
      </c>
      <c r="E84" s="24">
        <f t="shared" ca="1" si="3"/>
        <v>100000</v>
      </c>
      <c r="F84" s="27">
        <f t="shared" ca="1" si="3"/>
        <v>100000</v>
      </c>
      <c r="G84" s="16"/>
    </row>
    <row r="85" spans="2:7" x14ac:dyDescent="0.3">
      <c r="B85" s="24">
        <f ca="1">IF('Démarche d''accompagnement'!C79&gt;=TODAY(),'Démarche d''accompagnement'!C79,100000)</f>
        <v>100000</v>
      </c>
      <c r="C85" s="23"/>
      <c r="D85" s="27">
        <f t="shared" ca="1" si="2"/>
        <v>100000</v>
      </c>
      <c r="E85" s="24">
        <f t="shared" ca="1" si="3"/>
        <v>100000</v>
      </c>
      <c r="F85" s="27">
        <f t="shared" ca="1" si="3"/>
        <v>100000</v>
      </c>
      <c r="G85" s="16"/>
    </row>
    <row r="86" spans="2:7" x14ac:dyDescent="0.3">
      <c r="B86" s="24">
        <f ca="1">IF('Démarche d''accompagnement'!C80&gt;=TODAY(),'Démarche d''accompagnement'!C80,100000)</f>
        <v>100000</v>
      </c>
      <c r="C86" s="23"/>
      <c r="D86" s="27">
        <f t="shared" ca="1" si="2"/>
        <v>100000</v>
      </c>
      <c r="E86" s="24">
        <f t="shared" ca="1" si="3"/>
        <v>100000</v>
      </c>
      <c r="F86" s="27">
        <f t="shared" ca="1" si="3"/>
        <v>100000</v>
      </c>
      <c r="G86" s="16"/>
    </row>
    <row r="87" spans="2:7" x14ac:dyDescent="0.3">
      <c r="B87" s="24">
        <f ca="1">IF('Démarche d''accompagnement'!C81&gt;=TODAY(),'Démarche d''accompagnement'!C81,100000)</f>
        <v>100000</v>
      </c>
      <c r="C87" s="23"/>
      <c r="D87" s="27">
        <f t="shared" ca="1" si="2"/>
        <v>100000</v>
      </c>
      <c r="E87" s="24">
        <f t="shared" ca="1" si="3"/>
        <v>100000</v>
      </c>
      <c r="F87" s="27">
        <f t="shared" ca="1" si="3"/>
        <v>100000</v>
      </c>
      <c r="G87" s="16"/>
    </row>
    <row r="88" spans="2:7" x14ac:dyDescent="0.3">
      <c r="B88" s="24">
        <f ca="1">IF('Démarche d''accompagnement'!C82&gt;=TODAY(),'Démarche d''accompagnement'!C82,100000)</f>
        <v>100000</v>
      </c>
      <c r="C88" s="23"/>
      <c r="D88" s="27">
        <f t="shared" ca="1" si="2"/>
        <v>100000</v>
      </c>
      <c r="E88" s="24">
        <f t="shared" ca="1" si="3"/>
        <v>100000</v>
      </c>
      <c r="F88" s="27">
        <f t="shared" ca="1" si="3"/>
        <v>100000</v>
      </c>
      <c r="G88" s="16"/>
    </row>
    <row r="89" spans="2:7" x14ac:dyDescent="0.3">
      <c r="B89" s="24">
        <f ca="1">IF('Démarche d''accompagnement'!C83&gt;=TODAY(),'Démarche d''accompagnement'!C83,100000)</f>
        <v>100000</v>
      </c>
      <c r="C89" s="23"/>
      <c r="D89" s="27">
        <f t="shared" ca="1" si="2"/>
        <v>100000</v>
      </c>
      <c r="E89" s="24">
        <f t="shared" ca="1" si="3"/>
        <v>100000</v>
      </c>
      <c r="F89" s="27">
        <f t="shared" ca="1" si="3"/>
        <v>100000</v>
      </c>
      <c r="G89" s="16"/>
    </row>
    <row r="90" spans="2:7" x14ac:dyDescent="0.3">
      <c r="B90" s="24">
        <f ca="1">IF('Démarche d''accompagnement'!C84&gt;=TODAY(),'Démarche d''accompagnement'!C84,100000)</f>
        <v>100000</v>
      </c>
      <c r="C90" s="23"/>
      <c r="D90" s="27">
        <f t="shared" ca="1" si="2"/>
        <v>100000</v>
      </c>
      <c r="E90" s="24">
        <f t="shared" ca="1" si="3"/>
        <v>100000</v>
      </c>
      <c r="F90" s="27">
        <f t="shared" ca="1" si="3"/>
        <v>100000</v>
      </c>
      <c r="G90" s="16"/>
    </row>
    <row r="91" spans="2:7" x14ac:dyDescent="0.3">
      <c r="B91" s="24">
        <f ca="1">IF('Démarche d''accompagnement'!C85&gt;=TODAY(),'Démarche d''accompagnement'!C85,100000)</f>
        <v>100000</v>
      </c>
      <c r="C91" s="23"/>
      <c r="D91" s="27">
        <f t="shared" ca="1" si="2"/>
        <v>100000</v>
      </c>
      <c r="E91" s="24">
        <f t="shared" ca="1" si="3"/>
        <v>100000</v>
      </c>
      <c r="F91" s="27">
        <f t="shared" ca="1" si="3"/>
        <v>100000</v>
      </c>
      <c r="G91" s="16"/>
    </row>
    <row r="92" spans="2:7" x14ac:dyDescent="0.3">
      <c r="B92" s="24">
        <f ca="1">IF('Démarche d''accompagnement'!C86&gt;=TODAY(),'Démarche d''accompagnement'!C86,100000)</f>
        <v>100000</v>
      </c>
      <c r="C92" s="23"/>
      <c r="D92" s="27">
        <f t="shared" ca="1" si="2"/>
        <v>100000</v>
      </c>
      <c r="E92" s="24">
        <f t="shared" ca="1" si="3"/>
        <v>100000</v>
      </c>
      <c r="F92" s="27">
        <f t="shared" ca="1" si="3"/>
        <v>100000</v>
      </c>
      <c r="G92" s="16"/>
    </row>
    <row r="93" spans="2:7" x14ac:dyDescent="0.3">
      <c r="B93" s="24">
        <f ca="1">IF('Démarche d''accompagnement'!C87&gt;=TODAY(),'Démarche d''accompagnement'!C87,100000)</f>
        <v>100000</v>
      </c>
      <c r="C93" s="23"/>
      <c r="D93" s="27">
        <f t="shared" ca="1" si="2"/>
        <v>100000</v>
      </c>
      <c r="E93" s="24">
        <f t="shared" ca="1" si="3"/>
        <v>100000</v>
      </c>
      <c r="F93" s="27">
        <f t="shared" ca="1" si="3"/>
        <v>100000</v>
      </c>
      <c r="G93" s="16"/>
    </row>
    <row r="94" spans="2:7" x14ac:dyDescent="0.3">
      <c r="B94" s="24">
        <f ca="1">IF('Démarche d''accompagnement'!C88&gt;=TODAY(),'Démarche d''accompagnement'!C88,100000)</f>
        <v>100000</v>
      </c>
      <c r="C94" s="23"/>
      <c r="D94" s="27">
        <f t="shared" ca="1" si="2"/>
        <v>100000</v>
      </c>
      <c r="E94" s="24">
        <f t="shared" ca="1" si="3"/>
        <v>100000</v>
      </c>
      <c r="F94" s="27">
        <f t="shared" ca="1" si="3"/>
        <v>100000</v>
      </c>
      <c r="G94" s="16"/>
    </row>
    <row r="95" spans="2:7" x14ac:dyDescent="0.3">
      <c r="B95" s="24">
        <f ca="1">IF('Démarche d''accompagnement'!C89&gt;=TODAY(),'Démarche d''accompagnement'!C89,100000)</f>
        <v>100000</v>
      </c>
      <c r="C95" s="23"/>
      <c r="D95" s="27">
        <f t="shared" ca="1" si="2"/>
        <v>100000</v>
      </c>
      <c r="E95" s="24">
        <f t="shared" ca="1" si="3"/>
        <v>100000</v>
      </c>
      <c r="F95" s="27">
        <f t="shared" ca="1" si="3"/>
        <v>100000</v>
      </c>
      <c r="G95" s="16"/>
    </row>
    <row r="96" spans="2:7" x14ac:dyDescent="0.3">
      <c r="B96" s="24">
        <f ca="1">IF('Démarche d''accompagnement'!C90&gt;=TODAY(),'Démarche d''accompagnement'!C90,100000)</f>
        <v>100000</v>
      </c>
      <c r="C96" s="23"/>
      <c r="D96" s="27">
        <f t="shared" ca="1" si="2"/>
        <v>100000</v>
      </c>
      <c r="E96" s="24">
        <f t="shared" ca="1" si="3"/>
        <v>100000</v>
      </c>
      <c r="F96" s="27">
        <f t="shared" ca="1" si="3"/>
        <v>100000</v>
      </c>
      <c r="G96" s="16"/>
    </row>
    <row r="97" spans="2:7" x14ac:dyDescent="0.3">
      <c r="B97" s="24">
        <f ca="1">IF('Démarche d''accompagnement'!C91&gt;=TODAY(),'Démarche d''accompagnement'!C91,100000)</f>
        <v>100000</v>
      </c>
      <c r="C97" s="23"/>
      <c r="D97" s="27">
        <f t="shared" ca="1" si="2"/>
        <v>100000</v>
      </c>
      <c r="E97" s="24">
        <f t="shared" ca="1" si="3"/>
        <v>100000</v>
      </c>
      <c r="F97" s="27">
        <f t="shared" ca="1" si="3"/>
        <v>100000</v>
      </c>
      <c r="G97" s="16"/>
    </row>
    <row r="98" spans="2:7" x14ac:dyDescent="0.3">
      <c r="B98" s="24">
        <f ca="1">IF('Démarche d''accompagnement'!C92&gt;=TODAY(),'Démarche d''accompagnement'!C92,100000)</f>
        <v>100000</v>
      </c>
      <c r="C98" s="23"/>
      <c r="D98" s="27">
        <f t="shared" ca="1" si="2"/>
        <v>100000</v>
      </c>
      <c r="E98" s="24">
        <f t="shared" ca="1" si="3"/>
        <v>100000</v>
      </c>
      <c r="F98" s="27">
        <f t="shared" ca="1" si="3"/>
        <v>100000</v>
      </c>
      <c r="G98" s="16"/>
    </row>
    <row r="99" spans="2:7" x14ac:dyDescent="0.3">
      <c r="B99" s="24">
        <f ca="1">IF('Démarche d''accompagnement'!C93&gt;=TODAY(),'Démarche d''accompagnement'!C93,100000)</f>
        <v>100000</v>
      </c>
      <c r="C99" s="23"/>
      <c r="D99" s="27">
        <f t="shared" ca="1" si="2"/>
        <v>100000</v>
      </c>
      <c r="E99" s="24">
        <f t="shared" ca="1" si="3"/>
        <v>100000</v>
      </c>
      <c r="F99" s="27">
        <f t="shared" ca="1" si="3"/>
        <v>100000</v>
      </c>
      <c r="G99" s="16"/>
    </row>
    <row r="100" spans="2:7" x14ac:dyDescent="0.3">
      <c r="B100" s="24">
        <f ca="1">IF('Démarche d''accompagnement'!C94&gt;=TODAY(),'Démarche d''accompagnement'!C94,100000)</f>
        <v>100000</v>
      </c>
      <c r="C100" s="23"/>
      <c r="D100" s="27">
        <f t="shared" ca="1" si="2"/>
        <v>100000</v>
      </c>
      <c r="E100" s="24">
        <f t="shared" ca="1" si="3"/>
        <v>100000</v>
      </c>
      <c r="F100" s="27">
        <f t="shared" ca="1" si="3"/>
        <v>100000</v>
      </c>
      <c r="G100" s="16"/>
    </row>
    <row r="101" spans="2:7" x14ac:dyDescent="0.3">
      <c r="B101" s="24">
        <f ca="1">IF('Démarche d''accompagnement'!C95&gt;=TODAY(),'Démarche d''accompagnement'!C95,100000)</f>
        <v>100000</v>
      </c>
      <c r="C101" s="23"/>
      <c r="D101" s="27">
        <f t="shared" ca="1" si="2"/>
        <v>100000</v>
      </c>
      <c r="E101" s="24">
        <f t="shared" ca="1" si="3"/>
        <v>100000</v>
      </c>
      <c r="F101" s="27">
        <f t="shared" ca="1" si="3"/>
        <v>100000</v>
      </c>
      <c r="G101" s="16"/>
    </row>
    <row r="102" spans="2:7" x14ac:dyDescent="0.3">
      <c r="B102" s="24">
        <f ca="1">IF('Démarche d''accompagnement'!C96&gt;=TODAY(),'Démarche d''accompagnement'!C96,100000)</f>
        <v>100000</v>
      </c>
      <c r="C102" s="23"/>
      <c r="D102" s="27">
        <f t="shared" ca="1" si="2"/>
        <v>100000</v>
      </c>
      <c r="E102" s="24">
        <f t="shared" ca="1" si="3"/>
        <v>100000</v>
      </c>
      <c r="F102" s="27">
        <f t="shared" ca="1" si="3"/>
        <v>100000</v>
      </c>
      <c r="G102" s="16"/>
    </row>
    <row r="103" spans="2:7" x14ac:dyDescent="0.3">
      <c r="B103" s="24">
        <f ca="1">IF('Démarche d''accompagnement'!C97&gt;=TODAY(),'Démarche d''accompagnement'!C97,100000)</f>
        <v>100000</v>
      </c>
      <c r="C103" s="23"/>
      <c r="D103" s="27">
        <f t="shared" ca="1" si="2"/>
        <v>100000</v>
      </c>
      <c r="E103" s="24">
        <f t="shared" ca="1" si="3"/>
        <v>100000</v>
      </c>
      <c r="F103" s="27">
        <f t="shared" ca="1" si="3"/>
        <v>100000</v>
      </c>
      <c r="G103" s="16"/>
    </row>
    <row r="104" spans="2:7" x14ac:dyDescent="0.3">
      <c r="B104" s="24">
        <f ca="1">IF('Démarche d''accompagnement'!C98&gt;=TODAY(),'Démarche d''accompagnement'!C98,100000)</f>
        <v>100000</v>
      </c>
      <c r="C104" s="23"/>
      <c r="D104" s="27">
        <f t="shared" ca="1" si="2"/>
        <v>100000</v>
      </c>
      <c r="E104" s="24">
        <f t="shared" ca="1" si="3"/>
        <v>100000</v>
      </c>
      <c r="F104" s="27">
        <f t="shared" ca="1" si="3"/>
        <v>100000</v>
      </c>
      <c r="G104" s="16"/>
    </row>
    <row r="105" spans="2:7" x14ac:dyDescent="0.3">
      <c r="B105" s="24">
        <f ca="1">IF('Démarche d''accompagnement'!C99&gt;=TODAY(),'Démarche d''accompagnement'!C99,100000)</f>
        <v>100000</v>
      </c>
      <c r="C105" s="23"/>
      <c r="D105" s="27">
        <f t="shared" ca="1" si="2"/>
        <v>100000</v>
      </c>
      <c r="E105" s="24">
        <f t="shared" ca="1" si="3"/>
        <v>100000</v>
      </c>
      <c r="F105" s="27">
        <f t="shared" ca="1" si="3"/>
        <v>100000</v>
      </c>
      <c r="G105" s="16"/>
    </row>
    <row r="106" spans="2:7" x14ac:dyDescent="0.3">
      <c r="B106" s="24">
        <f ca="1">IF('Démarche d''accompagnement'!C100&gt;=TODAY(),'Démarche d''accompagnement'!C100,100000)</f>
        <v>100000</v>
      </c>
      <c r="C106" s="23"/>
      <c r="D106" s="27">
        <f t="shared" ca="1" si="2"/>
        <v>100000</v>
      </c>
      <c r="E106" s="24">
        <f t="shared" ca="1" si="3"/>
        <v>100000</v>
      </c>
      <c r="F106" s="27">
        <f t="shared" ca="1" si="3"/>
        <v>100000</v>
      </c>
      <c r="G106" s="16"/>
    </row>
    <row r="107" spans="2:7" x14ac:dyDescent="0.3">
      <c r="B107" s="24">
        <f ca="1">IF('Démarche d''accompagnement'!C101&gt;=TODAY(),'Démarche d''accompagnement'!C101,100000)</f>
        <v>100000</v>
      </c>
      <c r="C107" s="23"/>
      <c r="D107" s="27">
        <f t="shared" ca="1" si="2"/>
        <v>100000</v>
      </c>
      <c r="E107" s="24">
        <f t="shared" ca="1" si="3"/>
        <v>100000</v>
      </c>
      <c r="F107" s="27">
        <f t="shared" ca="1" si="3"/>
        <v>100000</v>
      </c>
      <c r="G107" s="16"/>
    </row>
    <row r="108" spans="2:7" x14ac:dyDescent="0.3">
      <c r="B108" s="24">
        <f ca="1">IF('Démarche d''accompagnement'!C102&gt;=TODAY(),'Démarche d''accompagnement'!C102,100000)</f>
        <v>100000</v>
      </c>
      <c r="C108" s="23"/>
      <c r="D108" s="27">
        <f t="shared" ca="1" si="2"/>
        <v>100000</v>
      </c>
      <c r="E108" s="24">
        <f t="shared" ca="1" si="3"/>
        <v>100000</v>
      </c>
      <c r="F108" s="27">
        <f t="shared" ca="1" si="3"/>
        <v>100000</v>
      </c>
      <c r="G108" s="16"/>
    </row>
    <row r="109" spans="2:7" x14ac:dyDescent="0.3">
      <c r="B109" s="24">
        <f ca="1">IF('Démarche d''accompagnement'!C103&gt;=TODAY(),'Démarche d''accompagnement'!C103,100000)</f>
        <v>100000</v>
      </c>
      <c r="C109" s="23"/>
      <c r="D109" s="27">
        <f t="shared" ca="1" si="2"/>
        <v>100000</v>
      </c>
      <c r="E109" s="24">
        <f t="shared" ca="1" si="3"/>
        <v>100000</v>
      </c>
      <c r="F109" s="27">
        <f t="shared" ca="1" si="3"/>
        <v>100000</v>
      </c>
      <c r="G109" s="16"/>
    </row>
    <row r="110" spans="2:7" x14ac:dyDescent="0.3">
      <c r="B110" s="24">
        <f ca="1">IF('Démarche d''accompagnement'!C104&gt;=TODAY(),'Démarche d''accompagnement'!C104,100000)</f>
        <v>100000</v>
      </c>
      <c r="C110" s="23"/>
      <c r="D110" s="27">
        <f t="shared" ca="1" si="2"/>
        <v>100000</v>
      </c>
      <c r="E110" s="24">
        <f t="shared" ca="1" si="3"/>
        <v>100000</v>
      </c>
      <c r="F110" s="27">
        <f t="shared" ca="1" si="3"/>
        <v>100000</v>
      </c>
      <c r="G110" s="16"/>
    </row>
    <row r="111" spans="2:7" x14ac:dyDescent="0.3">
      <c r="B111" s="24">
        <f ca="1">IF('Démarche d''accompagnement'!C105&gt;=TODAY(),'Démarche d''accompagnement'!C105,100000)</f>
        <v>100000</v>
      </c>
      <c r="C111" s="23"/>
      <c r="D111" s="27">
        <f t="shared" ca="1" si="2"/>
        <v>100000</v>
      </c>
      <c r="E111" s="24">
        <f t="shared" ca="1" si="3"/>
        <v>100000</v>
      </c>
      <c r="F111" s="27">
        <f t="shared" ca="1" si="3"/>
        <v>100000</v>
      </c>
      <c r="G111" s="16"/>
    </row>
    <row r="112" spans="2:7" x14ac:dyDescent="0.3">
      <c r="B112" s="24">
        <f ca="1">IF('Démarche d''accompagnement'!C106&gt;=TODAY(),'Démarche d''accompagnement'!C106,100000)</f>
        <v>100000</v>
      </c>
      <c r="C112" s="23"/>
      <c r="D112" s="27">
        <f t="shared" ca="1" si="2"/>
        <v>100000</v>
      </c>
      <c r="E112" s="24">
        <f t="shared" ca="1" si="3"/>
        <v>100000</v>
      </c>
      <c r="F112" s="27">
        <f t="shared" ca="1" si="3"/>
        <v>100000</v>
      </c>
      <c r="G112" s="16"/>
    </row>
    <row r="113" spans="2:7" x14ac:dyDescent="0.3">
      <c r="B113" s="24">
        <f ca="1">IF('Démarche d''accompagnement'!C107&gt;=TODAY(),'Démarche d''accompagnement'!C107,100000)</f>
        <v>100000</v>
      </c>
      <c r="C113" s="23"/>
      <c r="D113" s="27">
        <f t="shared" ca="1" si="2"/>
        <v>100000</v>
      </c>
      <c r="E113" s="24">
        <f t="shared" ca="1" si="3"/>
        <v>100000</v>
      </c>
      <c r="F113" s="27">
        <f t="shared" ca="1" si="3"/>
        <v>100000</v>
      </c>
      <c r="G113" s="16"/>
    </row>
    <row r="114" spans="2:7" x14ac:dyDescent="0.3">
      <c r="B114" s="24">
        <f ca="1">IF('Démarche d''accompagnement'!C108&gt;=TODAY(),'Démarche d''accompagnement'!C108,100000)</f>
        <v>100000</v>
      </c>
      <c r="C114" s="23"/>
      <c r="D114" s="27">
        <f t="shared" ca="1" si="2"/>
        <v>100000</v>
      </c>
      <c r="E114" s="24">
        <f t="shared" ca="1" si="3"/>
        <v>100000</v>
      </c>
      <c r="F114" s="27">
        <f t="shared" ca="1" si="3"/>
        <v>100000</v>
      </c>
      <c r="G114" s="16"/>
    </row>
    <row r="115" spans="2:7" x14ac:dyDescent="0.3">
      <c r="B115" s="24">
        <f ca="1">IF('Démarche d''accompagnement'!C109&gt;=TODAY(),'Démarche d''accompagnement'!C109,100000)</f>
        <v>100000</v>
      </c>
      <c r="C115" s="23"/>
      <c r="D115" s="27">
        <f t="shared" ca="1" si="2"/>
        <v>100000</v>
      </c>
      <c r="E115" s="24">
        <f t="shared" ca="1" si="3"/>
        <v>100000</v>
      </c>
      <c r="F115" s="27">
        <f t="shared" ca="1" si="3"/>
        <v>100000</v>
      </c>
      <c r="G115" s="16"/>
    </row>
    <row r="116" spans="2:7" x14ac:dyDescent="0.3">
      <c r="B116" s="24">
        <f ca="1">IF('Démarche d''accompagnement'!C110&gt;=TODAY(),'Démarche d''accompagnement'!C110,100000)</f>
        <v>100000</v>
      </c>
      <c r="C116" s="23"/>
      <c r="D116" s="27">
        <f t="shared" ca="1" si="2"/>
        <v>100000</v>
      </c>
      <c r="E116" s="24">
        <f t="shared" ca="1" si="3"/>
        <v>100000</v>
      </c>
      <c r="F116" s="27">
        <f t="shared" ca="1" si="3"/>
        <v>100000</v>
      </c>
      <c r="G116" s="16"/>
    </row>
    <row r="117" spans="2:7" x14ac:dyDescent="0.3">
      <c r="B117" s="24">
        <f ca="1">IF('Démarche d''accompagnement'!C111&gt;=TODAY(),'Démarche d''accompagnement'!C111,100000)</f>
        <v>100000</v>
      </c>
      <c r="C117" s="23"/>
      <c r="D117" s="27">
        <f t="shared" ca="1" si="2"/>
        <v>100000</v>
      </c>
      <c r="E117" s="24">
        <f t="shared" ca="1" si="3"/>
        <v>100000</v>
      </c>
      <c r="F117" s="27">
        <f t="shared" ca="1" si="3"/>
        <v>100000</v>
      </c>
      <c r="G117" s="16"/>
    </row>
    <row r="118" spans="2:7" x14ac:dyDescent="0.3">
      <c r="B118" s="24">
        <f ca="1">IF('Démarche d''accompagnement'!C112&gt;=TODAY(),'Démarche d''accompagnement'!C112,100000)</f>
        <v>100000</v>
      </c>
      <c r="C118" s="23"/>
      <c r="D118" s="27">
        <f t="shared" ca="1" si="2"/>
        <v>100000</v>
      </c>
      <c r="E118" s="24">
        <f t="shared" ca="1" si="3"/>
        <v>100000</v>
      </c>
      <c r="F118" s="27">
        <f t="shared" ca="1" si="3"/>
        <v>100000</v>
      </c>
      <c r="G118" s="16"/>
    </row>
    <row r="119" spans="2:7" x14ac:dyDescent="0.3">
      <c r="B119" s="24">
        <f ca="1">IF('Démarche d''accompagnement'!C113&gt;=TODAY(),'Démarche d''accompagnement'!C113,100000)</f>
        <v>100000</v>
      </c>
      <c r="C119" s="23"/>
      <c r="D119" s="27">
        <f t="shared" ca="1" si="2"/>
        <v>100000</v>
      </c>
      <c r="E119" s="24">
        <f t="shared" ca="1" si="3"/>
        <v>100000</v>
      </c>
      <c r="F119" s="27">
        <f t="shared" ca="1" si="3"/>
        <v>100000</v>
      </c>
      <c r="G119" s="16"/>
    </row>
    <row r="120" spans="2:7" x14ac:dyDescent="0.3">
      <c r="B120" s="24">
        <f ca="1">IF('Démarche d''accompagnement'!C114&gt;=TODAY(),'Démarche d''accompagnement'!C114,100000)</f>
        <v>100000</v>
      </c>
      <c r="C120" s="23"/>
      <c r="D120" s="27">
        <f t="shared" ca="1" si="2"/>
        <v>100000</v>
      </c>
      <c r="E120" s="24">
        <f t="shared" ca="1" si="3"/>
        <v>100000</v>
      </c>
      <c r="F120" s="27">
        <f t="shared" ca="1" si="3"/>
        <v>100000</v>
      </c>
      <c r="G120" s="16"/>
    </row>
    <row r="121" spans="2:7" x14ac:dyDescent="0.3">
      <c r="B121" s="24">
        <f ca="1">IF('Démarche d''accompagnement'!C115&gt;=TODAY(),'Démarche d''accompagnement'!C115,100000)</f>
        <v>100000</v>
      </c>
      <c r="C121" s="23"/>
      <c r="D121" s="27">
        <f t="shared" ca="1" si="2"/>
        <v>100000</v>
      </c>
      <c r="E121" s="24">
        <f t="shared" ca="1" si="3"/>
        <v>100000</v>
      </c>
      <c r="F121" s="27">
        <f t="shared" ca="1" si="3"/>
        <v>100000</v>
      </c>
      <c r="G121" s="16"/>
    </row>
    <row r="122" spans="2:7" x14ac:dyDescent="0.3">
      <c r="B122" s="24">
        <f ca="1">IF('Démarche d''accompagnement'!C116&gt;=TODAY(),'Démarche d''accompagnement'!C116,100000)</f>
        <v>100000</v>
      </c>
      <c r="C122" s="23"/>
      <c r="D122" s="27">
        <f t="shared" ca="1" si="2"/>
        <v>100000</v>
      </c>
      <c r="E122" s="24">
        <f t="shared" ca="1" si="3"/>
        <v>100000</v>
      </c>
      <c r="F122" s="27">
        <f t="shared" ca="1" si="3"/>
        <v>100000</v>
      </c>
      <c r="G122" s="16"/>
    </row>
    <row r="123" spans="2:7" x14ac:dyDescent="0.3">
      <c r="B123" s="24">
        <f ca="1">IF('Démarche d''accompagnement'!C117&gt;=TODAY(),'Démarche d''accompagnement'!C117,100000)</f>
        <v>100000</v>
      </c>
      <c r="C123" s="23"/>
      <c r="D123" s="27">
        <f t="shared" ca="1" si="2"/>
        <v>100000</v>
      </c>
      <c r="E123" s="24">
        <f t="shared" ca="1" si="3"/>
        <v>100000</v>
      </c>
      <c r="F123" s="27">
        <f t="shared" ca="1" si="3"/>
        <v>100000</v>
      </c>
      <c r="G123" s="16"/>
    </row>
    <row r="124" spans="2:7" x14ac:dyDescent="0.3">
      <c r="B124" s="24">
        <f ca="1">IF('Démarche d''accompagnement'!C118&gt;=TODAY(),'Démarche d''accompagnement'!C118,100000)</f>
        <v>100000</v>
      </c>
      <c r="C124" s="23"/>
      <c r="D124" s="27">
        <f t="shared" ca="1" si="2"/>
        <v>100000</v>
      </c>
      <c r="E124" s="24">
        <f t="shared" ca="1" si="3"/>
        <v>100000</v>
      </c>
      <c r="F124" s="27">
        <f t="shared" ca="1" si="3"/>
        <v>100000</v>
      </c>
      <c r="G124" s="16"/>
    </row>
    <row r="125" spans="2:7" x14ac:dyDescent="0.3">
      <c r="B125" s="24">
        <f ca="1">IF('Démarche d''accompagnement'!C119&gt;=TODAY(),'Démarche d''accompagnement'!C119,100000)</f>
        <v>100000</v>
      </c>
      <c r="C125" s="23"/>
      <c r="D125" s="27">
        <f t="shared" ca="1" si="2"/>
        <v>100000</v>
      </c>
      <c r="E125" s="24">
        <f t="shared" ca="1" si="3"/>
        <v>100000</v>
      </c>
      <c r="F125" s="27">
        <f t="shared" ca="1" si="3"/>
        <v>100000</v>
      </c>
      <c r="G125" s="16"/>
    </row>
    <row r="126" spans="2:7" x14ac:dyDescent="0.3">
      <c r="B126" s="24">
        <f ca="1">IF('Démarche d''accompagnement'!C120&gt;=TODAY(),'Démarche d''accompagnement'!C120,100000)</f>
        <v>100000</v>
      </c>
      <c r="C126" s="23"/>
      <c r="D126" s="27">
        <f t="shared" ca="1" si="2"/>
        <v>100000</v>
      </c>
      <c r="E126" s="24">
        <f t="shared" ca="1" si="3"/>
        <v>100000</v>
      </c>
      <c r="F126" s="27">
        <f t="shared" ca="1" si="3"/>
        <v>100000</v>
      </c>
      <c r="G126" s="16"/>
    </row>
    <row r="127" spans="2:7" x14ac:dyDescent="0.3">
      <c r="B127" s="24">
        <f ca="1">IF('Démarche d''accompagnement'!C121&gt;=TODAY(),'Démarche d''accompagnement'!C121,100000)</f>
        <v>100000</v>
      </c>
      <c r="C127" s="23"/>
      <c r="D127" s="27">
        <f t="shared" ca="1" si="2"/>
        <v>100000</v>
      </c>
      <c r="E127" s="24">
        <f t="shared" ca="1" si="3"/>
        <v>100000</v>
      </c>
      <c r="F127" s="27">
        <f t="shared" ca="1" si="3"/>
        <v>100000</v>
      </c>
      <c r="G127" s="16"/>
    </row>
    <row r="128" spans="2:7" x14ac:dyDescent="0.3">
      <c r="B128" s="24">
        <f ca="1">IF('Démarche d''accompagnement'!C122&gt;=TODAY(),'Démarche d''accompagnement'!C122,100000)</f>
        <v>100000</v>
      </c>
      <c r="C128" s="23"/>
      <c r="D128" s="27">
        <f t="shared" ca="1" si="2"/>
        <v>100000</v>
      </c>
      <c r="E128" s="24">
        <f t="shared" ca="1" si="3"/>
        <v>100000</v>
      </c>
      <c r="F128" s="27">
        <f t="shared" ca="1" si="3"/>
        <v>100000</v>
      </c>
      <c r="G128" s="16"/>
    </row>
    <row r="129" spans="2:7" x14ac:dyDescent="0.3">
      <c r="B129" s="24">
        <f ca="1">IF('Démarche d''accompagnement'!C123&gt;=TODAY(),'Démarche d''accompagnement'!C123,100000)</f>
        <v>100000</v>
      </c>
      <c r="C129" s="23"/>
      <c r="D129" s="27">
        <f t="shared" ca="1" si="2"/>
        <v>100000</v>
      </c>
      <c r="E129" s="24">
        <f t="shared" ca="1" si="3"/>
        <v>100000</v>
      </c>
      <c r="F129" s="27">
        <f t="shared" ca="1" si="3"/>
        <v>100000</v>
      </c>
      <c r="G129" s="16"/>
    </row>
    <row r="130" spans="2:7" x14ac:dyDescent="0.3">
      <c r="B130" s="24">
        <f ca="1">IF('Démarche d''accompagnement'!C124&gt;=TODAY(),'Démarche d''accompagnement'!C124,100000)</f>
        <v>100000</v>
      </c>
      <c r="C130" s="23"/>
      <c r="D130" s="27">
        <f t="shared" ca="1" si="2"/>
        <v>100000</v>
      </c>
      <c r="E130" s="24">
        <f t="shared" ca="1" si="3"/>
        <v>100000</v>
      </c>
      <c r="F130" s="27">
        <f t="shared" ca="1" si="3"/>
        <v>100000</v>
      </c>
      <c r="G130" s="16"/>
    </row>
    <row r="131" spans="2:7" x14ac:dyDescent="0.3">
      <c r="B131" s="24">
        <f ca="1">IF('Démarche d''accompagnement'!C125&gt;=TODAY(),'Démarche d''accompagnement'!C125,100000)</f>
        <v>100000</v>
      </c>
      <c r="C131" s="23"/>
      <c r="D131" s="27">
        <f t="shared" ca="1" si="2"/>
        <v>100000</v>
      </c>
      <c r="E131" s="24">
        <f t="shared" ca="1" si="3"/>
        <v>100000</v>
      </c>
      <c r="F131" s="27">
        <f t="shared" ca="1" si="3"/>
        <v>100000</v>
      </c>
      <c r="G131" s="16"/>
    </row>
    <row r="132" spans="2:7" x14ac:dyDescent="0.3">
      <c r="B132" s="24">
        <f ca="1">IF('Démarche d''accompagnement'!C126&gt;=TODAY(),'Démarche d''accompagnement'!C126,100000)</f>
        <v>100000</v>
      </c>
      <c r="C132" s="23"/>
      <c r="D132" s="27">
        <f t="shared" ca="1" si="2"/>
        <v>100000</v>
      </c>
      <c r="E132" s="24">
        <f t="shared" ca="1" si="3"/>
        <v>100000</v>
      </c>
      <c r="F132" s="27">
        <f t="shared" ca="1" si="3"/>
        <v>100000</v>
      </c>
      <c r="G132" s="16"/>
    </row>
    <row r="133" spans="2:7" x14ac:dyDescent="0.3">
      <c r="B133" s="24">
        <f ca="1">IF('Démarche d''accompagnement'!C127&gt;=TODAY(),'Démarche d''accompagnement'!C127,100000)</f>
        <v>100000</v>
      </c>
      <c r="C133" s="23"/>
      <c r="D133" s="27">
        <f t="shared" ca="1" si="2"/>
        <v>100000</v>
      </c>
      <c r="E133" s="24">
        <f t="shared" ca="1" si="3"/>
        <v>100000</v>
      </c>
      <c r="F133" s="27">
        <f t="shared" ca="1" si="3"/>
        <v>100000</v>
      </c>
      <c r="G133" s="16"/>
    </row>
    <row r="134" spans="2:7" x14ac:dyDescent="0.3">
      <c r="B134" s="24">
        <f ca="1">IF('Démarche d''accompagnement'!C128&gt;=TODAY(),'Démarche d''accompagnement'!C128,100000)</f>
        <v>100000</v>
      </c>
      <c r="C134" s="23"/>
      <c r="D134" s="27">
        <f t="shared" ca="1" si="2"/>
        <v>100000</v>
      </c>
      <c r="E134" s="24">
        <f t="shared" ca="1" si="3"/>
        <v>100000</v>
      </c>
      <c r="F134" s="27">
        <f t="shared" ca="1" si="3"/>
        <v>100000</v>
      </c>
      <c r="G134" s="16"/>
    </row>
    <row r="135" spans="2:7" x14ac:dyDescent="0.3">
      <c r="B135" s="24">
        <f ca="1">IF('Démarche d''accompagnement'!C129&gt;=TODAY(),'Démarche d''accompagnement'!C129,100000)</f>
        <v>100000</v>
      </c>
      <c r="C135" s="23"/>
      <c r="D135" s="27">
        <f t="shared" ca="1" si="2"/>
        <v>100000</v>
      </c>
      <c r="E135" s="24">
        <f t="shared" ca="1" si="3"/>
        <v>100000</v>
      </c>
      <c r="F135" s="27">
        <f t="shared" ca="1" si="3"/>
        <v>100000</v>
      </c>
      <c r="G135" s="16"/>
    </row>
    <row r="136" spans="2:7" x14ac:dyDescent="0.3">
      <c r="B136" s="24">
        <f ca="1">IF('Démarche d''accompagnement'!C130&gt;=TODAY(),'Démarche d''accompagnement'!C130,100000)</f>
        <v>100000</v>
      </c>
      <c r="C136" s="23"/>
      <c r="D136" s="27">
        <f t="shared" ca="1" si="2"/>
        <v>100000</v>
      </c>
      <c r="E136" s="24">
        <f t="shared" ca="1" si="3"/>
        <v>100000</v>
      </c>
      <c r="F136" s="27">
        <f t="shared" ca="1" si="3"/>
        <v>100000</v>
      </c>
      <c r="G136" s="16"/>
    </row>
    <row r="137" spans="2:7" x14ac:dyDescent="0.3">
      <c r="B137" s="24">
        <f ca="1">IF('Démarche d''accompagnement'!C131&gt;=TODAY(),'Démarche d''accompagnement'!C131,100000)</f>
        <v>100000</v>
      </c>
      <c r="C137" s="23"/>
      <c r="D137" s="27">
        <f t="shared" ca="1" si="2"/>
        <v>100000</v>
      </c>
      <c r="E137" s="24">
        <f t="shared" ca="1" si="3"/>
        <v>100000</v>
      </c>
      <c r="F137" s="27">
        <f t="shared" ca="1" si="3"/>
        <v>100000</v>
      </c>
      <c r="G137" s="16"/>
    </row>
    <row r="138" spans="2:7" x14ac:dyDescent="0.3">
      <c r="B138" s="24">
        <f ca="1">IF('Démarche d''accompagnement'!C132&gt;=TODAY(),'Démarche d''accompagnement'!C132,100000)</f>
        <v>100000</v>
      </c>
      <c r="C138" s="23"/>
      <c r="D138" s="27">
        <f t="shared" ca="1" si="2"/>
        <v>100000</v>
      </c>
      <c r="E138" s="24">
        <f t="shared" ca="1" si="3"/>
        <v>100000</v>
      </c>
      <c r="F138" s="27">
        <f t="shared" ca="1" si="3"/>
        <v>100000</v>
      </c>
      <c r="G138" s="16"/>
    </row>
    <row r="139" spans="2:7" x14ac:dyDescent="0.3">
      <c r="B139" s="24">
        <f ca="1">IF('Démarche d''accompagnement'!C133&gt;=TODAY(),'Démarche d''accompagnement'!C133,100000)</f>
        <v>100000</v>
      </c>
      <c r="C139" s="23"/>
      <c r="D139" s="27">
        <f t="shared" ca="1" si="2"/>
        <v>100000</v>
      </c>
      <c r="E139" s="24">
        <f t="shared" ca="1" si="3"/>
        <v>100000</v>
      </c>
      <c r="F139" s="27">
        <f t="shared" ca="1" si="3"/>
        <v>100000</v>
      </c>
      <c r="G139" s="16"/>
    </row>
    <row r="140" spans="2:7" x14ac:dyDescent="0.3">
      <c r="B140" s="24">
        <f ca="1">IF('Démarche d''accompagnement'!C134&gt;=TODAY(),'Démarche d''accompagnement'!C134,100000)</f>
        <v>100000</v>
      </c>
      <c r="C140" s="23"/>
      <c r="D140" s="27">
        <f t="shared" ca="1" si="2"/>
        <v>100000</v>
      </c>
      <c r="E140" s="24">
        <f t="shared" ca="1" si="3"/>
        <v>100000</v>
      </c>
      <c r="F140" s="27">
        <f t="shared" ca="1" si="3"/>
        <v>100000</v>
      </c>
      <c r="G140" s="16"/>
    </row>
    <row r="141" spans="2:7" x14ac:dyDescent="0.3">
      <c r="B141" s="24">
        <f ca="1">IF('Démarche d''accompagnement'!C135&gt;=TODAY(),'Démarche d''accompagnement'!C135,100000)</f>
        <v>100000</v>
      </c>
      <c r="C141" s="23"/>
      <c r="D141" s="27">
        <f t="shared" ca="1" si="2"/>
        <v>100000</v>
      </c>
      <c r="E141" s="24">
        <f t="shared" ca="1" si="3"/>
        <v>100000</v>
      </c>
      <c r="F141" s="27">
        <f t="shared" ca="1" si="3"/>
        <v>100000</v>
      </c>
      <c r="G141" s="16"/>
    </row>
    <row r="142" spans="2:7" x14ac:dyDescent="0.3">
      <c r="B142" s="24">
        <f ca="1">IF('Démarche d''accompagnement'!C136&gt;=TODAY(),'Démarche d''accompagnement'!C136,100000)</f>
        <v>100000</v>
      </c>
      <c r="C142" s="23"/>
      <c r="D142" s="27">
        <f t="shared" ca="1" si="2"/>
        <v>100000</v>
      </c>
      <c r="E142" s="24">
        <f t="shared" ca="1" si="3"/>
        <v>100000</v>
      </c>
      <c r="F142" s="27">
        <f t="shared" ca="1" si="3"/>
        <v>100000</v>
      </c>
      <c r="G142" s="16"/>
    </row>
    <row r="143" spans="2:7" x14ac:dyDescent="0.3">
      <c r="B143" s="24">
        <f ca="1">IF('Démarche d''accompagnement'!C137&gt;=TODAY(),'Démarche d''accompagnement'!C137,100000)</f>
        <v>100000</v>
      </c>
      <c r="C143" s="23"/>
      <c r="D143" s="27">
        <f t="shared" ca="1" si="2"/>
        <v>100000</v>
      </c>
      <c r="E143" s="24">
        <f t="shared" ca="1" si="3"/>
        <v>100000</v>
      </c>
      <c r="F143" s="27">
        <f t="shared" ca="1" si="3"/>
        <v>100000</v>
      </c>
      <c r="G143" s="16"/>
    </row>
    <row r="144" spans="2:7" x14ac:dyDescent="0.3">
      <c r="B144" s="24">
        <f ca="1">IF('Démarche d''accompagnement'!C138&gt;=TODAY(),'Démarche d''accompagnement'!C138,100000)</f>
        <v>100000</v>
      </c>
      <c r="C144" s="23"/>
      <c r="D144" s="27">
        <f t="shared" ref="D144:D185" ca="1" si="4">IF(B144=B$8,100000,B144)</f>
        <v>100000</v>
      </c>
      <c r="E144" s="24">
        <f t="shared" ref="E144:F185" ca="1" si="5">IF(D144=D$12,100000,D144)</f>
        <v>100000</v>
      </c>
      <c r="F144" s="27">
        <f t="shared" ca="1" si="5"/>
        <v>100000</v>
      </c>
      <c r="G144" s="16"/>
    </row>
    <row r="145" spans="2:7" x14ac:dyDescent="0.3">
      <c r="B145" s="24">
        <f ca="1">IF('Démarche d''accompagnement'!C139&gt;=TODAY(),'Démarche d''accompagnement'!C139,100000)</f>
        <v>100000</v>
      </c>
      <c r="C145" s="23"/>
      <c r="D145" s="27">
        <f t="shared" ca="1" si="4"/>
        <v>100000</v>
      </c>
      <c r="E145" s="24">
        <f t="shared" ca="1" si="5"/>
        <v>100000</v>
      </c>
      <c r="F145" s="27">
        <f t="shared" ca="1" si="5"/>
        <v>100000</v>
      </c>
      <c r="G145" s="16"/>
    </row>
    <row r="146" spans="2:7" x14ac:dyDescent="0.3">
      <c r="B146" s="24">
        <f ca="1">IF('Démarche d''accompagnement'!C140&gt;=TODAY(),'Démarche d''accompagnement'!C140,100000)</f>
        <v>100000</v>
      </c>
      <c r="C146" s="23"/>
      <c r="D146" s="27">
        <f t="shared" ca="1" si="4"/>
        <v>100000</v>
      </c>
      <c r="E146" s="24">
        <f t="shared" ca="1" si="5"/>
        <v>100000</v>
      </c>
      <c r="F146" s="27">
        <f t="shared" ca="1" si="5"/>
        <v>100000</v>
      </c>
      <c r="G146" s="16"/>
    </row>
    <row r="147" spans="2:7" x14ac:dyDescent="0.3">
      <c r="B147" s="24">
        <f ca="1">IF('Démarche d''accompagnement'!C141&gt;=TODAY(),'Démarche d''accompagnement'!C141,100000)</f>
        <v>100000</v>
      </c>
      <c r="C147" s="23"/>
      <c r="D147" s="27">
        <f t="shared" ca="1" si="4"/>
        <v>100000</v>
      </c>
      <c r="E147" s="24">
        <f t="shared" ca="1" si="5"/>
        <v>100000</v>
      </c>
      <c r="F147" s="27">
        <f t="shared" ca="1" si="5"/>
        <v>100000</v>
      </c>
      <c r="G147" s="16"/>
    </row>
    <row r="148" spans="2:7" x14ac:dyDescent="0.3">
      <c r="B148" s="24">
        <f ca="1">IF('Démarche d''accompagnement'!C142&gt;=TODAY(),'Démarche d''accompagnement'!C142,100000)</f>
        <v>100000</v>
      </c>
      <c r="C148" s="23"/>
      <c r="D148" s="27">
        <f t="shared" ca="1" si="4"/>
        <v>100000</v>
      </c>
      <c r="E148" s="24">
        <f t="shared" ca="1" si="5"/>
        <v>100000</v>
      </c>
      <c r="F148" s="27">
        <f t="shared" ca="1" si="5"/>
        <v>100000</v>
      </c>
      <c r="G148" s="16"/>
    </row>
    <row r="149" spans="2:7" x14ac:dyDescent="0.3">
      <c r="B149" s="24">
        <f ca="1">IF('Démarche d''accompagnement'!C143&gt;=TODAY(),'Démarche d''accompagnement'!C143,100000)</f>
        <v>100000</v>
      </c>
      <c r="C149" s="23"/>
      <c r="D149" s="27">
        <f t="shared" ca="1" si="4"/>
        <v>100000</v>
      </c>
      <c r="E149" s="24">
        <f t="shared" ca="1" si="5"/>
        <v>100000</v>
      </c>
      <c r="F149" s="27">
        <f t="shared" ca="1" si="5"/>
        <v>100000</v>
      </c>
      <c r="G149" s="16"/>
    </row>
    <row r="150" spans="2:7" x14ac:dyDescent="0.3">
      <c r="B150" s="24">
        <f ca="1">IF('Démarche d''accompagnement'!C144&gt;=TODAY(),'Démarche d''accompagnement'!C144,100000)</f>
        <v>100000</v>
      </c>
      <c r="C150" s="23"/>
      <c r="D150" s="27">
        <f t="shared" ca="1" si="4"/>
        <v>100000</v>
      </c>
      <c r="E150" s="24">
        <f t="shared" ca="1" si="5"/>
        <v>100000</v>
      </c>
      <c r="F150" s="27">
        <f t="shared" ca="1" si="5"/>
        <v>100000</v>
      </c>
      <c r="G150" s="16"/>
    </row>
    <row r="151" spans="2:7" x14ac:dyDescent="0.3">
      <c r="B151" s="24">
        <f ca="1">IF('Démarche d''accompagnement'!C145&gt;=TODAY(),'Démarche d''accompagnement'!C145,100000)</f>
        <v>100000</v>
      </c>
      <c r="C151" s="23"/>
      <c r="D151" s="27">
        <f t="shared" ca="1" si="4"/>
        <v>100000</v>
      </c>
      <c r="E151" s="24">
        <f t="shared" ca="1" si="5"/>
        <v>100000</v>
      </c>
      <c r="F151" s="27">
        <f t="shared" ca="1" si="5"/>
        <v>100000</v>
      </c>
      <c r="G151" s="16"/>
    </row>
    <row r="152" spans="2:7" x14ac:dyDescent="0.3">
      <c r="B152" s="24">
        <f ca="1">IF('Démarche d''accompagnement'!C146&gt;=TODAY(),'Démarche d''accompagnement'!C146,100000)</f>
        <v>100000</v>
      </c>
      <c r="C152" s="23"/>
      <c r="D152" s="27">
        <f t="shared" ca="1" si="4"/>
        <v>100000</v>
      </c>
      <c r="E152" s="24">
        <f t="shared" ca="1" si="5"/>
        <v>100000</v>
      </c>
      <c r="F152" s="27">
        <f t="shared" ca="1" si="5"/>
        <v>100000</v>
      </c>
      <c r="G152" s="16"/>
    </row>
    <row r="153" spans="2:7" x14ac:dyDescent="0.3">
      <c r="B153" s="24">
        <f ca="1">IF('Démarche d''accompagnement'!C147&gt;=TODAY(),'Démarche d''accompagnement'!C147,100000)</f>
        <v>100000</v>
      </c>
      <c r="C153" s="23"/>
      <c r="D153" s="27">
        <f t="shared" ca="1" si="4"/>
        <v>100000</v>
      </c>
      <c r="E153" s="24">
        <f t="shared" ca="1" si="5"/>
        <v>100000</v>
      </c>
      <c r="F153" s="27">
        <f t="shared" ca="1" si="5"/>
        <v>100000</v>
      </c>
      <c r="G153" s="16"/>
    </row>
    <row r="154" spans="2:7" x14ac:dyDescent="0.3">
      <c r="B154" s="24">
        <f ca="1">IF('Démarche d''accompagnement'!C148&gt;=TODAY(),'Démarche d''accompagnement'!C148,100000)</f>
        <v>100000</v>
      </c>
      <c r="C154" s="23"/>
      <c r="D154" s="27">
        <f t="shared" ca="1" si="4"/>
        <v>100000</v>
      </c>
      <c r="E154" s="24">
        <f t="shared" ca="1" si="5"/>
        <v>100000</v>
      </c>
      <c r="F154" s="27">
        <f t="shared" ca="1" si="5"/>
        <v>100000</v>
      </c>
      <c r="G154" s="16"/>
    </row>
    <row r="155" spans="2:7" x14ac:dyDescent="0.3">
      <c r="B155" s="24">
        <f ca="1">IF('Démarche d''accompagnement'!C149&gt;=TODAY(),'Démarche d''accompagnement'!C149,100000)</f>
        <v>100000</v>
      </c>
      <c r="C155" s="23"/>
      <c r="D155" s="27">
        <f t="shared" ca="1" si="4"/>
        <v>100000</v>
      </c>
      <c r="E155" s="24">
        <f t="shared" ca="1" si="5"/>
        <v>100000</v>
      </c>
      <c r="F155" s="27">
        <f t="shared" ca="1" si="5"/>
        <v>100000</v>
      </c>
      <c r="G155" s="16"/>
    </row>
    <row r="156" spans="2:7" x14ac:dyDescent="0.3">
      <c r="B156" s="24">
        <f ca="1">IF('Démarche d''accompagnement'!C150&gt;=TODAY(),'Démarche d''accompagnement'!C150,100000)</f>
        <v>100000</v>
      </c>
      <c r="C156" s="23"/>
      <c r="D156" s="27">
        <f t="shared" ca="1" si="4"/>
        <v>100000</v>
      </c>
      <c r="E156" s="24">
        <f t="shared" ca="1" si="5"/>
        <v>100000</v>
      </c>
      <c r="F156" s="27">
        <f t="shared" ca="1" si="5"/>
        <v>100000</v>
      </c>
      <c r="G156" s="16"/>
    </row>
    <row r="157" spans="2:7" x14ac:dyDescent="0.3">
      <c r="B157" s="24">
        <f ca="1">IF('Démarche d''accompagnement'!C151&gt;=TODAY(),'Démarche d''accompagnement'!C151,100000)</f>
        <v>100000</v>
      </c>
      <c r="C157" s="23"/>
      <c r="D157" s="27">
        <f t="shared" ca="1" si="4"/>
        <v>100000</v>
      </c>
      <c r="E157" s="24">
        <f t="shared" ca="1" si="5"/>
        <v>100000</v>
      </c>
      <c r="F157" s="27">
        <f t="shared" ca="1" si="5"/>
        <v>100000</v>
      </c>
      <c r="G157" s="16"/>
    </row>
    <row r="158" spans="2:7" x14ac:dyDescent="0.3">
      <c r="B158" s="24">
        <f ca="1">IF('Démarche d''accompagnement'!C152&gt;=TODAY(),'Démarche d''accompagnement'!C152,100000)</f>
        <v>100000</v>
      </c>
      <c r="C158" s="23"/>
      <c r="D158" s="27">
        <f t="shared" ca="1" si="4"/>
        <v>100000</v>
      </c>
      <c r="E158" s="24">
        <f t="shared" ca="1" si="5"/>
        <v>100000</v>
      </c>
      <c r="F158" s="27">
        <f t="shared" ca="1" si="5"/>
        <v>100000</v>
      </c>
      <c r="G158" s="16"/>
    </row>
    <row r="159" spans="2:7" x14ac:dyDescent="0.3">
      <c r="B159" s="24">
        <f ca="1">IF('Démarche d''accompagnement'!C153&gt;=TODAY(),'Démarche d''accompagnement'!C153,100000)</f>
        <v>100000</v>
      </c>
      <c r="C159" s="23"/>
      <c r="D159" s="27">
        <f t="shared" ca="1" si="4"/>
        <v>100000</v>
      </c>
      <c r="E159" s="24">
        <f t="shared" ca="1" si="5"/>
        <v>100000</v>
      </c>
      <c r="F159" s="27">
        <f t="shared" ca="1" si="5"/>
        <v>100000</v>
      </c>
      <c r="G159" s="16"/>
    </row>
    <row r="160" spans="2:7" x14ac:dyDescent="0.3">
      <c r="B160" s="24">
        <f ca="1">IF('Démarche d''accompagnement'!C154&gt;=TODAY(),'Démarche d''accompagnement'!C154,100000)</f>
        <v>100000</v>
      </c>
      <c r="C160" s="23"/>
      <c r="D160" s="27">
        <f t="shared" ca="1" si="4"/>
        <v>100000</v>
      </c>
      <c r="E160" s="24">
        <f t="shared" ca="1" si="5"/>
        <v>100000</v>
      </c>
      <c r="F160" s="27">
        <f t="shared" ca="1" si="5"/>
        <v>100000</v>
      </c>
      <c r="G160" s="16"/>
    </row>
    <row r="161" spans="2:7" x14ac:dyDescent="0.3">
      <c r="B161" s="24">
        <f ca="1">IF('Démarche d''accompagnement'!C155&gt;=TODAY(),'Démarche d''accompagnement'!C155,100000)</f>
        <v>100000</v>
      </c>
      <c r="C161" s="23"/>
      <c r="D161" s="27">
        <f t="shared" ca="1" si="4"/>
        <v>100000</v>
      </c>
      <c r="E161" s="24">
        <f t="shared" ca="1" si="5"/>
        <v>100000</v>
      </c>
      <c r="F161" s="27">
        <f t="shared" ca="1" si="5"/>
        <v>100000</v>
      </c>
      <c r="G161" s="16"/>
    </row>
    <row r="162" spans="2:7" x14ac:dyDescent="0.3">
      <c r="B162" s="24">
        <f ca="1">IF('Démarche d''accompagnement'!C156&gt;=TODAY(),'Démarche d''accompagnement'!C156,100000)</f>
        <v>100000</v>
      </c>
      <c r="C162" s="23"/>
      <c r="D162" s="27">
        <f t="shared" ca="1" si="4"/>
        <v>100000</v>
      </c>
      <c r="E162" s="24">
        <f t="shared" ca="1" si="5"/>
        <v>100000</v>
      </c>
      <c r="F162" s="27">
        <f t="shared" ca="1" si="5"/>
        <v>100000</v>
      </c>
      <c r="G162" s="16"/>
    </row>
    <row r="163" spans="2:7" x14ac:dyDescent="0.3">
      <c r="B163" s="24">
        <f ca="1">IF('Démarche d''accompagnement'!C157&gt;=TODAY(),'Démarche d''accompagnement'!C157,100000)</f>
        <v>100000</v>
      </c>
      <c r="C163" s="23"/>
      <c r="D163" s="27">
        <f t="shared" ca="1" si="4"/>
        <v>100000</v>
      </c>
      <c r="E163" s="24">
        <f t="shared" ca="1" si="5"/>
        <v>100000</v>
      </c>
      <c r="F163" s="27">
        <f t="shared" ca="1" si="5"/>
        <v>100000</v>
      </c>
      <c r="G163" s="16"/>
    </row>
    <row r="164" spans="2:7" x14ac:dyDescent="0.3">
      <c r="B164" s="24">
        <f ca="1">IF('Démarche d''accompagnement'!C158&gt;=TODAY(),'Démarche d''accompagnement'!C158,100000)</f>
        <v>100000</v>
      </c>
      <c r="C164" s="23"/>
      <c r="D164" s="27">
        <f t="shared" ca="1" si="4"/>
        <v>100000</v>
      </c>
      <c r="E164" s="24">
        <f t="shared" ca="1" si="5"/>
        <v>100000</v>
      </c>
      <c r="F164" s="27">
        <f t="shared" ca="1" si="5"/>
        <v>100000</v>
      </c>
      <c r="G164" s="16"/>
    </row>
    <row r="165" spans="2:7" x14ac:dyDescent="0.3">
      <c r="B165" s="24">
        <f ca="1">IF('Démarche d''accompagnement'!C159&gt;=TODAY(),'Démarche d''accompagnement'!C159,100000)</f>
        <v>100000</v>
      </c>
      <c r="C165" s="23"/>
      <c r="D165" s="27">
        <f t="shared" ca="1" si="4"/>
        <v>100000</v>
      </c>
      <c r="E165" s="24">
        <f t="shared" ca="1" si="5"/>
        <v>100000</v>
      </c>
      <c r="F165" s="27">
        <f t="shared" ca="1" si="5"/>
        <v>100000</v>
      </c>
      <c r="G165" s="16"/>
    </row>
    <row r="166" spans="2:7" x14ac:dyDescent="0.3">
      <c r="B166" s="24">
        <f ca="1">IF('Démarche d''accompagnement'!C160&gt;=TODAY(),'Démarche d''accompagnement'!C160,100000)</f>
        <v>100000</v>
      </c>
      <c r="C166" s="23"/>
      <c r="D166" s="27">
        <f t="shared" ca="1" si="4"/>
        <v>100000</v>
      </c>
      <c r="E166" s="24">
        <f t="shared" ca="1" si="5"/>
        <v>100000</v>
      </c>
      <c r="F166" s="27">
        <f t="shared" ca="1" si="5"/>
        <v>100000</v>
      </c>
      <c r="G166" s="16"/>
    </row>
    <row r="167" spans="2:7" x14ac:dyDescent="0.3">
      <c r="B167" s="24">
        <f ca="1">IF('Démarche d''accompagnement'!C161&gt;=TODAY(),'Démarche d''accompagnement'!C161,100000)</f>
        <v>100000</v>
      </c>
      <c r="C167" s="23"/>
      <c r="D167" s="27">
        <f t="shared" ca="1" si="4"/>
        <v>100000</v>
      </c>
      <c r="E167" s="24">
        <f t="shared" ca="1" si="5"/>
        <v>100000</v>
      </c>
      <c r="F167" s="27">
        <f t="shared" ca="1" si="5"/>
        <v>100000</v>
      </c>
      <c r="G167" s="16"/>
    </row>
    <row r="168" spans="2:7" x14ac:dyDescent="0.3">
      <c r="B168" s="24">
        <f ca="1">IF('Démarche d''accompagnement'!C162&gt;=TODAY(),'Démarche d''accompagnement'!C162,100000)</f>
        <v>100000</v>
      </c>
      <c r="C168" s="23"/>
      <c r="D168" s="27">
        <f t="shared" ca="1" si="4"/>
        <v>100000</v>
      </c>
      <c r="E168" s="24">
        <f t="shared" ca="1" si="5"/>
        <v>100000</v>
      </c>
      <c r="F168" s="27">
        <f t="shared" ca="1" si="5"/>
        <v>100000</v>
      </c>
      <c r="G168" s="16"/>
    </row>
    <row r="169" spans="2:7" x14ac:dyDescent="0.3">
      <c r="B169" s="24">
        <f ca="1">IF('Démarche d''accompagnement'!C163&gt;=TODAY(),'Démarche d''accompagnement'!C163,100000)</f>
        <v>100000</v>
      </c>
      <c r="C169" s="23"/>
      <c r="D169" s="27">
        <f t="shared" ca="1" si="4"/>
        <v>100000</v>
      </c>
      <c r="E169" s="24">
        <f t="shared" ca="1" si="5"/>
        <v>100000</v>
      </c>
      <c r="F169" s="27">
        <f t="shared" ca="1" si="5"/>
        <v>100000</v>
      </c>
      <c r="G169" s="16"/>
    </row>
    <row r="170" spans="2:7" x14ac:dyDescent="0.3">
      <c r="B170" s="24">
        <f ca="1">IF('Démarche d''accompagnement'!C164&gt;=TODAY(),'Démarche d''accompagnement'!C164,100000)</f>
        <v>100000</v>
      </c>
      <c r="C170" s="23"/>
      <c r="D170" s="27">
        <f t="shared" ca="1" si="4"/>
        <v>100000</v>
      </c>
      <c r="E170" s="24">
        <f t="shared" ca="1" si="5"/>
        <v>100000</v>
      </c>
      <c r="F170" s="27">
        <f t="shared" ca="1" si="5"/>
        <v>100000</v>
      </c>
      <c r="G170" s="16"/>
    </row>
    <row r="171" spans="2:7" x14ac:dyDescent="0.3">
      <c r="B171" s="24">
        <f ca="1">IF('Démarche d''accompagnement'!C165&gt;=TODAY(),'Démarche d''accompagnement'!C165,100000)</f>
        <v>100000</v>
      </c>
      <c r="C171" s="23"/>
      <c r="D171" s="27">
        <f t="shared" ca="1" si="4"/>
        <v>100000</v>
      </c>
      <c r="E171" s="24">
        <f t="shared" ca="1" si="5"/>
        <v>100000</v>
      </c>
      <c r="F171" s="27">
        <f t="shared" ca="1" si="5"/>
        <v>100000</v>
      </c>
      <c r="G171" s="16"/>
    </row>
    <row r="172" spans="2:7" x14ac:dyDescent="0.3">
      <c r="B172" s="24">
        <f ca="1">IF('Démarche d''accompagnement'!C166&gt;=TODAY(),'Démarche d''accompagnement'!C166,100000)</f>
        <v>100000</v>
      </c>
      <c r="C172" s="23"/>
      <c r="D172" s="27">
        <f t="shared" ca="1" si="4"/>
        <v>100000</v>
      </c>
      <c r="E172" s="24">
        <f t="shared" ca="1" si="5"/>
        <v>100000</v>
      </c>
      <c r="F172" s="27">
        <f t="shared" ca="1" si="5"/>
        <v>100000</v>
      </c>
      <c r="G172" s="16"/>
    </row>
    <row r="173" spans="2:7" x14ac:dyDescent="0.3">
      <c r="B173" s="24">
        <f ca="1">IF('Démarche d''accompagnement'!C167&gt;=TODAY(),'Démarche d''accompagnement'!C167,100000)</f>
        <v>100000</v>
      </c>
      <c r="C173" s="23"/>
      <c r="D173" s="27">
        <f t="shared" ca="1" si="4"/>
        <v>100000</v>
      </c>
      <c r="E173" s="24">
        <f t="shared" ca="1" si="5"/>
        <v>100000</v>
      </c>
      <c r="F173" s="27">
        <f t="shared" ca="1" si="5"/>
        <v>100000</v>
      </c>
      <c r="G173" s="16"/>
    </row>
    <row r="174" spans="2:7" x14ac:dyDescent="0.3">
      <c r="B174" s="24">
        <f ca="1">IF('Démarche d''accompagnement'!C168&gt;=TODAY(),'Démarche d''accompagnement'!C168,100000)</f>
        <v>100000</v>
      </c>
      <c r="C174" s="23"/>
      <c r="D174" s="27">
        <f t="shared" ca="1" si="4"/>
        <v>100000</v>
      </c>
      <c r="E174" s="24">
        <f t="shared" ca="1" si="5"/>
        <v>100000</v>
      </c>
      <c r="F174" s="27">
        <f t="shared" ca="1" si="5"/>
        <v>100000</v>
      </c>
      <c r="G174" s="16"/>
    </row>
    <row r="175" spans="2:7" x14ac:dyDescent="0.3">
      <c r="B175" s="24">
        <f ca="1">IF('Démarche d''accompagnement'!C169&gt;=TODAY(),'Démarche d''accompagnement'!C169,100000)</f>
        <v>100000</v>
      </c>
      <c r="C175" s="23"/>
      <c r="D175" s="27">
        <f t="shared" ca="1" si="4"/>
        <v>100000</v>
      </c>
      <c r="E175" s="24">
        <f t="shared" ca="1" si="5"/>
        <v>100000</v>
      </c>
      <c r="F175" s="27">
        <f t="shared" ca="1" si="5"/>
        <v>100000</v>
      </c>
      <c r="G175" s="16"/>
    </row>
    <row r="176" spans="2:7" x14ac:dyDescent="0.3">
      <c r="B176" s="24">
        <f ca="1">IF('Démarche d''accompagnement'!C170&gt;=TODAY(),'Démarche d''accompagnement'!C170,100000)</f>
        <v>100000</v>
      </c>
      <c r="C176" s="23"/>
      <c r="D176" s="27">
        <f t="shared" ca="1" si="4"/>
        <v>100000</v>
      </c>
      <c r="E176" s="24">
        <f t="shared" ca="1" si="5"/>
        <v>100000</v>
      </c>
      <c r="F176" s="27">
        <f t="shared" ca="1" si="5"/>
        <v>100000</v>
      </c>
      <c r="G176" s="16"/>
    </row>
    <row r="177" spans="2:7" x14ac:dyDescent="0.3">
      <c r="B177" s="24">
        <f ca="1">IF('Démarche d''accompagnement'!C171&gt;=TODAY(),'Démarche d''accompagnement'!C171,100000)</f>
        <v>100000</v>
      </c>
      <c r="C177" s="23"/>
      <c r="D177" s="27">
        <f t="shared" ca="1" si="4"/>
        <v>100000</v>
      </c>
      <c r="E177" s="24">
        <f t="shared" ca="1" si="5"/>
        <v>100000</v>
      </c>
      <c r="F177" s="27">
        <f t="shared" ca="1" si="5"/>
        <v>100000</v>
      </c>
      <c r="G177" s="16"/>
    </row>
    <row r="178" spans="2:7" x14ac:dyDescent="0.3">
      <c r="B178" s="24">
        <f ca="1">IF('Démarche d''accompagnement'!C172&gt;=TODAY(),'Démarche d''accompagnement'!C172,100000)</f>
        <v>100000</v>
      </c>
      <c r="C178" s="23"/>
      <c r="D178" s="27">
        <f t="shared" ca="1" si="4"/>
        <v>100000</v>
      </c>
      <c r="E178" s="24">
        <f t="shared" ca="1" si="5"/>
        <v>100000</v>
      </c>
      <c r="F178" s="27">
        <f t="shared" ca="1" si="5"/>
        <v>100000</v>
      </c>
      <c r="G178" s="16"/>
    </row>
    <row r="179" spans="2:7" x14ac:dyDescent="0.3">
      <c r="B179" s="24">
        <f ca="1">IF('Démarche d''accompagnement'!C173&gt;=TODAY(),'Démarche d''accompagnement'!C173,100000)</f>
        <v>100000</v>
      </c>
      <c r="C179" s="23"/>
      <c r="D179" s="27">
        <f t="shared" ca="1" si="4"/>
        <v>100000</v>
      </c>
      <c r="E179" s="24">
        <f t="shared" ca="1" si="5"/>
        <v>100000</v>
      </c>
      <c r="F179" s="27">
        <f t="shared" ca="1" si="5"/>
        <v>100000</v>
      </c>
      <c r="G179" s="16"/>
    </row>
    <row r="180" spans="2:7" x14ac:dyDescent="0.3">
      <c r="B180" s="24">
        <f ca="1">IF('Démarche d''accompagnement'!C174&gt;=TODAY(),'Démarche d''accompagnement'!C174,100000)</f>
        <v>100000</v>
      </c>
      <c r="C180" s="23"/>
      <c r="D180" s="27">
        <f t="shared" ca="1" si="4"/>
        <v>100000</v>
      </c>
      <c r="E180" s="24">
        <f t="shared" ca="1" si="5"/>
        <v>100000</v>
      </c>
      <c r="F180" s="27">
        <f t="shared" ca="1" si="5"/>
        <v>100000</v>
      </c>
      <c r="G180" s="16"/>
    </row>
    <row r="181" spans="2:7" x14ac:dyDescent="0.3">
      <c r="B181" s="24">
        <f ca="1">IF('Démarche d''accompagnement'!C175&gt;=TODAY(),'Démarche d''accompagnement'!C175,100000)</f>
        <v>100000</v>
      </c>
      <c r="C181" s="23"/>
      <c r="D181" s="27">
        <f t="shared" ca="1" si="4"/>
        <v>100000</v>
      </c>
      <c r="E181" s="24">
        <f t="shared" ca="1" si="5"/>
        <v>100000</v>
      </c>
      <c r="F181" s="27">
        <f t="shared" ca="1" si="5"/>
        <v>100000</v>
      </c>
      <c r="G181" s="16"/>
    </row>
    <row r="182" spans="2:7" x14ac:dyDescent="0.3">
      <c r="B182" s="24">
        <f ca="1">IF('Démarche d''accompagnement'!C176&gt;=TODAY(),'Démarche d''accompagnement'!C176,100000)</f>
        <v>100000</v>
      </c>
      <c r="C182" s="23"/>
      <c r="D182" s="27">
        <f t="shared" ca="1" si="4"/>
        <v>100000</v>
      </c>
      <c r="E182" s="24">
        <f t="shared" ca="1" si="5"/>
        <v>100000</v>
      </c>
      <c r="F182" s="27">
        <f t="shared" ca="1" si="5"/>
        <v>100000</v>
      </c>
      <c r="G182" s="16"/>
    </row>
    <row r="183" spans="2:7" x14ac:dyDescent="0.3">
      <c r="B183" s="24">
        <f ca="1">IF('Démarche d''accompagnement'!C177&gt;=TODAY(),'Démarche d''accompagnement'!C177,100000)</f>
        <v>100000</v>
      </c>
      <c r="C183" s="23"/>
      <c r="D183" s="27">
        <f t="shared" ca="1" si="4"/>
        <v>100000</v>
      </c>
      <c r="E183" s="24">
        <f t="shared" ca="1" si="5"/>
        <v>100000</v>
      </c>
      <c r="F183" s="27">
        <f t="shared" ca="1" si="5"/>
        <v>100000</v>
      </c>
      <c r="G183" s="16"/>
    </row>
    <row r="184" spans="2:7" x14ac:dyDescent="0.3">
      <c r="B184" s="24">
        <f ca="1">IF('Démarche d''accompagnement'!C178&gt;=TODAY(),'Démarche d''accompagnement'!C178,100000)</f>
        <v>100000</v>
      </c>
      <c r="C184" s="23"/>
      <c r="D184" s="27">
        <f t="shared" ca="1" si="4"/>
        <v>100000</v>
      </c>
      <c r="E184" s="24">
        <f t="shared" ca="1" si="5"/>
        <v>100000</v>
      </c>
      <c r="F184" s="27">
        <f t="shared" ca="1" si="5"/>
        <v>100000</v>
      </c>
      <c r="G184" s="16"/>
    </row>
    <row r="185" spans="2:7" x14ac:dyDescent="0.3">
      <c r="B185" s="24">
        <f ca="1">IF('Démarche d''accompagnement'!C179&gt;=TODAY(),'Démarche d''accompagnement'!C179,100000)</f>
        <v>100000</v>
      </c>
      <c r="C185" s="23"/>
      <c r="D185" s="27">
        <f t="shared" ca="1" si="4"/>
        <v>100000</v>
      </c>
      <c r="E185" s="24">
        <f t="shared" ca="1" si="5"/>
        <v>100000</v>
      </c>
      <c r="F185" s="27">
        <f t="shared" ca="1" si="5"/>
        <v>100000</v>
      </c>
      <c r="G185" s="16"/>
    </row>
    <row r="186" spans="2:7" x14ac:dyDescent="0.3">
      <c r="C186" s="16"/>
    </row>
  </sheetData>
  <sheetProtection selectLockedCells="1" selectUnlockedCells="1"/>
  <conditionalFormatting sqref="H1:S4">
    <cfRule type="cellIs" dxfId="0" priority="5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Démarche d'accompagnement</vt:lpstr>
      <vt:lpstr>Prochaines actions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 Lucile</dc:creator>
  <cp:lastModifiedBy>CHARZAT Lucile</cp:lastModifiedBy>
  <cp:lastPrinted>2022-06-08T06:56:57Z</cp:lastPrinted>
  <dcterms:created xsi:type="dcterms:W3CDTF">2022-03-07T09:55:58Z</dcterms:created>
  <dcterms:modified xsi:type="dcterms:W3CDTF">2022-08-27T19:57:37Z</dcterms:modified>
</cp:coreProperties>
</file>