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84" yWindow="132" windowWidth="18372" windowHeight="113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F3"/>
  <c r="F28"/>
  <c r="F27"/>
  <c r="F26"/>
  <c r="F25"/>
  <c r="F24"/>
  <c r="F23"/>
  <c r="F22"/>
  <c r="F21"/>
  <c r="F20"/>
  <c r="F19"/>
  <c r="F18"/>
  <c r="F17"/>
  <c r="F16"/>
  <c r="F15"/>
  <c r="F13"/>
  <c r="F12"/>
  <c r="F11"/>
  <c r="F10"/>
  <c r="F9"/>
  <c r="F8"/>
  <c r="F7"/>
  <c r="F6"/>
  <c r="F5"/>
  <c r="F4"/>
  <c r="F29" l="1"/>
</calcChain>
</file>

<file path=xl/sharedStrings.xml><?xml version="1.0" encoding="utf-8"?>
<sst xmlns="http://schemas.openxmlformats.org/spreadsheetml/2006/main" count="84" uniqueCount="77">
  <si>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</si>
  <si>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</si>
  <si>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</si>
  <si>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</si>
  <si>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</si>
  <si>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</si>
  <si>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</si>
  <si>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</si>
  <si>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</si>
  <si>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</si>
  <si>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</si>
  <si>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</si>
  <si>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</si>
  <si>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</si>
  <si>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</si>
  <si>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</si>
  <si>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</si>
  <si>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</si>
  <si>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</si>
  <si>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</si>
  <si>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</si>
  <si>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</si>
  <si>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</si>
  <si>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</si>
  <si>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</si>
  <si>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X</t>
  </si>
  <si>
    <t>Liste en Anglais</t>
  </si>
  <si>
    <t>Liste en Français</t>
  </si>
  <si>
    <t>0/9</t>
  </si>
  <si>
    <t>Artiste</t>
  </si>
  <si>
    <t>Mission sanglante</t>
  </si>
  <si>
    <t>Année</t>
  </si>
  <si>
    <t>Onze heures quatorze</t>
  </si>
  <si>
    <t>12 Rounds</t>
  </si>
  <si>
    <t>13 Dead men</t>
  </si>
  <si>
    <t>13 Jeux de mort</t>
  </si>
  <si>
    <t>2010 The year we make contact</t>
  </si>
  <si>
    <t>2010 L'année du premier contact</t>
  </si>
  <si>
    <t>2012 Terre brulée</t>
  </si>
  <si>
    <t>30 Days of night</t>
  </si>
  <si>
    <t>30 Jours de nuit</t>
  </si>
  <si>
    <t>40 Days and 40 nights</t>
  </si>
  <si>
    <t>40 Jours et 40 nuits</t>
  </si>
  <si>
    <t>7 Days to live</t>
  </si>
  <si>
    <t>Sept jours a vivre</t>
  </si>
  <si>
    <t>7 Seconds</t>
  </si>
  <si>
    <t>7 Secondes</t>
  </si>
  <si>
    <t>8 Mm 2</t>
  </si>
  <si>
    <t>Huit millimètres perversions fatales</t>
  </si>
  <si>
    <t>88 Minutes</t>
  </si>
  <si>
    <t>A l'intérieur</t>
  </si>
  <si>
    <t>A man apart</t>
  </si>
  <si>
    <t>A perfect getaway</t>
  </si>
  <si>
    <t>A sound of thunder</t>
  </si>
  <si>
    <t>Absolute power</t>
  </si>
  <si>
    <t>Acolytes</t>
  </si>
  <si>
    <t>After the sunset</t>
  </si>
  <si>
    <t>Agents secrets</t>
  </si>
  <si>
    <t>Air panic</t>
  </si>
  <si>
    <t>Alien invasion</t>
  </si>
  <si>
    <t>Aliens vs prédator requiem</t>
  </si>
  <si>
    <t>Alone with her</t>
  </si>
  <si>
    <t>Alpha dog</t>
  </si>
  <si>
    <t>Babylon ad</t>
  </si>
  <si>
    <t>Bad company</t>
  </si>
  <si>
    <t>Bad karma</t>
  </si>
  <si>
    <t>Burger kill</t>
  </si>
  <si>
    <t>Buried alive</t>
  </si>
  <si>
    <t>Cabin fever</t>
  </si>
  <si>
    <t>Cadavres</t>
  </si>
  <si>
    <t>Drag me to hell</t>
  </si>
  <si>
    <t>Dragonfly</t>
  </si>
  <si>
    <t>Ecorchés</t>
  </si>
  <si>
    <t>El crimen del padre amaro</t>
  </si>
  <si>
    <t>Steven Seagal</t>
  </si>
  <si>
    <t>Against the dark</t>
  </si>
  <si>
    <t>La c'est juste pour Ex: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</si>
</sst>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8"/>
      <color rgb="FF21122E"/>
      <name val="Trebuchet MS"/>
      <family val="2"/>
    </font>
    <font>
      <b/>
      <sz val="9"/>
      <color rgb="FF21122E"/>
      <name val="Trebuchet MS"/>
      <family val="2"/>
    </font>
    <font>
      <b/>
      <sz val="9"/>
      <name val="Courier New"/>
      <family val="3"/>
    </font>
    <font>
      <sz val="7"/>
      <color rgb="FF521993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3" fillId="3" borderId="1" xfId="0" applyFont="1" applyFill="1" applyBorder="1" applyAlignment="1">
      <alignment horizontal="center" vertical="center"/>
    </xf>
    <xf numFmtId="3" fontId="3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3" fillId="5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5" fillId="0" borderId="0" xfId="0" applyFont="1"/>
    <xf numFmtId="0" fontId="1" fillId="2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</xdr:colOff>
      <xdr:row>0</xdr:row>
      <xdr:rowOff>22860</xdr:rowOff>
    </xdr:from>
    <xdr:to>
      <xdr:col>6</xdr:col>
      <xdr:colOff>1165860</xdr:colOff>
      <xdr:row>0</xdr:row>
      <xdr:rowOff>533400</xdr:rowOff>
    </xdr:to>
    <xdr:sp macro="" textlink="">
      <xdr:nvSpPr>
        <xdr:cNvPr id="16" name="Rectangle 15"/>
        <xdr:cNvSpPr/>
      </xdr:nvSpPr>
      <xdr:spPr>
        <a:xfrm>
          <a:off x="5593080" y="22860"/>
          <a:ext cx="2004060" cy="510540"/>
        </a:xfrm>
        <a:prstGeom prst="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Nombres</a:t>
          </a:r>
          <a:r>
            <a:rPr lang="fr-FR" sz="1100" baseline="0">
              <a:solidFill>
                <a:sysClr val="windowText" lastClr="000000"/>
              </a:solidFill>
            </a:rPr>
            <a:t> t</a:t>
          </a:r>
          <a:r>
            <a:rPr lang="fr-FR" sz="1100">
              <a:solidFill>
                <a:sysClr val="windowText" lastClr="000000"/>
              </a:solidFill>
            </a:rPr>
            <a:t>otal</a:t>
          </a:r>
          <a:r>
            <a:rPr lang="fr-FR" sz="1100" baseline="0">
              <a:solidFill>
                <a:sysClr val="windowText" lastClr="000000"/>
              </a:solidFill>
            </a:rPr>
            <a:t> de films  : 1200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Nombres de films par </a:t>
          </a:r>
          <a:r>
            <a:rPr lang="fr-FR" sz="1100" b="1" baseline="0">
              <a:solidFill>
                <a:srgbClr val="FF0000"/>
              </a:solidFill>
            </a:rPr>
            <a:t>A</a:t>
          </a:r>
          <a:r>
            <a:rPr lang="fr-FR" sz="1100" baseline="0">
              <a:solidFill>
                <a:sysClr val="windowText" lastClr="000000"/>
              </a:solidFill>
            </a:rPr>
            <a:t> : 15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40"/>
  <sheetViews>
    <sheetView tabSelected="1" workbookViewId="0">
      <pane ySplit="1" topLeftCell="A2" activePane="bottomLeft" state="frozen"/>
      <selection pane="bottomLeft" activeCell="F7" sqref="F7"/>
    </sheetView>
  </sheetViews>
  <sheetFormatPr baseColWidth="10" defaultRowHeight="13.95" customHeight="1"/>
  <cols>
    <col min="1" max="1" width="36.5546875" style="11" customWidth="1"/>
    <col min="2" max="2" width="27.6640625" style="11" customWidth="1"/>
    <col min="3" max="3" width="10.88671875" style="12" customWidth="1"/>
    <col min="4" max="4" width="5.77734375" style="12" customWidth="1"/>
    <col min="5" max="5" width="4.77734375" style="1" customWidth="1"/>
    <col min="6" max="6" width="8.109375" style="1" customWidth="1"/>
    <col min="7" max="7" width="31.88671875" customWidth="1"/>
    <col min="8" max="20" width="3.77734375" customWidth="1"/>
    <col min="21" max="21" width="5.6640625" customWidth="1"/>
    <col min="22" max="33" width="3.77734375" customWidth="1"/>
  </cols>
  <sheetData>
    <row r="1" spans="1:24" ht="45" customHeight="1">
      <c r="A1" s="3" t="s">
        <v>26</v>
      </c>
      <c r="B1" s="3" t="s">
        <v>27</v>
      </c>
      <c r="C1" s="3" t="s">
        <v>29</v>
      </c>
      <c r="D1" s="3" t="s">
        <v>31</v>
      </c>
    </row>
    <row r="2" spans="1:24" ht="13.95" customHeight="1">
      <c r="A2" s="6">
        <v>0.4680555555555555</v>
      </c>
      <c r="B2" s="7" t="s">
        <v>32</v>
      </c>
      <c r="C2" s="5"/>
      <c r="D2" s="5"/>
      <c r="E2" s="14" t="s">
        <v>28</v>
      </c>
      <c r="F2" s="18">
        <f>SUMPRODUCT((LEFT(A2:A100,1)&gt;="0")*(LEFT(A2:A100,1)&lt;="9"))</f>
        <v>14</v>
      </c>
    </row>
    <row r="3" spans="1:24" ht="13.95" customHeight="1">
      <c r="A3" s="7">
        <v>2012</v>
      </c>
      <c r="B3" s="7">
        <v>2012</v>
      </c>
      <c r="C3" s="5"/>
      <c r="D3" s="5"/>
      <c r="E3" s="15" t="s">
        <v>0</v>
      </c>
      <c r="F3" s="16">
        <f>COUNTIF(A:A,"A*")</f>
        <v>14</v>
      </c>
    </row>
    <row r="4" spans="1:24" ht="13.95" customHeight="1">
      <c r="A4" s="4">
        <v>10000</v>
      </c>
      <c r="B4" s="4">
        <v>10000</v>
      </c>
      <c r="C4" s="5"/>
      <c r="D4" s="5"/>
      <c r="E4" s="14" t="s">
        <v>1</v>
      </c>
      <c r="F4" s="16">
        <f>COUNTIF(A:A,"B*")</f>
        <v>5</v>
      </c>
      <c r="G4" t="s">
        <v>76</v>
      </c>
    </row>
    <row r="5" spans="1:24" ht="13.95" customHeight="1">
      <c r="A5" s="7" t="s">
        <v>33</v>
      </c>
      <c r="B5" s="7" t="s">
        <v>33</v>
      </c>
      <c r="C5" s="5"/>
      <c r="D5" s="5"/>
      <c r="E5" s="14" t="s">
        <v>2</v>
      </c>
      <c r="F5" s="16">
        <f>COUNTIF(A:A,"C*")</f>
        <v>2</v>
      </c>
    </row>
    <row r="6" spans="1:24" ht="13.95" customHeight="1">
      <c r="A6" s="7" t="s">
        <v>34</v>
      </c>
      <c r="B6" s="7" t="s">
        <v>34</v>
      </c>
      <c r="C6" s="5"/>
      <c r="D6" s="5"/>
      <c r="E6" s="14" t="s">
        <v>3</v>
      </c>
      <c r="F6" s="16">
        <f>COUNTIF(A:A,"D*")</f>
        <v>2</v>
      </c>
    </row>
    <row r="7" spans="1:24" ht="13.95" customHeight="1">
      <c r="A7" s="7" t="s">
        <v>35</v>
      </c>
      <c r="B7" s="7" t="s">
        <v>35</v>
      </c>
      <c r="C7" s="5"/>
      <c r="D7" s="5"/>
      <c r="E7" s="14" t="s">
        <v>4</v>
      </c>
      <c r="F7" s="16">
        <f>COUNTIF(A:A,"E*")</f>
        <v>2</v>
      </c>
    </row>
    <row r="8" spans="1:24" ht="13.95" customHeight="1">
      <c r="A8" s="7" t="s">
        <v>36</v>
      </c>
      <c r="B8" s="7" t="s">
        <v>37</v>
      </c>
      <c r="C8" s="5"/>
      <c r="D8" s="5"/>
      <c r="E8" s="14" t="s">
        <v>5</v>
      </c>
      <c r="F8" s="16">
        <f>COUNTIF(A:A,"F*")</f>
        <v>0</v>
      </c>
    </row>
    <row r="9" spans="1:24" ht="13.95" customHeight="1">
      <c r="A9" s="7" t="s">
        <v>38</v>
      </c>
      <c r="B9" s="7" t="s">
        <v>38</v>
      </c>
      <c r="C9" s="5"/>
      <c r="D9" s="5"/>
      <c r="E9" s="14" t="s">
        <v>6</v>
      </c>
      <c r="F9" s="16">
        <f>COUNTIF(A:A,"G*")</f>
        <v>0</v>
      </c>
    </row>
    <row r="10" spans="1:24" ht="13.95" customHeight="1">
      <c r="A10" s="7" t="s">
        <v>39</v>
      </c>
      <c r="B10" s="7" t="s">
        <v>40</v>
      </c>
      <c r="C10" s="5"/>
      <c r="D10" s="5"/>
      <c r="E10" s="14" t="s">
        <v>7</v>
      </c>
      <c r="F10" s="16">
        <f>COUNTIF(A:A,"H*")</f>
        <v>0</v>
      </c>
    </row>
    <row r="11" spans="1:24" ht="13.95" customHeight="1">
      <c r="A11" s="7" t="s">
        <v>41</v>
      </c>
      <c r="B11" s="7" t="s">
        <v>42</v>
      </c>
      <c r="C11" s="5"/>
      <c r="D11" s="5"/>
      <c r="E11" s="14" t="s">
        <v>8</v>
      </c>
      <c r="F11" s="16">
        <f>COUNTIF(A:A,"I*")</f>
        <v>0</v>
      </c>
      <c r="X11" s="2"/>
    </row>
    <row r="12" spans="1:24" ht="13.95" customHeight="1">
      <c r="A12" s="8" t="s">
        <v>43</v>
      </c>
      <c r="B12" s="7" t="s">
        <v>44</v>
      </c>
      <c r="C12" s="5"/>
      <c r="D12" s="5"/>
      <c r="E12" s="14" t="s">
        <v>9</v>
      </c>
      <c r="F12" s="16">
        <f>COUNTIF(A:A,"J*")</f>
        <v>0</v>
      </c>
    </row>
    <row r="13" spans="1:24" ht="13.95" customHeight="1">
      <c r="A13" s="7" t="s">
        <v>45</v>
      </c>
      <c r="B13" s="7" t="s">
        <v>46</v>
      </c>
      <c r="C13" s="5"/>
      <c r="D13" s="5"/>
      <c r="E13" s="14" t="s">
        <v>10</v>
      </c>
      <c r="F13" s="16">
        <f>COUNTIF(A:A,"K*")</f>
        <v>0</v>
      </c>
    </row>
    <row r="14" spans="1:24" ht="13.95" customHeight="1">
      <c r="A14" s="7" t="s">
        <v>47</v>
      </c>
      <c r="B14" s="7" t="s">
        <v>48</v>
      </c>
      <c r="C14" s="5"/>
      <c r="D14" s="5"/>
      <c r="E14" s="14" t="s">
        <v>11</v>
      </c>
      <c r="F14" s="16">
        <v>0</v>
      </c>
    </row>
    <row r="15" spans="1:24" ht="13.95" customHeight="1">
      <c r="A15" s="7" t="s">
        <v>49</v>
      </c>
      <c r="B15" s="7" t="s">
        <v>49</v>
      </c>
      <c r="C15" s="5"/>
      <c r="D15" s="5"/>
      <c r="E15" s="14" t="s">
        <v>12</v>
      </c>
      <c r="F15" s="16">
        <f>COUNTIF(A:A,"M*")</f>
        <v>0</v>
      </c>
    </row>
    <row r="16" spans="1:24" ht="13.95" customHeight="1">
      <c r="A16" s="9" t="s">
        <v>50</v>
      </c>
      <c r="B16" s="9"/>
      <c r="C16" s="10"/>
      <c r="D16" s="10"/>
      <c r="E16" s="14" t="s">
        <v>13</v>
      </c>
      <c r="F16" s="16">
        <f>COUNTIF(A:A,"N*")</f>
        <v>0</v>
      </c>
    </row>
    <row r="17" spans="1:7" ht="13.95" customHeight="1">
      <c r="A17" s="7" t="s">
        <v>51</v>
      </c>
      <c r="B17" s="7"/>
      <c r="C17" s="5"/>
      <c r="D17" s="5"/>
      <c r="E17" s="14" t="s">
        <v>14</v>
      </c>
      <c r="F17" s="16">
        <f>COUNTIF(A:A,"O*")</f>
        <v>0</v>
      </c>
    </row>
    <row r="18" spans="1:7" ht="13.95" customHeight="1">
      <c r="A18" s="7" t="s">
        <v>52</v>
      </c>
      <c r="B18" s="7"/>
      <c r="C18" s="5"/>
      <c r="D18" s="5"/>
      <c r="E18" s="14" t="s">
        <v>15</v>
      </c>
      <c r="F18" s="16">
        <f>COUNTIF(A:A,"P*")</f>
        <v>0</v>
      </c>
    </row>
    <row r="19" spans="1:7" ht="13.95" customHeight="1">
      <c r="A19" s="7" t="s">
        <v>53</v>
      </c>
      <c r="B19" s="13"/>
      <c r="C19" s="5"/>
      <c r="D19" s="5"/>
      <c r="E19" s="14" t="s">
        <v>16</v>
      </c>
      <c r="F19" s="16">
        <f>COUNTIF(A:A,"Q*")</f>
        <v>0</v>
      </c>
    </row>
    <row r="20" spans="1:7" ht="13.95" customHeight="1">
      <c r="A20" s="7" t="s">
        <v>54</v>
      </c>
      <c r="B20" s="7"/>
      <c r="C20" s="5"/>
      <c r="D20" s="5"/>
      <c r="E20" s="14" t="s">
        <v>17</v>
      </c>
      <c r="F20" s="16">
        <f>COUNTIF(A:A,"R*")</f>
        <v>0</v>
      </c>
    </row>
    <row r="21" spans="1:7" ht="13.95" customHeight="1">
      <c r="A21" s="7" t="s">
        <v>55</v>
      </c>
      <c r="B21" s="7"/>
      <c r="C21" s="5"/>
      <c r="D21" s="5"/>
      <c r="E21" s="14" t="s">
        <v>18</v>
      </c>
      <c r="F21" s="16">
        <f>COUNTIF(A:A,"S*")</f>
        <v>0</v>
      </c>
    </row>
    <row r="22" spans="1:7" ht="13.95" customHeight="1">
      <c r="A22" s="7" t="s">
        <v>56</v>
      </c>
      <c r="B22" s="7"/>
      <c r="C22" s="5"/>
      <c r="D22" s="5"/>
      <c r="E22" s="14" t="s">
        <v>19</v>
      </c>
      <c r="F22" s="16">
        <f>COUNTIF(A:A,"T*")</f>
        <v>0</v>
      </c>
    </row>
    <row r="23" spans="1:7" ht="13.95" customHeight="1">
      <c r="A23" s="7" t="s">
        <v>75</v>
      </c>
      <c r="B23" s="7" t="s">
        <v>30</v>
      </c>
      <c r="C23" s="5" t="s">
        <v>74</v>
      </c>
      <c r="D23" s="5"/>
      <c r="E23" s="14" t="s">
        <v>20</v>
      </c>
      <c r="F23" s="16">
        <f>COUNTIF(A:A,"U*")</f>
        <v>0</v>
      </c>
    </row>
    <row r="24" spans="1:7" ht="13.95" customHeight="1">
      <c r="A24" s="7" t="s">
        <v>57</v>
      </c>
      <c r="B24" s="7"/>
      <c r="C24" s="5"/>
      <c r="D24" s="5"/>
      <c r="E24" s="14" t="s">
        <v>21</v>
      </c>
      <c r="F24" s="16">
        <f>COUNTIF(A:A,"V*")</f>
        <v>0</v>
      </c>
    </row>
    <row r="25" spans="1:7" ht="13.95" customHeight="1">
      <c r="A25" s="7" t="s">
        <v>58</v>
      </c>
      <c r="B25" s="7"/>
      <c r="C25" s="5"/>
      <c r="D25" s="5"/>
      <c r="E25" s="14" t="s">
        <v>22</v>
      </c>
      <c r="F25" s="16">
        <f>COUNTIF(A:A,"W*")</f>
        <v>0</v>
      </c>
    </row>
    <row r="26" spans="1:7" ht="13.95" customHeight="1">
      <c r="A26" s="7" t="s">
        <v>59</v>
      </c>
      <c r="B26" s="7"/>
      <c r="C26" s="5"/>
      <c r="D26" s="5"/>
      <c r="E26" s="14" t="s">
        <v>25</v>
      </c>
      <c r="F26" s="16">
        <f>COUNTIF(A:A,"X*")</f>
        <v>0</v>
      </c>
    </row>
    <row r="27" spans="1:7" ht="13.95" customHeight="1">
      <c r="A27" s="7" t="s">
        <v>60</v>
      </c>
      <c r="B27" s="7"/>
      <c r="C27" s="5"/>
      <c r="D27" s="5"/>
      <c r="E27" s="14" t="s">
        <v>23</v>
      </c>
      <c r="F27" s="16">
        <f>COUNTIF(A:A,"Y*")</f>
        <v>0</v>
      </c>
    </row>
    <row r="28" spans="1:7" ht="13.95" customHeight="1">
      <c r="A28" s="7" t="s">
        <v>61</v>
      </c>
      <c r="B28" s="7"/>
      <c r="C28" s="5"/>
      <c r="D28" s="5"/>
      <c r="E28" s="14" t="s">
        <v>24</v>
      </c>
      <c r="F28" s="16">
        <f>COUNTIF(A:A,"Z*")</f>
        <v>0</v>
      </c>
      <c r="G28" s="19"/>
    </row>
    <row r="29" spans="1:7" ht="13.95" customHeight="1">
      <c r="A29" s="7" t="s">
        <v>62</v>
      </c>
      <c r="B29" s="7"/>
      <c r="C29" s="5"/>
      <c r="D29" s="5"/>
      <c r="F29" s="17">
        <f>SUM(F2:F28)</f>
        <v>39</v>
      </c>
    </row>
    <row r="30" spans="1:7" ht="13.95" customHeight="1">
      <c r="A30" s="9" t="s">
        <v>63</v>
      </c>
      <c r="B30" s="9"/>
      <c r="C30" s="10"/>
      <c r="D30" s="10"/>
    </row>
    <row r="31" spans="1:7" ht="13.95" customHeight="1">
      <c r="A31" s="7" t="s">
        <v>64</v>
      </c>
      <c r="B31" s="7" t="s">
        <v>64</v>
      </c>
      <c r="C31" s="5"/>
      <c r="D31" s="5"/>
    </row>
    <row r="32" spans="1:7" ht="13.95" customHeight="1">
      <c r="A32" s="7" t="s">
        <v>65</v>
      </c>
      <c r="B32" s="7"/>
      <c r="C32" s="5"/>
      <c r="D32" s="5"/>
    </row>
    <row r="33" spans="1:4" ht="13.95" customHeight="1">
      <c r="A33" s="7" t="s">
        <v>66</v>
      </c>
      <c r="B33" s="7"/>
      <c r="C33" s="5"/>
      <c r="D33" s="5"/>
    </row>
    <row r="34" spans="1:4" ht="13.95" customHeight="1">
      <c r="A34" s="7" t="s">
        <v>67</v>
      </c>
      <c r="B34" s="7"/>
      <c r="C34" s="5"/>
      <c r="D34" s="5"/>
    </row>
    <row r="35" spans="1:4" ht="13.95" customHeight="1">
      <c r="A35" s="9" t="s">
        <v>68</v>
      </c>
      <c r="B35" s="9"/>
      <c r="C35" s="10"/>
      <c r="D35" s="10"/>
    </row>
    <row r="36" spans="1:4" ht="13.95" customHeight="1">
      <c r="A36" s="7" t="s">
        <v>69</v>
      </c>
      <c r="B36" s="7" t="s">
        <v>69</v>
      </c>
      <c r="C36" s="5"/>
      <c r="D36" s="5"/>
    </row>
    <row r="37" spans="1:4" ht="13.95" customHeight="1">
      <c r="A37" s="9" t="s">
        <v>70</v>
      </c>
      <c r="B37" s="9"/>
      <c r="C37" s="10"/>
      <c r="D37" s="10"/>
    </row>
    <row r="38" spans="1:4" ht="13.95" customHeight="1">
      <c r="A38" s="7" t="s">
        <v>71</v>
      </c>
      <c r="B38" s="7"/>
      <c r="C38" s="5"/>
      <c r="D38" s="5"/>
    </row>
    <row r="39" spans="1:4" ht="13.95" customHeight="1">
      <c r="A39" s="9" t="s">
        <v>72</v>
      </c>
      <c r="B39" s="9"/>
      <c r="C39" s="10"/>
      <c r="D39" s="10"/>
    </row>
    <row r="40" spans="1:4" ht="13.95" customHeight="1">
      <c r="A40" s="7" t="s">
        <v>73</v>
      </c>
      <c r="B40" s="7"/>
      <c r="C40" s="5"/>
      <c r="D40" s="5"/>
    </row>
  </sheetData>
  <sortState ref="A2:D581">
    <sortCondition ref="A1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2010-01-26T16:44:36Z</dcterms:created>
  <dcterms:modified xsi:type="dcterms:W3CDTF">2010-02-04T09:55:06Z</dcterms:modified>
</cp:coreProperties>
</file>