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S30" i="1"/>
  <c r="AS31"/>
  <c r="AS32"/>
  <c r="AS33"/>
  <c r="AS34"/>
  <c r="AS35"/>
  <c r="AS36"/>
  <c r="AS29"/>
  <c r="AR35"/>
  <c r="AR36"/>
  <c r="AH2"/>
  <c r="AH3"/>
  <c r="AH4"/>
  <c r="AI2" l="1"/>
  <c r="AH5"/>
  <c r="AI5" s="1"/>
  <c r="AH6"/>
  <c r="AI6" s="1"/>
  <c r="AH7"/>
  <c r="AI7" s="1"/>
  <c r="AH8"/>
  <c r="AI8" s="1"/>
  <c r="AH9"/>
  <c r="AI9" s="1"/>
  <c r="AI3"/>
  <c r="AR30"/>
  <c r="AR31"/>
  <c r="AR32"/>
  <c r="AR33"/>
  <c r="AR34"/>
  <c r="AR29"/>
  <c r="AL21"/>
  <c r="AL22" s="1"/>
  <c r="AM21"/>
  <c r="AM22" s="1"/>
  <c r="AN21"/>
  <c r="AN22" s="1"/>
  <c r="AO21"/>
  <c r="AO22" s="1"/>
  <c r="AP21"/>
  <c r="AP22" s="1"/>
  <c r="AQ21"/>
  <c r="AQ22" s="1"/>
  <c r="AK21"/>
  <c r="AK22" s="1"/>
  <c r="AE4"/>
  <c r="F42"/>
  <c r="G42"/>
  <c r="L42"/>
  <c r="O42"/>
  <c r="T42"/>
  <c r="U42"/>
  <c r="V42"/>
  <c r="H42"/>
  <c r="M42"/>
  <c r="N42"/>
  <c r="Y20"/>
  <c r="X18"/>
  <c r="X19"/>
  <c r="X20"/>
  <c r="AG36"/>
  <c r="AF36"/>
  <c r="X1"/>
  <c r="AI4"/>
  <c r="AH10"/>
  <c r="AI10" s="1"/>
  <c r="AH11"/>
  <c r="AI11" s="1"/>
  <c r="AH12"/>
  <c r="AI12" s="1"/>
  <c r="AH13"/>
  <c r="AI13" s="1"/>
  <c r="AH14"/>
  <c r="AI14" s="1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X2"/>
  <c r="X3"/>
  <c r="X4"/>
  <c r="X5"/>
  <c r="X6"/>
  <c r="X7"/>
  <c r="X8"/>
  <c r="X9"/>
  <c r="X10"/>
  <c r="X11"/>
  <c r="X12"/>
  <c r="X13"/>
  <c r="X14"/>
  <c r="X15"/>
  <c r="X16"/>
  <c r="X17"/>
  <c r="Y2"/>
  <c r="Y3"/>
  <c r="Y4"/>
  <c r="Y5"/>
  <c r="Y6"/>
  <c r="Y7"/>
  <c r="Y8"/>
  <c r="Y9"/>
  <c r="Y10"/>
  <c r="Y11"/>
  <c r="Y12"/>
  <c r="Y13"/>
  <c r="Y14"/>
  <c r="Y15"/>
  <c r="Y16"/>
  <c r="Y17"/>
  <c r="Y18"/>
  <c r="Y19"/>
  <c r="S42"/>
  <c r="R42"/>
  <c r="Q42"/>
  <c r="P42"/>
  <c r="K42"/>
  <c r="J42"/>
  <c r="I42"/>
  <c r="E42"/>
  <c r="AC23"/>
  <c r="AC15"/>
  <c r="AC31"/>
  <c r="D42"/>
  <c r="AE29"/>
  <c r="AC6"/>
  <c r="AE28"/>
  <c r="AC7"/>
  <c r="AE20"/>
  <c r="AE12"/>
  <c r="AC22"/>
  <c r="AE19"/>
  <c r="AC21"/>
  <c r="AE18"/>
  <c r="AC20"/>
  <c r="AE17"/>
  <c r="C42"/>
  <c r="AC3"/>
  <c r="AC11"/>
  <c r="AC19"/>
  <c r="AC27"/>
  <c r="AC35"/>
  <c r="AE8"/>
  <c r="AE16"/>
  <c r="AE24"/>
  <c r="AE32"/>
  <c r="AE3"/>
  <c r="AE35"/>
  <c r="AC13"/>
  <c r="AE10"/>
  <c r="AC4"/>
  <c r="AE1"/>
  <c r="AE33"/>
  <c r="AC10"/>
  <c r="AC18"/>
  <c r="AC26"/>
  <c r="AC34"/>
  <c r="AE7"/>
  <c r="AE15"/>
  <c r="AE23"/>
  <c r="AE31"/>
  <c r="AC30"/>
  <c r="AE27"/>
  <c r="AC29"/>
  <c r="AE26"/>
  <c r="AC28"/>
  <c r="AE25"/>
  <c r="AC1"/>
  <c r="AC9"/>
  <c r="AC17"/>
  <c r="AC25"/>
  <c r="AC33"/>
  <c r="AE6"/>
  <c r="AE14"/>
  <c r="AE22"/>
  <c r="AE30"/>
  <c r="AC14"/>
  <c r="AE11"/>
  <c r="AC5"/>
  <c r="AE2"/>
  <c r="AE34"/>
  <c r="AC12"/>
  <c r="AE9"/>
  <c r="AC2"/>
  <c r="AC8"/>
  <c r="AC16"/>
  <c r="AC24"/>
  <c r="AC32"/>
  <c r="AE5"/>
  <c r="AE13"/>
  <c r="AE21"/>
  <c r="Y1"/>
  <c r="AI36" l="1"/>
  <c r="AH36"/>
</calcChain>
</file>

<file path=xl/sharedStrings.xml><?xml version="1.0" encoding="utf-8"?>
<sst xmlns="http://schemas.openxmlformats.org/spreadsheetml/2006/main" count="217" uniqueCount="70">
  <si>
    <t>Jeu</t>
  </si>
  <si>
    <t>Perdu</t>
  </si>
  <si>
    <t>Gain</t>
  </si>
  <si>
    <t>Gagné</t>
  </si>
  <si>
    <t>Grille 01</t>
  </si>
  <si>
    <t>Grille 02</t>
  </si>
  <si>
    <t>Grille 03</t>
  </si>
  <si>
    <t>Grille 04</t>
  </si>
  <si>
    <t>Grille 05</t>
  </si>
  <si>
    <t>Grille 06</t>
  </si>
  <si>
    <t>Grille 07</t>
  </si>
  <si>
    <t>Grille 08</t>
  </si>
  <si>
    <t>Grille 09</t>
  </si>
  <si>
    <t>Grille 10</t>
  </si>
  <si>
    <t>Grille 11</t>
  </si>
  <si>
    <t>Grille 12</t>
  </si>
  <si>
    <t>Grille 13</t>
  </si>
  <si>
    <t>Grille 14</t>
  </si>
  <si>
    <t>Grille 15</t>
  </si>
  <si>
    <t>Grille 16</t>
  </si>
  <si>
    <t>Grille 17</t>
  </si>
  <si>
    <t>Grille 18</t>
  </si>
  <si>
    <t>Grille 19</t>
  </si>
  <si>
    <t>Grille 20</t>
  </si>
  <si>
    <t>Nombre</t>
  </si>
  <si>
    <t>Fois</t>
  </si>
  <si>
    <r>
      <t xml:space="preserve"> </t>
    </r>
    <r>
      <rPr>
        <b/>
        <sz val="12"/>
        <color indexed="10"/>
        <rFont val="Arial"/>
        <family val="2"/>
      </rPr>
      <t>T</t>
    </r>
    <r>
      <rPr>
        <b/>
        <sz val="12"/>
        <color indexed="8"/>
        <rFont val="Arial"/>
        <family val="2"/>
      </rPr>
      <t>ranspose</t>
    </r>
  </si>
  <si>
    <r>
      <t xml:space="preserve"> </t>
    </r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lasse</t>
    </r>
  </si>
  <si>
    <r>
      <t xml:space="preserve"> </t>
    </r>
    <r>
      <rPr>
        <b/>
        <sz val="12"/>
        <color indexed="10"/>
        <rFont val="Arial"/>
        <family val="2"/>
      </rPr>
      <t>E</t>
    </r>
    <r>
      <rPr>
        <b/>
        <sz val="12"/>
        <color indexed="8"/>
        <rFont val="Arial"/>
        <family val="2"/>
      </rPr>
      <t>ffacer</t>
    </r>
  </si>
  <si>
    <r>
      <t xml:space="preserve"> </t>
    </r>
    <r>
      <rPr>
        <b/>
        <sz val="12"/>
        <color indexed="10"/>
        <rFont val="Arial"/>
        <family val="2"/>
      </rPr>
      <t>T</t>
    </r>
    <r>
      <rPr>
        <b/>
        <sz val="12"/>
        <color indexed="8"/>
        <rFont val="Arial"/>
        <family val="2"/>
      </rPr>
      <t>rier</t>
    </r>
  </si>
  <si>
    <r>
      <t xml:space="preserve"> </t>
    </r>
    <r>
      <rPr>
        <b/>
        <sz val="12"/>
        <color indexed="10"/>
        <rFont val="Arial"/>
        <family val="2"/>
      </rPr>
      <t>T</t>
    </r>
    <r>
      <rPr>
        <b/>
        <sz val="12"/>
        <color indexed="8"/>
        <rFont val="Arial"/>
        <family val="2"/>
      </rPr>
      <t>irage</t>
    </r>
  </si>
  <si>
    <r>
      <t xml:space="preserve"> </t>
    </r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olorie</t>
    </r>
  </si>
  <si>
    <r>
      <t xml:space="preserve"> R</t>
    </r>
    <r>
      <rPr>
        <b/>
        <sz val="12"/>
        <rFont val="Arial"/>
        <family val="2"/>
      </rPr>
      <t>emise a zéro</t>
    </r>
  </si>
  <si>
    <r>
      <t xml:space="preserve"> E</t>
    </r>
    <r>
      <rPr>
        <b/>
        <sz val="12"/>
        <rFont val="Arial"/>
        <family val="2"/>
      </rPr>
      <t>ffacer les résultats</t>
    </r>
  </si>
  <si>
    <t>cochés</t>
  </si>
  <si>
    <t>trouvés</t>
  </si>
  <si>
    <r>
      <t>J</t>
    </r>
    <r>
      <rPr>
        <b/>
        <sz val="12"/>
        <rFont val="Arial"/>
        <family val="2"/>
      </rPr>
      <t xml:space="preserve">eudi 16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</si>
  <si>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+2</t>
  </si>
  <si>
    <t>+4</t>
  </si>
  <si>
    <t>+1</t>
  </si>
  <si>
    <r>
      <t>V</t>
    </r>
    <r>
      <rPr>
        <b/>
        <sz val="12"/>
        <rFont val="Arial"/>
        <family val="2"/>
      </rPr>
      <t xml:space="preserve">endredi 17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</si>
  <si>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+8</t>
  </si>
  <si>
    <t>+12</t>
  </si>
  <si>
    <t>+11</t>
  </si>
  <si>
    <t>+10</t>
  </si>
  <si>
    <t>+13</t>
  </si>
  <si>
    <t>+14</t>
  </si>
  <si>
    <t>+16</t>
  </si>
  <si>
    <t>+5</t>
  </si>
  <si>
    <t>+9</t>
  </si>
  <si>
    <t>+6</t>
  </si>
  <si>
    <r>
      <t>S</t>
    </r>
    <r>
      <rPr>
        <b/>
        <sz val="12"/>
        <rFont val="Arial"/>
        <family val="2"/>
      </rPr>
      <t xml:space="preserve">amedi 18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</si>
  <si>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+3</t>
  </si>
  <si>
    <r>
      <t>D</t>
    </r>
    <r>
      <rPr>
        <b/>
        <sz val="12"/>
        <rFont val="Arial"/>
        <family val="2"/>
      </rPr>
      <t xml:space="preserve">imanche 19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</si>
  <si>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+7</t>
  </si>
  <si>
    <r>
      <t>L</t>
    </r>
    <r>
      <rPr>
        <b/>
        <sz val="12"/>
        <rFont val="Arial"/>
        <family val="2"/>
      </rPr>
      <t xml:space="preserve">undi 20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</si>
  <si>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Résultat</t>
  </si>
  <si>
    <r>
      <t>M</t>
    </r>
    <r>
      <rPr>
        <b/>
        <sz val="12"/>
        <rFont val="Arial"/>
        <family val="2"/>
      </rPr>
      <t xml:space="preserve">ardi 21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</si>
  <si>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r>
      <t>M</t>
    </r>
    <r>
      <rPr>
        <b/>
        <sz val="12"/>
        <rFont val="Arial"/>
        <family val="2"/>
      </rPr>
      <t xml:space="preserve">ercredi 22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</si>
  <si>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r>
      <t>X</t>
    </r>
    <r>
      <rPr>
        <b/>
        <sz val="14"/>
        <color rgb="FF000000"/>
        <rFont val="Arial"/>
        <family val="2"/>
      </rPr>
      <t>2</t>
    </r>
  </si>
  <si>
    <r>
      <t>X</t>
    </r>
    <r>
      <rPr>
        <b/>
        <sz val="14"/>
        <color rgb="FF000000"/>
        <rFont val="Arial"/>
        <family val="2"/>
      </rPr>
      <t>4</t>
    </r>
  </si>
  <si>
    <r>
      <t>X</t>
    </r>
    <r>
      <rPr>
        <b/>
        <sz val="14"/>
        <color rgb="FF000000"/>
        <rFont val="Arial"/>
        <family val="2"/>
      </rPr>
      <t>3</t>
    </r>
  </si>
  <si>
    <r>
      <t>X</t>
    </r>
    <r>
      <rPr>
        <b/>
        <sz val="14"/>
        <color rgb="FF000000"/>
        <rFont val="Arial"/>
        <family val="2"/>
      </rPr>
      <t>1</t>
    </r>
  </si>
  <si>
    <r>
      <t>J</t>
    </r>
    <r>
      <rPr>
        <b/>
        <sz val="12"/>
        <rFont val="Arial"/>
        <family val="2"/>
      </rPr>
      <t xml:space="preserve">eudi 23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</si>
  <si>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+17</t>
  </si>
  <si>
    <t>+19</t>
  </si>
  <si>
    <t>+15</t>
  </si>
  <si>
    <r>
      <t>X</t>
    </r>
    <r>
      <rPr>
        <b/>
        <sz val="12"/>
        <color indexed="8"/>
        <rFont val="Arial"/>
        <family val="2"/>
      </rPr>
      <t>2</t>
    </r>
  </si>
  <si>
    <r>
      <t>V</t>
    </r>
    <r>
      <rPr>
        <b/>
        <sz val="12"/>
        <rFont val="Arial"/>
        <family val="2"/>
      </rPr>
      <t xml:space="preserve">endredi 24 </t>
    </r>
    <r>
      <rPr>
        <b/>
        <sz val="12"/>
        <color indexed="10"/>
        <rFont val="Arial"/>
        <family val="2"/>
      </rPr>
      <t>M</t>
    </r>
    <r>
      <rPr>
        <b/>
        <sz val="12"/>
        <rFont val="Arial"/>
        <family val="2"/>
      </rPr>
      <t>ars 2017</t>
    </r>
  </si>
  <si>
    <t>1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</si>
</sst>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</numFmts>
  <fonts count="35">
    <font>
      <sz val="11"/>
      <color theme="1"/>
      <name val="Arial"/>
      <family val="2"/>
    </font>
    <font>
      <b/>
      <sz val="12"/>
      <color indexed="8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2"/>
      <color indexed="63"/>
      <name val="Arial"/>
      <family val="2"/>
    </font>
    <font>
      <b/>
      <sz val="12"/>
      <color indexed="9"/>
      <name val="Arial"/>
      <family val="2"/>
    </font>
    <font>
      <b/>
      <sz val="12"/>
      <color indexed="11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b/>
      <sz val="14"/>
      <color indexed="11"/>
      <name val="Arial"/>
      <family val="2"/>
    </font>
    <font>
      <sz val="14"/>
      <color indexed="8"/>
      <name val="Arial"/>
      <family val="2"/>
    </font>
    <font>
      <b/>
      <sz val="14"/>
      <color indexed="8"/>
      <name val="Arial"/>
      <family val="2"/>
    </font>
    <font>
      <sz val="11"/>
      <color indexed="10"/>
      <name val="Arial"/>
      <family val="2"/>
    </font>
    <font>
      <b/>
      <sz val="10"/>
      <color indexed="8"/>
      <name val="Arial"/>
      <family val="2"/>
    </font>
    <font>
      <b/>
      <sz val="12"/>
      <color indexed="17"/>
      <name val="Arial"/>
      <family val="2"/>
    </font>
    <font>
      <sz val="8"/>
      <name val="Arial"/>
      <family val="2"/>
    </font>
    <font>
      <b/>
      <sz val="14"/>
      <color indexed="10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4"/>
      <color rgb="FF00B050"/>
      <name val="Arial"/>
      <family val="2"/>
    </font>
    <font>
      <b/>
      <sz val="14"/>
      <name val="Arial"/>
      <family val="2"/>
    </font>
    <font>
      <b/>
      <sz val="12"/>
      <color rgb="FF00B0F0"/>
      <name val="Arial"/>
      <family val="2"/>
    </font>
    <font>
      <b/>
      <sz val="12"/>
      <color rgb="FF0000FF"/>
      <name val="Arial"/>
      <family val="2"/>
    </font>
    <font>
      <b/>
      <sz val="14"/>
      <color indexed="12"/>
      <name val="Arial"/>
      <family val="2"/>
    </font>
    <font>
      <b/>
      <sz val="14"/>
      <color rgb="FFFF0000"/>
      <name val="Arial"/>
      <family val="2"/>
    </font>
    <font>
      <b/>
      <sz val="14"/>
      <color indexed="9"/>
      <name val="Arial"/>
      <family val="2"/>
    </font>
    <font>
      <b/>
      <sz val="14"/>
      <color rgb="FF000000"/>
      <name val="Arial"/>
      <family val="2"/>
    </font>
    <font>
      <b/>
      <sz val="14"/>
      <color rgb="FF0000FF"/>
      <name val="Arial"/>
      <family val="2"/>
    </font>
    <font>
      <b/>
      <i/>
      <sz val="12"/>
      <color indexed="8"/>
      <name val="Arial"/>
      <family val="2"/>
    </font>
    <font>
      <b/>
      <i/>
      <sz val="11"/>
      <color indexed="9"/>
      <name val="Arial"/>
      <family val="2"/>
    </font>
    <font>
      <b/>
      <i/>
      <sz val="11"/>
      <name val="Arial"/>
      <family val="2"/>
    </font>
    <font>
      <b/>
      <i/>
      <sz val="12"/>
      <color indexed="9"/>
      <name val="Arial"/>
      <family val="2"/>
    </font>
    <font>
      <b/>
      <i/>
      <sz val="12"/>
      <name val="Arial"/>
      <family val="2"/>
    </font>
    <font>
      <b/>
      <sz val="12"/>
      <color rgb="FF00FF00"/>
      <name val="Arial"/>
      <family val="2"/>
    </font>
    <font>
      <b/>
      <sz val="12"/>
      <color rgb="FFFFFFFF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7E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auto="1"/>
      </right>
      <top/>
      <bottom style="thin">
        <color rgb="FFFFFFFF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8" fontId="10" fillId="0" borderId="0" xfId="0" applyNumberFormat="1" applyFont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65" fontId="3" fillId="6" borderId="3" xfId="0" applyNumberFormat="1" applyFont="1" applyFill="1" applyBorder="1" applyAlignment="1">
      <alignment horizontal="center" vertical="center"/>
    </xf>
    <xf numFmtId="0" fontId="3" fillId="6" borderId="3" xfId="0" applyNumberFormat="1" applyFont="1" applyFill="1" applyBorder="1" applyAlignment="1">
      <alignment horizontal="center" vertical="center"/>
    </xf>
    <xf numFmtId="165" fontId="3" fillId="6" borderId="4" xfId="0" applyNumberFormat="1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6" fillId="6" borderId="5" xfId="0" applyNumberFormat="1" applyFont="1" applyFill="1" applyBorder="1" applyAlignment="1">
      <alignment horizontal="right" vertical="center"/>
    </xf>
    <xf numFmtId="0" fontId="13" fillId="5" borderId="1" xfId="0" applyFont="1" applyFill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17" fillId="0" borderId="0" xfId="0" applyFont="1" applyAlignment="1">
      <alignment horizontal="center" vertical="center"/>
    </xf>
    <xf numFmtId="166" fontId="18" fillId="20" borderId="1" xfId="0" applyNumberFormat="1" applyFont="1" applyFill="1" applyBorder="1" applyAlignment="1">
      <alignment horizontal="right" vertical="center"/>
    </xf>
    <xf numFmtId="166" fontId="1" fillId="20" borderId="1" xfId="0" applyNumberFormat="1" applyFont="1" applyFill="1" applyBorder="1" applyAlignment="1">
      <alignment horizontal="right" vertical="center"/>
    </xf>
    <xf numFmtId="166" fontId="19" fillId="20" borderId="1" xfId="0" applyNumberFormat="1" applyFont="1" applyFill="1" applyBorder="1" applyAlignment="1">
      <alignment horizontal="right" vertical="center"/>
    </xf>
    <xf numFmtId="166" fontId="11" fillId="20" borderId="1" xfId="0" applyNumberFormat="1" applyFont="1" applyFill="1" applyBorder="1" applyAlignment="1">
      <alignment horizontal="right" vertical="center"/>
    </xf>
    <xf numFmtId="166" fontId="2" fillId="17" borderId="1" xfId="0" applyNumberFormat="1" applyFont="1" applyFill="1" applyBorder="1" applyAlignment="1">
      <alignment horizontal="right" vertical="center"/>
    </xf>
    <xf numFmtId="166" fontId="3" fillId="17" borderId="1" xfId="0" applyNumberFormat="1" applyFont="1" applyFill="1" applyBorder="1" applyAlignment="1">
      <alignment horizontal="right" vertical="center"/>
    </xf>
    <xf numFmtId="166" fontId="1" fillId="10" borderId="1" xfId="0" applyNumberFormat="1" applyFont="1" applyFill="1" applyBorder="1" applyAlignment="1">
      <alignment horizontal="right" vertical="center"/>
    </xf>
    <xf numFmtId="166" fontId="1" fillId="3" borderId="1" xfId="0" applyNumberFormat="1" applyFont="1" applyFill="1" applyBorder="1" applyAlignment="1">
      <alignment horizontal="right" vertical="center"/>
    </xf>
    <xf numFmtId="166" fontId="1" fillId="15" borderId="1" xfId="0" applyNumberFormat="1" applyFont="1" applyFill="1" applyBorder="1" applyAlignment="1">
      <alignment horizontal="right" vertical="center"/>
    </xf>
    <xf numFmtId="166" fontId="1" fillId="19" borderId="1" xfId="0" applyNumberFormat="1" applyFont="1" applyFill="1" applyBorder="1" applyAlignment="1">
      <alignment horizontal="right" vertical="center"/>
    </xf>
    <xf numFmtId="164" fontId="2" fillId="12" borderId="1" xfId="0" applyNumberFormat="1" applyFont="1" applyFill="1" applyBorder="1" applyAlignment="1">
      <alignment horizontal="left" vertical="center"/>
    </xf>
    <xf numFmtId="0" fontId="1" fillId="22" borderId="4" xfId="0" applyFont="1" applyFill="1" applyBorder="1" applyAlignment="1">
      <alignment horizontal="left" vertical="center"/>
    </xf>
    <xf numFmtId="0" fontId="2" fillId="22" borderId="1" xfId="0" applyFont="1" applyFill="1" applyBorder="1" applyAlignment="1">
      <alignment horizontal="left" vertical="center"/>
    </xf>
    <xf numFmtId="21" fontId="14" fillId="23" borderId="1" xfId="0" applyNumberFormat="1" applyFont="1" applyFill="1" applyBorder="1" applyAlignment="1">
      <alignment horizontal="center" vertical="center"/>
    </xf>
    <xf numFmtId="21" fontId="10" fillId="23" borderId="2" xfId="0" applyNumberFormat="1" applyFont="1" applyFill="1" applyBorder="1" applyAlignment="1">
      <alignment horizontal="center" vertical="center"/>
    </xf>
    <xf numFmtId="0" fontId="0" fillId="23" borderId="0" xfId="0" applyFill="1" applyAlignment="1">
      <alignment horizontal="center" vertical="center"/>
    </xf>
    <xf numFmtId="21" fontId="0" fillId="23" borderId="0" xfId="0" applyNumberFormat="1" applyFill="1" applyAlignment="1">
      <alignment horizontal="center" vertical="center"/>
    </xf>
    <xf numFmtId="0" fontId="8" fillId="23" borderId="8" xfId="0" applyFont="1" applyFill="1" applyBorder="1" applyAlignment="1">
      <alignment horizontal="center" vertical="center"/>
    </xf>
    <xf numFmtId="0" fontId="10" fillId="23" borderId="0" xfId="0" applyFont="1" applyFill="1" applyAlignment="1">
      <alignment horizontal="center" vertical="center"/>
    </xf>
    <xf numFmtId="164" fontId="8" fillId="23" borderId="0" xfId="0" applyNumberFormat="1" applyFont="1" applyFill="1" applyBorder="1" applyAlignment="1">
      <alignment horizontal="left" vertical="center"/>
    </xf>
    <xf numFmtId="0" fontId="8" fillId="23" borderId="0" xfId="0" applyFont="1" applyFill="1" applyBorder="1" applyAlignment="1">
      <alignment horizontal="center" vertical="center"/>
    </xf>
    <xf numFmtId="0" fontId="20" fillId="0" borderId="0" xfId="0" applyFont="1"/>
    <xf numFmtId="6" fontId="7" fillId="0" borderId="1" xfId="0" applyNumberFormat="1" applyFont="1" applyBorder="1" applyAlignment="1">
      <alignment wrapText="1"/>
    </xf>
    <xf numFmtId="6" fontId="7" fillId="25" borderId="1" xfId="0" applyNumberFormat="1" applyFont="1" applyFill="1" applyBorder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7" fillId="25" borderId="1" xfId="0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21" fillId="25" borderId="1" xfId="0" applyFont="1" applyFill="1" applyBorder="1" applyAlignment="1">
      <alignment horizontal="center" vertical="center" wrapText="1"/>
    </xf>
    <xf numFmtId="0" fontId="7" fillId="24" borderId="1" xfId="0" applyFont="1" applyFill="1" applyBorder="1" applyAlignment="1">
      <alignment wrapText="1"/>
    </xf>
    <xf numFmtId="6" fontId="7" fillId="24" borderId="1" xfId="0" applyNumberFormat="1" applyFont="1" applyFill="1" applyBorder="1" applyAlignment="1">
      <alignment wrapText="1"/>
    </xf>
    <xf numFmtId="0" fontId="7" fillId="25" borderId="1" xfId="0" applyFont="1" applyFill="1" applyBorder="1" applyAlignment="1">
      <alignment wrapText="1"/>
    </xf>
    <xf numFmtId="0" fontId="21" fillId="24" borderId="1" xfId="0" applyFont="1" applyFill="1" applyBorder="1" applyAlignment="1">
      <alignment horizontal="center" vertical="center" wrapText="1"/>
    </xf>
    <xf numFmtId="6" fontId="7" fillId="26" borderId="1" xfId="0" applyNumberFormat="1" applyFont="1" applyFill="1" applyBorder="1" applyAlignment="1">
      <alignment wrapText="1"/>
    </xf>
    <xf numFmtId="6" fontId="17" fillId="26" borderId="1" xfId="0" applyNumberFormat="1" applyFont="1" applyFill="1" applyBorder="1" applyAlignment="1">
      <alignment wrapText="1"/>
    </xf>
    <xf numFmtId="6" fontId="17" fillId="25" borderId="1" xfId="0" applyNumberFormat="1" applyFont="1" applyFill="1" applyBorder="1" applyAlignment="1">
      <alignment wrapText="1"/>
    </xf>
    <xf numFmtId="164" fontId="16" fillId="23" borderId="8" xfId="0" applyNumberFormat="1" applyFont="1" applyFill="1" applyBorder="1" applyAlignment="1">
      <alignment horizontal="left" vertical="center"/>
    </xf>
    <xf numFmtId="6" fontId="7" fillId="24" borderId="1" xfId="0" applyNumberFormat="1" applyFont="1" applyFill="1" applyBorder="1" applyAlignment="1">
      <alignment horizontal="center" vertical="center" wrapText="1"/>
    </xf>
    <xf numFmtId="6" fontId="17" fillId="24" borderId="1" xfId="0" applyNumberFormat="1" applyFont="1" applyFill="1" applyBorder="1" applyAlignment="1">
      <alignment horizontal="center" vertical="center" wrapText="1"/>
    </xf>
    <xf numFmtId="0" fontId="17" fillId="26" borderId="1" xfId="0" applyFont="1" applyFill="1" applyBorder="1" applyAlignment="1">
      <alignment horizontal="center" vertical="center" wrapText="1"/>
    </xf>
    <xf numFmtId="0" fontId="17" fillId="25" borderId="1" xfId="0" applyFont="1" applyFill="1" applyBorder="1" applyAlignment="1">
      <alignment horizontal="center" vertical="center" wrapText="1"/>
    </xf>
    <xf numFmtId="0" fontId="22" fillId="24" borderId="1" xfId="0" applyFont="1" applyFill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17" fillId="24" borderId="1" xfId="0" applyFont="1" applyFill="1" applyBorder="1" applyAlignment="1">
      <alignment horizontal="center" vertical="center" wrapText="1"/>
    </xf>
    <xf numFmtId="0" fontId="25" fillId="15" borderId="6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21" fontId="24" fillId="9" borderId="1" xfId="0" applyNumberFormat="1" applyFont="1" applyFill="1" applyBorder="1" applyAlignment="1">
      <alignment horizontal="center" vertical="center"/>
    </xf>
    <xf numFmtId="0" fontId="24" fillId="9" borderId="1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165" fontId="16" fillId="5" borderId="1" xfId="0" applyNumberFormat="1" applyFont="1" applyFill="1" applyBorder="1" applyAlignment="1">
      <alignment horizontal="center" vertical="center"/>
    </xf>
    <xf numFmtId="0" fontId="11" fillId="4" borderId="1" xfId="0" applyNumberFormat="1" applyFont="1" applyFill="1" applyBorder="1" applyAlignment="1">
      <alignment horizontal="center" vertical="center"/>
    </xf>
    <xf numFmtId="165" fontId="16" fillId="4" borderId="1" xfId="0" applyNumberFormat="1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23" fillId="13" borderId="1" xfId="0" applyFont="1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2" fillId="22" borderId="4" xfId="0" applyFont="1" applyFill="1" applyBorder="1" applyAlignment="1">
      <alignment horizontal="left" vertical="center"/>
    </xf>
    <xf numFmtId="8" fontId="28" fillId="8" borderId="1" xfId="0" applyNumberFormat="1" applyFont="1" applyFill="1" applyBorder="1" applyAlignment="1">
      <alignment horizontal="center" vertical="center"/>
    </xf>
    <xf numFmtId="0" fontId="29" fillId="15" borderId="1" xfId="0" applyFont="1" applyFill="1" applyBorder="1" applyAlignment="1">
      <alignment horizontal="center" vertical="center"/>
    </xf>
    <xf numFmtId="0" fontId="30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33" fillId="21" borderId="9" xfId="0" quotePrefix="1" applyFont="1" applyFill="1" applyBorder="1" applyAlignment="1">
      <alignment horizontal="center" vertical="center"/>
    </xf>
    <xf numFmtId="0" fontId="17" fillId="21" borderId="9" xfId="0" applyFont="1" applyFill="1" applyBorder="1" applyAlignment="1">
      <alignment horizontal="center" vertical="center"/>
    </xf>
    <xf numFmtId="0" fontId="17" fillId="18" borderId="12" xfId="0" applyFont="1" applyFill="1" applyBorder="1" applyAlignment="1">
      <alignment horizontal="center" vertical="center"/>
    </xf>
    <xf numFmtId="0" fontId="17" fillId="18" borderId="9" xfId="0" applyFont="1" applyFill="1" applyBorder="1" applyAlignment="1">
      <alignment horizontal="center" vertical="center"/>
    </xf>
    <xf numFmtId="0" fontId="34" fillId="18" borderId="9" xfId="0" applyFont="1" applyFill="1" applyBorder="1" applyAlignment="1">
      <alignment horizontal="center" vertical="center"/>
    </xf>
    <xf numFmtId="0" fontId="33" fillId="18" borderId="10" xfId="0" quotePrefix="1" applyFont="1" applyFill="1" applyBorder="1" applyAlignment="1">
      <alignment horizontal="center" vertical="center"/>
    </xf>
    <xf numFmtId="0" fontId="33" fillId="18" borderId="12" xfId="0" quotePrefix="1" applyFont="1" applyFill="1" applyBorder="1" applyAlignment="1">
      <alignment horizontal="center" vertical="center"/>
    </xf>
    <xf numFmtId="0" fontId="33" fillId="18" borderId="9" xfId="0" quotePrefix="1" applyFont="1" applyFill="1" applyBorder="1" applyAlignment="1">
      <alignment horizontal="center" vertical="center"/>
    </xf>
    <xf numFmtId="0" fontId="34" fillId="18" borderId="10" xfId="0" applyFont="1" applyFill="1" applyBorder="1" applyAlignment="1">
      <alignment horizontal="center" vertical="center"/>
    </xf>
    <xf numFmtId="0" fontId="17" fillId="18" borderId="10" xfId="0" applyFont="1" applyFill="1" applyBorder="1" applyAlignment="1">
      <alignment horizontal="center" vertical="center"/>
    </xf>
    <xf numFmtId="0" fontId="17" fillId="18" borderId="11" xfId="0" applyFont="1" applyFill="1" applyBorder="1" applyAlignment="1">
      <alignment horizontal="center" vertical="center"/>
    </xf>
    <xf numFmtId="0" fontId="17" fillId="18" borderId="0" xfId="0" applyFont="1" applyFill="1" applyBorder="1" applyAlignment="1">
      <alignment horizontal="center" vertical="center"/>
    </xf>
    <xf numFmtId="0" fontId="33" fillId="18" borderId="0" xfId="0" quotePrefix="1" applyFont="1" applyFill="1" applyBorder="1" applyAlignment="1">
      <alignment horizontal="center" vertical="center"/>
    </xf>
    <xf numFmtId="0" fontId="33" fillId="18" borderId="2" xfId="0" quotePrefix="1" applyFont="1" applyFill="1" applyBorder="1" applyAlignment="1">
      <alignment horizontal="center" vertical="center"/>
    </xf>
    <xf numFmtId="0" fontId="33" fillId="18" borderId="11" xfId="0" quotePrefix="1" applyFont="1" applyFill="1" applyBorder="1" applyAlignment="1">
      <alignment horizontal="center" vertical="center"/>
    </xf>
    <xf numFmtId="0" fontId="34" fillId="18" borderId="0" xfId="0" applyFont="1" applyFill="1" applyBorder="1" applyAlignment="1">
      <alignment horizontal="center" vertical="center"/>
    </xf>
    <xf numFmtId="0" fontId="17" fillId="18" borderId="2" xfId="0" applyFont="1" applyFill="1" applyBorder="1" applyAlignment="1">
      <alignment horizontal="center" vertical="center"/>
    </xf>
    <xf numFmtId="0" fontId="34" fillId="21" borderId="9" xfId="0" applyFont="1" applyFill="1" applyBorder="1" applyAlignment="1">
      <alignment horizontal="center" vertical="center"/>
    </xf>
    <xf numFmtId="0" fontId="17" fillId="21" borderId="12" xfId="0" applyFont="1" applyFill="1" applyBorder="1" applyAlignment="1">
      <alignment horizontal="center" vertical="center"/>
    </xf>
    <xf numFmtId="0" fontId="33" fillId="21" borderId="10" xfId="0" quotePrefix="1" applyFont="1" applyFill="1" applyBorder="1" applyAlignment="1">
      <alignment horizontal="center" vertical="center"/>
    </xf>
    <xf numFmtId="0" fontId="24" fillId="5" borderId="1" xfId="0" applyFont="1" applyFill="1" applyBorder="1" applyAlignment="1">
      <alignment horizontal="center" vertical="center"/>
    </xf>
    <xf numFmtId="0" fontId="27" fillId="13" borderId="1" xfId="0" applyFont="1" applyFill="1" applyBorder="1" applyAlignment="1">
      <alignment horizontal="center" vertical="center"/>
    </xf>
    <xf numFmtId="0" fontId="31" fillId="15" borderId="1" xfId="0" applyFont="1" applyFill="1" applyBorder="1" applyAlignment="1">
      <alignment horizontal="center" vertical="center"/>
    </xf>
    <xf numFmtId="0" fontId="32" fillId="27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22" fillId="0" borderId="1" xfId="0" applyFont="1" applyBorder="1" applyAlignment="1">
      <alignment horizontal="center" vertical="center" wrapText="1"/>
    </xf>
    <xf numFmtId="0" fontId="22" fillId="24" borderId="1" xfId="0" applyFont="1" applyFill="1" applyBorder="1" applyAlignment="1">
      <alignment horizontal="center" vertical="center" wrapText="1"/>
    </xf>
    <xf numFmtId="0" fontId="17" fillId="25" borderId="1" xfId="0" applyFont="1" applyFill="1" applyBorder="1" applyAlignment="1">
      <alignment horizontal="center" vertical="center" wrapText="1"/>
    </xf>
    <xf numFmtId="0" fontId="33" fillId="28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indexed="13"/>
        </patternFill>
      </fill>
    </dxf>
    <dxf>
      <font>
        <color rgb="FFFF0000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526676</xdr:colOff>
      <xdr:row>25</xdr:row>
      <xdr:rowOff>0</xdr:rowOff>
    </xdr:from>
    <xdr:to>
      <xdr:col>23</xdr:col>
      <xdr:colOff>0</xdr:colOff>
      <xdr:row>27</xdr:row>
      <xdr:rowOff>0</xdr:rowOff>
    </xdr:to>
    <xdr:sp macro="[0]!Effacement" textlink="">
      <xdr:nvSpPr>
        <xdr:cNvPr id="3" name="Rectangle 2"/>
        <xdr:cNvSpPr/>
      </xdr:nvSpPr>
      <xdr:spPr>
        <a:xfrm>
          <a:off x="9670676" y="47625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400" b="1">
              <a:latin typeface="Arial" pitchFamily="34" charset="0"/>
              <a:cs typeface="Arial" pitchFamily="34" charset="0"/>
            </a:rPr>
            <a:t>ffacer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1804146</xdr:colOff>
      <xdr:row>22</xdr:row>
      <xdr:rowOff>0</xdr:rowOff>
    </xdr:from>
    <xdr:to>
      <xdr:col>25</xdr:col>
      <xdr:colOff>425823</xdr:colOff>
      <xdr:row>24</xdr:row>
      <xdr:rowOff>0</xdr:rowOff>
    </xdr:to>
    <xdr:sp macro="[0]!Classe" textlink="">
      <xdr:nvSpPr>
        <xdr:cNvPr id="5" name="Rectangle 4"/>
        <xdr:cNvSpPr/>
      </xdr:nvSpPr>
      <xdr:spPr>
        <a:xfrm>
          <a:off x="10948146" y="4191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400" b="1">
              <a:latin typeface="Arial" pitchFamily="34" charset="0"/>
              <a:cs typeface="Arial" pitchFamily="34" charset="0"/>
            </a:rPr>
            <a:t>lasse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23</xdr:col>
      <xdr:colOff>0</xdr:colOff>
      <xdr:row>25</xdr:row>
      <xdr:rowOff>0</xdr:rowOff>
    </xdr:from>
    <xdr:to>
      <xdr:col>26</xdr:col>
      <xdr:colOff>0</xdr:colOff>
      <xdr:row>27</xdr:row>
      <xdr:rowOff>0</xdr:rowOff>
    </xdr:to>
    <xdr:sp macro="[0]!Trier" textlink="">
      <xdr:nvSpPr>
        <xdr:cNvPr id="7" name="Rectangle 6"/>
        <xdr:cNvSpPr/>
      </xdr:nvSpPr>
      <xdr:spPr>
        <a:xfrm>
          <a:off x="10948147" y="47625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400" b="1">
              <a:latin typeface="Arial" pitchFamily="34" charset="0"/>
              <a:cs typeface="Arial" pitchFamily="34" charset="0"/>
            </a:rPr>
            <a:t>rier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526676</xdr:colOff>
      <xdr:row>28</xdr:row>
      <xdr:rowOff>0</xdr:rowOff>
    </xdr:from>
    <xdr:to>
      <xdr:col>23</xdr:col>
      <xdr:colOff>0</xdr:colOff>
      <xdr:row>30</xdr:row>
      <xdr:rowOff>0</xdr:rowOff>
    </xdr:to>
    <xdr:sp macro="[0]!Ligne_Une_Sur_Deux" textlink="">
      <xdr:nvSpPr>
        <xdr:cNvPr id="8" name="Rectangle 7"/>
        <xdr:cNvSpPr/>
      </xdr:nvSpPr>
      <xdr:spPr>
        <a:xfrm>
          <a:off x="9670676" y="5334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400" b="1">
              <a:latin typeface="Arial" pitchFamily="34" charset="0"/>
              <a:cs typeface="Arial" pitchFamily="34" charset="0"/>
            </a:rPr>
            <a:t>olorie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526676</xdr:colOff>
      <xdr:row>22</xdr:row>
      <xdr:rowOff>0</xdr:rowOff>
    </xdr:from>
    <xdr:to>
      <xdr:col>23</xdr:col>
      <xdr:colOff>0</xdr:colOff>
      <xdr:row>24</xdr:row>
      <xdr:rowOff>0</xdr:rowOff>
    </xdr:to>
    <xdr:sp macro="[0]!Sheet1.cmdGo_Click" textlink="">
      <xdr:nvSpPr>
        <xdr:cNvPr id="6" name="Rectangle 5"/>
        <xdr:cNvSpPr/>
      </xdr:nvSpPr>
      <xdr:spPr>
        <a:xfrm>
          <a:off x="9670676" y="4191000"/>
          <a:ext cx="1277471" cy="381000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400" b="1">
              <a:latin typeface="Arial" pitchFamily="34" charset="0"/>
              <a:cs typeface="Arial" pitchFamily="34" charset="0"/>
            </a:rPr>
            <a:t>ranspose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23</xdr:col>
      <xdr:colOff>0</xdr:colOff>
      <xdr:row>28</xdr:row>
      <xdr:rowOff>0</xdr:rowOff>
    </xdr:from>
    <xdr:to>
      <xdr:col>26</xdr:col>
      <xdr:colOff>0</xdr:colOff>
      <xdr:row>30</xdr:row>
      <xdr:rowOff>0</xdr:rowOff>
    </xdr:to>
    <xdr:sp macro="[0]!TirageRND" textlink="">
      <xdr:nvSpPr>
        <xdr:cNvPr id="9" name="Rectangle 8"/>
        <xdr:cNvSpPr/>
      </xdr:nvSpPr>
      <xdr:spPr>
        <a:xfrm>
          <a:off x="10948147" y="5334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4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23</xdr:row>
      <xdr:rowOff>0</xdr:rowOff>
    </xdr:from>
    <xdr:to>
      <xdr:col>44</xdr:col>
      <xdr:colOff>0</xdr:colOff>
      <xdr:row>25</xdr:row>
      <xdr:rowOff>0</xdr:rowOff>
    </xdr:to>
    <xdr:sp macro="[0]!Effacement_Tirage7" textlink="">
      <xdr:nvSpPr>
        <xdr:cNvPr id="10" name="Rectangle 9"/>
        <xdr:cNvSpPr/>
      </xdr:nvSpPr>
      <xdr:spPr>
        <a:xfrm>
          <a:off x="17475200" y="4673600"/>
          <a:ext cx="4216400" cy="406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EFFACE</a:t>
          </a:r>
          <a:r>
            <a:rPr lang="fr-FR" sz="1400" b="1" baseline="0">
              <a:latin typeface="Arial" pitchFamily="34" charset="0"/>
              <a:cs typeface="Arial" pitchFamily="34" charset="0"/>
            </a:rPr>
            <a:t>R TOUS LES TIRAGES</a:t>
          </a:r>
          <a:endParaRPr lang="fr-FR" sz="14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25</xdr:row>
      <xdr:rowOff>0</xdr:rowOff>
    </xdr:from>
    <xdr:to>
      <xdr:col>44</xdr:col>
      <xdr:colOff>0</xdr:colOff>
      <xdr:row>27</xdr:row>
      <xdr:rowOff>0</xdr:rowOff>
    </xdr:to>
    <xdr:sp macro="[0]!Tirage7" textlink="">
      <xdr:nvSpPr>
        <xdr:cNvPr id="11" name="Rectangle 10"/>
        <xdr:cNvSpPr/>
      </xdr:nvSpPr>
      <xdr:spPr>
        <a:xfrm>
          <a:off x="17475200" y="5080000"/>
          <a:ext cx="4216400" cy="406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TIRAGE</a:t>
          </a:r>
          <a:r>
            <a:rPr lang="fr-FR" sz="1400" b="1" baseline="0">
              <a:solidFill>
                <a:srgbClr val="00FF00"/>
              </a:solidFill>
              <a:latin typeface="Arial" pitchFamily="34" charset="0"/>
              <a:cs typeface="Arial" pitchFamily="34" charset="0"/>
            </a:rPr>
            <a:t> AU SORT DES GRILLES</a:t>
          </a:r>
          <a:endParaRPr lang="fr-FR" sz="1400" b="1">
            <a:solidFill>
              <a:srgbClr val="00FF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27</xdr:col>
      <xdr:colOff>0</xdr:colOff>
      <xdr:row>35</xdr:row>
      <xdr:rowOff>0</xdr:rowOff>
    </xdr:from>
    <xdr:to>
      <xdr:col>31</xdr:col>
      <xdr:colOff>0</xdr:colOff>
      <xdr:row>36</xdr:row>
      <xdr:rowOff>0</xdr:rowOff>
    </xdr:to>
    <xdr:sp macro="[0]!Remise_a_zéro" textlink="">
      <xdr:nvSpPr>
        <xdr:cNvPr id="12" name="Rectangle 11"/>
        <xdr:cNvSpPr/>
      </xdr:nvSpPr>
      <xdr:spPr>
        <a:xfrm>
          <a:off x="12979400" y="8001000"/>
          <a:ext cx="1727200" cy="228600"/>
        </a:xfrm>
        <a:prstGeom prst="rect">
          <a:avLst/>
        </a:prstGeom>
        <a:solidFill>
          <a:schemeClr val="accent1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REMISE</a:t>
          </a:r>
          <a:r>
            <a:rPr lang="fr-FR" sz="1200" b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 ZERO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36</xdr:col>
      <xdr:colOff>0</xdr:colOff>
      <xdr:row>36</xdr:row>
      <xdr:rowOff>0</xdr:rowOff>
    </xdr:from>
    <xdr:to>
      <xdr:col>44</xdr:col>
      <xdr:colOff>0</xdr:colOff>
      <xdr:row>38</xdr:row>
      <xdr:rowOff>0</xdr:rowOff>
    </xdr:to>
    <xdr:sp macro="[0]!Effacer_les_résultats" textlink="">
      <xdr:nvSpPr>
        <xdr:cNvPr id="14" name="Rectangle 13"/>
        <xdr:cNvSpPr/>
      </xdr:nvSpPr>
      <xdr:spPr>
        <a:xfrm>
          <a:off x="17475200" y="8229600"/>
          <a:ext cx="4216400" cy="45720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EFFACER LES RESULTATS</a:t>
          </a:r>
        </a:p>
      </xdr:txBody>
    </xdr:sp>
    <xdr:clientData/>
  </xdr:twoCellAnchor>
  <xdr:twoCellAnchor>
    <xdr:from>
      <xdr:col>33</xdr:col>
      <xdr:colOff>482600</xdr:colOff>
      <xdr:row>5</xdr:row>
      <xdr:rowOff>114300</xdr:rowOff>
    </xdr:from>
    <xdr:to>
      <xdr:col>44</xdr:col>
      <xdr:colOff>1104900</xdr:colOff>
      <xdr:row>25</xdr:row>
      <xdr:rowOff>127000</xdr:rowOff>
    </xdr:to>
    <xdr:sp macro="" textlink="">
      <xdr:nvSpPr>
        <xdr:cNvPr id="13" name="ZoneTexte 12"/>
        <xdr:cNvSpPr txBox="1"/>
      </xdr:nvSpPr>
      <xdr:spPr>
        <a:xfrm>
          <a:off x="16510000" y="1257300"/>
          <a:ext cx="6286500" cy="458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>
              <a:latin typeface="Arial" pitchFamily="34" charset="0"/>
              <a:cs typeface="Arial" pitchFamily="34" charset="0"/>
            </a:rPr>
            <a:t>Salut a tous, forum salut,</a:t>
          </a:r>
        </a:p>
        <a:p>
          <a:endParaRPr lang="fr-FR" sz="1200" b="1">
            <a:latin typeface="Arial" pitchFamily="34" charset="0"/>
            <a:cs typeface="Arial" pitchFamily="34" charset="0"/>
          </a:endParaRPr>
        </a:p>
        <a:p>
          <a:r>
            <a:rPr lang="fr-FR" sz="1200" b="1">
              <a:latin typeface="Arial" pitchFamily="34" charset="0"/>
              <a:cs typeface="Arial" pitchFamily="34" charset="0"/>
            </a:rPr>
            <a:t>J'ai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voulu appliquer une formule dans la colonne (AS29:AS36) pour tester une valeur entre 0 et 7 dans la colonne (AR29:AR36) 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Dans la colonne AR29:AR36 une valeur peut s'afficher entre 0 et 7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Voir svp la formule que j'ai mise qui ne fonctionne pas MAIS il y a déja une formule dans la colonne </a:t>
          </a: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AR29:AR36</a:t>
          </a: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Infos: </a:t>
          </a: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0 alors Cellule AS29 on affiche Zéro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1 alors Cellule AS29 on affiche Zéro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2 alors Cellule AS29 on affiche Zéro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3 alors Cellule AS29 on affiche Zéro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4 alors Cellule AS29 on affiche  6 €</a:t>
          </a:r>
          <a:endParaRPr lang="fr-FR" sz="1200">
            <a:latin typeface="Arial" pitchFamily="34" charset="0"/>
            <a:cs typeface="Arial" pitchFamily="34" charset="0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5 alors Cellule AS29 on affiche 15 €</a:t>
          </a: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6 alors Cellule AS29 on affiche 210 €</a:t>
          </a: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Si=cellule AR29 = 7 alors Cellule AS29 on affiche  9 000 €</a:t>
          </a: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Ensuite étendre la formule jusqu'en ligne AS36</a:t>
          </a: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Merci pour votre aide bonne fin d'après midi a tous</a:t>
          </a: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="1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Cdlt Raymond</a:t>
          </a: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200" b="1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T45"/>
  <sheetViews>
    <sheetView tabSelected="1" topLeftCell="AD1" zoomScale="75" zoomScaleNormal="85" workbookViewId="0">
      <selection activeCell="BA20" sqref="BA20"/>
    </sheetView>
  </sheetViews>
  <sheetFormatPr baseColWidth="10" defaultColWidth="7.375" defaultRowHeight="18"/>
  <cols>
    <col min="1" max="2" width="5.625" customWidth="1"/>
    <col min="3" max="22" width="5.375" customWidth="1"/>
    <col min="23" max="23" width="24.625" customWidth="1"/>
    <col min="24" max="26" width="5.625" customWidth="1"/>
    <col min="27" max="27" width="10.625" customWidth="1"/>
    <col min="28" max="31" width="5.625" customWidth="1"/>
    <col min="32" max="35" width="8.625" customWidth="1"/>
    <col min="36" max="36" width="1.625" customWidth="1"/>
    <col min="37" max="43" width="6.625" customWidth="1"/>
    <col min="44" max="44" width="8.625" customWidth="1"/>
    <col min="45" max="45" width="25.125" customWidth="1"/>
    <col min="46" max="46" width="6.625" style="45" customWidth="1"/>
    <col min="47" max="47" width="7.25" style="45" customWidth="1"/>
    <col min="48" max="49" width="10" style="45" customWidth="1"/>
    <col min="50" max="50" width="10.125" style="45" customWidth="1"/>
  </cols>
  <sheetData>
    <row r="1" spans="1:254" s="1" customFormat="1" ht="18" customHeight="1">
      <c r="A1" s="87" t="s">
        <v>69</v>
      </c>
      <c r="B1" s="23"/>
      <c r="C1" s="89">
        <v>2</v>
      </c>
      <c r="D1" s="89">
        <v>6</v>
      </c>
      <c r="E1" s="89">
        <v>11</v>
      </c>
      <c r="F1" s="89">
        <v>12</v>
      </c>
      <c r="G1" s="89">
        <v>15</v>
      </c>
      <c r="H1" s="89">
        <v>20</v>
      </c>
      <c r="I1" s="89">
        <v>24</v>
      </c>
      <c r="J1" s="89">
        <v>30</v>
      </c>
      <c r="K1" s="89">
        <v>31</v>
      </c>
      <c r="L1" s="89">
        <v>34</v>
      </c>
      <c r="M1" s="89">
        <v>39</v>
      </c>
      <c r="N1" s="89">
        <v>40</v>
      </c>
      <c r="O1" s="89">
        <v>42</v>
      </c>
      <c r="P1" s="89">
        <v>44</v>
      </c>
      <c r="Q1" s="89">
        <v>47</v>
      </c>
      <c r="R1" s="89">
        <v>61</v>
      </c>
      <c r="S1" s="89">
        <v>65</v>
      </c>
      <c r="T1" s="89">
        <v>66</v>
      </c>
      <c r="U1" s="89">
        <v>67</v>
      </c>
      <c r="V1" s="89">
        <v>70</v>
      </c>
      <c r="W1" s="34" t="s">
        <v>36</v>
      </c>
      <c r="X1" s="79" t="str">
        <f>IF(AND($W1&lt;&gt;"",MOD(ROW(),2)&lt;&gt;0),"Midi","")</f>
        <v>Midi</v>
      </c>
      <c r="Y1" s="80" t="str">
        <f>IF(AND($W1&lt;&gt;"",MOD(ROW(),2)=0),"Soir","")</f>
        <v/>
      </c>
      <c r="Z1" s="69" t="s">
        <v>59</v>
      </c>
      <c r="AA1" s="37">
        <v>0.67115740740740737</v>
      </c>
      <c r="AB1" s="72">
        <v>1</v>
      </c>
      <c r="AC1" s="73">
        <f>COUNTIF($C$1:$V$20,AB1)</f>
        <v>4</v>
      </c>
      <c r="AD1" s="72">
        <v>36</v>
      </c>
      <c r="AE1" s="73">
        <f>COUNTIF($C$1:$V$20,AD1)</f>
        <v>4</v>
      </c>
      <c r="AF1" s="84" t="s">
        <v>0</v>
      </c>
      <c r="AG1" s="84" t="s">
        <v>3</v>
      </c>
      <c r="AH1" s="84" t="s">
        <v>1</v>
      </c>
      <c r="AI1" s="84" t="s">
        <v>2</v>
      </c>
      <c r="AK1" s="76">
        <v>5</v>
      </c>
      <c r="AL1" s="76">
        <v>6</v>
      </c>
      <c r="AM1" s="76">
        <v>23</v>
      </c>
      <c r="AN1" s="76">
        <v>26</v>
      </c>
      <c r="AO1" s="76">
        <v>48</v>
      </c>
      <c r="AP1" s="76">
        <v>49</v>
      </c>
      <c r="AQ1" s="76">
        <v>52</v>
      </c>
      <c r="AR1" s="20" t="s">
        <v>4</v>
      </c>
      <c r="AS1"/>
      <c r="AT1" s="66" t="s">
        <v>34</v>
      </c>
      <c r="AU1" s="66" t="s">
        <v>35</v>
      </c>
      <c r="AV1" s="60">
        <v>1</v>
      </c>
      <c r="AW1" s="60">
        <v>2</v>
      </c>
      <c r="AX1" s="61">
        <v>3</v>
      </c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</row>
    <row r="2" spans="1:254" s="1" customFormat="1" ht="18" customHeight="1">
      <c r="A2" s="87">
        <v>2</v>
      </c>
      <c r="B2" s="23"/>
      <c r="C2" s="90">
        <v>4</v>
      </c>
      <c r="D2" s="91">
        <v>5</v>
      </c>
      <c r="E2" s="90">
        <v>10</v>
      </c>
      <c r="F2" s="91">
        <v>16</v>
      </c>
      <c r="G2" s="90">
        <v>17</v>
      </c>
      <c r="H2" s="91">
        <v>24</v>
      </c>
      <c r="I2" s="90">
        <v>25</v>
      </c>
      <c r="J2" s="91">
        <v>27</v>
      </c>
      <c r="K2" s="90">
        <v>29</v>
      </c>
      <c r="L2" s="91">
        <v>30</v>
      </c>
      <c r="M2" s="90">
        <v>31</v>
      </c>
      <c r="N2" s="91">
        <v>34</v>
      </c>
      <c r="O2" s="90">
        <v>35</v>
      </c>
      <c r="P2" s="91">
        <v>37</v>
      </c>
      <c r="Q2" s="90">
        <v>38</v>
      </c>
      <c r="R2" s="91">
        <v>39</v>
      </c>
      <c r="S2" s="90">
        <v>41</v>
      </c>
      <c r="T2" s="91">
        <v>50</v>
      </c>
      <c r="U2" s="90">
        <v>58</v>
      </c>
      <c r="V2" s="91">
        <v>70</v>
      </c>
      <c r="W2" s="34" t="s">
        <v>36</v>
      </c>
      <c r="X2" s="80" t="str">
        <f t="shared" ref="X2:X20" si="0">IF(AND($W2&lt;&gt;"",MOD(ROW(),2)&lt;&gt;0),"Midi","")</f>
        <v/>
      </c>
      <c r="Y2" s="79" t="str">
        <f t="shared" ref="Y2:Y19" si="1">IF(AND($W2&lt;&gt;"",MOD(ROW(),2)=0),"Soir","")</f>
        <v>Soir</v>
      </c>
      <c r="Z2" s="69" t="s">
        <v>60</v>
      </c>
      <c r="AA2" s="37">
        <v>0.27177083333333335</v>
      </c>
      <c r="AB2" s="74">
        <v>2</v>
      </c>
      <c r="AC2" s="75">
        <f t="shared" ref="AC2:AE35" si="2">COUNTIF($C$1:$V$20,AB2)</f>
        <v>7</v>
      </c>
      <c r="AD2" s="74">
        <v>37</v>
      </c>
      <c r="AE2" s="75">
        <f t="shared" si="2"/>
        <v>8</v>
      </c>
      <c r="AF2" s="24">
        <v>12</v>
      </c>
      <c r="AG2" s="25"/>
      <c r="AH2" s="28">
        <f t="shared" ref="AH2:AH35" si="3">SUM(AF2-AG2)</f>
        <v>12</v>
      </c>
      <c r="AI2" s="29">
        <f>SUM(AF2-AH2)</f>
        <v>0</v>
      </c>
      <c r="AK2" s="77">
        <v>24</v>
      </c>
      <c r="AL2" s="77">
        <v>28</v>
      </c>
      <c r="AM2" s="77">
        <v>42</v>
      </c>
      <c r="AN2" s="77">
        <v>45</v>
      </c>
      <c r="AO2" s="77">
        <v>47</v>
      </c>
      <c r="AP2" s="77">
        <v>49</v>
      </c>
      <c r="AQ2" s="77">
        <v>69</v>
      </c>
      <c r="AR2" s="18" t="s">
        <v>5</v>
      </c>
      <c r="AS2"/>
      <c r="AT2" s="119">
        <v>10</v>
      </c>
      <c r="AU2" s="119">
        <v>10</v>
      </c>
      <c r="AV2" s="46">
        <v>10000</v>
      </c>
      <c r="AW2" s="46">
        <v>20000</v>
      </c>
      <c r="AX2" s="47">
        <v>30000</v>
      </c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</row>
    <row r="3" spans="1:254" s="1" customFormat="1" ht="18" customHeight="1">
      <c r="A3" s="87">
        <v>4</v>
      </c>
      <c r="B3" s="23"/>
      <c r="C3" s="92">
        <v>2</v>
      </c>
      <c r="D3" s="91">
        <v>5</v>
      </c>
      <c r="E3" s="92">
        <v>6</v>
      </c>
      <c r="F3" s="91">
        <v>16</v>
      </c>
      <c r="G3" s="92">
        <v>19</v>
      </c>
      <c r="H3" s="91">
        <v>32</v>
      </c>
      <c r="I3" s="92">
        <v>37</v>
      </c>
      <c r="J3" s="91">
        <v>38</v>
      </c>
      <c r="K3" s="92">
        <v>39</v>
      </c>
      <c r="L3" s="91">
        <v>41</v>
      </c>
      <c r="M3" s="92">
        <v>42</v>
      </c>
      <c r="N3" s="91">
        <v>46</v>
      </c>
      <c r="O3" s="92">
        <v>48</v>
      </c>
      <c r="P3" s="91">
        <v>50</v>
      </c>
      <c r="Q3" s="92">
        <v>51</v>
      </c>
      <c r="R3" s="91">
        <v>53</v>
      </c>
      <c r="S3" s="92">
        <v>57</v>
      </c>
      <c r="T3" s="91">
        <v>60</v>
      </c>
      <c r="U3" s="92">
        <v>63</v>
      </c>
      <c r="V3" s="91">
        <v>66</v>
      </c>
      <c r="W3" s="34" t="s">
        <v>40</v>
      </c>
      <c r="X3" s="79" t="str">
        <f t="shared" si="0"/>
        <v>Midi</v>
      </c>
      <c r="Y3" s="80" t="str">
        <f t="shared" si="1"/>
        <v/>
      </c>
      <c r="Z3" s="69" t="s">
        <v>61</v>
      </c>
      <c r="AA3" s="37">
        <v>0.63947916666666671</v>
      </c>
      <c r="AB3" s="72">
        <v>3</v>
      </c>
      <c r="AC3" s="73">
        <f t="shared" si="2"/>
        <v>6</v>
      </c>
      <c r="AD3" s="72">
        <v>38</v>
      </c>
      <c r="AE3" s="73">
        <f t="shared" si="2"/>
        <v>6</v>
      </c>
      <c r="AF3" s="24">
        <v>12</v>
      </c>
      <c r="AG3" s="25"/>
      <c r="AH3" s="28">
        <f t="shared" si="3"/>
        <v>12</v>
      </c>
      <c r="AI3" s="29">
        <f t="shared" ref="AI3:AI35" si="4">SUM(AF3-AH3)</f>
        <v>0</v>
      </c>
      <c r="AK3" s="76">
        <v>35</v>
      </c>
      <c r="AL3" s="76">
        <v>45</v>
      </c>
      <c r="AM3" s="76">
        <v>54</v>
      </c>
      <c r="AN3" s="76">
        <v>56</v>
      </c>
      <c r="AO3" s="76">
        <v>59</v>
      </c>
      <c r="AP3" s="76">
        <v>61</v>
      </c>
      <c r="AQ3" s="76">
        <v>69</v>
      </c>
      <c r="AR3" s="20" t="s">
        <v>6</v>
      </c>
      <c r="AS3"/>
      <c r="AT3" s="119"/>
      <c r="AU3" s="119"/>
      <c r="AV3" s="48"/>
      <c r="AW3" s="48"/>
      <c r="AX3" s="49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</row>
    <row r="4" spans="1:254" s="1" customFormat="1" ht="18" customHeight="1">
      <c r="A4" s="87">
        <v>5</v>
      </c>
      <c r="B4" s="23"/>
      <c r="C4" s="92">
        <v>11</v>
      </c>
      <c r="D4" s="91">
        <v>14</v>
      </c>
      <c r="E4" s="92">
        <v>15</v>
      </c>
      <c r="F4" s="91">
        <v>22</v>
      </c>
      <c r="G4" s="92">
        <v>24</v>
      </c>
      <c r="H4" s="91">
        <v>26</v>
      </c>
      <c r="I4" s="92">
        <v>31</v>
      </c>
      <c r="J4" s="91">
        <v>32</v>
      </c>
      <c r="K4" s="92">
        <v>35</v>
      </c>
      <c r="L4" s="91">
        <v>37</v>
      </c>
      <c r="M4" s="92">
        <v>38</v>
      </c>
      <c r="N4" s="91">
        <v>40</v>
      </c>
      <c r="O4" s="92">
        <v>48</v>
      </c>
      <c r="P4" s="91">
        <v>50</v>
      </c>
      <c r="Q4" s="92">
        <v>52</v>
      </c>
      <c r="R4" s="91">
        <v>55</v>
      </c>
      <c r="S4" s="92">
        <v>58</v>
      </c>
      <c r="T4" s="91">
        <v>60</v>
      </c>
      <c r="U4" s="92">
        <v>61</v>
      </c>
      <c r="V4" s="91">
        <v>64</v>
      </c>
      <c r="W4" s="34" t="s">
        <v>40</v>
      </c>
      <c r="X4" s="80" t="str">
        <f t="shared" si="0"/>
        <v/>
      </c>
      <c r="Y4" s="79" t="str">
        <f t="shared" si="1"/>
        <v>Soir</v>
      </c>
      <c r="Z4" s="70" t="s">
        <v>61</v>
      </c>
      <c r="AA4" s="37">
        <v>0.29872685185185183</v>
      </c>
      <c r="AB4" s="74">
        <v>4</v>
      </c>
      <c r="AC4" s="75">
        <f t="shared" si="2"/>
        <v>5</v>
      </c>
      <c r="AD4" s="74">
        <v>39</v>
      </c>
      <c r="AE4" s="75">
        <f t="shared" si="2"/>
        <v>10</v>
      </c>
      <c r="AF4" s="24">
        <v>12</v>
      </c>
      <c r="AG4" s="25">
        <v>6</v>
      </c>
      <c r="AH4" s="28">
        <f t="shared" si="3"/>
        <v>6</v>
      </c>
      <c r="AI4" s="29">
        <f t="shared" si="4"/>
        <v>6</v>
      </c>
      <c r="AK4" s="77">
        <v>29</v>
      </c>
      <c r="AL4" s="77">
        <v>32</v>
      </c>
      <c r="AM4" s="77">
        <v>38</v>
      </c>
      <c r="AN4" s="77">
        <v>45</v>
      </c>
      <c r="AO4" s="77">
        <v>51</v>
      </c>
      <c r="AP4" s="77">
        <v>58</v>
      </c>
      <c r="AQ4" s="77">
        <v>67</v>
      </c>
      <c r="AR4" s="18" t="s">
        <v>7</v>
      </c>
      <c r="AS4"/>
      <c r="AT4" s="119"/>
      <c r="AU4" s="119"/>
      <c r="AV4" s="48"/>
      <c r="AW4" s="48"/>
      <c r="AX4" s="49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</row>
    <row r="5" spans="1:254" s="1" customFormat="1" ht="18" customHeight="1">
      <c r="A5" s="87">
        <v>6</v>
      </c>
      <c r="B5" s="23">
        <v>1</v>
      </c>
      <c r="C5" s="90">
        <v>2</v>
      </c>
      <c r="D5" s="91">
        <v>10</v>
      </c>
      <c r="E5" s="90">
        <v>18</v>
      </c>
      <c r="F5" s="91">
        <v>23</v>
      </c>
      <c r="G5" s="90">
        <v>24</v>
      </c>
      <c r="H5" s="91">
        <v>28</v>
      </c>
      <c r="I5" s="90">
        <v>29</v>
      </c>
      <c r="J5" s="91">
        <v>31</v>
      </c>
      <c r="K5" s="90">
        <v>36</v>
      </c>
      <c r="L5" s="91">
        <v>37</v>
      </c>
      <c r="M5" s="90">
        <v>38</v>
      </c>
      <c r="N5" s="91">
        <v>42</v>
      </c>
      <c r="O5" s="90">
        <v>45</v>
      </c>
      <c r="P5" s="91">
        <v>50</v>
      </c>
      <c r="Q5" s="90">
        <v>52</v>
      </c>
      <c r="R5" s="91">
        <v>55</v>
      </c>
      <c r="S5" s="90">
        <v>56</v>
      </c>
      <c r="T5" s="91">
        <v>60</v>
      </c>
      <c r="U5" s="90">
        <v>65</v>
      </c>
      <c r="V5" s="91">
        <v>69</v>
      </c>
      <c r="W5" s="34" t="s">
        <v>51</v>
      </c>
      <c r="X5" s="79" t="str">
        <f t="shared" si="0"/>
        <v>Midi</v>
      </c>
      <c r="Y5" s="80" t="str">
        <f t="shared" si="1"/>
        <v/>
      </c>
      <c r="Z5" s="70" t="s">
        <v>62</v>
      </c>
      <c r="AA5" s="37">
        <v>0.64317129629629632</v>
      </c>
      <c r="AB5" s="72">
        <v>5</v>
      </c>
      <c r="AC5" s="73">
        <f t="shared" si="2"/>
        <v>6</v>
      </c>
      <c r="AD5" s="72">
        <v>40</v>
      </c>
      <c r="AE5" s="73">
        <f t="shared" si="2"/>
        <v>4</v>
      </c>
      <c r="AF5" s="24"/>
      <c r="AG5" s="25"/>
      <c r="AH5" s="28">
        <f t="shared" si="3"/>
        <v>0</v>
      </c>
      <c r="AI5" s="29">
        <f t="shared" si="4"/>
        <v>0</v>
      </c>
      <c r="AK5" s="76">
        <v>7</v>
      </c>
      <c r="AL5" s="76">
        <v>11</v>
      </c>
      <c r="AM5" s="76">
        <v>31</v>
      </c>
      <c r="AN5" s="76">
        <v>42</v>
      </c>
      <c r="AO5" s="76">
        <v>45</v>
      </c>
      <c r="AP5" s="76">
        <v>55</v>
      </c>
      <c r="AQ5" s="76">
        <v>64</v>
      </c>
      <c r="AR5" s="20" t="s">
        <v>8</v>
      </c>
      <c r="AS5"/>
      <c r="AT5" s="119"/>
      <c r="AU5" s="119"/>
      <c r="AV5" s="46">
        <v>200000</v>
      </c>
      <c r="AW5" s="46">
        <v>400000</v>
      </c>
      <c r="AX5" s="47">
        <v>600000</v>
      </c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</row>
    <row r="6" spans="1:254" s="1" customFormat="1" ht="18" customHeight="1">
      <c r="A6" s="87">
        <v>9</v>
      </c>
      <c r="B6" s="23"/>
      <c r="C6" s="90">
        <v>4</v>
      </c>
      <c r="D6" s="91">
        <v>7</v>
      </c>
      <c r="E6" s="90">
        <v>11</v>
      </c>
      <c r="F6" s="91">
        <v>18</v>
      </c>
      <c r="G6" s="90">
        <v>21</v>
      </c>
      <c r="H6" s="91">
        <v>26</v>
      </c>
      <c r="I6" s="90">
        <v>28</v>
      </c>
      <c r="J6" s="91">
        <v>30</v>
      </c>
      <c r="K6" s="90">
        <v>34</v>
      </c>
      <c r="L6" s="91">
        <v>36</v>
      </c>
      <c r="M6" s="90">
        <v>37</v>
      </c>
      <c r="N6" s="91">
        <v>39</v>
      </c>
      <c r="O6" s="90">
        <v>46</v>
      </c>
      <c r="P6" s="91">
        <v>47</v>
      </c>
      <c r="Q6" s="90">
        <v>48</v>
      </c>
      <c r="R6" s="91">
        <v>50</v>
      </c>
      <c r="S6" s="90">
        <v>51</v>
      </c>
      <c r="T6" s="91">
        <v>55</v>
      </c>
      <c r="U6" s="90">
        <v>58</v>
      </c>
      <c r="V6" s="91">
        <v>62</v>
      </c>
      <c r="W6" s="34" t="s">
        <v>51</v>
      </c>
      <c r="X6" s="80" t="str">
        <f t="shared" si="0"/>
        <v/>
      </c>
      <c r="Y6" s="79" t="str">
        <f t="shared" si="1"/>
        <v>Soir</v>
      </c>
      <c r="Z6" s="70" t="s">
        <v>61</v>
      </c>
      <c r="AA6" s="37">
        <v>0.30245370370370367</v>
      </c>
      <c r="AB6" s="74">
        <v>6</v>
      </c>
      <c r="AC6" s="75">
        <f t="shared" si="2"/>
        <v>7</v>
      </c>
      <c r="AD6" s="74">
        <v>41</v>
      </c>
      <c r="AE6" s="75">
        <f t="shared" si="2"/>
        <v>5</v>
      </c>
      <c r="AF6" s="24"/>
      <c r="AG6" s="25"/>
      <c r="AH6" s="28">
        <f t="shared" si="3"/>
        <v>0</v>
      </c>
      <c r="AI6" s="29">
        <f t="shared" si="4"/>
        <v>0</v>
      </c>
      <c r="AK6" s="77">
        <v>4</v>
      </c>
      <c r="AL6" s="77">
        <v>7</v>
      </c>
      <c r="AM6" s="77">
        <v>11</v>
      </c>
      <c r="AN6" s="77">
        <v>23</v>
      </c>
      <c r="AO6" s="77">
        <v>29</v>
      </c>
      <c r="AP6" s="77">
        <v>52</v>
      </c>
      <c r="AQ6" s="77">
        <v>58</v>
      </c>
      <c r="AR6" s="18" t="s">
        <v>9</v>
      </c>
      <c r="AS6"/>
      <c r="AT6" s="119"/>
      <c r="AU6" s="119"/>
      <c r="AV6" s="50"/>
      <c r="AW6" s="50"/>
      <c r="AX6" s="51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</row>
    <row r="7" spans="1:254" s="1" customFormat="1" ht="18" customHeight="1">
      <c r="A7" s="87">
        <v>14</v>
      </c>
      <c r="B7" s="23"/>
      <c r="C7" s="92">
        <v>2</v>
      </c>
      <c r="D7" s="91">
        <v>8</v>
      </c>
      <c r="E7" s="92">
        <v>12</v>
      </c>
      <c r="F7" s="91">
        <v>14</v>
      </c>
      <c r="G7" s="92">
        <v>16</v>
      </c>
      <c r="H7" s="91">
        <v>20</v>
      </c>
      <c r="I7" s="92">
        <v>27</v>
      </c>
      <c r="J7" s="91">
        <v>28</v>
      </c>
      <c r="K7" s="92">
        <v>30</v>
      </c>
      <c r="L7" s="91">
        <v>33</v>
      </c>
      <c r="M7" s="92">
        <v>35</v>
      </c>
      <c r="N7" s="91">
        <v>39</v>
      </c>
      <c r="O7" s="92">
        <v>46</v>
      </c>
      <c r="P7" s="91">
        <v>49</v>
      </c>
      <c r="Q7" s="92">
        <v>52</v>
      </c>
      <c r="R7" s="91">
        <v>53</v>
      </c>
      <c r="S7" s="92">
        <v>61</v>
      </c>
      <c r="T7" s="91">
        <v>63</v>
      </c>
      <c r="U7" s="92">
        <v>66</v>
      </c>
      <c r="V7" s="91">
        <v>67</v>
      </c>
      <c r="W7" s="34" t="s">
        <v>53</v>
      </c>
      <c r="X7" s="79" t="str">
        <f t="shared" si="0"/>
        <v>Midi</v>
      </c>
      <c r="Y7" s="80" t="str">
        <f t="shared" si="1"/>
        <v/>
      </c>
      <c r="Z7" s="70" t="s">
        <v>59</v>
      </c>
      <c r="AA7" s="37">
        <v>0.62540509259259258</v>
      </c>
      <c r="AB7" s="72">
        <v>7</v>
      </c>
      <c r="AC7" s="73">
        <f t="shared" si="2"/>
        <v>3</v>
      </c>
      <c r="AD7" s="72">
        <v>42</v>
      </c>
      <c r="AE7" s="73">
        <f t="shared" si="2"/>
        <v>8</v>
      </c>
      <c r="AF7" s="24"/>
      <c r="AG7" s="25"/>
      <c r="AH7" s="28">
        <f t="shared" si="3"/>
        <v>0</v>
      </c>
      <c r="AI7" s="29">
        <f t="shared" si="4"/>
        <v>0</v>
      </c>
      <c r="AK7" s="76">
        <v>4</v>
      </c>
      <c r="AL7" s="76">
        <v>8</v>
      </c>
      <c r="AM7" s="76">
        <v>12</v>
      </c>
      <c r="AN7" s="76">
        <v>42</v>
      </c>
      <c r="AO7" s="76">
        <v>45</v>
      </c>
      <c r="AP7" s="76">
        <v>56</v>
      </c>
      <c r="AQ7" s="76">
        <v>68</v>
      </c>
      <c r="AR7" s="20" t="s">
        <v>10</v>
      </c>
      <c r="AS7"/>
      <c r="AT7" s="119"/>
      <c r="AU7" s="64">
        <v>9</v>
      </c>
      <c r="AV7" s="53">
        <v>2500</v>
      </c>
      <c r="AW7" s="53">
        <v>5000</v>
      </c>
      <c r="AX7" s="47">
        <v>7500</v>
      </c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</row>
    <row r="8" spans="1:254" s="1" customFormat="1" ht="18" customHeight="1">
      <c r="A8" s="87">
        <v>18</v>
      </c>
      <c r="B8" s="23"/>
      <c r="C8" s="92">
        <v>5</v>
      </c>
      <c r="D8" s="91">
        <v>10</v>
      </c>
      <c r="E8" s="92">
        <v>17</v>
      </c>
      <c r="F8" s="91">
        <v>18</v>
      </c>
      <c r="G8" s="92">
        <v>21</v>
      </c>
      <c r="H8" s="91">
        <v>25</v>
      </c>
      <c r="I8" s="92">
        <v>27</v>
      </c>
      <c r="J8" s="91">
        <v>29</v>
      </c>
      <c r="K8" s="92">
        <v>40</v>
      </c>
      <c r="L8" s="91">
        <v>41</v>
      </c>
      <c r="M8" s="92">
        <v>42</v>
      </c>
      <c r="N8" s="91">
        <v>43</v>
      </c>
      <c r="O8" s="92">
        <v>44</v>
      </c>
      <c r="P8" s="91">
        <v>54</v>
      </c>
      <c r="Q8" s="92">
        <v>55</v>
      </c>
      <c r="R8" s="91">
        <v>59</v>
      </c>
      <c r="S8" s="92">
        <v>60</v>
      </c>
      <c r="T8" s="91">
        <v>61</v>
      </c>
      <c r="U8" s="92">
        <v>68</v>
      </c>
      <c r="V8" s="91">
        <v>70</v>
      </c>
      <c r="W8" s="34" t="s">
        <v>53</v>
      </c>
      <c r="X8" s="80" t="str">
        <f t="shared" si="0"/>
        <v/>
      </c>
      <c r="Y8" s="79" t="str">
        <f t="shared" si="1"/>
        <v>Soir</v>
      </c>
      <c r="Z8" s="70" t="s">
        <v>60</v>
      </c>
      <c r="AA8" s="37">
        <v>0.25195601851851851</v>
      </c>
      <c r="AB8" s="74">
        <v>8</v>
      </c>
      <c r="AC8" s="75">
        <f t="shared" si="2"/>
        <v>2</v>
      </c>
      <c r="AD8" s="74">
        <v>43</v>
      </c>
      <c r="AE8" s="75">
        <f t="shared" si="2"/>
        <v>3</v>
      </c>
      <c r="AF8" s="24"/>
      <c r="AG8" s="25"/>
      <c r="AH8" s="28">
        <f t="shared" si="3"/>
        <v>0</v>
      </c>
      <c r="AI8" s="29">
        <f t="shared" si="4"/>
        <v>0</v>
      </c>
      <c r="AK8" s="77">
        <v>26</v>
      </c>
      <c r="AL8" s="77">
        <v>34</v>
      </c>
      <c r="AM8" s="77">
        <v>50</v>
      </c>
      <c r="AN8" s="77">
        <v>56</v>
      </c>
      <c r="AO8" s="77">
        <v>58</v>
      </c>
      <c r="AP8" s="77">
        <v>62</v>
      </c>
      <c r="AQ8" s="77">
        <v>64</v>
      </c>
      <c r="AR8" s="18" t="s">
        <v>11</v>
      </c>
      <c r="AS8"/>
      <c r="AT8" s="119"/>
      <c r="AU8" s="65">
        <v>8</v>
      </c>
      <c r="AV8" s="46">
        <v>100</v>
      </c>
      <c r="AW8" s="46">
        <v>200</v>
      </c>
      <c r="AX8" s="47">
        <v>300</v>
      </c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</row>
    <row r="9" spans="1:254" s="1" customFormat="1" ht="18" customHeight="1">
      <c r="A9" s="87">
        <v>19</v>
      </c>
      <c r="B9" s="23"/>
      <c r="C9" s="90">
        <v>8</v>
      </c>
      <c r="D9" s="91">
        <v>11</v>
      </c>
      <c r="E9" s="90">
        <v>14</v>
      </c>
      <c r="F9" s="91">
        <v>15</v>
      </c>
      <c r="G9" s="90">
        <v>18</v>
      </c>
      <c r="H9" s="91">
        <v>22</v>
      </c>
      <c r="I9" s="90">
        <v>23</v>
      </c>
      <c r="J9" s="91">
        <v>30</v>
      </c>
      <c r="K9" s="90">
        <v>31</v>
      </c>
      <c r="L9" s="91">
        <v>35</v>
      </c>
      <c r="M9" s="90">
        <v>39</v>
      </c>
      <c r="N9" s="91">
        <v>43</v>
      </c>
      <c r="O9" s="90">
        <v>46</v>
      </c>
      <c r="P9" s="91">
        <v>52</v>
      </c>
      <c r="Q9" s="90">
        <v>53</v>
      </c>
      <c r="R9" s="91">
        <v>56</v>
      </c>
      <c r="S9" s="90">
        <v>60</v>
      </c>
      <c r="T9" s="91">
        <v>64</v>
      </c>
      <c r="U9" s="90">
        <v>68</v>
      </c>
      <c r="V9" s="91">
        <v>70</v>
      </c>
      <c r="W9" s="34" t="s">
        <v>55</v>
      </c>
      <c r="X9" s="79" t="str">
        <f t="shared" si="0"/>
        <v>Midi</v>
      </c>
      <c r="Y9" s="80" t="str">
        <f t="shared" si="1"/>
        <v/>
      </c>
      <c r="Z9" s="70" t="s">
        <v>61</v>
      </c>
      <c r="AA9" s="37">
        <v>0.56748842592592597</v>
      </c>
      <c r="AB9" s="72">
        <v>9</v>
      </c>
      <c r="AC9" s="73">
        <f t="shared" si="2"/>
        <v>3</v>
      </c>
      <c r="AD9" s="72">
        <v>44</v>
      </c>
      <c r="AE9" s="73">
        <f t="shared" si="2"/>
        <v>4</v>
      </c>
      <c r="AF9" s="24"/>
      <c r="AG9" s="25"/>
      <c r="AH9" s="28">
        <f t="shared" si="3"/>
        <v>0</v>
      </c>
      <c r="AI9" s="29">
        <f t="shared" si="4"/>
        <v>0</v>
      </c>
      <c r="AK9" s="76">
        <v>15</v>
      </c>
      <c r="AL9" s="76">
        <v>21</v>
      </c>
      <c r="AM9" s="76">
        <v>31</v>
      </c>
      <c r="AN9" s="76">
        <v>44</v>
      </c>
      <c r="AO9" s="76">
        <v>49</v>
      </c>
      <c r="AP9" s="76">
        <v>50</v>
      </c>
      <c r="AQ9" s="76">
        <v>59</v>
      </c>
      <c r="AR9" s="20" t="s">
        <v>12</v>
      </c>
      <c r="AS9"/>
      <c r="AT9" s="119"/>
      <c r="AU9" s="64">
        <v>7</v>
      </c>
      <c r="AV9" s="53">
        <v>15</v>
      </c>
      <c r="AW9" s="53">
        <v>30</v>
      </c>
      <c r="AX9" s="47">
        <v>45</v>
      </c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</row>
    <row r="10" spans="1:254" s="1" customFormat="1" ht="18" customHeight="1">
      <c r="A10" s="87">
        <v>23</v>
      </c>
      <c r="B10" s="23"/>
      <c r="C10" s="90">
        <v>1</v>
      </c>
      <c r="D10" s="91">
        <v>3</v>
      </c>
      <c r="E10" s="90">
        <v>13</v>
      </c>
      <c r="F10" s="91">
        <v>15</v>
      </c>
      <c r="G10" s="90">
        <v>17</v>
      </c>
      <c r="H10" s="91">
        <v>18</v>
      </c>
      <c r="I10" s="90">
        <v>20</v>
      </c>
      <c r="J10" s="91">
        <v>22</v>
      </c>
      <c r="K10" s="90">
        <v>25</v>
      </c>
      <c r="L10" s="91">
        <v>34</v>
      </c>
      <c r="M10" s="90">
        <v>37</v>
      </c>
      <c r="N10" s="91">
        <v>39</v>
      </c>
      <c r="O10" s="90">
        <v>45</v>
      </c>
      <c r="P10" s="91">
        <v>47</v>
      </c>
      <c r="Q10" s="90">
        <v>48</v>
      </c>
      <c r="R10" s="91">
        <v>51</v>
      </c>
      <c r="S10" s="90">
        <v>52</v>
      </c>
      <c r="T10" s="91">
        <v>53</v>
      </c>
      <c r="U10" s="90">
        <v>60</v>
      </c>
      <c r="V10" s="91">
        <v>65</v>
      </c>
      <c r="W10" s="34" t="s">
        <v>55</v>
      </c>
      <c r="X10" s="80" t="str">
        <f t="shared" si="0"/>
        <v/>
      </c>
      <c r="Y10" s="79" t="str">
        <f t="shared" si="1"/>
        <v>Soir</v>
      </c>
      <c r="Z10" s="70" t="s">
        <v>61</v>
      </c>
      <c r="AA10" s="37">
        <v>0.26047453703703705</v>
      </c>
      <c r="AB10" s="74">
        <v>10</v>
      </c>
      <c r="AC10" s="75">
        <f t="shared" si="2"/>
        <v>4</v>
      </c>
      <c r="AD10" s="74">
        <v>45</v>
      </c>
      <c r="AE10" s="75">
        <f t="shared" si="2"/>
        <v>6</v>
      </c>
      <c r="AF10" s="24"/>
      <c r="AG10" s="25"/>
      <c r="AH10" s="28">
        <f t="shared" si="3"/>
        <v>0</v>
      </c>
      <c r="AI10" s="29">
        <f t="shared" si="4"/>
        <v>0</v>
      </c>
      <c r="AK10" s="77">
        <v>10</v>
      </c>
      <c r="AL10" s="77">
        <v>11</v>
      </c>
      <c r="AM10" s="77">
        <v>17</v>
      </c>
      <c r="AN10" s="77">
        <v>33</v>
      </c>
      <c r="AO10" s="77">
        <v>56</v>
      </c>
      <c r="AP10" s="77">
        <v>60</v>
      </c>
      <c r="AQ10" s="77">
        <v>66</v>
      </c>
      <c r="AR10" s="18" t="s">
        <v>13</v>
      </c>
      <c r="AS10"/>
      <c r="AT10" s="119"/>
      <c r="AU10" s="65">
        <v>6</v>
      </c>
      <c r="AV10" s="46">
        <v>5</v>
      </c>
      <c r="AW10" s="46">
        <v>10</v>
      </c>
      <c r="AX10" s="47">
        <v>15</v>
      </c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</row>
    <row r="11" spans="1:254" s="1" customFormat="1" ht="18" customHeight="1">
      <c r="A11" s="87">
        <v>28</v>
      </c>
      <c r="B11" s="23"/>
      <c r="C11" s="92">
        <v>2</v>
      </c>
      <c r="D11" s="91">
        <v>6</v>
      </c>
      <c r="E11" s="92">
        <v>13</v>
      </c>
      <c r="F11" s="91">
        <v>17</v>
      </c>
      <c r="G11" s="92">
        <v>18</v>
      </c>
      <c r="H11" s="91">
        <v>19</v>
      </c>
      <c r="I11" s="92">
        <v>21</v>
      </c>
      <c r="J11" s="91">
        <v>22</v>
      </c>
      <c r="K11" s="92">
        <v>24</v>
      </c>
      <c r="L11" s="91">
        <v>30</v>
      </c>
      <c r="M11" s="92">
        <v>33</v>
      </c>
      <c r="N11" s="91">
        <v>41</v>
      </c>
      <c r="O11" s="92">
        <v>42</v>
      </c>
      <c r="P11" s="91">
        <v>45</v>
      </c>
      <c r="Q11" s="92">
        <v>51</v>
      </c>
      <c r="R11" s="91">
        <v>52</v>
      </c>
      <c r="S11" s="92">
        <v>53</v>
      </c>
      <c r="T11" s="91">
        <v>58</v>
      </c>
      <c r="U11" s="92">
        <v>63</v>
      </c>
      <c r="V11" s="91">
        <v>66</v>
      </c>
      <c r="W11" s="34" t="s">
        <v>57</v>
      </c>
      <c r="X11" s="79" t="str">
        <f t="shared" si="0"/>
        <v>Midi</v>
      </c>
      <c r="Y11" s="80" t="str">
        <f t="shared" si="1"/>
        <v/>
      </c>
      <c r="Z11" s="70" t="s">
        <v>59</v>
      </c>
      <c r="AA11" s="37">
        <v>0.58028935185185182</v>
      </c>
      <c r="AB11" s="72">
        <v>11</v>
      </c>
      <c r="AC11" s="73">
        <f t="shared" si="2"/>
        <v>5</v>
      </c>
      <c r="AD11" s="72">
        <v>46</v>
      </c>
      <c r="AE11" s="73">
        <f t="shared" si="2"/>
        <v>5</v>
      </c>
      <c r="AF11" s="24"/>
      <c r="AG11" s="25"/>
      <c r="AH11" s="28">
        <f t="shared" si="3"/>
        <v>0</v>
      </c>
      <c r="AI11" s="29">
        <f t="shared" si="4"/>
        <v>0</v>
      </c>
      <c r="AK11" s="76">
        <v>7</v>
      </c>
      <c r="AL11" s="76">
        <v>23</v>
      </c>
      <c r="AM11" s="76">
        <v>30</v>
      </c>
      <c r="AN11" s="76">
        <v>42</v>
      </c>
      <c r="AO11" s="76">
        <v>53</v>
      </c>
      <c r="AP11" s="76">
        <v>56</v>
      </c>
      <c r="AQ11" s="76">
        <v>66</v>
      </c>
      <c r="AR11" s="20" t="s">
        <v>14</v>
      </c>
      <c r="AS11"/>
      <c r="AT11" s="119"/>
      <c r="AU11" s="64">
        <v>5</v>
      </c>
      <c r="AV11" s="53">
        <v>2</v>
      </c>
      <c r="AW11" s="53">
        <v>4</v>
      </c>
      <c r="AX11" s="47">
        <v>6</v>
      </c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</row>
    <row r="12" spans="1:254" s="1" customFormat="1" ht="18" customHeight="1">
      <c r="A12" s="87">
        <v>38</v>
      </c>
      <c r="B12" s="23"/>
      <c r="C12" s="92">
        <v>14</v>
      </c>
      <c r="D12" s="91">
        <v>17</v>
      </c>
      <c r="E12" s="92">
        <v>19</v>
      </c>
      <c r="F12" s="91">
        <v>23</v>
      </c>
      <c r="G12" s="92">
        <v>25</v>
      </c>
      <c r="H12" s="91">
        <v>26</v>
      </c>
      <c r="I12" s="92">
        <v>27</v>
      </c>
      <c r="J12" s="91">
        <v>28</v>
      </c>
      <c r="K12" s="92">
        <v>37</v>
      </c>
      <c r="L12" s="91">
        <v>39</v>
      </c>
      <c r="M12" s="92">
        <v>43</v>
      </c>
      <c r="N12" s="91">
        <v>46</v>
      </c>
      <c r="O12" s="92">
        <v>47</v>
      </c>
      <c r="P12" s="91">
        <v>49</v>
      </c>
      <c r="Q12" s="92">
        <v>53</v>
      </c>
      <c r="R12" s="91">
        <v>55</v>
      </c>
      <c r="S12" s="92">
        <v>58</v>
      </c>
      <c r="T12" s="91">
        <v>63</v>
      </c>
      <c r="U12" s="92">
        <v>65</v>
      </c>
      <c r="V12" s="91">
        <v>66</v>
      </c>
      <c r="W12" s="34" t="s">
        <v>57</v>
      </c>
      <c r="X12" s="80" t="str">
        <f t="shared" si="0"/>
        <v/>
      </c>
      <c r="Y12" s="79" t="str">
        <f t="shared" si="1"/>
        <v>Soir</v>
      </c>
      <c r="Z12" s="70" t="s">
        <v>61</v>
      </c>
      <c r="AA12" s="37">
        <v>0.32973379629629629</v>
      </c>
      <c r="AB12" s="74">
        <v>12</v>
      </c>
      <c r="AC12" s="75">
        <f t="shared" si="2"/>
        <v>3</v>
      </c>
      <c r="AD12" s="74">
        <v>47</v>
      </c>
      <c r="AE12" s="75">
        <f t="shared" si="2"/>
        <v>7</v>
      </c>
      <c r="AF12" s="24"/>
      <c r="AG12" s="25"/>
      <c r="AH12" s="28">
        <f t="shared" si="3"/>
        <v>0</v>
      </c>
      <c r="AI12" s="29">
        <f t="shared" si="4"/>
        <v>0</v>
      </c>
      <c r="AK12" s="77">
        <v>17</v>
      </c>
      <c r="AL12" s="77">
        <v>25</v>
      </c>
      <c r="AM12" s="77">
        <v>29</v>
      </c>
      <c r="AN12" s="77">
        <v>44</v>
      </c>
      <c r="AO12" s="77">
        <v>47</v>
      </c>
      <c r="AP12" s="77">
        <v>52</v>
      </c>
      <c r="AQ12" s="77">
        <v>66</v>
      </c>
      <c r="AR12" s="18" t="s">
        <v>15</v>
      </c>
      <c r="AS12"/>
      <c r="AT12" s="119"/>
      <c r="AU12" s="65">
        <v>0</v>
      </c>
      <c r="AV12" s="46">
        <v>1</v>
      </c>
      <c r="AW12" s="46">
        <v>2</v>
      </c>
      <c r="AX12" s="47">
        <v>3</v>
      </c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</row>
    <row r="13" spans="1:254" s="1" customFormat="1" ht="18" customHeight="1">
      <c r="A13" s="87">
        <v>40</v>
      </c>
      <c r="B13" s="23"/>
      <c r="C13" s="90">
        <v>1</v>
      </c>
      <c r="D13" s="91">
        <v>3</v>
      </c>
      <c r="E13" s="90">
        <v>5</v>
      </c>
      <c r="F13" s="91">
        <v>6</v>
      </c>
      <c r="G13" s="90">
        <v>17</v>
      </c>
      <c r="H13" s="91">
        <v>18</v>
      </c>
      <c r="I13" s="90">
        <v>21</v>
      </c>
      <c r="J13" s="91">
        <v>22</v>
      </c>
      <c r="K13" s="90">
        <v>25</v>
      </c>
      <c r="L13" s="91">
        <v>27</v>
      </c>
      <c r="M13" s="90">
        <v>31</v>
      </c>
      <c r="N13" s="91">
        <v>33</v>
      </c>
      <c r="O13" s="90">
        <v>42</v>
      </c>
      <c r="P13" s="91">
        <v>45</v>
      </c>
      <c r="Q13" s="90">
        <v>48</v>
      </c>
      <c r="R13" s="91">
        <v>50</v>
      </c>
      <c r="S13" s="90">
        <v>57</v>
      </c>
      <c r="T13" s="91">
        <v>63</v>
      </c>
      <c r="U13" s="90">
        <v>64</v>
      </c>
      <c r="V13" s="91">
        <v>67</v>
      </c>
      <c r="W13" s="34" t="s">
        <v>58</v>
      </c>
      <c r="X13" s="79" t="str">
        <f t="shared" si="0"/>
        <v>Midi</v>
      </c>
      <c r="Y13" s="80" t="str">
        <f t="shared" si="1"/>
        <v/>
      </c>
      <c r="Z13" s="70" t="s">
        <v>59</v>
      </c>
      <c r="AA13" s="37">
        <v>0.67782407407407408</v>
      </c>
      <c r="AB13" s="72">
        <v>13</v>
      </c>
      <c r="AC13" s="73">
        <f t="shared" si="2"/>
        <v>3</v>
      </c>
      <c r="AD13" s="72">
        <v>48</v>
      </c>
      <c r="AE13" s="73">
        <f t="shared" si="2"/>
        <v>6</v>
      </c>
      <c r="AF13" s="24"/>
      <c r="AG13" s="25"/>
      <c r="AH13" s="28">
        <f t="shared" si="3"/>
        <v>0</v>
      </c>
      <c r="AI13" s="29">
        <f t="shared" si="4"/>
        <v>0</v>
      </c>
      <c r="AK13" s="76">
        <v>9</v>
      </c>
      <c r="AL13" s="76">
        <v>15</v>
      </c>
      <c r="AM13" s="76">
        <v>19</v>
      </c>
      <c r="AN13" s="76">
        <v>33</v>
      </c>
      <c r="AO13" s="76">
        <v>38</v>
      </c>
      <c r="AP13" s="76">
        <v>43</v>
      </c>
      <c r="AQ13" s="76">
        <v>49</v>
      </c>
      <c r="AR13" s="20" t="s">
        <v>16</v>
      </c>
      <c r="AS13"/>
      <c r="AT13" s="120">
        <v>9</v>
      </c>
      <c r="AU13" s="120">
        <v>9</v>
      </c>
      <c r="AV13" s="53">
        <v>2000</v>
      </c>
      <c r="AW13" s="53">
        <v>4000</v>
      </c>
      <c r="AX13" s="47">
        <v>6000</v>
      </c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</row>
    <row r="14" spans="1:254" s="1" customFormat="1" ht="18" customHeight="1">
      <c r="A14" s="87">
        <v>41</v>
      </c>
      <c r="B14" s="23"/>
      <c r="C14" s="90">
        <v>3</v>
      </c>
      <c r="D14" s="91">
        <v>4</v>
      </c>
      <c r="E14" s="90">
        <v>5</v>
      </c>
      <c r="F14" s="91">
        <v>6</v>
      </c>
      <c r="G14" s="90">
        <v>7</v>
      </c>
      <c r="H14" s="91">
        <v>9</v>
      </c>
      <c r="I14" s="90">
        <v>10</v>
      </c>
      <c r="J14" s="91">
        <v>13</v>
      </c>
      <c r="K14" s="90">
        <v>23</v>
      </c>
      <c r="L14" s="91">
        <v>26</v>
      </c>
      <c r="M14" s="90">
        <v>28</v>
      </c>
      <c r="N14" s="91">
        <v>29</v>
      </c>
      <c r="O14" s="90">
        <v>36</v>
      </c>
      <c r="P14" s="91">
        <v>38</v>
      </c>
      <c r="Q14" s="90">
        <v>47</v>
      </c>
      <c r="R14" s="91">
        <v>53</v>
      </c>
      <c r="S14" s="90">
        <v>60</v>
      </c>
      <c r="T14" s="91">
        <v>61</v>
      </c>
      <c r="U14" s="90">
        <v>65</v>
      </c>
      <c r="V14" s="91">
        <v>68</v>
      </c>
      <c r="W14" s="34" t="s">
        <v>58</v>
      </c>
      <c r="X14" s="80" t="str">
        <f t="shared" si="0"/>
        <v/>
      </c>
      <c r="Y14" s="79" t="str">
        <f t="shared" si="1"/>
        <v>Soir</v>
      </c>
      <c r="Z14" s="70" t="s">
        <v>59</v>
      </c>
      <c r="AA14" s="37">
        <v>0.28005787037037039</v>
      </c>
      <c r="AB14" s="74">
        <v>14</v>
      </c>
      <c r="AC14" s="75">
        <f t="shared" si="2"/>
        <v>6</v>
      </c>
      <c r="AD14" s="74">
        <v>49</v>
      </c>
      <c r="AE14" s="75">
        <f t="shared" si="2"/>
        <v>2</v>
      </c>
      <c r="AF14" s="24"/>
      <c r="AG14" s="25"/>
      <c r="AH14" s="28">
        <f t="shared" si="3"/>
        <v>0</v>
      </c>
      <c r="AI14" s="29">
        <f t="shared" si="4"/>
        <v>0</v>
      </c>
      <c r="AK14" s="77">
        <v>11</v>
      </c>
      <c r="AL14" s="77">
        <v>21</v>
      </c>
      <c r="AM14" s="77">
        <v>27</v>
      </c>
      <c r="AN14" s="77">
        <v>38</v>
      </c>
      <c r="AO14" s="77">
        <v>40</v>
      </c>
      <c r="AP14" s="77">
        <v>42</v>
      </c>
      <c r="AQ14" s="77">
        <v>49</v>
      </c>
      <c r="AR14" s="18" t="s">
        <v>17</v>
      </c>
      <c r="AS14"/>
      <c r="AT14" s="120"/>
      <c r="AU14" s="120"/>
      <c r="AV14" s="52"/>
      <c r="AW14" s="52"/>
      <c r="AX14" s="5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</row>
    <row r="15" spans="1:254" s="1" customFormat="1" ht="18" customHeight="1">
      <c r="A15" s="87">
        <v>54</v>
      </c>
      <c r="B15" s="23"/>
      <c r="C15" s="92">
        <v>1</v>
      </c>
      <c r="D15" s="91">
        <v>3</v>
      </c>
      <c r="E15" s="92">
        <v>11</v>
      </c>
      <c r="F15" s="91">
        <v>12</v>
      </c>
      <c r="G15" s="92">
        <v>18</v>
      </c>
      <c r="H15" s="91">
        <v>20</v>
      </c>
      <c r="I15" s="92">
        <v>27</v>
      </c>
      <c r="J15" s="91">
        <v>32</v>
      </c>
      <c r="K15" s="92">
        <v>34</v>
      </c>
      <c r="L15" s="91">
        <v>39</v>
      </c>
      <c r="M15" s="92">
        <v>42</v>
      </c>
      <c r="N15" s="91">
        <v>44</v>
      </c>
      <c r="O15" s="92">
        <v>45</v>
      </c>
      <c r="P15" s="91">
        <v>47</v>
      </c>
      <c r="Q15" s="92">
        <v>54</v>
      </c>
      <c r="R15" s="91">
        <v>55</v>
      </c>
      <c r="S15" s="92">
        <v>64</v>
      </c>
      <c r="T15" s="91">
        <v>65</v>
      </c>
      <c r="U15" s="92">
        <v>66</v>
      </c>
      <c r="V15" s="91">
        <v>69</v>
      </c>
      <c r="W15" s="34" t="s">
        <v>63</v>
      </c>
      <c r="X15" s="79" t="str">
        <f t="shared" si="0"/>
        <v>Midi</v>
      </c>
      <c r="Y15" s="80" t="str">
        <f t="shared" si="1"/>
        <v/>
      </c>
      <c r="Z15" s="70" t="s">
        <v>59</v>
      </c>
      <c r="AA15" s="37">
        <v>0.57634259259259257</v>
      </c>
      <c r="AB15" s="72">
        <v>15</v>
      </c>
      <c r="AC15" s="73">
        <f t="shared" si="2"/>
        <v>4</v>
      </c>
      <c r="AD15" s="72">
        <v>50</v>
      </c>
      <c r="AE15" s="73">
        <f t="shared" si="2"/>
        <v>7</v>
      </c>
      <c r="AF15" s="24"/>
      <c r="AG15" s="25"/>
      <c r="AH15" s="28">
        <f t="shared" si="3"/>
        <v>0</v>
      </c>
      <c r="AI15" s="29">
        <f t="shared" si="4"/>
        <v>0</v>
      </c>
      <c r="AK15" s="76">
        <v>13</v>
      </c>
      <c r="AL15" s="76">
        <v>14</v>
      </c>
      <c r="AM15" s="76">
        <v>16</v>
      </c>
      <c r="AN15" s="76">
        <v>28</v>
      </c>
      <c r="AO15" s="76">
        <v>34</v>
      </c>
      <c r="AP15" s="76">
        <v>48</v>
      </c>
      <c r="AQ15" s="76">
        <v>57</v>
      </c>
      <c r="AR15" s="20" t="s">
        <v>18</v>
      </c>
      <c r="AS15"/>
      <c r="AT15" s="120"/>
      <c r="AU15" s="120"/>
      <c r="AV15" s="55"/>
      <c r="AW15" s="55"/>
      <c r="AX15" s="51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</row>
    <row r="16" spans="1:254" s="1" customFormat="1" ht="18" customHeight="1">
      <c r="A16" s="87">
        <v>57</v>
      </c>
      <c r="B16" s="23"/>
      <c r="C16" s="92">
        <v>3</v>
      </c>
      <c r="D16" s="91">
        <v>4</v>
      </c>
      <c r="E16" s="92">
        <v>7</v>
      </c>
      <c r="F16" s="91">
        <v>9</v>
      </c>
      <c r="G16" s="92">
        <v>16</v>
      </c>
      <c r="H16" s="91">
        <v>17</v>
      </c>
      <c r="I16" s="92">
        <v>27</v>
      </c>
      <c r="J16" s="91">
        <v>29</v>
      </c>
      <c r="K16" s="92">
        <v>33</v>
      </c>
      <c r="L16" s="91">
        <v>34</v>
      </c>
      <c r="M16" s="92">
        <v>44</v>
      </c>
      <c r="N16" s="91">
        <v>45</v>
      </c>
      <c r="O16" s="92">
        <v>47</v>
      </c>
      <c r="P16" s="91">
        <v>50</v>
      </c>
      <c r="Q16" s="92">
        <v>53</v>
      </c>
      <c r="R16" s="91">
        <v>54</v>
      </c>
      <c r="S16" s="92">
        <v>59</v>
      </c>
      <c r="T16" s="91">
        <v>61</v>
      </c>
      <c r="U16" s="92">
        <v>66</v>
      </c>
      <c r="V16" s="91">
        <v>69</v>
      </c>
      <c r="W16" s="34" t="s">
        <v>63</v>
      </c>
      <c r="X16" s="80" t="str">
        <f t="shared" si="0"/>
        <v/>
      </c>
      <c r="Y16" s="79" t="str">
        <f t="shared" si="1"/>
        <v>Soir</v>
      </c>
      <c r="Z16" s="70" t="s">
        <v>62</v>
      </c>
      <c r="AA16" s="37">
        <v>0.29520833333333335</v>
      </c>
      <c r="AB16" s="74">
        <v>16</v>
      </c>
      <c r="AC16" s="75">
        <f t="shared" si="2"/>
        <v>5</v>
      </c>
      <c r="AD16" s="74">
        <v>51</v>
      </c>
      <c r="AE16" s="75">
        <f t="shared" si="2"/>
        <v>4</v>
      </c>
      <c r="AF16" s="24"/>
      <c r="AG16" s="25"/>
      <c r="AH16" s="28">
        <f t="shared" si="3"/>
        <v>0</v>
      </c>
      <c r="AI16" s="29">
        <f t="shared" si="4"/>
        <v>0</v>
      </c>
      <c r="AK16" s="77">
        <v>6</v>
      </c>
      <c r="AL16" s="77">
        <v>9</v>
      </c>
      <c r="AM16" s="77">
        <v>27</v>
      </c>
      <c r="AN16" s="77">
        <v>50</v>
      </c>
      <c r="AO16" s="77">
        <v>51</v>
      </c>
      <c r="AP16" s="77">
        <v>59</v>
      </c>
      <c r="AQ16" s="77">
        <v>66</v>
      </c>
      <c r="AR16" s="18" t="s">
        <v>19</v>
      </c>
      <c r="AS16"/>
      <c r="AT16" s="120"/>
      <c r="AU16" s="120"/>
      <c r="AV16" s="53">
        <v>40000</v>
      </c>
      <c r="AW16" s="53">
        <v>80000</v>
      </c>
      <c r="AX16" s="47">
        <v>120000</v>
      </c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</row>
    <row r="17" spans="1:254" s="1" customFormat="1" ht="18" customHeight="1">
      <c r="A17" s="87">
        <v>62</v>
      </c>
      <c r="B17" s="23"/>
      <c r="C17" s="90">
        <v>2</v>
      </c>
      <c r="D17" s="91">
        <v>3</v>
      </c>
      <c r="E17" s="90">
        <v>6</v>
      </c>
      <c r="F17" s="91">
        <v>14</v>
      </c>
      <c r="G17" s="90">
        <v>16</v>
      </c>
      <c r="H17" s="91">
        <v>18</v>
      </c>
      <c r="I17" s="90">
        <v>20</v>
      </c>
      <c r="J17" s="91">
        <v>25</v>
      </c>
      <c r="K17" s="90">
        <v>27</v>
      </c>
      <c r="L17" s="91">
        <v>32</v>
      </c>
      <c r="M17" s="90">
        <v>35</v>
      </c>
      <c r="N17" s="91">
        <v>36</v>
      </c>
      <c r="O17" s="90">
        <v>37</v>
      </c>
      <c r="P17" s="91">
        <v>39</v>
      </c>
      <c r="Q17" s="90">
        <v>42</v>
      </c>
      <c r="R17" s="91">
        <v>48</v>
      </c>
      <c r="S17" s="90">
        <v>54</v>
      </c>
      <c r="T17" s="91">
        <v>63</v>
      </c>
      <c r="U17" s="90">
        <v>65</v>
      </c>
      <c r="V17" s="91">
        <v>67</v>
      </c>
      <c r="W17" s="34" t="s">
        <v>68</v>
      </c>
      <c r="X17" s="79" t="str">
        <f t="shared" si="0"/>
        <v>Midi</v>
      </c>
      <c r="Y17" s="80" t="str">
        <f t="shared" si="1"/>
        <v/>
      </c>
      <c r="Z17" s="70" t="s">
        <v>59</v>
      </c>
      <c r="AA17" s="37">
        <v>0.71681712962962962</v>
      </c>
      <c r="AB17" s="72">
        <v>17</v>
      </c>
      <c r="AC17" s="73">
        <f t="shared" si="2"/>
        <v>7</v>
      </c>
      <c r="AD17" s="72">
        <v>52</v>
      </c>
      <c r="AE17" s="73">
        <f t="shared" si="2"/>
        <v>6</v>
      </c>
      <c r="AF17" s="24"/>
      <c r="AG17" s="25"/>
      <c r="AH17" s="28">
        <f t="shared" si="3"/>
        <v>0</v>
      </c>
      <c r="AI17" s="29">
        <f t="shared" si="4"/>
        <v>0</v>
      </c>
      <c r="AK17" s="76">
        <v>17</v>
      </c>
      <c r="AL17" s="76">
        <v>19</v>
      </c>
      <c r="AM17" s="76">
        <v>28</v>
      </c>
      <c r="AN17" s="76">
        <v>41</v>
      </c>
      <c r="AO17" s="76">
        <v>44</v>
      </c>
      <c r="AP17" s="76">
        <v>47</v>
      </c>
      <c r="AQ17" s="76">
        <v>54</v>
      </c>
      <c r="AR17" s="20" t="s">
        <v>20</v>
      </c>
      <c r="AS17"/>
      <c r="AT17" s="120"/>
      <c r="AU17" s="120"/>
      <c r="AV17" s="55"/>
      <c r="AW17" s="55"/>
      <c r="AX17" s="51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</row>
    <row r="18" spans="1:254" s="1" customFormat="1" ht="18" customHeight="1">
      <c r="A18" s="87">
        <v>63</v>
      </c>
      <c r="B18" s="23">
        <v>2</v>
      </c>
      <c r="C18" s="90">
        <v>1</v>
      </c>
      <c r="D18" s="91">
        <v>2</v>
      </c>
      <c r="E18" s="90">
        <v>4</v>
      </c>
      <c r="F18" s="91">
        <v>5</v>
      </c>
      <c r="G18" s="90">
        <v>6</v>
      </c>
      <c r="H18" s="91">
        <v>9</v>
      </c>
      <c r="I18" s="90">
        <v>14</v>
      </c>
      <c r="J18" s="91">
        <v>18</v>
      </c>
      <c r="K18" s="90">
        <v>19</v>
      </c>
      <c r="L18" s="91">
        <v>23</v>
      </c>
      <c r="M18" s="90">
        <v>28</v>
      </c>
      <c r="N18" s="91">
        <v>38</v>
      </c>
      <c r="O18" s="90">
        <v>40</v>
      </c>
      <c r="P18" s="91">
        <v>41</v>
      </c>
      <c r="Q18" s="90">
        <v>54</v>
      </c>
      <c r="R18" s="91">
        <v>57</v>
      </c>
      <c r="S18" s="90">
        <v>62</v>
      </c>
      <c r="T18" s="91">
        <v>63</v>
      </c>
      <c r="U18" s="90">
        <v>66</v>
      </c>
      <c r="V18" s="91">
        <v>70</v>
      </c>
      <c r="W18" s="34" t="s">
        <v>68</v>
      </c>
      <c r="X18" s="80" t="str">
        <f t="shared" si="0"/>
        <v/>
      </c>
      <c r="Y18" s="79" t="str">
        <f t="shared" si="1"/>
        <v>Soir</v>
      </c>
      <c r="Z18" s="70" t="s">
        <v>59</v>
      </c>
      <c r="AA18" s="37">
        <v>0.32792824074074073</v>
      </c>
      <c r="AB18" s="74">
        <v>18</v>
      </c>
      <c r="AC18" s="75">
        <f t="shared" si="2"/>
        <v>10</v>
      </c>
      <c r="AD18" s="74">
        <v>53</v>
      </c>
      <c r="AE18" s="75">
        <f t="shared" si="2"/>
        <v>8</v>
      </c>
      <c r="AF18" s="24"/>
      <c r="AG18" s="25"/>
      <c r="AH18" s="28">
        <f t="shared" si="3"/>
        <v>0</v>
      </c>
      <c r="AI18" s="29">
        <f t="shared" si="4"/>
        <v>0</v>
      </c>
      <c r="AK18" s="77">
        <v>1</v>
      </c>
      <c r="AL18" s="77">
        <v>6</v>
      </c>
      <c r="AM18" s="77">
        <v>9</v>
      </c>
      <c r="AN18" s="77">
        <v>25</v>
      </c>
      <c r="AO18" s="77">
        <v>28</v>
      </c>
      <c r="AP18" s="77">
        <v>41</v>
      </c>
      <c r="AQ18" s="77">
        <v>68</v>
      </c>
      <c r="AR18" s="18" t="s">
        <v>21</v>
      </c>
      <c r="AS18"/>
      <c r="AT18" s="120"/>
      <c r="AU18" s="65">
        <v>8</v>
      </c>
      <c r="AV18" s="46">
        <v>200</v>
      </c>
      <c r="AW18" s="46">
        <v>400</v>
      </c>
      <c r="AX18" s="47">
        <v>600</v>
      </c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</row>
    <row r="19" spans="1:254" s="1" customFormat="1" ht="18" customHeight="1">
      <c r="A19" s="87">
        <v>66</v>
      </c>
      <c r="B19" s="23">
        <v>3</v>
      </c>
      <c r="C19" s="92"/>
      <c r="D19" s="91"/>
      <c r="E19" s="92"/>
      <c r="F19" s="91"/>
      <c r="G19" s="92"/>
      <c r="H19" s="91"/>
      <c r="I19" s="92"/>
      <c r="J19" s="91"/>
      <c r="K19" s="92"/>
      <c r="L19" s="91"/>
      <c r="M19" s="92"/>
      <c r="N19" s="91"/>
      <c r="O19" s="92"/>
      <c r="P19" s="91"/>
      <c r="Q19" s="92"/>
      <c r="R19" s="91"/>
      <c r="S19" s="92"/>
      <c r="T19" s="91"/>
      <c r="U19" s="92"/>
      <c r="V19" s="91"/>
      <c r="W19" s="34"/>
      <c r="X19" s="79" t="str">
        <f t="shared" si="0"/>
        <v/>
      </c>
      <c r="Y19" s="80" t="str">
        <f t="shared" si="1"/>
        <v/>
      </c>
      <c r="Z19" s="71"/>
      <c r="AA19" s="37"/>
      <c r="AB19" s="72">
        <v>19</v>
      </c>
      <c r="AC19" s="73">
        <f t="shared" si="2"/>
        <v>4</v>
      </c>
      <c r="AD19" s="72">
        <v>54</v>
      </c>
      <c r="AE19" s="73">
        <f t="shared" si="2"/>
        <v>5</v>
      </c>
      <c r="AF19" s="24"/>
      <c r="AG19" s="25"/>
      <c r="AH19" s="28">
        <f t="shared" si="3"/>
        <v>0</v>
      </c>
      <c r="AI19" s="29">
        <f t="shared" si="4"/>
        <v>0</v>
      </c>
      <c r="AK19" s="76"/>
      <c r="AL19" s="76"/>
      <c r="AM19" s="76"/>
      <c r="AN19" s="76"/>
      <c r="AO19" s="76"/>
      <c r="AP19" s="76"/>
      <c r="AQ19" s="76"/>
      <c r="AR19" s="20" t="s">
        <v>22</v>
      </c>
      <c r="AS19"/>
      <c r="AT19" s="120"/>
      <c r="AU19" s="64">
        <v>7</v>
      </c>
      <c r="AV19" s="53">
        <v>20</v>
      </c>
      <c r="AW19" s="53">
        <v>40</v>
      </c>
      <c r="AX19" s="47">
        <v>60</v>
      </c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</row>
    <row r="20" spans="1:254" s="1" customFormat="1" ht="18" customHeight="1">
      <c r="A20" s="87">
        <v>70</v>
      </c>
      <c r="B20" s="23"/>
      <c r="C20" s="92"/>
      <c r="D20" s="91"/>
      <c r="E20" s="92"/>
      <c r="F20" s="91"/>
      <c r="G20" s="92"/>
      <c r="H20" s="91"/>
      <c r="I20" s="92"/>
      <c r="J20" s="91"/>
      <c r="K20" s="92"/>
      <c r="L20" s="91"/>
      <c r="M20" s="92"/>
      <c r="N20" s="91"/>
      <c r="O20" s="92"/>
      <c r="P20" s="91"/>
      <c r="Q20" s="92"/>
      <c r="R20" s="91"/>
      <c r="S20" s="92"/>
      <c r="T20" s="91"/>
      <c r="U20" s="92"/>
      <c r="V20" s="91"/>
      <c r="W20" s="34"/>
      <c r="X20" s="80" t="str">
        <f t="shared" si="0"/>
        <v/>
      </c>
      <c r="Y20" s="79" t="str">
        <f>IF(AND($W20&lt;&gt;"",MOD(ROW(),2)=0),"Midi","")</f>
        <v/>
      </c>
      <c r="Z20" s="71"/>
      <c r="AA20" s="37"/>
      <c r="AB20" s="74">
        <v>20</v>
      </c>
      <c r="AC20" s="75">
        <f t="shared" si="2"/>
        <v>5</v>
      </c>
      <c r="AD20" s="74">
        <v>55</v>
      </c>
      <c r="AE20" s="75">
        <f t="shared" si="2"/>
        <v>6</v>
      </c>
      <c r="AF20" s="24"/>
      <c r="AG20" s="25"/>
      <c r="AH20" s="28">
        <f t="shared" si="3"/>
        <v>0</v>
      </c>
      <c r="AI20" s="29">
        <f t="shared" si="4"/>
        <v>0</v>
      </c>
      <c r="AK20" s="77"/>
      <c r="AL20" s="77"/>
      <c r="AM20" s="77"/>
      <c r="AN20" s="77"/>
      <c r="AO20" s="77"/>
      <c r="AP20" s="77"/>
      <c r="AQ20" s="77"/>
      <c r="AR20" s="18" t="s">
        <v>23</v>
      </c>
      <c r="AS20"/>
      <c r="AT20" s="120"/>
      <c r="AU20" s="65">
        <v>6</v>
      </c>
      <c r="AV20" s="46">
        <v>8</v>
      </c>
      <c r="AW20" s="46">
        <v>16</v>
      </c>
      <c r="AX20" s="47">
        <v>24</v>
      </c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</row>
    <row r="21" spans="1:254" s="8" customFormat="1" ht="18" customHeight="1">
      <c r="A21"/>
      <c r="B21" s="88" t="s">
        <v>67</v>
      </c>
      <c r="C21" s="93">
        <v>2</v>
      </c>
      <c r="D21" s="93">
        <v>3</v>
      </c>
      <c r="E21" s="93">
        <v>5</v>
      </c>
      <c r="F21" s="93">
        <v>6</v>
      </c>
      <c r="G21" s="93">
        <v>14</v>
      </c>
      <c r="H21" s="93">
        <v>17</v>
      </c>
      <c r="I21" s="93">
        <v>18</v>
      </c>
      <c r="J21" s="93">
        <v>25</v>
      </c>
      <c r="K21" s="93">
        <v>27</v>
      </c>
      <c r="L21" s="93">
        <v>28</v>
      </c>
      <c r="M21" s="93">
        <v>37</v>
      </c>
      <c r="N21" s="93">
        <v>39</v>
      </c>
      <c r="O21" s="93">
        <v>42</v>
      </c>
      <c r="P21" s="93">
        <v>47</v>
      </c>
      <c r="Q21" s="93">
        <v>50</v>
      </c>
      <c r="R21" s="93">
        <v>53</v>
      </c>
      <c r="S21" s="93">
        <v>60</v>
      </c>
      <c r="T21" s="93">
        <v>63</v>
      </c>
      <c r="U21" s="93">
        <v>65</v>
      </c>
      <c r="V21" s="93">
        <v>66</v>
      </c>
      <c r="W21" s="59"/>
      <c r="X21" s="41"/>
      <c r="Y21" s="41"/>
      <c r="Z21" s="42"/>
      <c r="AA21" s="38"/>
      <c r="AB21" s="72">
        <v>21</v>
      </c>
      <c r="AC21" s="73">
        <f t="shared" si="2"/>
        <v>4</v>
      </c>
      <c r="AD21" s="72">
        <v>56</v>
      </c>
      <c r="AE21" s="73">
        <f t="shared" si="2"/>
        <v>2</v>
      </c>
      <c r="AF21" s="26"/>
      <c r="AG21" s="27"/>
      <c r="AH21" s="28">
        <f t="shared" si="3"/>
        <v>0</v>
      </c>
      <c r="AI21" s="29">
        <f t="shared" si="4"/>
        <v>0</v>
      </c>
      <c r="AK21" s="78">
        <f>MODE(AK1:AK20)</f>
        <v>7</v>
      </c>
      <c r="AL21" s="78">
        <f t="shared" ref="AL21:AQ21" si="5">MODE(AL1:AL20)</f>
        <v>6</v>
      </c>
      <c r="AM21" s="78">
        <f t="shared" si="5"/>
        <v>31</v>
      </c>
      <c r="AN21" s="78">
        <f t="shared" si="5"/>
        <v>42</v>
      </c>
      <c r="AO21" s="78">
        <f t="shared" si="5"/>
        <v>47</v>
      </c>
      <c r="AP21" s="78">
        <f t="shared" si="5"/>
        <v>49</v>
      </c>
      <c r="AQ21" s="78">
        <f t="shared" si="5"/>
        <v>66</v>
      </c>
      <c r="AR21" s="85" t="s">
        <v>24</v>
      </c>
      <c r="AS21"/>
      <c r="AT21" s="120"/>
      <c r="AU21" s="64">
        <v>5</v>
      </c>
      <c r="AV21" s="53">
        <v>2</v>
      </c>
      <c r="AW21" s="53">
        <v>4</v>
      </c>
      <c r="AX21" s="47">
        <v>6</v>
      </c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</row>
    <row r="22" spans="1:254" s="1" customFormat="1" ht="18" customHeight="1">
      <c r="A22" s="3"/>
      <c r="B22" s="3"/>
      <c r="C22" s="112">
        <v>-1</v>
      </c>
      <c r="D22" s="95">
        <v>-1</v>
      </c>
      <c r="E22" s="95">
        <v>-2</v>
      </c>
      <c r="F22" s="95">
        <v>-9</v>
      </c>
      <c r="G22" s="95">
        <v>-10</v>
      </c>
      <c r="H22" s="95">
        <v>-9</v>
      </c>
      <c r="I22" s="95">
        <v>-6</v>
      </c>
      <c r="J22" s="95">
        <v>-7</v>
      </c>
      <c r="K22" s="95">
        <v>-8</v>
      </c>
      <c r="L22" s="95">
        <v>-9</v>
      </c>
      <c r="M22" s="95">
        <v>-7</v>
      </c>
      <c r="N22" s="94" t="s">
        <v>37</v>
      </c>
      <c r="O22" s="94" t="s">
        <v>52</v>
      </c>
      <c r="P22" s="94" t="s">
        <v>37</v>
      </c>
      <c r="Q22" s="94" t="s">
        <v>42</v>
      </c>
      <c r="R22" s="94" t="s">
        <v>49</v>
      </c>
      <c r="S22" s="94" t="s">
        <v>41</v>
      </c>
      <c r="T22" s="111">
        <v>0</v>
      </c>
      <c r="U22" s="94" t="s">
        <v>39</v>
      </c>
      <c r="V22" s="113" t="s">
        <v>52</v>
      </c>
      <c r="W22" s="43"/>
      <c r="X22" s="44"/>
      <c r="Y22" s="44"/>
      <c r="Z22" s="39"/>
      <c r="AA22" s="39"/>
      <c r="AB22" s="74">
        <v>22</v>
      </c>
      <c r="AC22" s="75">
        <f t="shared" si="2"/>
        <v>5</v>
      </c>
      <c r="AD22" s="74">
        <v>57</v>
      </c>
      <c r="AE22" s="75">
        <f t="shared" si="2"/>
        <v>3</v>
      </c>
      <c r="AF22" s="24"/>
      <c r="AG22" s="25"/>
      <c r="AH22" s="28">
        <f t="shared" si="3"/>
        <v>0</v>
      </c>
      <c r="AI22" s="29">
        <f t="shared" si="4"/>
        <v>0</v>
      </c>
      <c r="AK22" s="68">
        <f>COUNTIF(AK1:AK20,AK21)</f>
        <v>2</v>
      </c>
      <c r="AL22" s="68">
        <f t="shared" ref="AL22:AQ22" si="6">COUNTIF(AL1:AL20,AL21)</f>
        <v>2</v>
      </c>
      <c r="AM22" s="68">
        <f t="shared" si="6"/>
        <v>2</v>
      </c>
      <c r="AN22" s="68">
        <f t="shared" si="6"/>
        <v>3</v>
      </c>
      <c r="AO22" s="68">
        <f t="shared" si="6"/>
        <v>2</v>
      </c>
      <c r="AP22" s="68">
        <f t="shared" si="6"/>
        <v>2</v>
      </c>
      <c r="AQ22" s="68">
        <f t="shared" si="6"/>
        <v>4</v>
      </c>
      <c r="AR22" s="86" t="s">
        <v>25</v>
      </c>
      <c r="AS22"/>
      <c r="AT22" s="120"/>
      <c r="AU22" s="65">
        <v>4</v>
      </c>
      <c r="AV22" s="46">
        <v>1</v>
      </c>
      <c r="AW22" s="46">
        <v>2</v>
      </c>
      <c r="AX22" s="47">
        <v>3</v>
      </c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</row>
    <row r="23" spans="1:254" s="1" customFormat="1" ht="18" customHeight="1">
      <c r="A23" s="3"/>
      <c r="B23" s="3"/>
      <c r="C23" s="96">
        <v>-1</v>
      </c>
      <c r="D23" s="97">
        <v>-1</v>
      </c>
      <c r="E23" s="97">
        <v>-1</v>
      </c>
      <c r="F23" s="101" t="s">
        <v>48</v>
      </c>
      <c r="G23" s="98">
        <v>0</v>
      </c>
      <c r="H23" s="101" t="s">
        <v>39</v>
      </c>
      <c r="I23" s="97">
        <v>-7</v>
      </c>
      <c r="J23" s="97">
        <v>-4</v>
      </c>
      <c r="K23" s="97">
        <v>-6</v>
      </c>
      <c r="L23" s="97">
        <v>-2</v>
      </c>
      <c r="M23" s="97">
        <v>-9</v>
      </c>
      <c r="N23" s="97">
        <v>-9</v>
      </c>
      <c r="O23" s="97">
        <v>-10</v>
      </c>
      <c r="P23" s="97">
        <v>-11</v>
      </c>
      <c r="Q23" s="97">
        <v>-11</v>
      </c>
      <c r="R23" s="97">
        <v>-6</v>
      </c>
      <c r="S23" s="97">
        <v>-5</v>
      </c>
      <c r="T23" s="101" t="s">
        <v>37</v>
      </c>
      <c r="U23" s="97">
        <v>-1</v>
      </c>
      <c r="V23" s="103">
        <v>-2</v>
      </c>
      <c r="W23" s="43"/>
      <c r="X23" s="44"/>
      <c r="Y23" s="44"/>
      <c r="Z23" s="39"/>
      <c r="AA23" s="39"/>
      <c r="AB23" s="72">
        <v>23</v>
      </c>
      <c r="AC23" s="73">
        <f t="shared" si="2"/>
        <v>5</v>
      </c>
      <c r="AD23" s="72">
        <v>58</v>
      </c>
      <c r="AE23" s="73">
        <f t="shared" si="2"/>
        <v>5</v>
      </c>
      <c r="AF23" s="24"/>
      <c r="AG23" s="25"/>
      <c r="AH23" s="28">
        <f t="shared" si="3"/>
        <v>0</v>
      </c>
      <c r="AI23" s="29">
        <f t="shared" si="4"/>
        <v>0</v>
      </c>
      <c r="AK23" s="11"/>
      <c r="AL23" s="11"/>
      <c r="AM23" s="11"/>
      <c r="AN23" s="11"/>
      <c r="AO23" s="11"/>
      <c r="AP23" s="11"/>
      <c r="AQ23" s="11"/>
      <c r="AR23" s="11"/>
      <c r="AS23"/>
      <c r="AT23" s="120"/>
      <c r="AU23" s="65">
        <v>0</v>
      </c>
      <c r="AV23" s="46">
        <v>1</v>
      </c>
      <c r="AW23" s="46">
        <v>2</v>
      </c>
      <c r="AX23" s="47">
        <v>3</v>
      </c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</row>
    <row r="24" spans="1:254" s="1" customFormat="1" ht="18" customHeight="1">
      <c r="A24" s="3"/>
      <c r="B24" s="3"/>
      <c r="C24" s="100" t="s">
        <v>37</v>
      </c>
      <c r="D24" s="101" t="s">
        <v>39</v>
      </c>
      <c r="E24" s="97">
        <v>-4</v>
      </c>
      <c r="F24" s="97">
        <v>-3</v>
      </c>
      <c r="G24" s="97">
        <v>-2</v>
      </c>
      <c r="H24" s="97">
        <v>-3</v>
      </c>
      <c r="I24" s="98">
        <v>0</v>
      </c>
      <c r="J24" s="97">
        <v>-3</v>
      </c>
      <c r="K24" s="97">
        <v>-1</v>
      </c>
      <c r="L24" s="97">
        <v>-5</v>
      </c>
      <c r="M24" s="101" t="s">
        <v>37</v>
      </c>
      <c r="N24" s="101" t="s">
        <v>39</v>
      </c>
      <c r="O24" s="101" t="s">
        <v>37</v>
      </c>
      <c r="P24" s="101" t="s">
        <v>52</v>
      </c>
      <c r="Q24" s="97">
        <v>-1</v>
      </c>
      <c r="R24" s="97">
        <v>-1</v>
      </c>
      <c r="S24" s="97">
        <v>-5</v>
      </c>
      <c r="T24" s="97">
        <v>-4</v>
      </c>
      <c r="U24" s="98">
        <v>0</v>
      </c>
      <c r="V24" s="102">
        <v>0</v>
      </c>
      <c r="W24" s="43"/>
      <c r="X24" s="44"/>
      <c r="Y24" s="44"/>
      <c r="Z24" s="39"/>
      <c r="AA24" s="39"/>
      <c r="AB24" s="74">
        <v>24</v>
      </c>
      <c r="AC24" s="75">
        <f t="shared" si="2"/>
        <v>5</v>
      </c>
      <c r="AD24" s="74">
        <v>59</v>
      </c>
      <c r="AE24" s="75">
        <f t="shared" si="2"/>
        <v>2</v>
      </c>
      <c r="AF24" s="24"/>
      <c r="AG24" s="25"/>
      <c r="AH24" s="28">
        <f t="shared" si="3"/>
        <v>0</v>
      </c>
      <c r="AI24" s="29">
        <f t="shared" si="4"/>
        <v>0</v>
      </c>
      <c r="AK24" s="11"/>
      <c r="AL24" s="11"/>
      <c r="AM24" s="11"/>
      <c r="AN24" s="11"/>
      <c r="AO24" s="11"/>
      <c r="AP24" s="11"/>
      <c r="AQ24" s="11"/>
      <c r="AR24" s="11"/>
      <c r="AS24"/>
      <c r="AT24" s="120">
        <v>8</v>
      </c>
      <c r="AU24" s="64">
        <v>8</v>
      </c>
      <c r="AV24" s="53">
        <v>10000</v>
      </c>
      <c r="AW24" s="53">
        <v>20000</v>
      </c>
      <c r="AX24" s="47">
        <v>30000</v>
      </c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</row>
    <row r="25" spans="1:254" s="1" customFormat="1" ht="18" customHeight="1">
      <c r="A25" s="14"/>
      <c r="B25" s="14"/>
      <c r="C25" s="96">
        <v>-2</v>
      </c>
      <c r="D25" s="97">
        <v>-1</v>
      </c>
      <c r="E25" s="101" t="s">
        <v>50</v>
      </c>
      <c r="F25" s="101" t="s">
        <v>50</v>
      </c>
      <c r="G25" s="101" t="s">
        <v>43</v>
      </c>
      <c r="H25" s="101" t="s">
        <v>43</v>
      </c>
      <c r="I25" s="101" t="s">
        <v>64</v>
      </c>
      <c r="J25" s="101" t="s">
        <v>65</v>
      </c>
      <c r="K25" s="101" t="s">
        <v>43</v>
      </c>
      <c r="L25" s="101" t="s">
        <v>45</v>
      </c>
      <c r="M25" s="101" t="s">
        <v>46</v>
      </c>
      <c r="N25" s="101" t="s">
        <v>66</v>
      </c>
      <c r="O25" s="101" t="s">
        <v>49</v>
      </c>
      <c r="P25" s="101" t="s">
        <v>49</v>
      </c>
      <c r="Q25" s="101" t="s">
        <v>54</v>
      </c>
      <c r="R25" s="101" t="s">
        <v>37</v>
      </c>
      <c r="S25" s="101" t="s">
        <v>38</v>
      </c>
      <c r="T25" s="101" t="s">
        <v>38</v>
      </c>
      <c r="U25" s="101" t="s">
        <v>39</v>
      </c>
      <c r="V25" s="99" t="s">
        <v>39</v>
      </c>
      <c r="W25" s="43"/>
      <c r="X25" s="44"/>
      <c r="Y25" s="44"/>
      <c r="Z25" s="39"/>
      <c r="AA25" s="39"/>
      <c r="AB25" s="72">
        <v>25</v>
      </c>
      <c r="AC25" s="73">
        <f t="shared" si="2"/>
        <v>6</v>
      </c>
      <c r="AD25" s="72">
        <v>60</v>
      </c>
      <c r="AE25" s="73">
        <f t="shared" si="2"/>
        <v>7</v>
      </c>
      <c r="AF25" s="24"/>
      <c r="AG25" s="25"/>
      <c r="AH25" s="28">
        <f t="shared" si="3"/>
        <v>0</v>
      </c>
      <c r="AI25" s="29">
        <f t="shared" si="4"/>
        <v>0</v>
      </c>
      <c r="AK25" s="11"/>
      <c r="AL25" s="11"/>
      <c r="AM25" s="11"/>
      <c r="AN25" s="11"/>
      <c r="AO25" s="11"/>
      <c r="AP25" s="11"/>
      <c r="AQ25" s="11"/>
      <c r="AR25" s="11"/>
      <c r="AS25"/>
      <c r="AT25" s="120"/>
      <c r="AU25" s="65">
        <v>7</v>
      </c>
      <c r="AV25" s="46">
        <v>100</v>
      </c>
      <c r="AW25" s="46">
        <v>200</v>
      </c>
      <c r="AX25" s="47">
        <v>300</v>
      </c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</row>
    <row r="26" spans="1:254" s="1" customFormat="1" ht="18" customHeight="1">
      <c r="A26" s="14"/>
      <c r="B26" s="13"/>
      <c r="C26" s="100" t="s">
        <v>37</v>
      </c>
      <c r="D26" s="101" t="s">
        <v>39</v>
      </c>
      <c r="E26" s="98">
        <v>0</v>
      </c>
      <c r="F26" s="98">
        <v>0</v>
      </c>
      <c r="G26" s="97">
        <v>-10</v>
      </c>
      <c r="H26" s="97">
        <v>-9</v>
      </c>
      <c r="I26" s="97">
        <v>-11</v>
      </c>
      <c r="J26" s="97">
        <v>-9</v>
      </c>
      <c r="K26" s="97">
        <v>-2</v>
      </c>
      <c r="L26" s="97">
        <v>-1</v>
      </c>
      <c r="M26" s="97">
        <v>-3</v>
      </c>
      <c r="N26" s="97">
        <v>-4</v>
      </c>
      <c r="O26" s="97">
        <v>-6</v>
      </c>
      <c r="P26" s="97">
        <v>-7</v>
      </c>
      <c r="Q26" s="97">
        <v>-1</v>
      </c>
      <c r="R26" s="101" t="s">
        <v>52</v>
      </c>
      <c r="S26" s="101" t="s">
        <v>52</v>
      </c>
      <c r="T26" s="97">
        <v>-2</v>
      </c>
      <c r="U26" s="101" t="s">
        <v>39</v>
      </c>
      <c r="V26" s="99" t="s">
        <v>39</v>
      </c>
      <c r="W26" s="43"/>
      <c r="X26" s="44"/>
      <c r="Y26" s="44"/>
      <c r="Z26" s="39"/>
      <c r="AA26" s="39"/>
      <c r="AB26" s="74">
        <v>26</v>
      </c>
      <c r="AC26" s="75">
        <f t="shared" si="2"/>
        <v>4</v>
      </c>
      <c r="AD26" s="74">
        <v>61</v>
      </c>
      <c r="AE26" s="75">
        <f t="shared" si="2"/>
        <v>6</v>
      </c>
      <c r="AF26" s="24"/>
      <c r="AG26" s="25"/>
      <c r="AH26" s="28">
        <f t="shared" si="3"/>
        <v>0</v>
      </c>
      <c r="AI26" s="29">
        <f t="shared" si="4"/>
        <v>0</v>
      </c>
      <c r="AK26" s="11"/>
      <c r="AL26" s="11"/>
      <c r="AM26" s="11"/>
      <c r="AN26" s="11"/>
      <c r="AO26" s="11"/>
      <c r="AP26" s="11"/>
      <c r="AQ26" s="11"/>
      <c r="AR26" s="11"/>
      <c r="AS26"/>
      <c r="AT26" s="120"/>
      <c r="AU26" s="64">
        <v>6</v>
      </c>
      <c r="AV26" s="53">
        <v>20</v>
      </c>
      <c r="AW26" s="53">
        <v>40</v>
      </c>
      <c r="AX26" s="47">
        <v>60</v>
      </c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</row>
    <row r="27" spans="1:254" s="1" customFormat="1" ht="18" customHeight="1">
      <c r="A27" s="14"/>
      <c r="B27" s="14"/>
      <c r="C27" s="96">
        <v>-13</v>
      </c>
      <c r="D27" s="97">
        <v>-14</v>
      </c>
      <c r="E27" s="97">
        <v>-14</v>
      </c>
      <c r="F27" s="97">
        <v>-17</v>
      </c>
      <c r="G27" s="97">
        <v>-8</v>
      </c>
      <c r="H27" s="97">
        <v>-8</v>
      </c>
      <c r="I27" s="97">
        <v>-6</v>
      </c>
      <c r="J27" s="97">
        <v>-6</v>
      </c>
      <c r="K27" s="97">
        <v>-12</v>
      </c>
      <c r="L27" s="97">
        <v>-12</v>
      </c>
      <c r="M27" s="97">
        <v>-12</v>
      </c>
      <c r="N27" s="97">
        <v>-13</v>
      </c>
      <c r="O27" s="97">
        <v>-5</v>
      </c>
      <c r="P27" s="97">
        <v>-4</v>
      </c>
      <c r="Q27" s="97">
        <v>-5</v>
      </c>
      <c r="R27" s="97">
        <v>-5</v>
      </c>
      <c r="S27" s="97">
        <v>-1</v>
      </c>
      <c r="T27" s="98">
        <v>0</v>
      </c>
      <c r="U27" s="97">
        <v>-1</v>
      </c>
      <c r="V27" s="99" t="s">
        <v>39</v>
      </c>
      <c r="W27" s="43"/>
      <c r="X27" s="44"/>
      <c r="Y27" s="44"/>
      <c r="Z27" s="39"/>
      <c r="AA27" s="39"/>
      <c r="AB27" s="72">
        <v>27</v>
      </c>
      <c r="AC27" s="73">
        <f t="shared" si="2"/>
        <v>8</v>
      </c>
      <c r="AD27" s="72">
        <v>62</v>
      </c>
      <c r="AE27" s="73">
        <f t="shared" si="2"/>
        <v>2</v>
      </c>
      <c r="AF27" s="24"/>
      <c r="AG27" s="25"/>
      <c r="AH27" s="28">
        <f t="shared" si="3"/>
        <v>0</v>
      </c>
      <c r="AI27" s="29">
        <f t="shared" si="4"/>
        <v>0</v>
      </c>
      <c r="AK27" s="11"/>
      <c r="AL27" s="11"/>
      <c r="AM27" s="11"/>
      <c r="AN27" s="11"/>
      <c r="AO27" s="11"/>
      <c r="AP27" s="11"/>
      <c r="AQ27" s="11"/>
      <c r="AR27" s="11"/>
      <c r="AS27"/>
      <c r="AT27" s="120"/>
      <c r="AU27" s="65">
        <v>5</v>
      </c>
      <c r="AV27" s="46">
        <v>5</v>
      </c>
      <c r="AW27" s="46">
        <v>10</v>
      </c>
      <c r="AX27" s="47">
        <v>15</v>
      </c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</row>
    <row r="28" spans="1:254" s="1" customFormat="1" ht="18" customHeight="1">
      <c r="A28" s="3"/>
      <c r="B28" s="3"/>
      <c r="C28" s="100" t="s">
        <v>42</v>
      </c>
      <c r="D28" s="101" t="s">
        <v>43</v>
      </c>
      <c r="E28" s="101" t="s">
        <v>50</v>
      </c>
      <c r="F28" s="101" t="s">
        <v>50</v>
      </c>
      <c r="G28" s="101" t="s">
        <v>54</v>
      </c>
      <c r="H28" s="101" t="s">
        <v>54</v>
      </c>
      <c r="I28" s="101" t="s">
        <v>50</v>
      </c>
      <c r="J28" s="101" t="s">
        <v>50</v>
      </c>
      <c r="K28" s="101" t="s">
        <v>45</v>
      </c>
      <c r="L28" s="101" t="s">
        <v>49</v>
      </c>
      <c r="M28" s="101" t="s">
        <v>44</v>
      </c>
      <c r="N28" s="101" t="s">
        <v>48</v>
      </c>
      <c r="O28" s="101" t="s">
        <v>48</v>
      </c>
      <c r="P28" s="101" t="s">
        <v>38</v>
      </c>
      <c r="Q28" s="101" t="s">
        <v>37</v>
      </c>
      <c r="R28" s="101" t="s">
        <v>52</v>
      </c>
      <c r="S28" s="101" t="s">
        <v>48</v>
      </c>
      <c r="T28" s="101" t="s">
        <v>48</v>
      </c>
      <c r="U28" s="101" t="s">
        <v>37</v>
      </c>
      <c r="V28" s="102">
        <v>0</v>
      </c>
      <c r="W28" s="43"/>
      <c r="X28" s="44"/>
      <c r="Y28" s="44"/>
      <c r="Z28" s="39"/>
      <c r="AA28" s="39"/>
      <c r="AB28" s="74">
        <v>28</v>
      </c>
      <c r="AC28" s="75">
        <f t="shared" si="2"/>
        <v>6</v>
      </c>
      <c r="AD28" s="74">
        <v>63</v>
      </c>
      <c r="AE28" s="75">
        <f t="shared" si="2"/>
        <v>7</v>
      </c>
      <c r="AF28" s="24"/>
      <c r="AG28" s="25"/>
      <c r="AH28" s="28">
        <f t="shared" si="3"/>
        <v>0</v>
      </c>
      <c r="AI28" s="29">
        <f t="shared" si="4"/>
        <v>0</v>
      </c>
      <c r="AK28" s="11"/>
      <c r="AL28" s="12"/>
      <c r="AM28" s="11"/>
      <c r="AN28" s="11"/>
      <c r="AO28" s="11"/>
      <c r="AP28" s="11"/>
      <c r="AQ28" s="11"/>
      <c r="AR28" s="11"/>
      <c r="AS28"/>
      <c r="AT28" s="120"/>
      <c r="AU28" s="64">
        <v>0</v>
      </c>
      <c r="AV28" s="53">
        <v>2</v>
      </c>
      <c r="AW28" s="53">
        <v>4</v>
      </c>
      <c r="AX28" s="47">
        <v>6</v>
      </c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</row>
    <row r="29" spans="1:254" s="1" customFormat="1" ht="18" customHeight="1">
      <c r="A29" s="3"/>
      <c r="B29" s="3"/>
      <c r="C29" s="100" t="s">
        <v>39</v>
      </c>
      <c r="D29" s="101" t="s">
        <v>52</v>
      </c>
      <c r="E29" s="98">
        <v>0</v>
      </c>
      <c r="F29" s="101" t="s">
        <v>37</v>
      </c>
      <c r="G29" s="101" t="s">
        <v>39</v>
      </c>
      <c r="H29" s="101" t="s">
        <v>39</v>
      </c>
      <c r="I29" s="101" t="s">
        <v>39</v>
      </c>
      <c r="J29" s="98">
        <v>0</v>
      </c>
      <c r="K29" s="97">
        <v>-1</v>
      </c>
      <c r="L29" s="97">
        <v>-4</v>
      </c>
      <c r="M29" s="97">
        <v>-4</v>
      </c>
      <c r="N29" s="101" t="s">
        <v>37</v>
      </c>
      <c r="O29" s="97">
        <v>-3</v>
      </c>
      <c r="P29" s="97">
        <v>-2</v>
      </c>
      <c r="Q29" s="101" t="s">
        <v>52</v>
      </c>
      <c r="R29" s="101" t="s">
        <v>39</v>
      </c>
      <c r="S29" s="101" t="s">
        <v>39</v>
      </c>
      <c r="T29" s="101" t="s">
        <v>48</v>
      </c>
      <c r="U29" s="101" t="s">
        <v>52</v>
      </c>
      <c r="V29" s="99" t="s">
        <v>39</v>
      </c>
      <c r="W29" s="43"/>
      <c r="X29" s="44"/>
      <c r="Y29" s="44"/>
      <c r="Z29" s="39"/>
      <c r="AA29" s="39"/>
      <c r="AB29" s="72">
        <v>29</v>
      </c>
      <c r="AC29" s="73">
        <f t="shared" si="2"/>
        <v>5</v>
      </c>
      <c r="AD29" s="72">
        <v>64</v>
      </c>
      <c r="AE29" s="73">
        <f t="shared" si="2"/>
        <v>4</v>
      </c>
      <c r="AF29" s="24"/>
      <c r="AG29" s="25"/>
      <c r="AH29" s="28">
        <f t="shared" si="3"/>
        <v>0</v>
      </c>
      <c r="AI29" s="29">
        <f t="shared" si="4"/>
        <v>0</v>
      </c>
      <c r="AK29" s="81">
        <v>1</v>
      </c>
      <c r="AL29" s="81">
        <v>5</v>
      </c>
      <c r="AM29" s="81">
        <v>8</v>
      </c>
      <c r="AN29" s="81">
        <v>31</v>
      </c>
      <c r="AO29" s="81">
        <v>38</v>
      </c>
      <c r="AP29" s="81">
        <v>58</v>
      </c>
      <c r="AQ29" s="82">
        <v>66</v>
      </c>
      <c r="AR29" s="115">
        <f>COUNTIF($A$1:$A$20,AK29)+COUNTIF($A$1:$A$20,AL29)+COUNTIF($A$1:$A$20,AM29)+COUNTIF($A$1:$A$20,AN29)+COUNTIF($A$1:$A$20,AO29)+COUNTIF($A$1:$A$20,AP29)+COUNTIF($A$1:$A$20,AQ29)</f>
        <v>4</v>
      </c>
      <c r="AS29" s="122" t="b">
        <f>IF(AR29="0","0",IF(AR29="1","0",IF(AR29="2","0",IF(AR29="3","0",IF(AR29="4","6 €",IF(AR29="5","15 €",IF(AR29="6","210 €",IF(AR29="7","9 000 €"))))))))</f>
        <v>0</v>
      </c>
      <c r="AT29" s="121">
        <v>7</v>
      </c>
      <c r="AU29" s="62">
        <v>7</v>
      </c>
      <c r="AV29" s="56">
        <v>3000</v>
      </c>
      <c r="AW29" s="56">
        <v>6000</v>
      </c>
      <c r="AX29" s="57">
        <v>9000</v>
      </c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</row>
    <row r="30" spans="1:254" s="1" customFormat="1" ht="18" customHeight="1">
      <c r="A30" s="3"/>
      <c r="B30" s="3"/>
      <c r="C30" s="96">
        <v>-7</v>
      </c>
      <c r="D30" s="97">
        <v>-8</v>
      </c>
      <c r="E30" s="97">
        <v>-1</v>
      </c>
      <c r="F30" s="98">
        <v>0</v>
      </c>
      <c r="G30" s="97">
        <v>-1</v>
      </c>
      <c r="H30" s="97">
        <v>-4</v>
      </c>
      <c r="I30" s="97">
        <v>-3</v>
      </c>
      <c r="J30" s="97">
        <v>-8</v>
      </c>
      <c r="K30" s="97">
        <v>-6</v>
      </c>
      <c r="L30" s="97">
        <v>-1</v>
      </c>
      <c r="M30" s="97">
        <v>-2</v>
      </c>
      <c r="N30" s="97">
        <v>-4</v>
      </c>
      <c r="O30" s="97">
        <v>-1</v>
      </c>
      <c r="P30" s="97">
        <v>-5</v>
      </c>
      <c r="Q30" s="97">
        <v>-5</v>
      </c>
      <c r="R30" s="97">
        <v>-5</v>
      </c>
      <c r="S30" s="97">
        <v>-8</v>
      </c>
      <c r="T30" s="97">
        <v>-11</v>
      </c>
      <c r="U30" s="97">
        <v>-8</v>
      </c>
      <c r="V30" s="103">
        <v>-5</v>
      </c>
      <c r="W30" s="43"/>
      <c r="X30" s="44"/>
      <c r="Y30" s="44"/>
      <c r="Z30" s="39"/>
      <c r="AA30" s="39"/>
      <c r="AB30" s="74">
        <v>30</v>
      </c>
      <c r="AC30" s="75">
        <f t="shared" si="2"/>
        <v>6</v>
      </c>
      <c r="AD30" s="74">
        <v>65</v>
      </c>
      <c r="AE30" s="75">
        <f t="shared" si="2"/>
        <v>7</v>
      </c>
      <c r="AF30" s="24"/>
      <c r="AG30" s="25"/>
      <c r="AH30" s="28">
        <f t="shared" si="3"/>
        <v>0</v>
      </c>
      <c r="AI30" s="29">
        <f t="shared" si="4"/>
        <v>0</v>
      </c>
      <c r="AK30" s="81">
        <v>6</v>
      </c>
      <c r="AL30" s="81">
        <v>18</v>
      </c>
      <c r="AM30" s="81">
        <v>29</v>
      </c>
      <c r="AN30" s="81">
        <v>48</v>
      </c>
      <c r="AO30" s="81">
        <v>55</v>
      </c>
      <c r="AP30" s="81">
        <v>67</v>
      </c>
      <c r="AQ30" s="82">
        <v>70</v>
      </c>
      <c r="AR30" s="115">
        <f t="shared" ref="AR30:AR36" si="7">COUNTIF($A$1:$A$20,AK30)+COUNTIF($A$1:$A$20,AL30)+COUNTIF($A$1:$A$20,AM30)+COUNTIF($A$1:$A$20,AN30)+COUNTIF($A$1:$A$20,AO30)+COUNTIF($A$1:$A$20,AP30)+COUNTIF($A$1:$A$20,AQ30)</f>
        <v>3</v>
      </c>
      <c r="AS30" s="122" t="b">
        <f t="shared" ref="AS30:AS36" si="8">IF(AR30="0","0",IF(AR30="1","0",IF(AR30="2","0",IF(AR30="3","0",IF(AR30="4","6 €",IF(AR30="5","15 €",IF(AR30="6","210 €",IF(AR30="7","9 000 €"))))))))</f>
        <v>0</v>
      </c>
      <c r="AT30" s="121"/>
      <c r="AU30" s="63">
        <v>6</v>
      </c>
      <c r="AV30" s="47">
        <v>70</v>
      </c>
      <c r="AW30" s="47">
        <v>140</v>
      </c>
      <c r="AX30" s="58">
        <v>210</v>
      </c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</row>
    <row r="31" spans="1:254" s="1" customFormat="1" ht="18" customHeight="1">
      <c r="A31" s="3"/>
      <c r="B31" s="3"/>
      <c r="C31" s="100" t="s">
        <v>52</v>
      </c>
      <c r="D31" s="101" t="s">
        <v>39</v>
      </c>
      <c r="E31" s="97">
        <v>-3</v>
      </c>
      <c r="F31" s="97">
        <v>-3</v>
      </c>
      <c r="G31" s="97">
        <v>-3</v>
      </c>
      <c r="H31" s="97">
        <v>-3</v>
      </c>
      <c r="I31" s="97">
        <v>-4</v>
      </c>
      <c r="J31" s="101" t="s">
        <v>39</v>
      </c>
      <c r="K31" s="97">
        <v>-9</v>
      </c>
      <c r="L31" s="97">
        <v>-6</v>
      </c>
      <c r="M31" s="97">
        <v>-3</v>
      </c>
      <c r="N31" s="98">
        <v>0</v>
      </c>
      <c r="O31" s="101" t="s">
        <v>37</v>
      </c>
      <c r="P31" s="97">
        <v>-2</v>
      </c>
      <c r="Q31" s="97">
        <v>-2</v>
      </c>
      <c r="R31" s="97">
        <v>-3</v>
      </c>
      <c r="S31" s="98">
        <v>0</v>
      </c>
      <c r="T31" s="101" t="s">
        <v>52</v>
      </c>
      <c r="U31" s="98">
        <v>0</v>
      </c>
      <c r="V31" s="102">
        <v>0</v>
      </c>
      <c r="W31" s="43"/>
      <c r="X31" s="44"/>
      <c r="Y31" s="44"/>
      <c r="Z31" s="39"/>
      <c r="AA31" s="39"/>
      <c r="AB31" s="72">
        <v>31</v>
      </c>
      <c r="AC31" s="73">
        <f t="shared" si="2"/>
        <v>6</v>
      </c>
      <c r="AD31" s="72">
        <v>66</v>
      </c>
      <c r="AE31" s="73">
        <f t="shared" si="2"/>
        <v>8</v>
      </c>
      <c r="AF31" s="24"/>
      <c r="AG31" s="25"/>
      <c r="AH31" s="28">
        <f t="shared" si="3"/>
        <v>0</v>
      </c>
      <c r="AI31" s="29">
        <f t="shared" si="4"/>
        <v>0</v>
      </c>
      <c r="AK31" s="114">
        <v>1</v>
      </c>
      <c r="AL31" s="114">
        <v>13</v>
      </c>
      <c r="AM31" s="114">
        <v>28</v>
      </c>
      <c r="AN31" s="114">
        <v>29</v>
      </c>
      <c r="AO31" s="114">
        <v>33</v>
      </c>
      <c r="AP31" s="114">
        <v>69</v>
      </c>
      <c r="AQ31" s="114">
        <v>70</v>
      </c>
      <c r="AR31" s="115">
        <f t="shared" si="7"/>
        <v>3</v>
      </c>
      <c r="AS31" s="122" t="b">
        <f t="shared" si="8"/>
        <v>0</v>
      </c>
      <c r="AT31" s="121"/>
      <c r="AU31" s="62">
        <v>5</v>
      </c>
      <c r="AV31" s="56">
        <v>5</v>
      </c>
      <c r="AW31" s="56">
        <v>10</v>
      </c>
      <c r="AX31" s="57">
        <v>15</v>
      </c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</row>
    <row r="32" spans="1:254" s="1" customFormat="1" ht="18" customHeight="1">
      <c r="A32" s="3"/>
      <c r="B32" s="3"/>
      <c r="C32" s="100" t="s">
        <v>52</v>
      </c>
      <c r="D32" s="101" t="s">
        <v>37</v>
      </c>
      <c r="E32" s="101" t="s">
        <v>48</v>
      </c>
      <c r="F32" s="101" t="s">
        <v>38</v>
      </c>
      <c r="G32" s="101" t="s">
        <v>48</v>
      </c>
      <c r="H32" s="101" t="s">
        <v>48</v>
      </c>
      <c r="I32" s="98">
        <v>0</v>
      </c>
      <c r="J32" s="101" t="s">
        <v>39</v>
      </c>
      <c r="K32" s="101" t="s">
        <v>44</v>
      </c>
      <c r="L32" s="101" t="s">
        <v>41</v>
      </c>
      <c r="M32" s="101" t="s">
        <v>54</v>
      </c>
      <c r="N32" s="101" t="s">
        <v>38</v>
      </c>
      <c r="O32" s="97">
        <v>-2</v>
      </c>
      <c r="P32" s="101" t="s">
        <v>48</v>
      </c>
      <c r="Q32" s="101" t="s">
        <v>52</v>
      </c>
      <c r="R32" s="101" t="s">
        <v>50</v>
      </c>
      <c r="S32" s="97">
        <v>-1</v>
      </c>
      <c r="T32" s="97">
        <v>-2</v>
      </c>
      <c r="U32" s="101" t="s">
        <v>37</v>
      </c>
      <c r="V32" s="99" t="s">
        <v>52</v>
      </c>
      <c r="W32" s="43"/>
      <c r="X32" s="44"/>
      <c r="Y32" s="44"/>
      <c r="Z32" s="39"/>
      <c r="AA32" s="39"/>
      <c r="AB32" s="74">
        <v>32</v>
      </c>
      <c r="AC32" s="75">
        <f t="shared" si="2"/>
        <v>4</v>
      </c>
      <c r="AD32" s="74">
        <v>67</v>
      </c>
      <c r="AE32" s="75">
        <f t="shared" si="2"/>
        <v>4</v>
      </c>
      <c r="AF32" s="24"/>
      <c r="AG32" s="25"/>
      <c r="AH32" s="28">
        <f t="shared" si="3"/>
        <v>0</v>
      </c>
      <c r="AI32" s="29">
        <f t="shared" si="4"/>
        <v>0</v>
      </c>
      <c r="AK32" s="114">
        <v>9</v>
      </c>
      <c r="AL32" s="114">
        <v>14</v>
      </c>
      <c r="AM32" s="114">
        <v>18</v>
      </c>
      <c r="AN32" s="114">
        <v>21</v>
      </c>
      <c r="AO32" s="114">
        <v>54</v>
      </c>
      <c r="AP32" s="114">
        <v>58</v>
      </c>
      <c r="AQ32" s="114">
        <v>62</v>
      </c>
      <c r="AR32" s="115">
        <f t="shared" si="7"/>
        <v>5</v>
      </c>
      <c r="AS32" s="122" t="b">
        <f t="shared" si="8"/>
        <v>0</v>
      </c>
      <c r="AT32" s="121"/>
      <c r="AU32" s="63">
        <v>4</v>
      </c>
      <c r="AV32" s="47">
        <v>2</v>
      </c>
      <c r="AW32" s="47">
        <v>4</v>
      </c>
      <c r="AX32" s="58">
        <v>6</v>
      </c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</row>
    <row r="33" spans="1:254" s="1" customFormat="1" ht="18" customHeight="1">
      <c r="A33" s="3"/>
      <c r="B33" s="3"/>
      <c r="C33" s="96">
        <v>-2</v>
      </c>
      <c r="D33" s="101" t="s">
        <v>39</v>
      </c>
      <c r="E33" s="101" t="s">
        <v>39</v>
      </c>
      <c r="F33" s="97">
        <v>-4</v>
      </c>
      <c r="G33" s="97">
        <v>-5</v>
      </c>
      <c r="H33" s="97">
        <v>-6</v>
      </c>
      <c r="I33" s="97">
        <v>-1</v>
      </c>
      <c r="J33" s="97">
        <v>-2</v>
      </c>
      <c r="K33" s="97">
        <v>-4</v>
      </c>
      <c r="L33" s="97">
        <v>-3</v>
      </c>
      <c r="M33" s="97">
        <v>-2</v>
      </c>
      <c r="N33" s="98">
        <v>0</v>
      </c>
      <c r="O33" s="98">
        <v>0</v>
      </c>
      <c r="P33" s="101" t="s">
        <v>37</v>
      </c>
      <c r="Q33" s="101" t="s">
        <v>38</v>
      </c>
      <c r="R33" s="101" t="s">
        <v>52</v>
      </c>
      <c r="S33" s="101" t="s">
        <v>44</v>
      </c>
      <c r="T33" s="101" t="s">
        <v>41</v>
      </c>
      <c r="U33" s="101" t="s">
        <v>41</v>
      </c>
      <c r="V33" s="99" t="s">
        <v>48</v>
      </c>
      <c r="W33" s="43"/>
      <c r="X33" s="44"/>
      <c r="Y33" s="44"/>
      <c r="Z33" s="39"/>
      <c r="AA33" s="40"/>
      <c r="AB33" s="72">
        <v>33</v>
      </c>
      <c r="AC33" s="73">
        <f t="shared" si="2"/>
        <v>4</v>
      </c>
      <c r="AD33" s="72">
        <v>68</v>
      </c>
      <c r="AE33" s="73">
        <f t="shared" si="2"/>
        <v>3</v>
      </c>
      <c r="AF33" s="24"/>
      <c r="AG33" s="25"/>
      <c r="AH33" s="28">
        <f t="shared" si="3"/>
        <v>0</v>
      </c>
      <c r="AI33" s="29">
        <f t="shared" si="4"/>
        <v>0</v>
      </c>
      <c r="AK33" s="81">
        <v>8</v>
      </c>
      <c r="AL33" s="81">
        <v>9</v>
      </c>
      <c r="AM33" s="81">
        <v>10</v>
      </c>
      <c r="AN33" s="81">
        <v>16</v>
      </c>
      <c r="AO33" s="81">
        <v>20</v>
      </c>
      <c r="AP33" s="81">
        <v>21</v>
      </c>
      <c r="AQ33" s="82">
        <v>70</v>
      </c>
      <c r="AR33" s="115">
        <f t="shared" si="7"/>
        <v>2</v>
      </c>
      <c r="AS33" s="122" t="b">
        <f t="shared" si="8"/>
        <v>0</v>
      </c>
      <c r="AT33" s="119">
        <v>6</v>
      </c>
      <c r="AU33" s="65">
        <v>6</v>
      </c>
      <c r="AV33" s="46">
        <v>1000</v>
      </c>
      <c r="AW33" s="46">
        <v>2000</v>
      </c>
      <c r="AX33" s="46">
        <v>3000</v>
      </c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</row>
    <row r="34" spans="1:254" s="1" customFormat="1" ht="18" customHeight="1">
      <c r="A34" s="3"/>
      <c r="B34" s="3"/>
      <c r="C34" s="100" t="s">
        <v>37</v>
      </c>
      <c r="D34" s="97">
        <v>-3</v>
      </c>
      <c r="E34" s="97">
        <v>-7</v>
      </c>
      <c r="F34" s="97">
        <v>-5</v>
      </c>
      <c r="G34" s="97">
        <v>-3</v>
      </c>
      <c r="H34" s="97">
        <v>-2</v>
      </c>
      <c r="I34" s="97">
        <v>-1</v>
      </c>
      <c r="J34" s="97">
        <v>-1</v>
      </c>
      <c r="K34" s="97">
        <v>-2</v>
      </c>
      <c r="L34" s="97">
        <v>-1</v>
      </c>
      <c r="M34" s="97">
        <v>-1</v>
      </c>
      <c r="N34" s="97">
        <v>-3</v>
      </c>
      <c r="O34" s="101" t="s">
        <v>39</v>
      </c>
      <c r="P34" s="97">
        <v>-3</v>
      </c>
      <c r="Q34" s="97">
        <v>-4</v>
      </c>
      <c r="R34" s="97">
        <v>-5</v>
      </c>
      <c r="S34" s="97">
        <v>-5</v>
      </c>
      <c r="T34" s="97">
        <v>-5</v>
      </c>
      <c r="U34" s="97">
        <v>-7</v>
      </c>
      <c r="V34" s="103">
        <v>-7</v>
      </c>
      <c r="W34" s="43"/>
      <c r="X34" s="44"/>
      <c r="Y34" s="44"/>
      <c r="Z34" s="39"/>
      <c r="AA34" s="39"/>
      <c r="AB34" s="74">
        <v>34</v>
      </c>
      <c r="AC34" s="75">
        <f t="shared" si="2"/>
        <v>6</v>
      </c>
      <c r="AD34" s="74">
        <v>69</v>
      </c>
      <c r="AE34" s="75">
        <f t="shared" si="2"/>
        <v>3</v>
      </c>
      <c r="AF34" s="24"/>
      <c r="AG34" s="25"/>
      <c r="AH34" s="28">
        <f t="shared" si="3"/>
        <v>0</v>
      </c>
      <c r="AI34" s="29">
        <f t="shared" si="4"/>
        <v>0</v>
      </c>
      <c r="AK34" s="81">
        <v>1</v>
      </c>
      <c r="AL34" s="81">
        <v>3</v>
      </c>
      <c r="AM34" s="81">
        <v>14</v>
      </c>
      <c r="AN34" s="81">
        <v>15</v>
      </c>
      <c r="AO34" s="81">
        <v>32</v>
      </c>
      <c r="AP34" s="81">
        <v>43</v>
      </c>
      <c r="AQ34" s="82">
        <v>47</v>
      </c>
      <c r="AR34" s="115">
        <f t="shared" si="7"/>
        <v>2</v>
      </c>
      <c r="AS34" s="122" t="b">
        <f t="shared" si="8"/>
        <v>0</v>
      </c>
      <c r="AT34" s="119"/>
      <c r="AU34" s="64">
        <v>5</v>
      </c>
      <c r="AV34" s="53">
        <v>30</v>
      </c>
      <c r="AW34" s="53">
        <v>60</v>
      </c>
      <c r="AX34" s="53">
        <v>90</v>
      </c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</row>
    <row r="35" spans="1:254" s="1" customFormat="1" ht="18" customHeight="1">
      <c r="A35" s="3"/>
      <c r="B35" s="4"/>
      <c r="C35" s="96">
        <v>-9</v>
      </c>
      <c r="D35" s="97">
        <v>-4</v>
      </c>
      <c r="E35" s="101" t="s">
        <v>52</v>
      </c>
      <c r="F35" s="101" t="s">
        <v>39</v>
      </c>
      <c r="G35" s="98">
        <v>0</v>
      </c>
      <c r="H35" s="101" t="s">
        <v>37</v>
      </c>
      <c r="I35" s="97">
        <v>-2</v>
      </c>
      <c r="J35" s="97">
        <v>-1</v>
      </c>
      <c r="K35" s="101" t="s">
        <v>39</v>
      </c>
      <c r="L35" s="98">
        <v>0</v>
      </c>
      <c r="M35" s="98">
        <v>0</v>
      </c>
      <c r="N35" s="101" t="s">
        <v>37</v>
      </c>
      <c r="O35" s="97">
        <v>-3</v>
      </c>
      <c r="P35" s="98">
        <v>0</v>
      </c>
      <c r="Q35" s="98">
        <v>0</v>
      </c>
      <c r="R35" s="98">
        <v>0</v>
      </c>
      <c r="S35" s="97">
        <v>-2</v>
      </c>
      <c r="T35" s="98">
        <v>0</v>
      </c>
      <c r="U35" s="101" t="s">
        <v>38</v>
      </c>
      <c r="V35" s="99" t="s">
        <v>48</v>
      </c>
      <c r="W35" s="43"/>
      <c r="X35" s="44"/>
      <c r="Y35" s="44"/>
      <c r="Z35" s="39"/>
      <c r="AA35" s="39"/>
      <c r="AB35" s="72">
        <v>35</v>
      </c>
      <c r="AC35" s="73">
        <f t="shared" si="2"/>
        <v>5</v>
      </c>
      <c r="AD35" s="72">
        <v>70</v>
      </c>
      <c r="AE35" s="73">
        <f t="shared" si="2"/>
        <v>5</v>
      </c>
      <c r="AF35" s="24"/>
      <c r="AG35" s="25"/>
      <c r="AH35" s="28">
        <f t="shared" si="3"/>
        <v>0</v>
      </c>
      <c r="AI35" s="29">
        <f t="shared" si="4"/>
        <v>0</v>
      </c>
      <c r="AK35" s="114">
        <v>6</v>
      </c>
      <c r="AL35" s="114">
        <v>17</v>
      </c>
      <c r="AM35" s="114">
        <v>39</v>
      </c>
      <c r="AN35" s="114">
        <v>47</v>
      </c>
      <c r="AO35" s="114">
        <v>60</v>
      </c>
      <c r="AP35" s="114">
        <v>63</v>
      </c>
      <c r="AQ35" s="114">
        <v>66</v>
      </c>
      <c r="AR35" s="115">
        <f t="shared" si="7"/>
        <v>3</v>
      </c>
      <c r="AS35" s="122" t="b">
        <f t="shared" si="8"/>
        <v>0</v>
      </c>
      <c r="AT35" s="119"/>
      <c r="AU35" s="65">
        <v>4</v>
      </c>
      <c r="AV35" s="46">
        <v>2</v>
      </c>
      <c r="AW35" s="46">
        <v>4</v>
      </c>
      <c r="AX35" s="46">
        <v>6</v>
      </c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</row>
    <row r="36" spans="1:254" s="1" customFormat="1" ht="18" customHeight="1">
      <c r="A36" s="3"/>
      <c r="B36" s="3"/>
      <c r="C36" s="100" t="s">
        <v>49</v>
      </c>
      <c r="D36" s="101" t="s">
        <v>49</v>
      </c>
      <c r="E36" s="101" t="s">
        <v>49</v>
      </c>
      <c r="F36" s="101" t="s">
        <v>50</v>
      </c>
      <c r="G36" s="101" t="s">
        <v>48</v>
      </c>
      <c r="H36" s="97">
        <v>-6</v>
      </c>
      <c r="I36" s="97">
        <v>-6</v>
      </c>
      <c r="J36" s="97">
        <v>-6</v>
      </c>
      <c r="K36" s="97">
        <v>-4</v>
      </c>
      <c r="L36" s="97">
        <v>-4</v>
      </c>
      <c r="M36" s="97">
        <v>-4</v>
      </c>
      <c r="N36" s="97">
        <v>-6</v>
      </c>
      <c r="O36" s="98">
        <v>0</v>
      </c>
      <c r="P36" s="98">
        <v>0</v>
      </c>
      <c r="Q36" s="101" t="s">
        <v>39</v>
      </c>
      <c r="R36" s="101" t="s">
        <v>37</v>
      </c>
      <c r="S36" s="101" t="s">
        <v>39</v>
      </c>
      <c r="T36" s="98">
        <v>0</v>
      </c>
      <c r="U36" s="97">
        <v>-2</v>
      </c>
      <c r="V36" s="103">
        <v>-2</v>
      </c>
      <c r="W36" s="35" t="s">
        <v>26</v>
      </c>
      <c r="X36" s="118"/>
      <c r="Y36" s="118"/>
      <c r="Z36" s="118"/>
      <c r="AA36" s="118"/>
      <c r="AB36" s="19"/>
      <c r="AC36" s="15"/>
      <c r="AD36" s="16"/>
      <c r="AE36" s="17"/>
      <c r="AF36" s="30">
        <f>SUM(AF2:AF35)</f>
        <v>36</v>
      </c>
      <c r="AG36" s="31">
        <f>SUM(AG2:AG35)</f>
        <v>6</v>
      </c>
      <c r="AH36" s="32">
        <f>SUM(AH2:AH35)</f>
        <v>30</v>
      </c>
      <c r="AI36" s="33">
        <f>SUM(AI2:AI35)</f>
        <v>6</v>
      </c>
      <c r="AK36" s="114">
        <v>6</v>
      </c>
      <c r="AL36" s="114">
        <v>7</v>
      </c>
      <c r="AM36" s="114">
        <v>31</v>
      </c>
      <c r="AN36" s="114">
        <v>42</v>
      </c>
      <c r="AO36" s="114">
        <v>47</v>
      </c>
      <c r="AP36" s="114">
        <v>49</v>
      </c>
      <c r="AQ36" s="114">
        <v>66</v>
      </c>
      <c r="AR36" s="115">
        <f t="shared" si="7"/>
        <v>2</v>
      </c>
      <c r="AS36" s="122" t="b">
        <f t="shared" si="8"/>
        <v>0</v>
      </c>
      <c r="AT36" s="120">
        <v>5</v>
      </c>
      <c r="AU36" s="64">
        <v>5</v>
      </c>
      <c r="AV36" s="53">
        <v>100</v>
      </c>
      <c r="AW36" s="53">
        <v>200</v>
      </c>
      <c r="AX36" s="53">
        <v>300</v>
      </c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</row>
    <row r="37" spans="1:254" s="1" customFormat="1" ht="18" customHeight="1">
      <c r="A37" s="3"/>
      <c r="B37" s="3"/>
      <c r="C37" s="96">
        <v>-2</v>
      </c>
      <c r="D37" s="98">
        <v>0</v>
      </c>
      <c r="E37" s="97">
        <v>-4</v>
      </c>
      <c r="F37" s="98">
        <v>0</v>
      </c>
      <c r="G37" s="101" t="s">
        <v>37</v>
      </c>
      <c r="H37" s="101" t="s">
        <v>41</v>
      </c>
      <c r="I37" s="101" t="s">
        <v>42</v>
      </c>
      <c r="J37" s="101" t="s">
        <v>43</v>
      </c>
      <c r="K37" s="101" t="s">
        <v>44</v>
      </c>
      <c r="L37" s="101" t="s">
        <v>43</v>
      </c>
      <c r="M37" s="101" t="s">
        <v>43</v>
      </c>
      <c r="N37" s="101" t="s">
        <v>42</v>
      </c>
      <c r="O37" s="101" t="s">
        <v>45</v>
      </c>
      <c r="P37" s="101" t="s">
        <v>45</v>
      </c>
      <c r="Q37" s="101" t="s">
        <v>45</v>
      </c>
      <c r="R37" s="101" t="s">
        <v>46</v>
      </c>
      <c r="S37" s="101" t="s">
        <v>47</v>
      </c>
      <c r="T37" s="101" t="s">
        <v>44</v>
      </c>
      <c r="U37" s="101" t="s">
        <v>48</v>
      </c>
      <c r="V37" s="103">
        <v>-4</v>
      </c>
      <c r="W37" s="35" t="s">
        <v>27</v>
      </c>
      <c r="X37" s="118"/>
      <c r="Y37" s="118"/>
      <c r="Z37" s="118"/>
      <c r="AA37" s="118"/>
      <c r="AF37" s="6"/>
      <c r="AG37" s="6"/>
      <c r="AH37" s="6"/>
      <c r="AI37" s="6"/>
      <c r="AS37"/>
      <c r="AT37" s="120"/>
      <c r="AU37" s="65">
        <v>4</v>
      </c>
      <c r="AV37" s="46">
        <v>10</v>
      </c>
      <c r="AW37" s="46">
        <v>20</v>
      </c>
      <c r="AX37" s="46">
        <v>30</v>
      </c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</row>
    <row r="38" spans="1:254" s="1" customFormat="1" ht="18" customHeight="1">
      <c r="A38" s="3"/>
      <c r="B38" s="3"/>
      <c r="C38" s="100" t="s">
        <v>37</v>
      </c>
      <c r="D38" s="97">
        <v>-1</v>
      </c>
      <c r="E38" s="97">
        <v>-1</v>
      </c>
      <c r="F38" s="101" t="s">
        <v>38</v>
      </c>
      <c r="G38" s="101" t="s">
        <v>37</v>
      </c>
      <c r="H38" s="101" t="s">
        <v>38</v>
      </c>
      <c r="I38" s="101" t="s">
        <v>39</v>
      </c>
      <c r="J38" s="97">
        <v>-3</v>
      </c>
      <c r="K38" s="97">
        <v>-2</v>
      </c>
      <c r="L38" s="97">
        <v>-4</v>
      </c>
      <c r="M38" s="97">
        <v>-8</v>
      </c>
      <c r="N38" s="97">
        <v>-6</v>
      </c>
      <c r="O38" s="97">
        <v>-7</v>
      </c>
      <c r="P38" s="97">
        <v>-7</v>
      </c>
      <c r="Q38" s="97">
        <v>-9</v>
      </c>
      <c r="R38" s="97">
        <v>-22</v>
      </c>
      <c r="S38" s="97">
        <v>-24</v>
      </c>
      <c r="T38" s="97">
        <v>-16</v>
      </c>
      <c r="U38" s="97">
        <v>-9</v>
      </c>
      <c r="V38" s="102">
        <v>0</v>
      </c>
      <c r="W38" s="35" t="s">
        <v>28</v>
      </c>
      <c r="X38" s="118"/>
      <c r="Y38" s="118"/>
      <c r="Z38" s="118"/>
      <c r="AA38" s="118"/>
      <c r="AF38" s="6"/>
      <c r="AG38" s="6"/>
      <c r="AH38" s="6"/>
      <c r="AI38" s="6"/>
      <c r="AS38"/>
      <c r="AT38" s="120"/>
      <c r="AU38" s="64">
        <v>3</v>
      </c>
      <c r="AV38" s="53">
        <v>2</v>
      </c>
      <c r="AW38" s="53">
        <v>4</v>
      </c>
      <c r="AX38" s="53">
        <v>6</v>
      </c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</row>
    <row r="39" spans="1:254" s="1" customFormat="1" ht="18" customHeight="1">
      <c r="A39" s="3"/>
      <c r="B39" s="3"/>
      <c r="C39" s="104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6"/>
      <c r="S39" s="106"/>
      <c r="T39" s="106"/>
      <c r="U39" s="106"/>
      <c r="V39" s="107"/>
      <c r="W39" s="35" t="s">
        <v>29</v>
      </c>
      <c r="X39" s="118"/>
      <c r="Y39" s="118"/>
      <c r="Z39" s="118"/>
      <c r="AA39" s="118"/>
      <c r="AF39" s="6"/>
      <c r="AG39" s="6"/>
      <c r="AH39" s="6"/>
      <c r="AI39" s="6"/>
      <c r="AS39"/>
      <c r="AT39" s="119">
        <v>4</v>
      </c>
      <c r="AU39" s="65">
        <v>4</v>
      </c>
      <c r="AV39" s="46">
        <v>50</v>
      </c>
      <c r="AW39" s="46">
        <v>100</v>
      </c>
      <c r="AX39" s="46">
        <v>150</v>
      </c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</row>
    <row r="40" spans="1:254" s="1" customFormat="1" ht="18" customHeight="1">
      <c r="A40" s="3"/>
      <c r="B40" s="3"/>
      <c r="C40" s="108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9"/>
      <c r="V40" s="110"/>
      <c r="W40" s="35" t="s">
        <v>30</v>
      </c>
      <c r="X40" s="118"/>
      <c r="Y40" s="118"/>
      <c r="Z40" s="118"/>
      <c r="AA40" s="118"/>
      <c r="AD40" s="2"/>
      <c r="AE40" s="2"/>
      <c r="AF40" s="21"/>
      <c r="AG40" s="21"/>
      <c r="AH40" s="21"/>
      <c r="AI40" s="6"/>
      <c r="AS40"/>
      <c r="AT40" s="119"/>
      <c r="AU40" s="64">
        <v>3</v>
      </c>
      <c r="AV40" s="53">
        <v>5</v>
      </c>
      <c r="AW40" s="53">
        <v>10</v>
      </c>
      <c r="AX40" s="53">
        <v>15</v>
      </c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</row>
    <row r="41" spans="1:254" s="1" customFormat="1" ht="18" customHeight="1">
      <c r="A41" s="3"/>
      <c r="B41" s="3"/>
      <c r="C41" s="104"/>
      <c r="D41" s="106"/>
      <c r="E41" s="105"/>
      <c r="F41" s="105"/>
      <c r="G41" s="105"/>
      <c r="H41" s="105"/>
      <c r="I41" s="105"/>
      <c r="J41" s="105"/>
      <c r="K41" s="105"/>
      <c r="L41" s="105"/>
      <c r="M41" s="105"/>
      <c r="N41" s="105"/>
      <c r="O41" s="105"/>
      <c r="P41" s="105"/>
      <c r="Q41" s="105"/>
      <c r="R41" s="105"/>
      <c r="S41" s="105"/>
      <c r="T41" s="105"/>
      <c r="U41" s="105"/>
      <c r="V41" s="107"/>
      <c r="W41" s="35" t="s">
        <v>31</v>
      </c>
      <c r="X41" s="118"/>
      <c r="Y41" s="118"/>
      <c r="Z41" s="118"/>
      <c r="AA41" s="118"/>
      <c r="AD41" s="2"/>
      <c r="AE41" s="2"/>
      <c r="AF41" s="21"/>
      <c r="AG41" s="21"/>
      <c r="AH41" s="21"/>
      <c r="AI41" s="6"/>
      <c r="AS41"/>
      <c r="AT41" s="119">
        <v>3</v>
      </c>
      <c r="AU41" s="65">
        <v>3</v>
      </c>
      <c r="AV41" s="46">
        <v>10</v>
      </c>
      <c r="AW41" s="46">
        <v>20</v>
      </c>
      <c r="AX41" s="46">
        <v>30</v>
      </c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</row>
    <row r="42" spans="1:254" s="1" customFormat="1" ht="18" customHeight="1">
      <c r="A42" s="116" t="s">
        <v>24</v>
      </c>
      <c r="B42" s="116"/>
      <c r="C42" s="67">
        <f t="shared" ref="C42:V42" si="9">IF(C43&lt;&gt;"",COUNTIF(C1:C20,C43),"")</f>
        <v>4</v>
      </c>
      <c r="D42" s="67">
        <f t="shared" si="9"/>
        <v>1</v>
      </c>
      <c r="E42" s="67">
        <f t="shared" si="9"/>
        <v>1</v>
      </c>
      <c r="F42" s="67">
        <f t="shared" si="9"/>
        <v>1</v>
      </c>
      <c r="G42" s="67">
        <f t="shared" si="9"/>
        <v>1</v>
      </c>
      <c r="H42" s="67">
        <f t="shared" si="9"/>
        <v>2</v>
      </c>
      <c r="I42" s="67">
        <f t="shared" si="9"/>
        <v>1</v>
      </c>
      <c r="J42" s="67">
        <f t="shared" si="9"/>
        <v>1</v>
      </c>
      <c r="K42" s="67">
        <f t="shared" si="9"/>
        <v>1</v>
      </c>
      <c r="L42" s="67">
        <f t="shared" si="9"/>
        <v>1</v>
      </c>
      <c r="M42" s="67">
        <f t="shared" si="9"/>
        <v>2</v>
      </c>
      <c r="N42" s="67">
        <f t="shared" si="9"/>
        <v>1</v>
      </c>
      <c r="O42" s="67">
        <f t="shared" si="9"/>
        <v>1</v>
      </c>
      <c r="P42" s="67">
        <f t="shared" si="9"/>
        <v>1</v>
      </c>
      <c r="Q42" s="67">
        <f t="shared" si="9"/>
        <v>2</v>
      </c>
      <c r="R42" s="67">
        <f t="shared" si="9"/>
        <v>1</v>
      </c>
      <c r="S42" s="67">
        <f t="shared" si="9"/>
        <v>1</v>
      </c>
      <c r="T42" s="67">
        <f t="shared" si="9"/>
        <v>5</v>
      </c>
      <c r="U42" s="67">
        <f t="shared" si="9"/>
        <v>4</v>
      </c>
      <c r="V42" s="67">
        <f t="shared" si="9"/>
        <v>5</v>
      </c>
      <c r="W42" s="83" t="s">
        <v>32</v>
      </c>
      <c r="X42" s="118"/>
      <c r="Y42" s="118"/>
      <c r="Z42" s="118"/>
      <c r="AA42" s="118"/>
      <c r="AD42" s="2"/>
      <c r="AE42" s="2"/>
      <c r="AF42" s="21"/>
      <c r="AG42" s="21"/>
      <c r="AH42" s="21"/>
      <c r="AI42" s="6"/>
      <c r="AS42"/>
      <c r="AT42" s="119"/>
      <c r="AU42" s="64">
        <v>2</v>
      </c>
      <c r="AV42" s="53">
        <v>2</v>
      </c>
      <c r="AW42" s="53">
        <v>4</v>
      </c>
      <c r="AX42" s="53">
        <v>6</v>
      </c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</row>
    <row r="43" spans="1:254" s="1" customFormat="1" ht="18" customHeight="1">
      <c r="A43" s="117" t="s">
        <v>56</v>
      </c>
      <c r="B43" s="117"/>
      <c r="C43" s="68">
        <v>1</v>
      </c>
      <c r="D43" s="68">
        <v>2</v>
      </c>
      <c r="E43" s="68">
        <v>4</v>
      </c>
      <c r="F43" s="68">
        <v>5</v>
      </c>
      <c r="G43" s="68">
        <v>6</v>
      </c>
      <c r="H43" s="68">
        <v>9</v>
      </c>
      <c r="I43" s="68">
        <v>14</v>
      </c>
      <c r="J43" s="68">
        <v>18</v>
      </c>
      <c r="K43" s="68">
        <v>19</v>
      </c>
      <c r="L43" s="68">
        <v>23</v>
      </c>
      <c r="M43" s="68">
        <v>28</v>
      </c>
      <c r="N43" s="68">
        <v>38</v>
      </c>
      <c r="O43" s="68">
        <v>40</v>
      </c>
      <c r="P43" s="68">
        <v>41</v>
      </c>
      <c r="Q43" s="68">
        <v>54</v>
      </c>
      <c r="R43" s="68">
        <v>57</v>
      </c>
      <c r="S43" s="68">
        <v>62</v>
      </c>
      <c r="T43" s="68">
        <v>63</v>
      </c>
      <c r="U43" s="68">
        <v>66</v>
      </c>
      <c r="V43" s="68">
        <v>70</v>
      </c>
      <c r="W43" s="36" t="s">
        <v>33</v>
      </c>
      <c r="X43" s="118"/>
      <c r="Y43" s="118"/>
      <c r="Z43" s="118"/>
      <c r="AA43" s="118"/>
      <c r="AD43" s="2"/>
      <c r="AE43" s="22"/>
      <c r="AF43" s="21"/>
      <c r="AG43" s="21"/>
      <c r="AH43" s="21"/>
      <c r="AI43" s="6"/>
      <c r="AS43"/>
      <c r="AT43" s="65">
        <v>2</v>
      </c>
      <c r="AU43" s="65">
        <v>2</v>
      </c>
      <c r="AV43" s="46">
        <v>6</v>
      </c>
      <c r="AW43" s="46">
        <v>12</v>
      </c>
      <c r="AX43" s="46">
        <v>18</v>
      </c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</row>
    <row r="44" spans="1:254" s="8" customFormat="1" ht="18" customHeight="1">
      <c r="A44" s="7"/>
      <c r="B44" s="7"/>
      <c r="C44" s="7"/>
      <c r="D44" s="7"/>
      <c r="E44" s="7"/>
      <c r="F44" s="7"/>
      <c r="G44" s="7"/>
      <c r="H44" s="7"/>
      <c r="I44" s="7"/>
      <c r="J44" s="5">
        <v>6</v>
      </c>
      <c r="K44" s="5">
        <v>17</v>
      </c>
      <c r="L44" s="5">
        <v>39</v>
      </c>
      <c r="M44" s="5">
        <v>47</v>
      </c>
      <c r="N44" s="5">
        <v>60</v>
      </c>
      <c r="O44" s="5">
        <v>63</v>
      </c>
      <c r="P44" s="5">
        <v>66</v>
      </c>
      <c r="W44" s="9"/>
      <c r="AF44" s="10"/>
      <c r="AG44" s="10"/>
      <c r="AH44" s="10"/>
      <c r="AI44" s="10"/>
      <c r="AS44"/>
      <c r="AT44" s="45"/>
      <c r="AU44" s="45"/>
      <c r="AV44" s="45"/>
      <c r="AW44" s="45"/>
      <c r="AX44" s="45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</row>
    <row r="45" spans="1:254" ht="14.1" customHeight="1"/>
  </sheetData>
  <sortState columnSort="1" ref="J44:P44">
    <sortCondition ref="J44"/>
  </sortState>
  <mergeCells count="20">
    <mergeCell ref="AT29:AT32"/>
    <mergeCell ref="AT33:AT35"/>
    <mergeCell ref="AT36:AT38"/>
    <mergeCell ref="AT39:AT40"/>
    <mergeCell ref="AT41:AT42"/>
    <mergeCell ref="AT2:AT12"/>
    <mergeCell ref="AU2:AU6"/>
    <mergeCell ref="AT13:AT23"/>
    <mergeCell ref="AU13:AU17"/>
    <mergeCell ref="AT24:AT28"/>
    <mergeCell ref="A42:B42"/>
    <mergeCell ref="A43:B43"/>
    <mergeCell ref="X42:AA42"/>
    <mergeCell ref="X43:AA43"/>
    <mergeCell ref="X36:AA36"/>
    <mergeCell ref="X41:AA41"/>
    <mergeCell ref="X40:AA40"/>
    <mergeCell ref="X39:AA39"/>
    <mergeCell ref="X38:AA38"/>
    <mergeCell ref="X37:AA37"/>
  </mergeCells>
  <phoneticPr fontId="15" type="noConversion"/>
  <conditionalFormatting sqref="AK1:AQ20">
    <cfRule type="expression" dxfId="1" priority="1">
      <formula>AK1=AK$21</formula>
    </cfRule>
  </conditionalFormatting>
  <conditionalFormatting sqref="AK29:AQ36">
    <cfRule type="expression" dxfId="0" priority="3" stopIfTrue="1">
      <formula>COUNTIF($A$1:$A$20,AK29)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K20" sqref="K20"/>
    </sheetView>
  </sheetViews>
  <sheetFormatPr baseColWidth="10" defaultColWidth="11" defaultRowHeight="14.25"/>
  <sheetData/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2017-03-25T15:53:50Z</dcterms:modified>
</cp:coreProperties>
</file>