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ophe Gasnier\"/>
    </mc:Choice>
  </mc:AlternateContent>
  <bookViews>
    <workbookView xWindow="0" yWindow="0" windowWidth="14376" windowHeight="4608" tabRatio="820" activeTab="1"/>
  </bookViews>
  <sheets>
    <sheet name="Données" sheetId="8" r:id="rId1"/>
    <sheet name="Janvier " sheetId="1" r:id="rId2"/>
    <sheet name="Fevrier" sheetId="3" r:id="rId3"/>
    <sheet name="Mars" sheetId="4" r:id="rId4"/>
    <sheet name="Avril" sheetId="6" r:id="rId5"/>
    <sheet name="Mai" sheetId="7" r:id="rId6"/>
    <sheet name="Juin" sheetId="9" r:id="rId7"/>
    <sheet name="Juillet" sheetId="10" r:id="rId8"/>
    <sheet name="Aout" sheetId="11" r:id="rId9"/>
    <sheet name="Septembre" sheetId="12" r:id="rId10"/>
    <sheet name="Octobre" sheetId="13" r:id="rId11"/>
    <sheet name="Novembre" sheetId="14" r:id="rId12"/>
    <sheet name="Decembre" sheetId="15" r:id="rId13"/>
  </sheets>
  <calcPr calcId="162913"/>
</workbook>
</file>

<file path=xl/calcChain.xml><?xml version="1.0" encoding="utf-8"?>
<calcChain xmlns="http://schemas.openxmlformats.org/spreadsheetml/2006/main">
  <c r="BL5" i="15" l="1"/>
  <c r="BL6" i="15"/>
  <c r="BL7" i="15"/>
  <c r="BL8" i="15"/>
  <c r="BL9" i="15"/>
  <c r="BL4" i="15"/>
  <c r="BJ5" i="14"/>
  <c r="BJ6" i="14"/>
  <c r="BJ7" i="14"/>
  <c r="BJ8" i="14"/>
  <c r="BJ9" i="14"/>
  <c r="BJ4" i="14"/>
  <c r="BL5" i="13"/>
  <c r="BL6" i="13"/>
  <c r="BL7" i="13"/>
  <c r="BL8" i="13"/>
  <c r="BL9" i="13"/>
  <c r="BL4" i="13"/>
  <c r="AB1" i="13"/>
  <c r="AB3" i="13"/>
  <c r="BJ5" i="12"/>
  <c r="BJ6" i="12"/>
  <c r="BJ7" i="12"/>
  <c r="BJ8" i="12"/>
  <c r="BJ9" i="12"/>
  <c r="BJ4" i="12"/>
  <c r="BK5" i="11"/>
  <c r="BK6" i="11"/>
  <c r="BK7" i="11"/>
  <c r="BK8" i="11"/>
  <c r="BK9" i="11"/>
  <c r="BK4" i="11"/>
  <c r="BL5" i="10"/>
  <c r="BL6" i="10"/>
  <c r="BL7" i="10"/>
  <c r="BL8" i="10"/>
  <c r="BL9" i="10"/>
  <c r="BL4" i="10"/>
  <c r="AZ3" i="7" l="1"/>
  <c r="BL5" i="4" l="1"/>
  <c r="BL6" i="4"/>
  <c r="BL7" i="4"/>
  <c r="BL8" i="4"/>
  <c r="BL9" i="4"/>
  <c r="BL4" i="4"/>
  <c r="BJ5" i="3"/>
  <c r="BJ6" i="3"/>
  <c r="BJ7" i="3"/>
  <c r="BJ8" i="3"/>
  <c r="BJ9" i="3"/>
  <c r="BJ4" i="3"/>
  <c r="BH5" i="9" l="1"/>
  <c r="BH6" i="9"/>
  <c r="BH7" i="9"/>
  <c r="BH8" i="9"/>
  <c r="BH9" i="9"/>
  <c r="BH4" i="9"/>
  <c r="BK5" i="6"/>
  <c r="BK6" i="6"/>
  <c r="BK7" i="6"/>
  <c r="BK8" i="6"/>
  <c r="BK9" i="6"/>
  <c r="BK4" i="6"/>
  <c r="BL5" i="7"/>
  <c r="BL6" i="7"/>
  <c r="BL7" i="7"/>
  <c r="BL8" i="7"/>
  <c r="BL9" i="7"/>
  <c r="BL4" i="7"/>
  <c r="B12" i="10" l="1"/>
  <c r="BF3" i="9" l="1"/>
  <c r="AR3" i="4"/>
  <c r="P3" i="4"/>
  <c r="BL9" i="1"/>
  <c r="BL5" i="1"/>
  <c r="BL6" i="1"/>
  <c r="BL7" i="1"/>
  <c r="BL8" i="1"/>
  <c r="BL4" i="1"/>
  <c r="H1" i="3"/>
  <c r="H3" i="3"/>
  <c r="AH3" i="1" l="1"/>
  <c r="AF3" i="1"/>
  <c r="P3" i="1"/>
  <c r="D12" i="1"/>
  <c r="D13" i="1"/>
  <c r="D14" i="1"/>
  <c r="D15" i="1"/>
  <c r="D15" i="3" s="1"/>
  <c r="D16" i="1"/>
  <c r="D16" i="3" s="1"/>
  <c r="D16" i="4" s="1"/>
  <c r="D17" i="1"/>
  <c r="A9" i="3"/>
  <c r="A17" i="3" s="1"/>
  <c r="A8" i="3"/>
  <c r="A16" i="3" s="1"/>
  <c r="A9" i="1"/>
  <c r="A17" i="1" s="1"/>
  <c r="A8" i="1"/>
  <c r="A16" i="1" s="1"/>
  <c r="B17" i="1"/>
  <c r="B17" i="3"/>
  <c r="B17" i="4"/>
  <c r="B17" i="6"/>
  <c r="B17" i="7"/>
  <c r="B17" i="9"/>
  <c r="B17" i="10"/>
  <c r="B17" i="11"/>
  <c r="B17" i="12"/>
  <c r="B17" i="13"/>
  <c r="B17" i="14"/>
  <c r="B17" i="15"/>
  <c r="B16" i="1"/>
  <c r="E16" i="1" s="1"/>
  <c r="B16" i="3"/>
  <c r="B16" i="4"/>
  <c r="B16" i="6"/>
  <c r="B16" i="7"/>
  <c r="B16" i="9"/>
  <c r="B16" i="10"/>
  <c r="B16" i="11"/>
  <c r="B16" i="12"/>
  <c r="B16" i="13"/>
  <c r="B16" i="14"/>
  <c r="B16" i="15"/>
  <c r="B15" i="1"/>
  <c r="B15" i="3"/>
  <c r="B15" i="4"/>
  <c r="B15" i="6"/>
  <c r="B15" i="7"/>
  <c r="B15" i="9"/>
  <c r="B15" i="10"/>
  <c r="B15" i="11"/>
  <c r="B15" i="12"/>
  <c r="B15" i="13"/>
  <c r="B15" i="14"/>
  <c r="B15" i="15"/>
  <c r="B14" i="1"/>
  <c r="B14" i="3"/>
  <c r="B14" i="4"/>
  <c r="B14" i="6"/>
  <c r="B14" i="7"/>
  <c r="B14" i="9"/>
  <c r="B14" i="10"/>
  <c r="B14" i="11"/>
  <c r="B14" i="12"/>
  <c r="B14" i="13"/>
  <c r="B14" i="14"/>
  <c r="B14" i="15"/>
  <c r="B13" i="1"/>
  <c r="B13" i="3"/>
  <c r="B13" i="4"/>
  <c r="B13" i="6"/>
  <c r="B13" i="7"/>
  <c r="B13" i="9"/>
  <c r="B13" i="10"/>
  <c r="B13" i="11"/>
  <c r="B13" i="12"/>
  <c r="B13" i="13"/>
  <c r="B13" i="14"/>
  <c r="B13" i="15"/>
  <c r="B12" i="1"/>
  <c r="B12" i="3"/>
  <c r="B12" i="4"/>
  <c r="B12" i="6"/>
  <c r="B12" i="7"/>
  <c r="B12" i="9"/>
  <c r="B12" i="11"/>
  <c r="B12" i="12"/>
  <c r="B12" i="13"/>
  <c r="B12" i="14"/>
  <c r="B12" i="15"/>
  <c r="BI3" i="12"/>
  <c r="A9" i="15"/>
  <c r="A17" i="15" s="1"/>
  <c r="A8" i="15"/>
  <c r="A16" i="15" s="1"/>
  <c r="A7" i="15"/>
  <c r="A15" i="15" s="1"/>
  <c r="A6" i="15"/>
  <c r="A14" i="15" s="1"/>
  <c r="A5" i="15"/>
  <c r="A13" i="15" s="1"/>
  <c r="A4" i="15"/>
  <c r="A12" i="15" s="1"/>
  <c r="BJ3" i="15"/>
  <c r="BH3" i="15"/>
  <c r="BF3" i="15"/>
  <c r="BD3" i="15"/>
  <c r="BB3" i="15"/>
  <c r="AZ3" i="15"/>
  <c r="AX3" i="15"/>
  <c r="AV3" i="15"/>
  <c r="AT3" i="15"/>
  <c r="AR3" i="15"/>
  <c r="AP3" i="15"/>
  <c r="AN3" i="15"/>
  <c r="AL3" i="15"/>
  <c r="AJ3" i="15"/>
  <c r="AH3" i="15"/>
  <c r="AF3" i="15"/>
  <c r="AD3" i="15"/>
  <c r="AB3" i="15"/>
  <c r="Z3" i="15"/>
  <c r="X3" i="15"/>
  <c r="V3" i="15"/>
  <c r="T3" i="15"/>
  <c r="R3" i="15"/>
  <c r="P3" i="15"/>
  <c r="N3" i="15"/>
  <c r="L3" i="15"/>
  <c r="J3" i="15"/>
  <c r="H3" i="15"/>
  <c r="F3" i="15"/>
  <c r="D3" i="15"/>
  <c r="B3" i="15"/>
  <c r="A2" i="15"/>
  <c r="R1" i="15"/>
  <c r="A9" i="14"/>
  <c r="A17" i="14" s="1"/>
  <c r="A8" i="14"/>
  <c r="A16" i="14" s="1"/>
  <c r="A7" i="14"/>
  <c r="A15" i="14" s="1"/>
  <c r="A6" i="14"/>
  <c r="A14" i="14" s="1"/>
  <c r="A5" i="14"/>
  <c r="A13" i="14" s="1"/>
  <c r="A4" i="14"/>
  <c r="A12" i="14" s="1"/>
  <c r="BH3" i="14"/>
  <c r="BF3" i="14"/>
  <c r="BD3" i="14"/>
  <c r="BB3" i="14"/>
  <c r="AZ3" i="14"/>
  <c r="AX3" i="14"/>
  <c r="AV3" i="14"/>
  <c r="AT3" i="14"/>
  <c r="AR3" i="14"/>
  <c r="AP3" i="14"/>
  <c r="AN3" i="14"/>
  <c r="AL3" i="14"/>
  <c r="AJ3" i="14"/>
  <c r="AH3" i="14"/>
  <c r="AF3" i="14"/>
  <c r="AD3" i="14"/>
  <c r="AB3" i="14"/>
  <c r="Z3" i="14"/>
  <c r="X3" i="14"/>
  <c r="V3" i="14"/>
  <c r="T3" i="14"/>
  <c r="R3" i="14"/>
  <c r="P3" i="14"/>
  <c r="N3" i="14"/>
  <c r="L3" i="14"/>
  <c r="J3" i="14"/>
  <c r="H3" i="14"/>
  <c r="F3" i="14"/>
  <c r="D3" i="14"/>
  <c r="B3" i="14"/>
  <c r="A2" i="14"/>
  <c r="V1" i="14"/>
  <c r="H1" i="14"/>
  <c r="D3" i="13"/>
  <c r="F3" i="13"/>
  <c r="H3" i="13"/>
  <c r="J3" i="13"/>
  <c r="L3" i="13"/>
  <c r="N3" i="13"/>
  <c r="P3" i="13"/>
  <c r="R3" i="13"/>
  <c r="T3" i="13"/>
  <c r="V3" i="13"/>
  <c r="X3" i="13"/>
  <c r="Z3" i="13"/>
  <c r="AD3" i="13"/>
  <c r="AF3" i="13"/>
  <c r="AH3" i="13"/>
  <c r="AJ3" i="13"/>
  <c r="AL3" i="13"/>
  <c r="AN3" i="13"/>
  <c r="AP3" i="13"/>
  <c r="AR3" i="13"/>
  <c r="AT3" i="13"/>
  <c r="AV3" i="13"/>
  <c r="AX3" i="13"/>
  <c r="AZ3" i="13"/>
  <c r="BB3" i="13"/>
  <c r="BD3" i="13"/>
  <c r="BF3" i="13"/>
  <c r="BH3" i="13"/>
  <c r="BJ3" i="13"/>
  <c r="A9" i="13"/>
  <c r="A17" i="13" s="1"/>
  <c r="A8" i="13"/>
  <c r="A16" i="13" s="1"/>
  <c r="A7" i="13"/>
  <c r="A15" i="13" s="1"/>
  <c r="A6" i="13"/>
  <c r="A14" i="13" s="1"/>
  <c r="A5" i="13"/>
  <c r="A13" i="13" s="1"/>
  <c r="A4" i="13"/>
  <c r="A12" i="13" s="1"/>
  <c r="B3" i="13"/>
  <c r="A2" i="13"/>
  <c r="N1" i="13"/>
  <c r="A9" i="12"/>
  <c r="A17" i="12" s="1"/>
  <c r="A8" i="12"/>
  <c r="A16" i="12" s="1"/>
  <c r="A7" i="12"/>
  <c r="A15" i="12" s="1"/>
  <c r="A6" i="12"/>
  <c r="A14" i="12" s="1"/>
  <c r="A5" i="12"/>
  <c r="A13" i="12" s="1"/>
  <c r="A4" i="12"/>
  <c r="A12" i="12" s="1"/>
  <c r="BH3" i="12"/>
  <c r="BF3" i="12"/>
  <c r="BD3" i="12"/>
  <c r="BB3" i="12"/>
  <c r="AZ3" i="12"/>
  <c r="AX3" i="12"/>
  <c r="AV3" i="12"/>
  <c r="AT3" i="12"/>
  <c r="AR3" i="12"/>
  <c r="AP3" i="12"/>
  <c r="AN3" i="12"/>
  <c r="AL3" i="12"/>
  <c r="AJ3" i="12"/>
  <c r="AH3" i="12"/>
  <c r="AF3" i="12"/>
  <c r="AD3" i="12"/>
  <c r="AB3" i="12"/>
  <c r="Z3" i="12"/>
  <c r="X3" i="12"/>
  <c r="V3" i="12"/>
  <c r="T3" i="12"/>
  <c r="R3" i="12"/>
  <c r="P3" i="12"/>
  <c r="N3" i="12"/>
  <c r="L3" i="12"/>
  <c r="J3" i="12"/>
  <c r="H3" i="12"/>
  <c r="F3" i="12"/>
  <c r="D3" i="12"/>
  <c r="B3" i="12"/>
  <c r="A2" i="12"/>
  <c r="AF1" i="12"/>
  <c r="R1" i="12"/>
  <c r="A9" i="11"/>
  <c r="A17" i="11" s="1"/>
  <c r="A8" i="11"/>
  <c r="A16" i="11" s="1"/>
  <c r="A7" i="11"/>
  <c r="A15" i="11" s="1"/>
  <c r="A6" i="11"/>
  <c r="A14" i="11" s="1"/>
  <c r="A5" i="11"/>
  <c r="A13" i="11" s="1"/>
  <c r="A4" i="11"/>
  <c r="A12" i="11" s="1"/>
  <c r="BI3" i="11"/>
  <c r="BG3" i="11"/>
  <c r="BE3" i="11"/>
  <c r="BC3" i="11"/>
  <c r="BA3" i="11"/>
  <c r="AY3" i="11"/>
  <c r="AW3" i="11"/>
  <c r="AU3" i="11"/>
  <c r="AS3" i="11"/>
  <c r="AQ3" i="11"/>
  <c r="AO3" i="11"/>
  <c r="AM3" i="11"/>
  <c r="AK3" i="11"/>
  <c r="AI3" i="11"/>
  <c r="AG3" i="11"/>
  <c r="AE3" i="11"/>
  <c r="AD3" i="11"/>
  <c r="AB3" i="11"/>
  <c r="Z3" i="11"/>
  <c r="X3" i="11"/>
  <c r="V3" i="11"/>
  <c r="T3" i="11"/>
  <c r="R3" i="11"/>
  <c r="P3" i="11"/>
  <c r="N3" i="11"/>
  <c r="L3" i="11"/>
  <c r="J3" i="11"/>
  <c r="H3" i="11"/>
  <c r="F3" i="11"/>
  <c r="D3" i="11"/>
  <c r="B3" i="11"/>
  <c r="A2" i="11"/>
  <c r="AK1" i="11"/>
  <c r="X1" i="11"/>
  <c r="A9" i="10"/>
  <c r="A17" i="10" s="1"/>
  <c r="A8" i="10"/>
  <c r="A16" i="10" s="1"/>
  <c r="A7" i="10"/>
  <c r="A15" i="10" s="1"/>
  <c r="A6" i="10"/>
  <c r="A14" i="10" s="1"/>
  <c r="A5" i="10"/>
  <c r="A13" i="10" s="1"/>
  <c r="A4" i="10"/>
  <c r="A12" i="10" s="1"/>
  <c r="BJ3" i="10"/>
  <c r="BH3" i="10"/>
  <c r="BF3" i="10"/>
  <c r="BD3" i="10"/>
  <c r="BB3" i="10"/>
  <c r="AZ3" i="10"/>
  <c r="AX3" i="10"/>
  <c r="AV3" i="10"/>
  <c r="AT3" i="10"/>
  <c r="AR3" i="10"/>
  <c r="AP3" i="10"/>
  <c r="AN3" i="10"/>
  <c r="AL3" i="10"/>
  <c r="AJ3" i="10"/>
  <c r="AH3" i="10"/>
  <c r="AF3" i="10"/>
  <c r="AD3" i="10"/>
  <c r="AB3" i="10"/>
  <c r="Z3" i="10"/>
  <c r="X3" i="10"/>
  <c r="V3" i="10"/>
  <c r="T3" i="10"/>
  <c r="R3" i="10"/>
  <c r="P3" i="10"/>
  <c r="N3" i="10"/>
  <c r="L3" i="10"/>
  <c r="J3" i="10"/>
  <c r="H3" i="10"/>
  <c r="F3" i="10"/>
  <c r="D3" i="10"/>
  <c r="B3" i="10"/>
  <c r="A2" i="10"/>
  <c r="AR1" i="10"/>
  <c r="AD1" i="10"/>
  <c r="P1" i="10"/>
  <c r="A9" i="9"/>
  <c r="A17" i="9" s="1"/>
  <c r="A8" i="9"/>
  <c r="A16" i="9" s="1"/>
  <c r="A7" i="9"/>
  <c r="A15" i="9" s="1"/>
  <c r="A6" i="9"/>
  <c r="A14" i="9" s="1"/>
  <c r="A5" i="9"/>
  <c r="A13" i="9" s="1"/>
  <c r="A4" i="9"/>
  <c r="A12" i="9" s="1"/>
  <c r="BE3" i="9"/>
  <c r="BD3" i="9"/>
  <c r="BB3" i="9"/>
  <c r="AZ3" i="9"/>
  <c r="AX3" i="9"/>
  <c r="AV3" i="9"/>
  <c r="AT3" i="9"/>
  <c r="AS3" i="9"/>
  <c r="AR3" i="9"/>
  <c r="AP3" i="9"/>
  <c r="AN3" i="9"/>
  <c r="AL3" i="9"/>
  <c r="AJ3" i="9"/>
  <c r="AH3" i="9"/>
  <c r="AF3" i="9"/>
  <c r="AD3" i="9"/>
  <c r="AB3" i="9"/>
  <c r="Z3" i="9"/>
  <c r="X3" i="9"/>
  <c r="V3" i="9"/>
  <c r="T3" i="9"/>
  <c r="R3" i="9"/>
  <c r="P3" i="9"/>
  <c r="N3" i="9"/>
  <c r="L3" i="9"/>
  <c r="J3" i="9"/>
  <c r="H3" i="9"/>
  <c r="F3" i="9"/>
  <c r="D3" i="9"/>
  <c r="B3" i="9"/>
  <c r="A2" i="9"/>
  <c r="AT1" i="9"/>
  <c r="AH1" i="9"/>
  <c r="T1" i="9"/>
  <c r="F1" i="9"/>
  <c r="A2" i="7"/>
  <c r="A9" i="7"/>
  <c r="A17" i="7" s="1"/>
  <c r="A8" i="7"/>
  <c r="A16" i="7" s="1"/>
  <c r="A7" i="7"/>
  <c r="A15" i="7" s="1"/>
  <c r="A6" i="7"/>
  <c r="A14" i="7" s="1"/>
  <c r="A5" i="7"/>
  <c r="A13" i="7" s="1"/>
  <c r="A4" i="7"/>
  <c r="A12" i="7" s="1"/>
  <c r="BB1" i="7"/>
  <c r="AN1" i="7"/>
  <c r="Z1" i="7"/>
  <c r="L1" i="7"/>
  <c r="AD1" i="6"/>
  <c r="AR1" i="6"/>
  <c r="BF1" i="6"/>
  <c r="AX1" i="3"/>
  <c r="AJ1" i="3"/>
  <c r="V1" i="3"/>
  <c r="H1" i="4"/>
  <c r="V1" i="4"/>
  <c r="AJ1" i="4"/>
  <c r="AX1" i="4"/>
  <c r="BD1" i="1"/>
  <c r="AP1" i="1"/>
  <c r="AB1" i="1"/>
  <c r="N1" i="1"/>
  <c r="A9" i="6"/>
  <c r="A17" i="6" s="1"/>
  <c r="A8" i="6"/>
  <c r="A16" i="6" s="1"/>
  <c r="A7" i="6"/>
  <c r="A15" i="6" s="1"/>
  <c r="A6" i="6"/>
  <c r="A14" i="6" s="1"/>
  <c r="A5" i="6"/>
  <c r="A13" i="6" s="1"/>
  <c r="A4" i="6"/>
  <c r="A12" i="6" s="1"/>
  <c r="A2" i="6"/>
  <c r="A9" i="4"/>
  <c r="A17" i="4" s="1"/>
  <c r="A8" i="4"/>
  <c r="A16" i="4" s="1"/>
  <c r="A7" i="4"/>
  <c r="A15" i="4" s="1"/>
  <c r="A6" i="4"/>
  <c r="A14" i="4" s="1"/>
  <c r="A5" i="4"/>
  <c r="A13" i="4" s="1"/>
  <c r="A4" i="4"/>
  <c r="A12" i="4" s="1"/>
  <c r="A2" i="4"/>
  <c r="A2" i="3"/>
  <c r="A2" i="1"/>
  <c r="A7" i="3"/>
  <c r="A15" i="3" s="1"/>
  <c r="A6" i="3"/>
  <c r="A14" i="3" s="1"/>
  <c r="A5" i="3"/>
  <c r="A13" i="3" s="1"/>
  <c r="A4" i="3"/>
  <c r="A12" i="3" s="1"/>
  <c r="A7" i="1"/>
  <c r="A15" i="1" s="1"/>
  <c r="A6" i="1"/>
  <c r="A14" i="1" s="1"/>
  <c r="A5" i="1"/>
  <c r="A13" i="1" s="1"/>
  <c r="A4" i="1"/>
  <c r="A12" i="1" s="1"/>
  <c r="BJ3" i="7"/>
  <c r="BH3" i="7"/>
  <c r="BF3" i="7"/>
  <c r="BD3" i="7"/>
  <c r="BB3" i="7"/>
  <c r="AX3" i="7"/>
  <c r="AV3" i="7"/>
  <c r="AT3" i="7"/>
  <c r="AR3" i="7"/>
  <c r="AP3" i="7"/>
  <c r="AN3" i="7"/>
  <c r="AL3" i="7"/>
  <c r="AJ3" i="7"/>
  <c r="AH3" i="7"/>
  <c r="AF3" i="7"/>
  <c r="AD3" i="7"/>
  <c r="AB3" i="7"/>
  <c r="Z3" i="7"/>
  <c r="X3" i="7"/>
  <c r="V3" i="7"/>
  <c r="T3" i="7"/>
  <c r="R3" i="7"/>
  <c r="P3" i="7"/>
  <c r="N3" i="7"/>
  <c r="L3" i="7"/>
  <c r="J3" i="7"/>
  <c r="H3" i="7"/>
  <c r="F3" i="7"/>
  <c r="D3" i="7"/>
  <c r="B3" i="7"/>
  <c r="BH3" i="6"/>
  <c r="BF3" i="6"/>
  <c r="BD3" i="6"/>
  <c r="BB3" i="6"/>
  <c r="AZ3" i="6"/>
  <c r="AX3" i="6"/>
  <c r="AV3" i="6"/>
  <c r="AT3" i="6"/>
  <c r="AR3" i="6"/>
  <c r="AP3" i="6"/>
  <c r="AN3" i="6"/>
  <c r="AL3" i="6"/>
  <c r="AJ3" i="6"/>
  <c r="AH3" i="6"/>
  <c r="AF3" i="6"/>
  <c r="AD3" i="6"/>
  <c r="AB3" i="6"/>
  <c r="Z3" i="6"/>
  <c r="X3" i="6"/>
  <c r="V3" i="6"/>
  <c r="T3" i="6"/>
  <c r="R3" i="6"/>
  <c r="P3" i="6"/>
  <c r="N3" i="6"/>
  <c r="L3" i="6"/>
  <c r="J3" i="6"/>
  <c r="H3" i="6"/>
  <c r="F3" i="6"/>
  <c r="D3" i="6"/>
  <c r="B3" i="6"/>
  <c r="BJ3" i="4"/>
  <c r="BH3" i="4"/>
  <c r="D3" i="4"/>
  <c r="F3" i="4"/>
  <c r="H3" i="4"/>
  <c r="J3" i="4"/>
  <c r="L3" i="4"/>
  <c r="N3" i="4"/>
  <c r="R3" i="4"/>
  <c r="T3" i="4"/>
  <c r="X3" i="4"/>
  <c r="Z3" i="4"/>
  <c r="AB3" i="4"/>
  <c r="AD3" i="4"/>
  <c r="AF3" i="4"/>
  <c r="AH3" i="4"/>
  <c r="AJ3" i="4"/>
  <c r="AL3" i="4"/>
  <c r="AN3" i="4"/>
  <c r="AP3" i="4"/>
  <c r="AT3" i="4"/>
  <c r="AV3" i="4"/>
  <c r="AX3" i="4"/>
  <c r="AZ3" i="4"/>
  <c r="BB3" i="4"/>
  <c r="BD3" i="4"/>
  <c r="BF3" i="4"/>
  <c r="B3" i="4"/>
  <c r="D3" i="3"/>
  <c r="F3" i="3"/>
  <c r="J3" i="3"/>
  <c r="L3" i="3"/>
  <c r="N3" i="3"/>
  <c r="P3" i="3"/>
  <c r="R3" i="3"/>
  <c r="T3" i="3"/>
  <c r="V3" i="3"/>
  <c r="X3" i="3"/>
  <c r="Z3" i="3"/>
  <c r="AB3" i="3"/>
  <c r="AD3" i="3"/>
  <c r="AF3" i="3"/>
  <c r="AH3" i="3"/>
  <c r="AJ3" i="3"/>
  <c r="AL3" i="3"/>
  <c r="AN3" i="3"/>
  <c r="AP3" i="3"/>
  <c r="AR3" i="3"/>
  <c r="AT3" i="3"/>
  <c r="AV3" i="3"/>
  <c r="AX3" i="3"/>
  <c r="AZ3" i="3"/>
  <c r="BB3" i="3"/>
  <c r="BD3" i="3"/>
  <c r="B3" i="3"/>
  <c r="AT3" i="1"/>
  <c r="AV3" i="1"/>
  <c r="AX3" i="1"/>
  <c r="AZ3" i="1"/>
  <c r="BB3" i="1"/>
  <c r="BD3" i="1"/>
  <c r="BF3" i="1"/>
  <c r="BH3" i="1"/>
  <c r="BJ3" i="1"/>
  <c r="AB3" i="1"/>
  <c r="AD3" i="1"/>
  <c r="AJ3" i="1"/>
  <c r="AL3" i="1"/>
  <c r="AN3" i="1"/>
  <c r="AP3" i="1"/>
  <c r="AR3" i="1"/>
  <c r="D3" i="1"/>
  <c r="F3" i="1"/>
  <c r="H3" i="1"/>
  <c r="J3" i="1"/>
  <c r="L3" i="1"/>
  <c r="N3" i="1"/>
  <c r="R3" i="1"/>
  <c r="T3" i="1"/>
  <c r="V3" i="1"/>
  <c r="X3" i="1"/>
  <c r="Z3" i="1"/>
  <c r="B3" i="1"/>
  <c r="E17" i="1" l="1"/>
  <c r="E12" i="1"/>
  <c r="E14" i="1"/>
  <c r="D16" i="6"/>
  <c r="D16" i="7" s="1"/>
  <c r="D16" i="9" s="1"/>
  <c r="D16" i="10" s="1"/>
  <c r="D16" i="11" s="1"/>
  <c r="D16" i="12" s="1"/>
  <c r="D16" i="13" s="1"/>
  <c r="D16" i="14" s="1"/>
  <c r="D16" i="15" s="1"/>
  <c r="F16" i="15" s="1"/>
  <c r="E13" i="1"/>
  <c r="E15" i="1"/>
  <c r="D14" i="3"/>
  <c r="D14" i="4" s="1"/>
  <c r="D14" i="6" s="1"/>
  <c r="D14" i="7" s="1"/>
  <c r="D14" i="9" s="1"/>
  <c r="D14" i="10" s="1"/>
  <c r="D14" i="11" s="1"/>
  <c r="D14" i="12" s="1"/>
  <c r="D14" i="13" s="1"/>
  <c r="D14" i="14" s="1"/>
  <c r="D14" i="15" s="1"/>
  <c r="F14" i="15" s="1"/>
  <c r="C6" i="8" s="1"/>
  <c r="F15" i="3"/>
  <c r="D17" i="3"/>
  <c r="D17" i="4" s="1"/>
  <c r="D17" i="6" s="1"/>
  <c r="D17" i="7" s="1"/>
  <c r="D17" i="9" s="1"/>
  <c r="D17" i="10" s="1"/>
  <c r="D17" i="11" s="1"/>
  <c r="D17" i="12" s="1"/>
  <c r="D17" i="13" s="1"/>
  <c r="D17" i="14" s="1"/>
  <c r="D17" i="15" s="1"/>
  <c r="F17" i="15" s="1"/>
  <c r="C9" i="8" s="1"/>
  <c r="D15" i="4"/>
  <c r="F15" i="4" s="1"/>
  <c r="D13" i="3"/>
  <c r="D13" i="4" s="1"/>
  <c r="D13" i="6" s="1"/>
  <c r="D13" i="7" s="1"/>
  <c r="D13" i="9" s="1"/>
  <c r="D13" i="10" s="1"/>
  <c r="D13" i="11" s="1"/>
  <c r="D13" i="12" s="1"/>
  <c r="D13" i="13" s="1"/>
  <c r="D13" i="14" s="1"/>
  <c r="D13" i="15" s="1"/>
  <c r="F13" i="15" s="1"/>
  <c r="C5" i="8" s="1"/>
  <c r="E16" i="7" l="1"/>
  <c r="C8" i="8"/>
  <c r="D15" i="6"/>
  <c r="D15" i="7" s="1"/>
  <c r="E15" i="7" s="1"/>
  <c r="F16" i="12"/>
  <c r="F16" i="13"/>
  <c r="E16" i="10"/>
  <c r="F14" i="9"/>
  <c r="F14" i="13"/>
  <c r="F14" i="4"/>
  <c r="F16" i="9"/>
  <c r="F16" i="3"/>
  <c r="F16" i="4"/>
  <c r="F16" i="11"/>
  <c r="E14" i="10"/>
  <c r="F16" i="14"/>
  <c r="E16" i="6"/>
  <c r="E14" i="6"/>
  <c r="E17" i="6"/>
  <c r="F17" i="4"/>
  <c r="F17" i="12"/>
  <c r="F17" i="13"/>
  <c r="E17" i="10"/>
  <c r="F17" i="14"/>
  <c r="E17" i="7"/>
  <c r="F17" i="3"/>
  <c r="F17" i="11"/>
  <c r="F17" i="9"/>
  <c r="F14" i="12"/>
  <c r="E14" i="7"/>
  <c r="F14" i="3"/>
  <c r="F14" i="11"/>
  <c r="F14" i="14"/>
  <c r="F13" i="14"/>
  <c r="F13" i="4"/>
  <c r="F13" i="3"/>
  <c r="F13" i="12"/>
  <c r="E13" i="10"/>
  <c r="F13" i="9"/>
  <c r="E13" i="6"/>
  <c r="F13" i="11"/>
  <c r="F13" i="13"/>
  <c r="E13" i="7"/>
  <c r="D15" i="9" l="1"/>
  <c r="D15" i="10" s="1"/>
  <c r="E15" i="6"/>
  <c r="F15" i="9" l="1"/>
  <c r="E15" i="10"/>
  <c r="D15" i="11"/>
  <c r="D15" i="12" l="1"/>
  <c r="F15" i="11"/>
  <c r="D15" i="13" l="1"/>
  <c r="F15" i="12"/>
  <c r="D15" i="14" l="1"/>
  <c r="F15" i="13"/>
  <c r="D15" i="15" l="1"/>
  <c r="F15" i="15" s="1"/>
  <c r="F15" i="14"/>
  <c r="D12" i="3"/>
  <c r="D12" i="4" s="1"/>
  <c r="D12" i="6" s="1"/>
  <c r="D12" i="7" s="1"/>
  <c r="D12" i="9" s="1"/>
  <c r="D12" i="10" s="1"/>
  <c r="D12" i="11" s="1"/>
  <c r="D12" i="12" s="1"/>
  <c r="D12" i="13" s="1"/>
  <c r="D12" i="14" s="1"/>
  <c r="D12" i="15" s="1"/>
  <c r="F12" i="15" s="1"/>
  <c r="C4" i="8" s="1"/>
  <c r="C7" i="8" l="1"/>
  <c r="E12" i="7"/>
  <c r="F12" i="4"/>
  <c r="F12" i="9"/>
  <c r="E12" i="6"/>
  <c r="F12" i="12"/>
  <c r="F12" i="14"/>
  <c r="F12" i="11"/>
  <c r="F12" i="13"/>
  <c r="E12" i="10"/>
  <c r="F12" i="3"/>
</calcChain>
</file>

<file path=xl/sharedStrings.xml><?xml version="1.0" encoding="utf-8"?>
<sst xmlns="http://schemas.openxmlformats.org/spreadsheetml/2006/main" count="286" uniqueCount="36">
  <si>
    <t>NOM Prénom</t>
  </si>
  <si>
    <t>Pris</t>
  </si>
  <si>
    <t>Solde</t>
  </si>
  <si>
    <t>Droits</t>
  </si>
  <si>
    <t xml:space="preserve"> </t>
  </si>
  <si>
    <t>AVRIL</t>
  </si>
  <si>
    <t>FEVRIER</t>
  </si>
  <si>
    <t>MAI</t>
  </si>
  <si>
    <t>MARS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</si>
  <si>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</si>
  <si>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</si>
  <si>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</si>
  <si>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</si>
  <si>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</si>
  <si>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</si>
  <si>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</si>
  <si>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</si>
  <si>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FERIES</t>
  </si>
  <si>
    <t>VACANCES SCOLAIRES</t>
  </si>
  <si>
    <t>DROITS</t>
  </si>
  <si>
    <t>CONGÉS  ERE 2019</t>
  </si>
  <si>
    <t>Désaffichage</t>
  </si>
  <si>
    <t xml:space="preserve">Affichage </t>
  </si>
  <si>
    <t>CTRL + H</t>
  </si>
  <si>
    <t>CTRL + C</t>
  </si>
  <si>
    <t>Utilisez les combinaisons de touches</t>
  </si>
  <si>
    <t>SOLDE</t>
  </si>
  <si>
    <r>
      <t>Changez les colonnes</t>
    </r>
    <r>
      <rPr>
        <b/>
        <sz val="24"/>
        <color theme="0"/>
        <rFont val="Arial"/>
        <family val="2"/>
      </rPr>
      <t xml:space="preserve"> A</t>
    </r>
    <r>
      <rPr>
        <b/>
        <sz val="24"/>
        <color rgb="FFFF0000"/>
        <rFont val="Arial"/>
        <family val="2"/>
      </rPr>
      <t xml:space="preserve"> et</t>
    </r>
    <r>
      <rPr>
        <b/>
        <sz val="24"/>
        <color theme="0"/>
        <rFont val="Arial"/>
        <family val="2"/>
      </rPr>
      <t xml:space="preserve"> B </t>
    </r>
    <r>
      <rPr>
        <b/>
        <sz val="24"/>
        <color rgb="FFFF0000"/>
        <rFont val="Arial"/>
        <family val="2"/>
      </rPr>
      <t>pour modifier l'ensemble du tableau.</t>
    </r>
  </si>
  <si>
    <t>lun</t>
  </si>
  <si>
    <t xml:space="preserve">   </t>
  </si>
  <si>
    <t>Salarié 1</t>
  </si>
  <si>
    <t>Salarié 2</t>
  </si>
  <si>
    <t>Salarié 3</t>
  </si>
  <si>
    <t>Salarié 4</t>
  </si>
  <si>
    <t>Salarié 5</t>
  </si>
  <si>
    <t>Salarié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</si>
</sst>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"/>
  </numFmts>
  <fonts count="28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0.39994506668294322"/>
      <name val="Calibri"/>
      <family val="2"/>
      <scheme val="minor"/>
    </font>
    <font>
      <b/>
      <sz val="24"/>
      <color rgb="FFFF0000"/>
      <name val="Arial"/>
      <family val="2"/>
    </font>
    <font>
      <b/>
      <sz val="10"/>
      <color rgb="FF00000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b/>
      <sz val="14"/>
      <name val="Arial"/>
      <family val="2"/>
    </font>
    <font>
      <b/>
      <sz val="24"/>
      <color theme="0"/>
      <name val="Arial"/>
      <family val="2"/>
    </font>
    <font>
      <sz val="12"/>
      <name val="Calibri"/>
      <family val="2"/>
    </font>
    <font>
      <sz val="14"/>
      <name val="Calibri"/>
      <family val="2"/>
    </font>
    <font>
      <sz val="10"/>
      <name val="Calibri"/>
      <family val="2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6FA8DC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88">
    <xf numFmtId="0" fontId="0" fillId="0" borderId="0" xfId="0" applyFont="1" applyAlignment="1"/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9" fillId="4" borderId="0" xfId="0" applyFont="1" applyFill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164" fontId="6" fillId="5" borderId="2" xfId="0" applyNumberFormat="1" applyFont="1" applyFill="1" applyBorder="1" applyAlignment="1" applyProtection="1">
      <alignment horizontal="center" vertical="center"/>
      <protection locked="0"/>
    </xf>
    <xf numFmtId="0" fontId="12" fillId="5" borderId="0" xfId="0" applyFont="1" applyFill="1" applyAlignment="1" applyProtection="1">
      <alignment horizontal="center" vertical="center"/>
      <protection locked="0"/>
    </xf>
    <xf numFmtId="0" fontId="6" fillId="5" borderId="0" xfId="0" applyFont="1" applyFill="1" applyAlignment="1" applyProtection="1">
      <alignment horizontal="center" vertical="center"/>
      <protection locked="0"/>
    </xf>
    <xf numFmtId="0" fontId="6" fillId="7" borderId="2" xfId="0" applyFont="1" applyFill="1" applyBorder="1" applyAlignment="1" applyProtection="1">
      <alignment horizontal="center" vertical="center"/>
      <protection locked="0"/>
    </xf>
    <xf numFmtId="1" fontId="8" fillId="0" borderId="0" xfId="0" applyNumberFormat="1" applyFont="1" applyFill="1" applyBorder="1" applyAlignment="1" applyProtection="1">
      <alignment vertical="center"/>
      <protection locked="0"/>
    </xf>
    <xf numFmtId="1" fontId="6" fillId="0" borderId="0" xfId="0" applyNumberFormat="1" applyFont="1" applyFill="1" applyBorder="1" applyAlignment="1" applyProtection="1">
      <alignment horizontal="center" vertical="center"/>
      <protection locked="0"/>
    </xf>
    <xf numFmtId="1" fontId="12" fillId="0" borderId="0" xfId="0" applyNumberFormat="1" applyFont="1" applyFill="1" applyAlignment="1" applyProtection="1">
      <alignment horizontal="center" vertical="center"/>
      <protection locked="0"/>
    </xf>
    <xf numFmtId="1" fontId="6" fillId="0" borderId="0" xfId="0" applyNumberFormat="1" applyFont="1" applyFill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164" fontId="12" fillId="5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Alignment="1" applyProtection="1">
      <alignment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16" fontId="14" fillId="5" borderId="2" xfId="0" applyNumberFormat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  <protection locked="0"/>
    </xf>
    <xf numFmtId="0" fontId="3" fillId="5" borderId="0" xfId="0" applyFont="1" applyFill="1" applyAlignment="1" applyProtection="1">
      <alignment vertical="center"/>
      <protection locked="0"/>
    </xf>
    <xf numFmtId="0" fontId="0" fillId="0" borderId="0" xfId="0" applyFont="1" applyFill="1" applyAlignment="1" applyProtection="1">
      <alignment vertical="center"/>
      <protection locked="0"/>
    </xf>
    <xf numFmtId="49" fontId="9" fillId="0" borderId="3" xfId="0" applyNumberFormat="1" applyFont="1" applyBorder="1" applyAlignment="1" applyProtection="1">
      <alignment vertical="center"/>
      <protection locked="0"/>
    </xf>
    <xf numFmtId="164" fontId="6" fillId="4" borderId="2" xfId="0" applyNumberFormat="1" applyFont="1" applyFill="1" applyBorder="1" applyAlignment="1" applyProtection="1">
      <alignment horizontal="center" vertical="center"/>
      <protection locked="0"/>
    </xf>
    <xf numFmtId="16" fontId="14" fillId="4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4" fontId="6" fillId="9" borderId="2" xfId="0" applyNumberFormat="1" applyFont="1" applyFill="1" applyBorder="1" applyAlignment="1" applyProtection="1">
      <alignment horizontal="center" vertical="center"/>
      <protection locked="0"/>
    </xf>
    <xf numFmtId="16" fontId="14" fillId="9" borderId="2" xfId="0" applyNumberFormat="1" applyFont="1" applyFill="1" applyBorder="1" applyAlignment="1" applyProtection="1">
      <alignment horizontal="center" vertical="center"/>
      <protection locked="0"/>
    </xf>
    <xf numFmtId="164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16" fillId="0" borderId="2" xfId="0" applyFont="1" applyBorder="1" applyAlignment="1" applyProtection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1" fontId="15" fillId="2" borderId="2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" fontId="14" fillId="2" borderId="2" xfId="0" applyNumberFormat="1" applyFont="1" applyFill="1" applyBorder="1" applyAlignment="1" applyProtection="1">
      <alignment horizontal="center" vertical="center"/>
      <protection locked="0"/>
    </xf>
    <xf numFmtId="1" fontId="14" fillId="3" borderId="2" xfId="0" applyNumberFormat="1" applyFont="1" applyFill="1" applyBorder="1" applyAlignment="1" applyProtection="1">
      <alignment horizontal="center" vertical="center"/>
      <protection locked="0"/>
    </xf>
    <xf numFmtId="0" fontId="0" fillId="11" borderId="0" xfId="0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center"/>
    </xf>
    <xf numFmtId="0" fontId="18" fillId="11" borderId="0" xfId="0" applyFont="1" applyFill="1" applyBorder="1" applyAlignment="1">
      <alignment vertical="center" wrapText="1"/>
    </xf>
    <xf numFmtId="0" fontId="0" fillId="11" borderId="0" xfId="0" applyFont="1" applyFill="1" applyAlignment="1"/>
    <xf numFmtId="0" fontId="0" fillId="11" borderId="0" xfId="0" applyFont="1" applyFill="1" applyAlignment="1">
      <alignment horizontal="center"/>
    </xf>
    <xf numFmtId="0" fontId="0" fillId="11" borderId="0" xfId="0" applyFont="1" applyFill="1" applyBorder="1" applyAlignment="1"/>
    <xf numFmtId="0" fontId="0" fillId="11" borderId="0" xfId="0" applyFont="1" applyFill="1" applyBorder="1" applyAlignment="1"/>
    <xf numFmtId="0" fontId="0" fillId="11" borderId="0" xfId="0" applyFont="1" applyFill="1" applyBorder="1" applyAlignment="1">
      <alignment horizontal="center" vertical="center"/>
    </xf>
    <xf numFmtId="0" fontId="19" fillId="6" borderId="5" xfId="0" applyFont="1" applyFill="1" applyBorder="1" applyAlignment="1">
      <alignment horizontal="center"/>
    </xf>
    <xf numFmtId="0" fontId="19" fillId="6" borderId="6" xfId="0" applyFont="1" applyFill="1" applyBorder="1" applyAlignment="1">
      <alignment horizontal="center" vertical="center"/>
    </xf>
    <xf numFmtId="0" fontId="19" fillId="6" borderId="7" xfId="0" applyFont="1" applyFill="1" applyBorder="1" applyAlignment="1">
      <alignment horizontal="center" vertical="center"/>
    </xf>
    <xf numFmtId="0" fontId="19" fillId="6" borderId="8" xfId="0" applyFont="1" applyFill="1" applyBorder="1" applyAlignment="1">
      <alignment horizontal="center"/>
    </xf>
    <xf numFmtId="0" fontId="0" fillId="11" borderId="9" xfId="0" applyFont="1" applyFill="1" applyBorder="1" applyAlignment="1">
      <alignment horizontal="center" vertical="center"/>
    </xf>
    <xf numFmtId="0" fontId="0" fillId="11" borderId="10" xfId="0" applyFont="1" applyFill="1" applyBorder="1" applyAlignment="1">
      <alignment horizontal="center"/>
    </xf>
    <xf numFmtId="0" fontId="16" fillId="0" borderId="0" xfId="0" applyFont="1" applyAlignment="1" applyProtection="1">
      <alignment horizontal="center" vertical="center"/>
      <protection locked="0"/>
    </xf>
    <xf numFmtId="0" fontId="21" fillId="11" borderId="9" xfId="0" applyFont="1" applyFill="1" applyBorder="1" applyAlignment="1"/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1" fontId="14" fillId="4" borderId="2" xfId="0" applyNumberFormat="1" applyFont="1" applyFill="1" applyBorder="1" applyAlignment="1" applyProtection="1">
      <alignment horizontal="center" vertical="center"/>
      <protection locked="0"/>
    </xf>
    <xf numFmtId="1" fontId="14" fillId="9" borderId="2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0" fillId="6" borderId="6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 vertical="center"/>
    </xf>
    <xf numFmtId="0" fontId="22" fillId="6" borderId="19" xfId="0" applyFont="1" applyFill="1" applyBorder="1" applyAlignment="1">
      <alignment horizontal="center" vertical="center" wrapText="1"/>
    </xf>
    <xf numFmtId="0" fontId="20" fillId="6" borderId="15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 wrapText="1"/>
    </xf>
    <xf numFmtId="0" fontId="15" fillId="5" borderId="0" xfId="0" applyFont="1" applyFill="1" applyBorder="1" applyAlignment="1">
      <alignment horizontal="center" vertical="center"/>
    </xf>
    <xf numFmtId="0" fontId="2" fillId="2" borderId="26" xfId="0" applyFont="1" applyFill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49" fontId="9" fillId="0" borderId="0" xfId="0" applyNumberFormat="1" applyFont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1" fontId="2" fillId="4" borderId="2" xfId="0" applyNumberFormat="1" applyFont="1" applyFill="1" applyBorder="1" applyAlignment="1" applyProtection="1">
      <alignment horizontal="center" vertical="center"/>
      <protection locked="0"/>
    </xf>
    <xf numFmtId="1" fontId="15" fillId="2" borderId="1" xfId="0" applyNumberFormat="1" applyFont="1" applyFill="1" applyBorder="1" applyAlignment="1" applyProtection="1">
      <alignment vertical="center"/>
    </xf>
    <xf numFmtId="1" fontId="15" fillId="2" borderId="2" xfId="0" applyNumberFormat="1" applyFont="1" applyFill="1" applyBorder="1" applyAlignment="1" applyProtection="1">
      <alignment horizontal="center" vertical="center"/>
    </xf>
    <xf numFmtId="1" fontId="8" fillId="3" borderId="1" xfId="0" applyNumberFormat="1" applyFont="1" applyFill="1" applyBorder="1" applyAlignment="1" applyProtection="1">
      <alignment vertical="center"/>
    </xf>
    <xf numFmtId="1" fontId="15" fillId="3" borderId="2" xfId="0" applyNumberFormat="1" applyFont="1" applyFill="1" applyBorder="1" applyAlignment="1" applyProtection="1">
      <alignment horizontal="center" vertical="center"/>
    </xf>
    <xf numFmtId="1" fontId="14" fillId="0" borderId="0" xfId="0" applyNumberFormat="1" applyFont="1" applyAlignment="1" applyProtection="1">
      <alignment horizontal="center" vertical="center"/>
    </xf>
    <xf numFmtId="1" fontId="14" fillId="0" borderId="0" xfId="0" applyNumberFormat="1" applyFont="1" applyAlignment="1" applyProtection="1">
      <alignment vertical="center"/>
      <protection locked="0"/>
    </xf>
    <xf numFmtId="1" fontId="15" fillId="3" borderId="2" xfId="0" applyNumberFormat="1" applyFont="1" applyFill="1" applyBorder="1" applyAlignment="1" applyProtection="1">
      <alignment vertical="center"/>
      <protection locked="0"/>
    </xf>
    <xf numFmtId="1" fontId="15" fillId="2" borderId="2" xfId="0" applyNumberFormat="1" applyFont="1" applyFill="1" applyBorder="1" applyAlignment="1" applyProtection="1">
      <alignment vertical="center"/>
      <protection locked="0"/>
    </xf>
    <xf numFmtId="0" fontId="24" fillId="0" borderId="0" xfId="0" applyFont="1" applyAlignment="1">
      <alignment horizontal="center"/>
    </xf>
    <xf numFmtId="0" fontId="2" fillId="0" borderId="0" xfId="0" applyFont="1" applyFill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1" fontId="15" fillId="0" borderId="0" xfId="0" applyNumberFormat="1" applyFont="1" applyFill="1" applyBorder="1" applyAlignment="1" applyProtection="1">
      <alignment vertical="center"/>
      <protection locked="0"/>
    </xf>
    <xf numFmtId="1" fontId="14" fillId="0" borderId="0" xfId="0" applyNumberFormat="1" applyFont="1" applyFill="1" applyBorder="1" applyAlignment="1" applyProtection="1">
      <alignment horizontal="center" vertical="center"/>
      <protection locked="0"/>
    </xf>
    <xf numFmtId="1" fontId="2" fillId="0" borderId="0" xfId="0" applyNumberFormat="1" applyFont="1" applyFill="1" applyAlignment="1" applyProtection="1">
      <alignment horizontal="center" vertical="center"/>
      <protection locked="0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1" fontId="15" fillId="2" borderId="2" xfId="0" applyNumberFormat="1" applyFont="1" applyFill="1" applyBorder="1" applyAlignment="1" applyProtection="1">
      <alignment vertical="center"/>
    </xf>
    <xf numFmtId="1" fontId="15" fillId="2" borderId="1" xfId="0" applyNumberFormat="1" applyFont="1" applyFill="1" applyBorder="1" applyAlignment="1">
      <alignment vertical="center"/>
    </xf>
    <xf numFmtId="1" fontId="15" fillId="3" borderId="1" xfId="0" applyNumberFormat="1" applyFont="1" applyFill="1" applyBorder="1" applyAlignment="1">
      <alignment vertical="center"/>
    </xf>
    <xf numFmtId="1" fontId="15" fillId="3" borderId="2" xfId="0" applyNumberFormat="1" applyFont="1" applyFill="1" applyBorder="1" applyAlignment="1" applyProtection="1">
      <alignment vertical="center"/>
    </xf>
    <xf numFmtId="0" fontId="2" fillId="4" borderId="2" xfId="0" applyFont="1" applyFill="1" applyBorder="1" applyAlignment="1" applyProtection="1">
      <alignment vertical="center"/>
      <protection locked="0"/>
    </xf>
    <xf numFmtId="0" fontId="25" fillId="0" borderId="0" xfId="0" applyFont="1" applyAlignment="1">
      <alignment horizontal="center"/>
    </xf>
    <xf numFmtId="1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" fontId="15" fillId="12" borderId="2" xfId="0" applyNumberFormat="1" applyFont="1" applyFill="1" applyBorder="1" applyAlignment="1" applyProtection="1">
      <alignment vertical="center"/>
    </xf>
    <xf numFmtId="1" fontId="14" fillId="12" borderId="2" xfId="0" applyNumberFormat="1" applyFont="1" applyFill="1" applyBorder="1" applyAlignment="1" applyProtection="1">
      <alignment horizontal="center" vertical="center"/>
      <protection locked="0"/>
    </xf>
    <xf numFmtId="1" fontId="15" fillId="12" borderId="1" xfId="0" applyNumberFormat="1" applyFont="1" applyFill="1" applyBorder="1" applyAlignment="1">
      <alignment vertical="center"/>
    </xf>
    <xf numFmtId="0" fontId="26" fillId="0" borderId="0" xfId="0" applyFont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27" fillId="5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15" fillId="0" borderId="0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1" fontId="14" fillId="4" borderId="1" xfId="0" applyNumberFormat="1" applyFont="1" applyFill="1" applyBorder="1" applyAlignment="1" applyProtection="1">
      <alignment horizontal="center" vertical="center"/>
      <protection locked="0"/>
    </xf>
    <xf numFmtId="1" fontId="14" fillId="4" borderId="3" xfId="0" applyNumberFormat="1" applyFont="1" applyFill="1" applyBorder="1" applyAlignment="1" applyProtection="1">
      <alignment horizontal="center" vertical="center"/>
      <protection locked="0"/>
    </xf>
    <xf numFmtId="1" fontId="14" fillId="9" borderId="1" xfId="0" applyNumberFormat="1" applyFont="1" applyFill="1" applyBorder="1" applyAlignment="1" applyProtection="1">
      <alignment horizontal="center" vertical="center"/>
      <protection locked="0"/>
    </xf>
    <xf numFmtId="1" fontId="14" fillId="9" borderId="3" xfId="0" applyNumberFormat="1" applyFont="1" applyFill="1" applyBorder="1" applyAlignment="1" applyProtection="1">
      <alignment horizontal="center" vertical="center"/>
      <protection locked="0"/>
    </xf>
    <xf numFmtId="1" fontId="14" fillId="4" borderId="4" xfId="0" applyNumberFormat="1" applyFont="1" applyFill="1" applyBorder="1" applyAlignment="1" applyProtection="1">
      <alignment horizontal="center" vertical="center"/>
      <protection locked="0"/>
    </xf>
    <xf numFmtId="0" fontId="9" fillId="0" borderId="28" xfId="0" applyFont="1" applyBorder="1" applyAlignment="1" applyProtection="1">
      <alignment horizontal="center" vertical="center"/>
      <protection locked="0"/>
    </xf>
    <xf numFmtId="1" fontId="14" fillId="5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" fontId="2" fillId="4" borderId="3" xfId="0" applyNumberFormat="1" applyFont="1" applyFill="1" applyBorder="1" applyAlignment="1" applyProtection="1">
      <alignment horizontal="center" vertical="center"/>
      <protection locked="0"/>
    </xf>
    <xf numFmtId="1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0" fontId="15" fillId="0" borderId="0" xfId="0" applyFont="1" applyBorder="1" applyAlignment="1">
      <alignment horizontal="center" vertical="center" wrapText="1"/>
    </xf>
    <xf numFmtId="1" fontId="2" fillId="9" borderId="3" xfId="0" applyNumberFormat="1" applyFont="1" applyFill="1" applyBorder="1" applyAlignment="1" applyProtection="1">
      <alignment horizontal="center" vertical="center"/>
      <protection locked="0"/>
    </xf>
    <xf numFmtId="1" fontId="2" fillId="9" borderId="1" xfId="0" applyNumberFormat="1" applyFont="1" applyFill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49" fontId="9" fillId="0" borderId="0" xfId="0" applyNumberFormat="1" applyFont="1" applyBorder="1" applyAlignment="1" applyProtection="1">
      <alignment horizontal="center" vertical="center"/>
      <protection locked="0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49" fontId="9" fillId="0" borderId="4" xfId="0" applyNumberFormat="1" applyFont="1" applyBorder="1" applyAlignment="1" applyProtection="1">
      <alignment vertical="center"/>
      <protection locked="0"/>
    </xf>
    <xf numFmtId="0" fontId="18" fillId="11" borderId="14" xfId="0" applyFont="1" applyFill="1" applyBorder="1" applyAlignment="1">
      <alignment horizontal="center" vertical="center" wrapText="1"/>
    </xf>
    <xf numFmtId="0" fontId="18" fillId="11" borderId="15" xfId="0" applyFont="1" applyFill="1" applyBorder="1" applyAlignment="1">
      <alignment horizontal="center" vertical="center" wrapText="1"/>
    </xf>
    <xf numFmtId="0" fontId="18" fillId="11" borderId="5" xfId="0" applyFont="1" applyFill="1" applyBorder="1" applyAlignment="1">
      <alignment horizontal="center" vertical="center" wrapText="1"/>
    </xf>
    <xf numFmtId="0" fontId="18" fillId="11" borderId="3" xfId="0" applyFont="1" applyFill="1" applyBorder="1" applyAlignment="1">
      <alignment horizontal="center" vertical="center" wrapText="1"/>
    </xf>
    <xf numFmtId="0" fontId="18" fillId="11" borderId="2" xfId="0" applyFont="1" applyFill="1" applyBorder="1" applyAlignment="1">
      <alignment horizontal="center" vertical="center" wrapText="1"/>
    </xf>
    <xf numFmtId="0" fontId="18" fillId="11" borderId="12" xfId="0" applyFont="1" applyFill="1" applyBorder="1" applyAlignment="1">
      <alignment horizontal="center" vertical="center" wrapText="1"/>
    </xf>
    <xf numFmtId="0" fontId="18" fillId="11" borderId="16" xfId="0" applyFont="1" applyFill="1" applyBorder="1" applyAlignment="1">
      <alignment horizontal="center" vertical="center" wrapText="1"/>
    </xf>
    <xf numFmtId="0" fontId="18" fillId="11" borderId="17" xfId="0" applyFont="1" applyFill="1" applyBorder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8" xfId="0" applyFont="1" applyFill="1" applyBorder="1" applyAlignment="1">
      <alignment horizontal="center" vertical="center" wrapText="1"/>
    </xf>
    <xf numFmtId="0" fontId="18" fillId="11" borderId="19" xfId="0" applyFont="1" applyFill="1" applyBorder="1" applyAlignment="1">
      <alignment horizontal="center" vertical="center" wrapText="1"/>
    </xf>
    <xf numFmtId="0" fontId="18" fillId="11" borderId="20" xfId="0" applyFont="1" applyFill="1" applyBorder="1" applyAlignment="1">
      <alignment horizontal="center" vertical="center" wrapText="1"/>
    </xf>
    <xf numFmtId="0" fontId="18" fillId="11" borderId="9" xfId="0" applyFont="1" applyFill="1" applyBorder="1" applyAlignment="1">
      <alignment horizontal="center" vertical="center" wrapText="1"/>
    </xf>
    <xf numFmtId="0" fontId="18" fillId="11" borderId="0" xfId="0" applyFont="1" applyFill="1" applyBorder="1" applyAlignment="1">
      <alignment horizontal="center" vertical="center" wrapText="1"/>
    </xf>
    <xf numFmtId="0" fontId="18" fillId="11" borderId="10" xfId="0" applyFont="1" applyFill="1" applyBorder="1" applyAlignment="1">
      <alignment horizontal="center" vertical="center" wrapText="1"/>
    </xf>
    <xf numFmtId="0" fontId="18" fillId="11" borderId="21" xfId="0" applyFont="1" applyFill="1" applyBorder="1" applyAlignment="1">
      <alignment horizontal="center" vertical="center" wrapText="1"/>
    </xf>
    <xf numFmtId="0" fontId="18" fillId="11" borderId="22" xfId="0" applyFont="1" applyFill="1" applyBorder="1" applyAlignment="1">
      <alignment horizontal="center" vertical="center" wrapText="1"/>
    </xf>
    <xf numFmtId="0" fontId="18" fillId="11" borderId="23" xfId="0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 applyProtection="1">
      <alignment horizontal="center" vertical="center"/>
      <protection locked="0"/>
    </xf>
    <xf numFmtId="164" fontId="6" fillId="4" borderId="3" xfId="0" applyNumberFormat="1" applyFont="1" applyFill="1" applyBorder="1" applyAlignment="1" applyProtection="1">
      <alignment horizontal="center" vertical="center"/>
      <protection locked="0"/>
    </xf>
    <xf numFmtId="16" fontId="6" fillId="4" borderId="1" xfId="0" applyNumberFormat="1" applyFont="1" applyFill="1" applyBorder="1" applyAlignment="1" applyProtection="1">
      <alignment horizontal="center" vertical="center"/>
      <protection locked="0"/>
    </xf>
    <xf numFmtId="16" fontId="6" fillId="4" borderId="3" xfId="0" applyNumberFormat="1" applyFont="1" applyFill="1" applyBorder="1" applyAlignment="1" applyProtection="1">
      <alignment horizontal="center" vertical="center"/>
      <protection locked="0"/>
    </xf>
    <xf numFmtId="16" fontId="6" fillId="5" borderId="1" xfId="0" applyNumberFormat="1" applyFont="1" applyFill="1" applyBorder="1" applyAlignment="1" applyProtection="1">
      <alignment horizontal="center" vertical="center"/>
      <protection locked="0"/>
    </xf>
    <xf numFmtId="16" fontId="6" fillId="5" borderId="3" xfId="0" applyNumberFormat="1" applyFont="1" applyFill="1" applyBorder="1" applyAlignment="1" applyProtection="1">
      <alignment horizontal="center" vertical="center"/>
      <protection locked="0"/>
    </xf>
    <xf numFmtId="164" fontId="6" fillId="5" borderId="1" xfId="0" applyNumberFormat="1" applyFont="1" applyFill="1" applyBorder="1" applyAlignment="1" applyProtection="1">
      <alignment horizontal="center" vertical="center"/>
      <protection locked="0"/>
    </xf>
    <xf numFmtId="164" fontId="6" fillId="5" borderId="3" xfId="0" applyNumberFormat="1" applyFont="1" applyFill="1" applyBorder="1" applyAlignment="1" applyProtection="1">
      <alignment horizontal="center" vertical="center"/>
      <protection locked="0"/>
    </xf>
    <xf numFmtId="16" fontId="6" fillId="4" borderId="29" xfId="0" applyNumberFormat="1" applyFont="1" applyFill="1" applyBorder="1" applyAlignment="1" applyProtection="1">
      <alignment horizontal="center" vertical="center"/>
      <protection locked="0"/>
    </xf>
    <xf numFmtId="16" fontId="6" fillId="4" borderId="30" xfId="0" applyNumberFormat="1" applyFont="1" applyFill="1" applyBorder="1" applyAlignment="1" applyProtection="1">
      <alignment horizontal="center" vertical="center"/>
      <protection locked="0"/>
    </xf>
    <xf numFmtId="49" fontId="9" fillId="0" borderId="28" xfId="0" applyNumberFormat="1" applyFont="1" applyBorder="1" applyAlignment="1" applyProtection="1">
      <alignment horizontal="center" vertical="center"/>
      <protection locked="0"/>
    </xf>
    <xf numFmtId="49" fontId="9" fillId="0" borderId="27" xfId="0" applyNumberFormat="1" applyFont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5" fillId="3" borderId="1" xfId="0" applyFont="1" applyFill="1" applyBorder="1" applyAlignment="1" applyProtection="1">
      <alignment horizontal="center" vertical="center"/>
    </xf>
    <xf numFmtId="0" fontId="15" fillId="3" borderId="3" xfId="0" applyFont="1" applyFill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 wrapText="1"/>
    </xf>
    <xf numFmtId="0" fontId="16" fillId="0" borderId="3" xfId="0" applyFont="1" applyBorder="1" applyAlignment="1" applyProtection="1">
      <alignment horizontal="center" vertical="center" wrapText="1"/>
    </xf>
    <xf numFmtId="0" fontId="16" fillId="5" borderId="2" xfId="0" applyFont="1" applyFill="1" applyBorder="1" applyAlignment="1" applyProtection="1">
      <alignment horizontal="center" vertical="center" wrapText="1"/>
    </xf>
    <xf numFmtId="1" fontId="15" fillId="3" borderId="2" xfId="0" applyNumberFormat="1" applyFont="1" applyFill="1" applyBorder="1" applyAlignment="1" applyProtection="1">
      <alignment horizontal="center" vertical="center"/>
    </xf>
    <xf numFmtId="0" fontId="15" fillId="3" borderId="2" xfId="0" applyFont="1" applyFill="1" applyBorder="1" applyAlignment="1" applyProtection="1">
      <alignment horizontal="center" vertical="center"/>
    </xf>
    <xf numFmtId="1" fontId="15" fillId="2" borderId="2" xfId="0" applyNumberFormat="1" applyFont="1" applyFill="1" applyBorder="1" applyAlignment="1" applyProtection="1">
      <alignment horizontal="center" vertical="center"/>
    </xf>
    <xf numFmtId="0" fontId="15" fillId="2" borderId="2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 wrapText="1"/>
      <protection locked="0"/>
    </xf>
    <xf numFmtId="0" fontId="7" fillId="9" borderId="3" xfId="0" applyFont="1" applyFill="1" applyBorder="1" applyAlignment="1" applyProtection="1">
      <alignment horizontal="center" vertical="center" wrapText="1"/>
      <protection locked="0"/>
    </xf>
    <xf numFmtId="0" fontId="6" fillId="10" borderId="1" xfId="0" applyFont="1" applyFill="1" applyBorder="1" applyAlignment="1" applyProtection="1">
      <alignment horizontal="center" vertical="center"/>
      <protection locked="0"/>
    </xf>
    <xf numFmtId="0" fontId="6" fillId="10" borderId="3" xfId="0" applyFont="1" applyFill="1" applyBorder="1" applyAlignment="1" applyProtection="1">
      <alignment horizontal="center" vertical="center"/>
      <protection locked="0"/>
    </xf>
    <xf numFmtId="1" fontId="14" fillId="3" borderId="1" xfId="0" applyNumberFormat="1" applyFont="1" applyFill="1" applyBorder="1" applyAlignment="1" applyProtection="1">
      <alignment horizontal="center" vertical="center"/>
      <protection locked="0"/>
    </xf>
    <xf numFmtId="1" fontId="14" fillId="3" borderId="3" xfId="0" applyNumberFormat="1" applyFont="1" applyFill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164" fontId="14" fillId="9" borderId="1" xfId="0" applyNumberFormat="1" applyFont="1" applyFill="1" applyBorder="1" applyAlignment="1" applyProtection="1">
      <alignment horizontal="center" vertical="center"/>
      <protection locked="0"/>
    </xf>
    <xf numFmtId="164" fontId="14" fillId="9" borderId="3" xfId="0" applyNumberFormat="1" applyFont="1" applyFill="1" applyBorder="1" applyAlignment="1" applyProtection="1">
      <alignment horizontal="center" vertical="center"/>
      <protection locked="0"/>
    </xf>
    <xf numFmtId="16" fontId="14" fillId="9" borderId="1" xfId="0" applyNumberFormat="1" applyFont="1" applyFill="1" applyBorder="1" applyAlignment="1" applyProtection="1">
      <alignment horizontal="center" vertical="center"/>
      <protection locked="0"/>
    </xf>
    <xf numFmtId="16" fontId="14" fillId="9" borderId="3" xfId="0" applyNumberFormat="1" applyFont="1" applyFill="1" applyBorder="1" applyAlignment="1" applyProtection="1">
      <alignment horizontal="center" vertical="center"/>
      <protection locked="0"/>
    </xf>
    <xf numFmtId="164" fontId="6" fillId="5" borderId="2" xfId="0" applyNumberFormat="1" applyFont="1" applyFill="1" applyBorder="1" applyAlignment="1" applyProtection="1">
      <alignment horizontal="center" vertical="center"/>
      <protection locked="0"/>
    </xf>
    <xf numFmtId="16" fontId="6" fillId="5" borderId="2" xfId="0" applyNumberFormat="1" applyFont="1" applyFill="1" applyBorder="1" applyAlignment="1" applyProtection="1">
      <alignment horizontal="center" vertical="center"/>
      <protection locked="0"/>
    </xf>
    <xf numFmtId="164" fontId="6" fillId="10" borderId="1" xfId="0" applyNumberFormat="1" applyFont="1" applyFill="1" applyBorder="1" applyAlignment="1" applyProtection="1">
      <alignment horizontal="center" vertical="center"/>
      <protection locked="0"/>
    </xf>
    <xf numFmtId="164" fontId="6" fillId="10" borderId="3" xfId="0" applyNumberFormat="1" applyFont="1" applyFill="1" applyBorder="1" applyAlignment="1" applyProtection="1">
      <alignment horizontal="center" vertical="center"/>
      <protection locked="0"/>
    </xf>
    <xf numFmtId="16" fontId="6" fillId="10" borderId="1" xfId="0" applyNumberFormat="1" applyFont="1" applyFill="1" applyBorder="1" applyAlignment="1" applyProtection="1">
      <alignment horizontal="center" vertical="center"/>
      <protection locked="0"/>
    </xf>
    <xf numFmtId="16" fontId="6" fillId="10" borderId="3" xfId="0" applyNumberFormat="1" applyFont="1" applyFill="1" applyBorder="1" applyAlignment="1" applyProtection="1">
      <alignment horizontal="center" vertical="center"/>
      <protection locked="0"/>
    </xf>
    <xf numFmtId="49" fontId="9" fillId="0" borderId="1" xfId="0" applyNumberFormat="1" applyFont="1" applyBorder="1" applyAlignment="1" applyProtection="1">
      <alignment horizontal="center" vertical="center"/>
      <protection locked="0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49" fontId="9" fillId="0" borderId="3" xfId="0" applyNumberFormat="1" applyFont="1" applyBorder="1" applyAlignment="1" applyProtection="1">
      <alignment horizontal="center" vertical="center"/>
      <protection locked="0"/>
    </xf>
    <xf numFmtId="49" fontId="9" fillId="0" borderId="31" xfId="0" applyNumberFormat="1" applyFont="1" applyBorder="1" applyAlignment="1" applyProtection="1">
      <alignment horizontal="center" vertical="center"/>
      <protection locked="0"/>
    </xf>
    <xf numFmtId="1" fontId="15" fillId="3" borderId="1" xfId="0" applyNumberFormat="1" applyFont="1" applyFill="1" applyBorder="1" applyAlignment="1" applyProtection="1">
      <alignment horizontal="center" vertical="center"/>
    </xf>
    <xf numFmtId="1" fontId="15" fillId="3" borderId="3" xfId="0" applyNumberFormat="1" applyFont="1" applyFill="1" applyBorder="1" applyAlignment="1" applyProtection="1">
      <alignment horizontal="center" vertical="center"/>
    </xf>
    <xf numFmtId="1" fontId="15" fillId="2" borderId="1" xfId="0" applyNumberFormat="1" applyFont="1" applyFill="1" applyBorder="1" applyAlignment="1" applyProtection="1">
      <alignment horizontal="center" vertical="center"/>
    </xf>
    <xf numFmtId="1" fontId="15" fillId="2" borderId="3" xfId="0" applyNumberFormat="1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 wrapText="1"/>
    </xf>
    <xf numFmtId="0" fontId="16" fillId="5" borderId="3" xfId="0" applyFont="1" applyFill="1" applyBorder="1" applyAlignment="1" applyProtection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9" borderId="3" xfId="0" applyFont="1" applyFill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/>
    </xf>
    <xf numFmtId="0" fontId="14" fillId="10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/>
    </xf>
    <xf numFmtId="49" fontId="9" fillId="0" borderId="25" xfId="0" applyNumberFormat="1" applyFont="1" applyBorder="1" applyAlignment="1" applyProtection="1">
      <alignment horizontal="center" vertical="center"/>
      <protection locked="0"/>
    </xf>
    <xf numFmtId="49" fontId="9" fillId="0" borderId="0" xfId="0" applyNumberFormat="1" applyFont="1" applyBorder="1" applyAlignment="1" applyProtection="1">
      <alignment horizontal="center" vertical="center"/>
      <protection locked="0"/>
    </xf>
    <xf numFmtId="16" fontId="6" fillId="4" borderId="2" xfId="0" applyNumberFormat="1" applyFont="1" applyFill="1" applyBorder="1" applyAlignment="1" applyProtection="1">
      <alignment horizontal="center" vertical="center"/>
      <protection locked="0"/>
    </xf>
    <xf numFmtId="164" fontId="6" fillId="4" borderId="2" xfId="0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3" xfId="0" applyNumberFormat="1" applyFont="1" applyFill="1" applyBorder="1" applyAlignment="1">
      <alignment horizontal="center" vertical="center"/>
    </xf>
    <xf numFmtId="1" fontId="15" fillId="12" borderId="1" xfId="0" applyNumberFormat="1" applyFont="1" applyFill="1" applyBorder="1" applyAlignment="1">
      <alignment horizontal="center" vertical="center"/>
    </xf>
    <xf numFmtId="1" fontId="15" fillId="12" borderId="3" xfId="0" applyNumberFormat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/>
    </xf>
    <xf numFmtId="0" fontId="15" fillId="12" borderId="1" xfId="0" applyFont="1" applyFill="1" applyBorder="1" applyAlignment="1">
      <alignment horizontal="center" vertical="center"/>
    </xf>
    <xf numFmtId="0" fontId="15" fillId="12" borderId="3" xfId="0" applyFont="1" applyFill="1" applyBorder="1" applyAlignment="1">
      <alignment horizontal="center" vertical="center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164" fontId="6" fillId="9" borderId="1" xfId="0" applyNumberFormat="1" applyFont="1" applyFill="1" applyBorder="1" applyAlignment="1" applyProtection="1">
      <alignment horizontal="center" vertical="center"/>
      <protection locked="0"/>
    </xf>
    <xf numFmtId="164" fontId="6" fillId="9" borderId="3" xfId="0" applyNumberFormat="1" applyFont="1" applyFill="1" applyBorder="1" applyAlignment="1" applyProtection="1">
      <alignment horizontal="center" vertical="center"/>
      <protection locked="0"/>
    </xf>
    <xf numFmtId="16" fontId="6" fillId="9" borderId="1" xfId="0" applyNumberFormat="1" applyFont="1" applyFill="1" applyBorder="1" applyAlignment="1" applyProtection="1">
      <alignment horizontal="center" vertical="center"/>
      <protection locked="0"/>
    </xf>
    <xf numFmtId="16" fontId="6" fillId="9" borderId="3" xfId="0" applyNumberFormat="1" applyFont="1" applyFill="1" applyBorder="1" applyAlignment="1" applyProtection="1">
      <alignment horizontal="center" vertical="center"/>
      <protection locked="0"/>
    </xf>
    <xf numFmtId="16" fontId="14" fillId="5" borderId="1" xfId="0" applyNumberFormat="1" applyFont="1" applyFill="1" applyBorder="1" applyAlignment="1" applyProtection="1">
      <alignment horizontal="center" vertical="center"/>
      <protection locked="0"/>
    </xf>
    <xf numFmtId="16" fontId="14" fillId="5" borderId="3" xfId="0" applyNumberFormat="1" applyFont="1" applyFill="1" applyBorder="1" applyAlignment="1" applyProtection="1">
      <alignment horizontal="center" vertical="center"/>
      <protection locked="0"/>
    </xf>
    <xf numFmtId="16" fontId="14" fillId="4" borderId="1" xfId="0" applyNumberFormat="1" applyFont="1" applyFill="1" applyBorder="1" applyAlignment="1" applyProtection="1">
      <alignment horizontal="center" vertical="center"/>
      <protection locked="0"/>
    </xf>
    <xf numFmtId="16" fontId="14" fillId="4" borderId="3" xfId="0" applyNumberFormat="1" applyFont="1" applyFill="1" applyBorder="1" applyAlignment="1" applyProtection="1">
      <alignment horizontal="center" vertical="center"/>
      <protection locked="0"/>
    </xf>
    <xf numFmtId="16" fontId="14" fillId="5" borderId="2" xfId="0" applyNumberFormat="1" applyFont="1" applyFill="1" applyBorder="1" applyAlignment="1" applyProtection="1">
      <alignment horizontal="center" vertical="center"/>
      <protection locked="0"/>
    </xf>
    <xf numFmtId="1" fontId="15" fillId="2" borderId="1" xfId="0" applyNumberFormat="1" applyFont="1" applyFill="1" applyBorder="1" applyAlignment="1">
      <alignment horizontal="center" vertical="center"/>
    </xf>
    <xf numFmtId="1" fontId="15" fillId="2" borderId="3" xfId="0" applyNumberFormat="1" applyFont="1" applyFill="1" applyBorder="1" applyAlignment="1">
      <alignment horizontal="center" vertical="center"/>
    </xf>
    <xf numFmtId="164" fontId="14" fillId="4" borderId="1" xfId="0" applyNumberFormat="1" applyFont="1" applyFill="1" applyBorder="1" applyAlignment="1" applyProtection="1">
      <alignment horizontal="center" vertical="center"/>
      <protection locked="0"/>
    </xf>
    <xf numFmtId="164" fontId="14" fillId="4" borderId="3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center" vertical="center"/>
    </xf>
    <xf numFmtId="16" fontId="14" fillId="10" borderId="1" xfId="0" applyNumberFormat="1" applyFont="1" applyFill="1" applyBorder="1" applyAlignment="1" applyProtection="1">
      <alignment horizontal="center" vertical="center"/>
      <protection locked="0"/>
    </xf>
    <xf numFmtId="16" fontId="14" fillId="10" borderId="3" xfId="0" applyNumberFormat="1" applyFont="1" applyFill="1" applyBorder="1" applyAlignment="1" applyProtection="1">
      <alignment horizontal="center" vertical="center"/>
      <protection locked="0"/>
    </xf>
    <xf numFmtId="164" fontId="6" fillId="10" borderId="2" xfId="0" applyNumberFormat="1" applyFont="1" applyFill="1" applyBorder="1" applyAlignment="1" applyProtection="1">
      <alignment horizontal="center" vertical="center"/>
      <protection locked="0"/>
    </xf>
    <xf numFmtId="16" fontId="14" fillId="10" borderId="2" xfId="0" applyNumberFormat="1" applyFont="1" applyFill="1" applyBorder="1" applyAlignment="1" applyProtection="1">
      <alignment horizontal="center" vertical="center"/>
      <protection locked="0"/>
    </xf>
    <xf numFmtId="0" fontId="16" fillId="8" borderId="1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/>
    </xf>
    <xf numFmtId="16" fontId="14" fillId="4" borderId="2" xfId="0" applyNumberFormat="1" applyFont="1" applyFill="1" applyBorder="1" applyAlignment="1" applyProtection="1">
      <alignment horizontal="center" vertical="center"/>
      <protection locked="0"/>
    </xf>
    <xf numFmtId="49" fontId="9" fillId="0" borderId="32" xfId="0" applyNumberFormat="1" applyFont="1" applyBorder="1" applyAlignment="1" applyProtection="1">
      <alignment horizontal="center" vertical="center"/>
      <protection locked="0"/>
    </xf>
    <xf numFmtId="49" fontId="9" fillId="0" borderId="0" xfId="0" applyNumberFormat="1" applyFont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49" fontId="9" fillId="0" borderId="33" xfId="0" applyNumberFormat="1" applyFont="1" applyBorder="1" applyAlignment="1" applyProtection="1">
      <alignment vertical="center"/>
      <protection locked="0"/>
    </xf>
    <xf numFmtId="164" fontId="6" fillId="6" borderId="1" xfId="0" applyNumberFormat="1" applyFont="1" applyFill="1" applyBorder="1" applyAlignment="1" applyProtection="1">
      <alignment horizontal="center" vertical="center"/>
      <protection locked="0"/>
    </xf>
    <xf numFmtId="164" fontId="6" fillId="6" borderId="3" xfId="0" applyNumberFormat="1" applyFont="1" applyFill="1" applyBorder="1" applyAlignment="1" applyProtection="1">
      <alignment horizontal="center" vertical="center"/>
      <protection locked="0"/>
    </xf>
    <xf numFmtId="16" fontId="14" fillId="6" borderId="1" xfId="0" applyNumberFormat="1" applyFont="1" applyFill="1" applyBorder="1" applyAlignment="1" applyProtection="1">
      <alignment horizontal="center" vertical="center"/>
      <protection locked="0"/>
    </xf>
    <xf numFmtId="16" fontId="14" fillId="6" borderId="3" xfId="0" applyNumberFormat="1" applyFont="1" applyFill="1" applyBorder="1" applyAlignment="1" applyProtection="1">
      <alignment horizontal="center" vertical="center"/>
      <protection locked="0"/>
    </xf>
    <xf numFmtId="1" fontId="14" fillId="6" borderId="1" xfId="0" applyNumberFormat="1" applyFont="1" applyFill="1" applyBorder="1" applyAlignment="1" applyProtection="1">
      <alignment horizontal="center" vertical="center"/>
      <protection locked="0"/>
    </xf>
    <xf numFmtId="1" fontId="14" fillId="6" borderId="3" xfId="0" applyNumberFormat="1" applyFont="1" applyFill="1" applyBorder="1" applyAlignment="1" applyProtection="1">
      <alignment horizontal="center" vertical="center"/>
      <protection locked="0"/>
    </xf>
    <xf numFmtId="1" fontId="14" fillId="6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"/>
  <sheetViews>
    <sheetView showGridLines="0" workbookViewId="0">
      <selection activeCell="C5" sqref="C5"/>
    </sheetView>
  </sheetViews>
  <sheetFormatPr baseColWidth="10" defaultRowHeight="13.2" x14ac:dyDescent="0.25"/>
  <cols>
    <col min="1" max="1" width="35.5546875" customWidth="1"/>
    <col min="2" max="2" width="18.6640625" style="46" customWidth="1"/>
  </cols>
  <sheetData>
    <row r="1" spans="1:16" ht="13.2" customHeight="1" x14ac:dyDescent="0.25">
      <c r="A1" s="58"/>
      <c r="B1" s="59"/>
      <c r="C1" s="57"/>
      <c r="D1" s="57"/>
      <c r="E1" s="57"/>
      <c r="F1" s="57"/>
      <c r="G1" s="57"/>
      <c r="H1" s="57"/>
      <c r="I1" s="57"/>
      <c r="J1" s="57"/>
      <c r="K1" s="57"/>
      <c r="L1" s="58"/>
      <c r="M1" s="58"/>
      <c r="N1" s="58"/>
      <c r="O1" s="58"/>
      <c r="P1" s="58"/>
    </row>
    <row r="2" spans="1:16" ht="25.8" customHeight="1" x14ac:dyDescent="0.25">
      <c r="A2" s="77" t="s">
        <v>20</v>
      </c>
      <c r="B2" s="81" t="s">
        <v>19</v>
      </c>
      <c r="C2" s="80" t="s">
        <v>26</v>
      </c>
      <c r="D2" s="161" t="s">
        <v>27</v>
      </c>
      <c r="E2" s="162"/>
      <c r="F2" s="162"/>
      <c r="G2" s="162"/>
      <c r="H2" s="162"/>
      <c r="I2" s="162"/>
      <c r="J2" s="162"/>
      <c r="K2" s="163"/>
      <c r="L2" s="58"/>
      <c r="M2" s="58"/>
      <c r="N2" s="58"/>
      <c r="O2" s="58"/>
      <c r="P2" s="58"/>
    </row>
    <row r="3" spans="1:16" ht="25.8" customHeight="1" x14ac:dyDescent="0.3">
      <c r="A3" s="70"/>
      <c r="B3" s="78"/>
      <c r="C3" s="57"/>
      <c r="D3" s="164"/>
      <c r="E3" s="165"/>
      <c r="F3" s="165"/>
      <c r="G3" s="165"/>
      <c r="H3" s="165"/>
      <c r="I3" s="165"/>
      <c r="J3" s="165"/>
      <c r="K3" s="166"/>
      <c r="L3" s="58"/>
      <c r="M3" s="58"/>
      <c r="N3" s="58"/>
      <c r="O3" s="58"/>
      <c r="P3" s="58"/>
    </row>
    <row r="4" spans="1:16" ht="25.8" customHeight="1" x14ac:dyDescent="0.25">
      <c r="A4" s="79" t="s">
        <v>30</v>
      </c>
      <c r="B4" s="82">
        <v>46</v>
      </c>
      <c r="C4" s="131">
        <f>Decembre!F12</f>
        <v>46</v>
      </c>
      <c r="D4" s="164"/>
      <c r="E4" s="165"/>
      <c r="F4" s="165"/>
      <c r="G4" s="165"/>
      <c r="H4" s="165"/>
      <c r="I4" s="165"/>
      <c r="J4" s="165"/>
      <c r="K4" s="166"/>
      <c r="L4" s="58"/>
      <c r="M4" s="58"/>
      <c r="N4" s="58"/>
      <c r="O4" s="58"/>
      <c r="P4" s="58"/>
    </row>
    <row r="5" spans="1:16" ht="25.8" customHeight="1" x14ac:dyDescent="0.25">
      <c r="A5" s="79" t="s">
        <v>31</v>
      </c>
      <c r="B5" s="82">
        <v>43</v>
      </c>
      <c r="C5" s="131">
        <f>Decembre!F13</f>
        <v>35</v>
      </c>
      <c r="D5" s="164"/>
      <c r="E5" s="165"/>
      <c r="F5" s="165"/>
      <c r="G5" s="165"/>
      <c r="H5" s="165"/>
      <c r="I5" s="165"/>
      <c r="J5" s="165"/>
      <c r="K5" s="166"/>
      <c r="L5" s="58"/>
      <c r="M5" s="58"/>
      <c r="N5" s="58"/>
      <c r="O5" s="58"/>
      <c r="P5" s="58"/>
    </row>
    <row r="6" spans="1:16" ht="25.8" customHeight="1" x14ac:dyDescent="0.25">
      <c r="A6" s="79" t="s">
        <v>32</v>
      </c>
      <c r="B6" s="82">
        <v>30</v>
      </c>
      <c r="C6" s="131">
        <f>Decembre!F14</f>
        <v>30</v>
      </c>
      <c r="D6" s="164"/>
      <c r="E6" s="165"/>
      <c r="F6" s="165"/>
      <c r="G6" s="165"/>
      <c r="H6" s="165"/>
      <c r="I6" s="165"/>
      <c r="J6" s="165"/>
      <c r="K6" s="166"/>
      <c r="L6" s="58"/>
      <c r="M6" s="58"/>
      <c r="N6" s="58"/>
      <c r="O6" s="58"/>
      <c r="P6" s="58"/>
    </row>
    <row r="7" spans="1:16" ht="25.8" customHeight="1" x14ac:dyDescent="0.25">
      <c r="A7" s="79" t="s">
        <v>33</v>
      </c>
      <c r="B7" s="82">
        <v>25</v>
      </c>
      <c r="C7" s="131">
        <f>Decembre!F15</f>
        <v>25</v>
      </c>
      <c r="D7" s="164"/>
      <c r="E7" s="165"/>
      <c r="F7" s="165"/>
      <c r="G7" s="165"/>
      <c r="H7" s="165"/>
      <c r="I7" s="165"/>
      <c r="J7" s="165"/>
      <c r="K7" s="166"/>
      <c r="L7" s="58"/>
      <c r="M7" s="58"/>
      <c r="N7" s="58"/>
      <c r="O7" s="58"/>
      <c r="P7" s="58"/>
    </row>
    <row r="8" spans="1:16" ht="25.8" customHeight="1" x14ac:dyDescent="0.25">
      <c r="A8" s="79" t="s">
        <v>34</v>
      </c>
      <c r="B8" s="82">
        <v>0</v>
      </c>
      <c r="C8" s="131">
        <f>Decembre!F16</f>
        <v>0</v>
      </c>
      <c r="D8" s="164"/>
      <c r="E8" s="165"/>
      <c r="F8" s="165"/>
      <c r="G8" s="165"/>
      <c r="H8" s="165"/>
      <c r="I8" s="165"/>
      <c r="J8" s="165"/>
      <c r="K8" s="166"/>
      <c r="L8" s="58"/>
      <c r="M8" s="58"/>
      <c r="N8" s="58"/>
      <c r="O8" s="58"/>
      <c r="P8" s="58"/>
    </row>
    <row r="9" spans="1:16" ht="25.8" customHeight="1" x14ac:dyDescent="0.25">
      <c r="A9" s="79" t="s">
        <v>35</v>
      </c>
      <c r="B9" s="83">
        <v>0</v>
      </c>
      <c r="C9" s="131">
        <f>Decembre!F17</f>
        <v>0</v>
      </c>
      <c r="D9" s="167"/>
      <c r="E9" s="168"/>
      <c r="F9" s="168"/>
      <c r="G9" s="168"/>
      <c r="H9" s="168"/>
      <c r="I9" s="168"/>
      <c r="J9" s="168"/>
      <c r="K9" s="169"/>
      <c r="L9" s="58"/>
      <c r="M9" s="58"/>
      <c r="N9" s="58"/>
      <c r="O9" s="58"/>
      <c r="P9" s="58"/>
    </row>
    <row r="10" spans="1:16" ht="13.2" customHeight="1" x14ac:dyDescent="0.25">
      <c r="A10" s="60"/>
      <c r="B10" s="59"/>
      <c r="C10" s="57"/>
      <c r="D10" s="57"/>
      <c r="E10" s="57"/>
      <c r="F10" s="57"/>
      <c r="G10" s="57"/>
      <c r="H10" s="57"/>
      <c r="I10" s="57"/>
      <c r="J10" s="57"/>
      <c r="K10" s="57"/>
      <c r="L10" s="58"/>
      <c r="M10" s="58"/>
      <c r="N10" s="58"/>
      <c r="O10" s="58"/>
      <c r="P10" s="58"/>
    </row>
    <row r="11" spans="1:16" ht="13.2" hidden="1" customHeight="1" x14ac:dyDescent="0.25">
      <c r="A11" s="61"/>
      <c r="B11" s="62"/>
      <c r="C11" s="57"/>
      <c r="D11" s="57"/>
      <c r="E11" s="57"/>
      <c r="F11" s="57"/>
      <c r="G11" s="57"/>
      <c r="H11" s="57"/>
      <c r="I11" s="57"/>
      <c r="J11" s="57"/>
      <c r="K11" s="57"/>
      <c r="L11" s="58"/>
      <c r="M11" s="58"/>
      <c r="N11" s="58"/>
      <c r="O11" s="58"/>
      <c r="P11" s="58"/>
    </row>
    <row r="12" spans="1:16" ht="13.2" hidden="1" customHeight="1" x14ac:dyDescent="0.25">
      <c r="A12" s="64" t="s">
        <v>24</v>
      </c>
      <c r="B12" s="63" t="s">
        <v>22</v>
      </c>
      <c r="C12" s="152" t="s">
        <v>25</v>
      </c>
      <c r="D12" s="153"/>
      <c r="E12" s="153"/>
      <c r="F12" s="153"/>
      <c r="G12" s="153"/>
      <c r="H12" s="153"/>
      <c r="I12" s="153"/>
      <c r="J12" s="153"/>
      <c r="K12" s="154"/>
      <c r="L12" s="58"/>
      <c r="M12" s="58"/>
      <c r="N12" s="58"/>
      <c r="O12" s="58"/>
      <c r="P12" s="58"/>
    </row>
    <row r="13" spans="1:16" ht="13.2" hidden="1" customHeight="1" x14ac:dyDescent="0.25">
      <c r="A13" s="67"/>
      <c r="B13" s="68"/>
      <c r="C13" s="155"/>
      <c r="D13" s="156"/>
      <c r="E13" s="156"/>
      <c r="F13" s="156"/>
      <c r="G13" s="156"/>
      <c r="H13" s="156"/>
      <c r="I13" s="156"/>
      <c r="J13" s="156"/>
      <c r="K13" s="157"/>
      <c r="L13" s="58"/>
      <c r="M13" s="58"/>
      <c r="N13" s="58"/>
      <c r="O13" s="58"/>
      <c r="P13" s="58"/>
    </row>
    <row r="14" spans="1:16" ht="13.2" hidden="1" customHeight="1" x14ac:dyDescent="0.25">
      <c r="A14" s="65" t="s">
        <v>23</v>
      </c>
      <c r="B14" s="66" t="s">
        <v>21</v>
      </c>
      <c r="C14" s="158"/>
      <c r="D14" s="159"/>
      <c r="E14" s="159"/>
      <c r="F14" s="159"/>
      <c r="G14" s="159"/>
      <c r="H14" s="159"/>
      <c r="I14" s="159"/>
      <c r="J14" s="159"/>
      <c r="K14" s="160"/>
      <c r="L14" s="58"/>
      <c r="M14" s="58"/>
      <c r="N14" s="58"/>
      <c r="O14" s="58"/>
      <c r="P14" s="58"/>
    </row>
    <row r="15" spans="1:16" ht="13.2" customHeight="1" x14ac:dyDescent="0.25">
      <c r="A15" s="55"/>
      <c r="B15" s="56"/>
      <c r="C15" s="57"/>
      <c r="D15" s="57"/>
      <c r="E15" s="57"/>
      <c r="F15" s="57"/>
      <c r="G15" s="57"/>
      <c r="H15" s="57"/>
      <c r="I15" s="57"/>
      <c r="J15" s="57"/>
      <c r="K15" s="57"/>
      <c r="L15" s="58"/>
      <c r="M15" s="58"/>
      <c r="N15" s="58"/>
      <c r="O15" s="58"/>
      <c r="P15" s="58"/>
    </row>
    <row r="16" spans="1:16" ht="13.2" customHeight="1" x14ac:dyDescent="0.25">
      <c r="A16" s="55"/>
      <c r="B16" s="56"/>
      <c r="C16" s="57"/>
      <c r="D16" s="57"/>
      <c r="E16" s="57"/>
      <c r="F16" s="57"/>
      <c r="G16" s="57"/>
      <c r="H16" s="57"/>
      <c r="I16" s="57"/>
      <c r="J16" s="57"/>
      <c r="K16" s="57"/>
      <c r="L16" s="58"/>
      <c r="M16" s="58"/>
      <c r="N16" s="58"/>
      <c r="O16" s="58"/>
      <c r="P16" s="58"/>
    </row>
    <row r="17" spans="1:16" ht="13.2" customHeight="1" x14ac:dyDescent="0.25">
      <c r="A17" s="55"/>
      <c r="B17" s="56"/>
      <c r="C17" s="57"/>
      <c r="D17" s="57"/>
      <c r="E17" s="57"/>
      <c r="F17" s="57"/>
      <c r="G17" s="57"/>
      <c r="H17" s="57"/>
      <c r="I17" s="57"/>
      <c r="J17" s="57"/>
      <c r="K17" s="57"/>
      <c r="L17" s="58"/>
      <c r="M17" s="58"/>
      <c r="N17" s="58"/>
      <c r="O17" s="58"/>
      <c r="P17" s="58"/>
    </row>
    <row r="18" spans="1:16" ht="13.2" customHeight="1" x14ac:dyDescent="0.25">
      <c r="A18" s="58"/>
      <c r="B18" s="59"/>
      <c r="C18" s="57"/>
      <c r="D18" s="57"/>
      <c r="E18" s="57"/>
      <c r="F18" s="57"/>
      <c r="G18" s="57"/>
      <c r="H18" s="57"/>
      <c r="I18" s="57"/>
      <c r="J18" s="57"/>
      <c r="K18" s="57"/>
      <c r="L18" s="58"/>
      <c r="M18" s="58"/>
      <c r="N18" s="58"/>
      <c r="O18" s="58"/>
      <c r="P18" s="58"/>
    </row>
    <row r="19" spans="1:16" ht="13.2" customHeight="1" x14ac:dyDescent="0.25">
      <c r="A19" s="58"/>
      <c r="B19" s="59"/>
      <c r="C19" s="57"/>
      <c r="D19" s="57"/>
      <c r="E19" s="57"/>
      <c r="F19" s="57"/>
      <c r="G19" s="57"/>
      <c r="H19" s="57"/>
      <c r="I19" s="57"/>
      <c r="J19" s="57"/>
      <c r="K19" s="57"/>
      <c r="L19" s="58"/>
      <c r="M19" s="58"/>
      <c r="N19" s="58"/>
      <c r="O19" s="58"/>
      <c r="P19" s="58"/>
    </row>
    <row r="20" spans="1:16" ht="13.2" customHeight="1" x14ac:dyDescent="0.25">
      <c r="A20" s="58"/>
      <c r="B20" s="59"/>
      <c r="C20" s="57"/>
      <c r="D20" s="57"/>
      <c r="E20" s="57"/>
      <c r="F20" s="57"/>
      <c r="G20" s="57"/>
      <c r="H20" s="57"/>
      <c r="I20" s="57"/>
      <c r="J20" s="57"/>
      <c r="K20" s="57"/>
      <c r="L20" s="58"/>
      <c r="M20" s="58"/>
      <c r="N20" s="58"/>
      <c r="O20" s="58"/>
      <c r="P20" s="58"/>
    </row>
    <row r="21" spans="1:16" ht="13.2" customHeight="1" x14ac:dyDescent="0.25">
      <c r="A21" s="58"/>
      <c r="B21" s="59"/>
      <c r="C21" s="57"/>
      <c r="D21" s="57"/>
      <c r="E21" s="57"/>
      <c r="F21" s="57"/>
      <c r="G21" s="57"/>
      <c r="H21" s="57"/>
      <c r="I21" s="57"/>
      <c r="J21" s="57"/>
      <c r="K21" s="57"/>
      <c r="L21" s="58"/>
      <c r="M21" s="58"/>
      <c r="N21" s="58"/>
      <c r="O21" s="58"/>
      <c r="P21" s="58"/>
    </row>
    <row r="22" spans="1:16" ht="13.2" customHeight="1" x14ac:dyDescent="0.25">
      <c r="A22" s="58"/>
      <c r="B22" s="59"/>
      <c r="C22" s="57"/>
      <c r="D22" s="57"/>
      <c r="E22" s="57"/>
      <c r="F22" s="57"/>
      <c r="G22" s="57"/>
      <c r="H22" s="57"/>
      <c r="I22" s="57"/>
      <c r="J22" s="57"/>
      <c r="K22" s="57"/>
      <c r="L22" s="58"/>
      <c r="M22" s="58"/>
      <c r="N22" s="58"/>
      <c r="O22" s="58"/>
      <c r="P22" s="58"/>
    </row>
    <row r="23" spans="1:16" ht="13.2" customHeight="1" x14ac:dyDescent="0.25">
      <c r="A23" s="58"/>
      <c r="B23" s="59"/>
      <c r="C23" s="57"/>
      <c r="D23" s="57"/>
      <c r="E23" s="57"/>
      <c r="F23" s="57"/>
      <c r="G23" s="57"/>
      <c r="H23" s="57"/>
      <c r="I23" s="57"/>
      <c r="J23" s="57"/>
      <c r="K23" s="57"/>
      <c r="L23" s="58"/>
      <c r="M23" s="58"/>
      <c r="N23" s="58"/>
      <c r="O23" s="58"/>
      <c r="P23" s="58"/>
    </row>
    <row r="24" spans="1:16" ht="13.2" customHeight="1" x14ac:dyDescent="0.25">
      <c r="A24" s="58"/>
      <c r="B24" s="59"/>
      <c r="C24" s="57"/>
      <c r="D24" s="57"/>
      <c r="E24" s="57"/>
      <c r="F24" s="57"/>
      <c r="G24" s="57"/>
      <c r="H24" s="57"/>
      <c r="I24" s="57"/>
      <c r="J24" s="57"/>
      <c r="K24" s="57"/>
      <c r="L24" s="58"/>
      <c r="M24" s="58"/>
      <c r="N24" s="58"/>
      <c r="O24" s="58"/>
      <c r="P24" s="58"/>
    </row>
    <row r="25" spans="1:16" ht="13.2" customHeight="1" x14ac:dyDescent="0.25">
      <c r="A25" s="58"/>
      <c r="B25" s="59"/>
      <c r="C25" s="57"/>
      <c r="D25" s="57"/>
      <c r="E25" s="57"/>
      <c r="F25" s="57"/>
      <c r="G25" s="57"/>
      <c r="H25" s="57"/>
      <c r="I25" s="57"/>
      <c r="J25" s="57"/>
      <c r="K25" s="57"/>
      <c r="L25" s="58"/>
      <c r="M25" s="58"/>
      <c r="N25" s="58"/>
      <c r="O25" s="58"/>
      <c r="P25" s="58"/>
    </row>
    <row r="26" spans="1:16" ht="13.2" customHeight="1" x14ac:dyDescent="0.25">
      <c r="A26" s="58"/>
      <c r="B26" s="59"/>
      <c r="C26" s="57"/>
      <c r="D26" s="57"/>
      <c r="E26" s="57"/>
      <c r="F26" s="57"/>
      <c r="G26" s="57"/>
      <c r="H26" s="57"/>
      <c r="I26" s="57"/>
      <c r="J26" s="57"/>
      <c r="K26" s="57"/>
      <c r="L26" s="58"/>
      <c r="M26" s="58"/>
      <c r="N26" s="58"/>
      <c r="O26" s="58"/>
      <c r="P26" s="58"/>
    </row>
    <row r="27" spans="1:16" ht="13.2" customHeight="1" x14ac:dyDescent="0.25">
      <c r="A27" s="58"/>
      <c r="B27" s="59"/>
      <c r="C27" s="57"/>
      <c r="D27" s="57"/>
      <c r="E27" s="57"/>
      <c r="F27" s="57"/>
      <c r="G27" s="57"/>
      <c r="H27" s="57"/>
      <c r="I27" s="57"/>
      <c r="J27" s="57"/>
      <c r="K27" s="57"/>
      <c r="L27" s="58"/>
      <c r="M27" s="58"/>
      <c r="N27" s="58"/>
      <c r="O27" s="58"/>
      <c r="P27" s="58"/>
    </row>
    <row r="28" spans="1:16" x14ac:dyDescent="0.25">
      <c r="A28" s="58"/>
      <c r="B28" s="59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</row>
    <row r="29" spans="1:16" x14ac:dyDescent="0.25">
      <c r="A29" s="58"/>
      <c r="B29" s="59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</row>
    <row r="30" spans="1:16" x14ac:dyDescent="0.25">
      <c r="A30" s="58"/>
      <c r="B30" s="59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</row>
    <row r="31" spans="1:16" x14ac:dyDescent="0.25">
      <c r="A31" s="58"/>
      <c r="B31" s="59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</row>
    <row r="32" spans="1:16" x14ac:dyDescent="0.25">
      <c r="A32" s="58"/>
      <c r="B32" s="59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</row>
    <row r="33" spans="1:16" x14ac:dyDescent="0.25">
      <c r="A33" s="58"/>
      <c r="B33" s="59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</row>
  </sheetData>
  <sheetProtection formatCells="0"/>
  <mergeCells count="2">
    <mergeCell ref="C12:K14"/>
    <mergeCell ref="D2:K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L969"/>
  <sheetViews>
    <sheetView showGridLines="0" tabSelected="1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J16" sqref="J16"/>
    </sheetView>
  </sheetViews>
  <sheetFormatPr baseColWidth="10" defaultColWidth="14.44140625" defaultRowHeight="15.75" customHeight="1" x14ac:dyDescent="0.25"/>
  <cols>
    <col min="1" max="1" width="32.6640625" style="17" customWidth="1"/>
    <col min="2" max="63" width="4.109375" style="18" customWidth="1"/>
    <col min="64" max="64" width="14.44140625" style="39"/>
    <col min="65" max="16384" width="14.44140625" style="17"/>
  </cols>
  <sheetData>
    <row r="1" spans="1:64" s="7" customFormat="1" ht="22.2" customHeight="1" x14ac:dyDescent="0.25">
      <c r="A1" s="5">
        <v>2019</v>
      </c>
      <c r="B1" s="201" t="s">
        <v>16</v>
      </c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87"/>
      <c r="N1" s="201" t="str">
        <f>B1</f>
        <v>JANVIER</v>
      </c>
      <c r="O1" s="201"/>
      <c r="P1" s="202"/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88"/>
      <c r="AB1" s="201" t="str">
        <f>B1</f>
        <v>JANVIER</v>
      </c>
      <c r="AC1" s="201"/>
      <c r="AD1" s="202"/>
      <c r="AE1" s="202"/>
      <c r="AF1" s="202"/>
      <c r="AG1" s="202"/>
      <c r="AH1" s="202"/>
      <c r="AI1" s="202"/>
      <c r="AJ1" s="202"/>
      <c r="AK1" s="202"/>
      <c r="AL1" s="202"/>
      <c r="AM1" s="202"/>
      <c r="AN1" s="202"/>
      <c r="AO1" s="88"/>
      <c r="AP1" s="201" t="str">
        <f>B1</f>
        <v>JANVIER</v>
      </c>
      <c r="AQ1" s="201"/>
      <c r="AR1" s="202"/>
      <c r="AS1" s="202"/>
      <c r="AT1" s="202"/>
      <c r="AU1" s="202"/>
      <c r="AV1" s="202"/>
      <c r="AW1" s="202"/>
      <c r="AX1" s="202"/>
      <c r="AY1" s="202"/>
      <c r="AZ1" s="202"/>
      <c r="BA1" s="202"/>
      <c r="BB1" s="202"/>
      <c r="BC1" s="137"/>
      <c r="BD1" s="180" t="str">
        <f>B1</f>
        <v>JANVIER</v>
      </c>
      <c r="BE1" s="181"/>
      <c r="BF1" s="181"/>
      <c r="BG1" s="181"/>
      <c r="BH1" s="181"/>
      <c r="BI1" s="181"/>
      <c r="BJ1" s="181"/>
      <c r="BK1" s="181"/>
      <c r="BL1" s="6"/>
    </row>
    <row r="2" spans="1:64" s="11" customFormat="1" ht="38.4" customHeight="1" x14ac:dyDescent="0.25">
      <c r="A2" s="8" t="str">
        <f>Données!A2</f>
        <v>CONGÉS  ERE 2019</v>
      </c>
      <c r="B2" s="203">
        <v>43466</v>
      </c>
      <c r="C2" s="204"/>
      <c r="D2" s="176">
        <v>43467</v>
      </c>
      <c r="E2" s="177"/>
      <c r="F2" s="176">
        <v>43468</v>
      </c>
      <c r="G2" s="177"/>
      <c r="H2" s="176">
        <v>43469</v>
      </c>
      <c r="I2" s="177"/>
      <c r="J2" s="170">
        <v>43470</v>
      </c>
      <c r="K2" s="171"/>
      <c r="L2" s="170">
        <v>43471</v>
      </c>
      <c r="M2" s="171"/>
      <c r="N2" s="176">
        <v>43472</v>
      </c>
      <c r="O2" s="177"/>
      <c r="P2" s="176">
        <v>43473</v>
      </c>
      <c r="Q2" s="177"/>
      <c r="R2" s="176">
        <v>43474</v>
      </c>
      <c r="S2" s="177"/>
      <c r="T2" s="176">
        <v>43475</v>
      </c>
      <c r="U2" s="177"/>
      <c r="V2" s="176">
        <v>43476</v>
      </c>
      <c r="W2" s="177"/>
      <c r="X2" s="170">
        <v>43477</v>
      </c>
      <c r="Y2" s="171"/>
      <c r="Z2" s="170">
        <v>43478</v>
      </c>
      <c r="AA2" s="171"/>
      <c r="AB2" s="176">
        <v>43479</v>
      </c>
      <c r="AC2" s="177"/>
      <c r="AD2" s="176">
        <v>43480</v>
      </c>
      <c r="AE2" s="177"/>
      <c r="AF2" s="176">
        <v>43481</v>
      </c>
      <c r="AG2" s="177"/>
      <c r="AH2" s="176">
        <v>43482</v>
      </c>
      <c r="AI2" s="177"/>
      <c r="AJ2" s="176">
        <v>43483</v>
      </c>
      <c r="AK2" s="177"/>
      <c r="AL2" s="170">
        <v>43484</v>
      </c>
      <c r="AM2" s="171"/>
      <c r="AN2" s="170">
        <v>43485</v>
      </c>
      <c r="AO2" s="171"/>
      <c r="AP2" s="176">
        <v>43486</v>
      </c>
      <c r="AQ2" s="177"/>
      <c r="AR2" s="176">
        <v>43487</v>
      </c>
      <c r="AS2" s="177"/>
      <c r="AT2" s="176">
        <v>43488</v>
      </c>
      <c r="AU2" s="177"/>
      <c r="AV2" s="176">
        <v>43489</v>
      </c>
      <c r="AW2" s="177"/>
      <c r="AX2" s="176">
        <v>43490</v>
      </c>
      <c r="AY2" s="177"/>
      <c r="AZ2" s="170">
        <v>43491</v>
      </c>
      <c r="BA2" s="171"/>
      <c r="BB2" s="170">
        <v>43492</v>
      </c>
      <c r="BC2" s="171"/>
      <c r="BD2" s="176">
        <v>43493</v>
      </c>
      <c r="BE2" s="177"/>
      <c r="BF2" s="176">
        <v>43494</v>
      </c>
      <c r="BG2" s="177"/>
      <c r="BH2" s="176">
        <v>43495</v>
      </c>
      <c r="BI2" s="177"/>
      <c r="BJ2" s="176">
        <v>43496</v>
      </c>
      <c r="BK2" s="177"/>
      <c r="BL2" s="10"/>
    </row>
    <row r="3" spans="1:64" s="11" customFormat="1" ht="23.4" customHeight="1" x14ac:dyDescent="0.25">
      <c r="A3" s="12" t="s">
        <v>0</v>
      </c>
      <c r="B3" s="205">
        <f>B2</f>
        <v>43466</v>
      </c>
      <c r="C3" s="206"/>
      <c r="D3" s="174">
        <f t="shared" ref="D3:Z3" si="0">D2</f>
        <v>43467</v>
      </c>
      <c r="E3" s="175"/>
      <c r="F3" s="174">
        <f t="shared" si="0"/>
        <v>43468</v>
      </c>
      <c r="G3" s="175"/>
      <c r="H3" s="174">
        <f t="shared" si="0"/>
        <v>43469</v>
      </c>
      <c r="I3" s="175"/>
      <c r="J3" s="172">
        <f t="shared" si="0"/>
        <v>43470</v>
      </c>
      <c r="K3" s="178"/>
      <c r="L3" s="179">
        <f t="shared" si="0"/>
        <v>43471</v>
      </c>
      <c r="M3" s="173"/>
      <c r="N3" s="174">
        <f t="shared" si="0"/>
        <v>43472</v>
      </c>
      <c r="O3" s="175"/>
      <c r="P3" s="174">
        <f t="shared" si="0"/>
        <v>43473</v>
      </c>
      <c r="Q3" s="175"/>
      <c r="R3" s="174">
        <f t="shared" si="0"/>
        <v>43474</v>
      </c>
      <c r="S3" s="175"/>
      <c r="T3" s="174">
        <f t="shared" si="0"/>
        <v>43475</v>
      </c>
      <c r="U3" s="175"/>
      <c r="V3" s="174">
        <f t="shared" si="0"/>
        <v>43476</v>
      </c>
      <c r="W3" s="175"/>
      <c r="X3" s="172">
        <f t="shared" si="0"/>
        <v>43477</v>
      </c>
      <c r="Y3" s="173"/>
      <c r="Z3" s="172">
        <f t="shared" si="0"/>
        <v>43478</v>
      </c>
      <c r="AA3" s="173"/>
      <c r="AB3" s="174">
        <f t="shared" ref="AB3:BJ3" si="1">AB2</f>
        <v>43479</v>
      </c>
      <c r="AC3" s="175"/>
      <c r="AD3" s="174">
        <f t="shared" si="1"/>
        <v>43480</v>
      </c>
      <c r="AE3" s="175"/>
      <c r="AF3" s="174">
        <f t="shared" si="1"/>
        <v>43481</v>
      </c>
      <c r="AG3" s="175"/>
      <c r="AH3" s="174">
        <f t="shared" si="1"/>
        <v>43482</v>
      </c>
      <c r="AI3" s="175"/>
      <c r="AJ3" s="174">
        <f t="shared" si="1"/>
        <v>43483</v>
      </c>
      <c r="AK3" s="175"/>
      <c r="AL3" s="172">
        <f t="shared" si="1"/>
        <v>43484</v>
      </c>
      <c r="AM3" s="173"/>
      <c r="AN3" s="172">
        <f t="shared" si="1"/>
        <v>43485</v>
      </c>
      <c r="AO3" s="173"/>
      <c r="AP3" s="174">
        <f t="shared" si="1"/>
        <v>43486</v>
      </c>
      <c r="AQ3" s="175"/>
      <c r="AR3" s="174">
        <f t="shared" si="1"/>
        <v>43487</v>
      </c>
      <c r="AS3" s="175"/>
      <c r="AT3" s="174">
        <f t="shared" si="1"/>
        <v>43488</v>
      </c>
      <c r="AU3" s="175"/>
      <c r="AV3" s="174">
        <f t="shared" si="1"/>
        <v>43489</v>
      </c>
      <c r="AW3" s="175"/>
      <c r="AX3" s="174">
        <f t="shared" si="1"/>
        <v>43490</v>
      </c>
      <c r="AY3" s="175"/>
      <c r="AZ3" s="172">
        <f t="shared" si="1"/>
        <v>43491</v>
      </c>
      <c r="BA3" s="173"/>
      <c r="BB3" s="172">
        <f t="shared" si="1"/>
        <v>43492</v>
      </c>
      <c r="BC3" s="173"/>
      <c r="BD3" s="174">
        <f t="shared" si="1"/>
        <v>43493</v>
      </c>
      <c r="BE3" s="175"/>
      <c r="BF3" s="174">
        <f t="shared" si="1"/>
        <v>43494</v>
      </c>
      <c r="BG3" s="175"/>
      <c r="BH3" s="174">
        <f t="shared" si="1"/>
        <v>43495</v>
      </c>
      <c r="BI3" s="175"/>
      <c r="BJ3" s="174">
        <f t="shared" si="1"/>
        <v>43496</v>
      </c>
      <c r="BK3" s="175"/>
      <c r="BL3" s="10"/>
    </row>
    <row r="4" spans="1:64" s="97" customFormat="1" ht="19.05" customHeight="1" x14ac:dyDescent="0.25">
      <c r="A4" s="99" t="str">
        <f>Données!A4</f>
        <v>Salarié 1</v>
      </c>
      <c r="B4" s="134" t="s">
        <v>4</v>
      </c>
      <c r="C4" s="135" t="s">
        <v>4</v>
      </c>
      <c r="D4" s="53" t="s">
        <v>4</v>
      </c>
      <c r="E4" s="53" t="s">
        <v>4</v>
      </c>
      <c r="F4" s="53" t="s">
        <v>4</v>
      </c>
      <c r="G4" s="53" t="s">
        <v>4</v>
      </c>
      <c r="H4" s="53" t="s">
        <v>4</v>
      </c>
      <c r="I4" s="53" t="s">
        <v>4</v>
      </c>
      <c r="J4" s="132"/>
      <c r="K4" s="133"/>
      <c r="L4" s="132"/>
      <c r="M4" s="133"/>
      <c r="N4" s="53"/>
      <c r="O4" s="53"/>
      <c r="P4" s="53"/>
      <c r="Q4" s="53"/>
      <c r="R4" s="53"/>
      <c r="S4" s="53"/>
      <c r="T4" s="53"/>
      <c r="U4" s="53"/>
      <c r="V4" s="53"/>
      <c r="W4" s="53"/>
      <c r="X4" s="132"/>
      <c r="Y4" s="133"/>
      <c r="Z4" s="132"/>
      <c r="AA4" s="133"/>
      <c r="AB4" s="53" t="s">
        <v>4</v>
      </c>
      <c r="AC4" s="53" t="s">
        <v>4</v>
      </c>
      <c r="AD4" s="53"/>
      <c r="AE4" s="53"/>
      <c r="AF4" s="53"/>
      <c r="AG4" s="53"/>
      <c r="AH4" s="53"/>
      <c r="AI4" s="53"/>
      <c r="AJ4" s="53"/>
      <c r="AK4" s="53"/>
      <c r="AL4" s="132"/>
      <c r="AM4" s="133"/>
      <c r="AN4" s="132"/>
      <c r="AO4" s="13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132"/>
      <c r="BA4" s="133"/>
      <c r="BB4" s="132"/>
      <c r="BC4" s="133"/>
      <c r="BD4" s="53"/>
      <c r="BE4" s="53"/>
      <c r="BF4" s="53"/>
      <c r="BG4" s="53"/>
      <c r="BH4" s="53"/>
      <c r="BI4" s="53"/>
      <c r="BJ4" s="53"/>
      <c r="BK4" s="53"/>
      <c r="BL4" s="96">
        <f>COUNTIF(B4:BK4,0)</f>
        <v>0</v>
      </c>
    </row>
    <row r="5" spans="1:64" s="97" customFormat="1" ht="19.05" customHeight="1" x14ac:dyDescent="0.25">
      <c r="A5" s="98" t="str">
        <f>Données!A5</f>
        <v>Salarié 2</v>
      </c>
      <c r="B5" s="134" t="s">
        <v>4</v>
      </c>
      <c r="C5" s="135" t="s">
        <v>4</v>
      </c>
      <c r="D5" s="54">
        <v>1</v>
      </c>
      <c r="E5" s="54">
        <v>1</v>
      </c>
      <c r="F5" s="54">
        <v>1</v>
      </c>
      <c r="G5" s="54">
        <v>1</v>
      </c>
      <c r="H5" s="54">
        <v>1</v>
      </c>
      <c r="I5" s="54">
        <v>1</v>
      </c>
      <c r="J5" s="132" t="s">
        <v>4</v>
      </c>
      <c r="K5" s="133"/>
      <c r="L5" s="132"/>
      <c r="M5" s="133"/>
      <c r="N5" s="54">
        <v>1</v>
      </c>
      <c r="O5" s="54">
        <v>1</v>
      </c>
      <c r="P5" s="54">
        <v>1</v>
      </c>
      <c r="Q5" s="54">
        <v>1</v>
      </c>
      <c r="R5" s="54">
        <v>1</v>
      </c>
      <c r="S5" s="54">
        <v>1</v>
      </c>
      <c r="T5" s="54">
        <v>1</v>
      </c>
      <c r="U5" s="54">
        <v>1</v>
      </c>
      <c r="V5" s="54">
        <v>1</v>
      </c>
      <c r="W5" s="54">
        <v>1</v>
      </c>
      <c r="X5" s="132"/>
      <c r="Y5" s="133"/>
      <c r="Z5" s="132"/>
      <c r="AA5" s="136"/>
      <c r="AB5" s="199">
        <v>0</v>
      </c>
      <c r="AC5" s="200"/>
      <c r="AD5" s="54">
        <v>1</v>
      </c>
      <c r="AE5" s="54">
        <v>1</v>
      </c>
      <c r="AF5" s="54">
        <v>1</v>
      </c>
      <c r="AG5" s="54">
        <v>1</v>
      </c>
      <c r="AH5" s="54">
        <v>1</v>
      </c>
      <c r="AI5" s="54">
        <v>1</v>
      </c>
      <c r="AJ5" s="54">
        <v>1</v>
      </c>
      <c r="AK5" s="54">
        <v>1</v>
      </c>
      <c r="AL5" s="132"/>
      <c r="AM5" s="133"/>
      <c r="AN5" s="132"/>
      <c r="AO5" s="133"/>
      <c r="AP5" s="54">
        <v>1</v>
      </c>
      <c r="AQ5" s="54">
        <v>1</v>
      </c>
      <c r="AR5" s="54">
        <v>1</v>
      </c>
      <c r="AS5" s="54">
        <v>1</v>
      </c>
      <c r="AT5" s="54">
        <v>1</v>
      </c>
      <c r="AU5" s="54">
        <v>1</v>
      </c>
      <c r="AV5" s="54">
        <v>1</v>
      </c>
      <c r="AW5" s="54">
        <v>1</v>
      </c>
      <c r="AX5" s="54">
        <v>1</v>
      </c>
      <c r="AY5" s="54">
        <v>1</v>
      </c>
      <c r="AZ5" s="132"/>
      <c r="BA5" s="133"/>
      <c r="BB5" s="132"/>
      <c r="BC5" s="133"/>
      <c r="BD5" s="54">
        <v>1</v>
      </c>
      <c r="BE5" s="54">
        <v>1</v>
      </c>
      <c r="BF5" s="54">
        <v>1</v>
      </c>
      <c r="BG5" s="54">
        <v>1</v>
      </c>
      <c r="BH5" s="54">
        <v>1</v>
      </c>
      <c r="BI5" s="54">
        <v>1</v>
      </c>
      <c r="BJ5" s="54">
        <v>1</v>
      </c>
      <c r="BK5" s="54">
        <v>1</v>
      </c>
      <c r="BL5" s="96">
        <f t="shared" ref="BL5:BL8" si="2">COUNTIF(B5:BK5,0)</f>
        <v>1</v>
      </c>
    </row>
    <row r="6" spans="1:64" s="97" customFormat="1" ht="19.05" customHeight="1" x14ac:dyDescent="0.25">
      <c r="A6" s="99" t="str">
        <f>Données!A6</f>
        <v>Salarié 3</v>
      </c>
      <c r="B6" s="134" t="s">
        <v>4</v>
      </c>
      <c r="C6" s="135" t="s">
        <v>4</v>
      </c>
      <c r="D6" s="53"/>
      <c r="E6" s="53"/>
      <c r="F6" s="53" t="s">
        <v>4</v>
      </c>
      <c r="G6" s="53" t="s">
        <v>4</v>
      </c>
      <c r="H6" s="53" t="s">
        <v>4</v>
      </c>
      <c r="I6" s="53" t="s">
        <v>4</v>
      </c>
      <c r="J6" s="132"/>
      <c r="K6" s="133"/>
      <c r="L6" s="132"/>
      <c r="M6" s="133"/>
      <c r="N6" s="53" t="s">
        <v>4</v>
      </c>
      <c r="O6" s="53" t="s">
        <v>4</v>
      </c>
      <c r="P6" s="53" t="s">
        <v>4</v>
      </c>
      <c r="Q6" s="53" t="s">
        <v>4</v>
      </c>
      <c r="R6" s="53" t="s">
        <v>4</v>
      </c>
      <c r="S6" s="53" t="s">
        <v>4</v>
      </c>
      <c r="T6" s="53" t="s">
        <v>4</v>
      </c>
      <c r="U6" s="53" t="s">
        <v>4</v>
      </c>
      <c r="V6" s="53" t="s">
        <v>4</v>
      </c>
      <c r="W6" s="53" t="s">
        <v>4</v>
      </c>
      <c r="X6" s="132"/>
      <c r="Y6" s="133"/>
      <c r="Z6" s="132"/>
      <c r="AA6" s="133"/>
      <c r="AB6" s="53" t="s">
        <v>4</v>
      </c>
      <c r="AC6" s="53" t="s">
        <v>4</v>
      </c>
      <c r="AD6" s="53"/>
      <c r="AE6" s="53"/>
      <c r="AF6" s="53"/>
      <c r="AG6" s="53"/>
      <c r="AH6" s="53"/>
      <c r="AI6" s="53"/>
      <c r="AJ6" s="53"/>
      <c r="AK6" s="53"/>
      <c r="AL6" s="132"/>
      <c r="AM6" s="133"/>
      <c r="AN6" s="132"/>
      <c r="AO6" s="13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132"/>
      <c r="BA6" s="133"/>
      <c r="BB6" s="132"/>
      <c r="BC6" s="133"/>
      <c r="BD6" s="53"/>
      <c r="BE6" s="53"/>
      <c r="BF6" s="53"/>
      <c r="BG6" s="53"/>
      <c r="BH6" s="53"/>
      <c r="BI6" s="53"/>
      <c r="BJ6" s="53"/>
      <c r="BK6" s="53"/>
      <c r="BL6" s="96">
        <f t="shared" si="2"/>
        <v>0</v>
      </c>
    </row>
    <row r="7" spans="1:64" s="97" customFormat="1" ht="19.05" customHeight="1" x14ac:dyDescent="0.25">
      <c r="A7" s="98" t="str">
        <f>Données!A7</f>
        <v>Salarié 4</v>
      </c>
      <c r="B7" s="134"/>
      <c r="C7" s="135"/>
      <c r="D7" s="54" t="s">
        <v>4</v>
      </c>
      <c r="E7" s="54" t="s">
        <v>4</v>
      </c>
      <c r="F7" s="54" t="s">
        <v>4</v>
      </c>
      <c r="G7" s="54" t="s">
        <v>4</v>
      </c>
      <c r="H7" s="54"/>
      <c r="I7" s="54"/>
      <c r="J7" s="132"/>
      <c r="K7" s="133"/>
      <c r="L7" s="132"/>
      <c r="M7" s="133"/>
      <c r="N7" s="54"/>
      <c r="O7" s="54"/>
      <c r="P7" s="54"/>
      <c r="Q7" s="54"/>
      <c r="R7" s="54"/>
      <c r="S7" s="54"/>
      <c r="T7" s="54"/>
      <c r="U7" s="54"/>
      <c r="V7" s="54"/>
      <c r="W7" s="54"/>
      <c r="X7" s="132"/>
      <c r="Y7" s="133"/>
      <c r="Z7" s="132"/>
      <c r="AA7" s="133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132"/>
      <c r="AM7" s="133"/>
      <c r="AN7" s="132"/>
      <c r="AO7" s="133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132"/>
      <c r="BA7" s="133"/>
      <c r="BB7" s="132"/>
      <c r="BC7" s="133"/>
      <c r="BD7" s="54"/>
      <c r="BE7" s="54"/>
      <c r="BF7" s="54"/>
      <c r="BG7" s="54"/>
      <c r="BH7" s="54"/>
      <c r="BI7" s="54"/>
      <c r="BJ7" s="54"/>
      <c r="BK7" s="54"/>
      <c r="BL7" s="96">
        <f t="shared" si="2"/>
        <v>0</v>
      </c>
    </row>
    <row r="8" spans="1:64" s="97" customFormat="1" ht="19.05" customHeight="1" x14ac:dyDescent="0.25">
      <c r="A8" s="99" t="str">
        <f>Données!A8</f>
        <v>Salarié 5</v>
      </c>
      <c r="B8" s="134"/>
      <c r="C8" s="135"/>
      <c r="D8" s="53"/>
      <c r="E8" s="53"/>
      <c r="F8" s="53"/>
      <c r="G8" s="53"/>
      <c r="H8" s="53"/>
      <c r="I8" s="53"/>
      <c r="J8" s="132"/>
      <c r="K8" s="133"/>
      <c r="L8" s="132"/>
      <c r="M8" s="133"/>
      <c r="N8" s="53"/>
      <c r="O8" s="53"/>
      <c r="P8" s="53"/>
      <c r="Q8" s="53"/>
      <c r="R8" s="53"/>
      <c r="S8" s="53"/>
      <c r="T8" s="53"/>
      <c r="U8" s="53"/>
      <c r="V8" s="53"/>
      <c r="W8" s="53"/>
      <c r="X8" s="132"/>
      <c r="Y8" s="133"/>
      <c r="Z8" s="132"/>
      <c r="AA8" s="13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132"/>
      <c r="AM8" s="133"/>
      <c r="AN8" s="132"/>
      <c r="AO8" s="13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132"/>
      <c r="BA8" s="133"/>
      <c r="BB8" s="132"/>
      <c r="BC8" s="133"/>
      <c r="BD8" s="53"/>
      <c r="BE8" s="53"/>
      <c r="BF8" s="53"/>
      <c r="BG8" s="53"/>
      <c r="BH8" s="53"/>
      <c r="BI8" s="53"/>
      <c r="BJ8" s="53"/>
      <c r="BK8" s="53"/>
      <c r="BL8" s="96">
        <f t="shared" si="2"/>
        <v>0</v>
      </c>
    </row>
    <row r="9" spans="1:64" s="97" customFormat="1" ht="19.05" customHeight="1" x14ac:dyDescent="0.25">
      <c r="A9" s="98" t="str">
        <f>Données!A9</f>
        <v>Salarié 6</v>
      </c>
      <c r="B9" s="134"/>
      <c r="C9" s="135"/>
      <c r="D9" s="54"/>
      <c r="E9" s="54" t="s">
        <v>4</v>
      </c>
      <c r="F9" s="54" t="s">
        <v>4</v>
      </c>
      <c r="G9" s="54"/>
      <c r="H9" s="54"/>
      <c r="I9" s="54"/>
      <c r="J9" s="132"/>
      <c r="K9" s="133"/>
      <c r="L9" s="132"/>
      <c r="M9" s="133"/>
      <c r="N9" s="54"/>
      <c r="O9" s="54"/>
      <c r="P9" s="54"/>
      <c r="Q9" s="54"/>
      <c r="R9" s="54"/>
      <c r="S9" s="54"/>
      <c r="T9" s="54"/>
      <c r="U9" s="54"/>
      <c r="V9" s="54"/>
      <c r="W9" s="54"/>
      <c r="X9" s="132"/>
      <c r="Y9" s="133"/>
      <c r="Z9" s="132"/>
      <c r="AA9" s="133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132"/>
      <c r="AM9" s="133"/>
      <c r="AN9" s="132"/>
      <c r="AO9" s="133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132"/>
      <c r="BA9" s="133"/>
      <c r="BB9" s="132"/>
      <c r="BC9" s="133"/>
      <c r="BD9" s="54"/>
      <c r="BE9" s="54"/>
      <c r="BF9" s="54"/>
      <c r="BG9" s="54"/>
      <c r="BH9" s="54"/>
      <c r="BI9" s="54"/>
      <c r="BJ9" s="54"/>
      <c r="BK9" s="54"/>
      <c r="BL9" s="96">
        <f>COUNTIF(B9:BK9,0)</f>
        <v>0</v>
      </c>
    </row>
    <row r="10" spans="1:64" s="16" customFormat="1" ht="15.6" x14ac:dyDescent="0.25">
      <c r="A10" s="13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5"/>
    </row>
    <row r="11" spans="1:64" s="35" customFormat="1" ht="19.2" customHeight="1" x14ac:dyDescent="0.25">
      <c r="B11" s="186" t="s">
        <v>3</v>
      </c>
      <c r="C11" s="187"/>
      <c r="D11" s="47" t="s">
        <v>1</v>
      </c>
      <c r="E11" s="188" t="s">
        <v>2</v>
      </c>
      <c r="F11" s="188"/>
      <c r="G11" s="36"/>
      <c r="H11" s="195"/>
      <c r="I11" s="196"/>
      <c r="J11" s="193" t="s">
        <v>17</v>
      </c>
      <c r="K11" s="193"/>
      <c r="L11" s="193"/>
      <c r="M11" s="193"/>
      <c r="N11" s="193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7"/>
      <c r="BI11" s="37"/>
    </row>
    <row r="12" spans="1:64" ht="19.05" customHeight="1" x14ac:dyDescent="0.25">
      <c r="A12" s="92" t="str">
        <f t="shared" ref="A12:A17" si="3">A4</f>
        <v>Salarié 1</v>
      </c>
      <c r="B12" s="182">
        <f>Données!B4</f>
        <v>46</v>
      </c>
      <c r="C12" s="183"/>
      <c r="D12" s="93">
        <f t="shared" ref="D12:D17" si="4">BL4</f>
        <v>0</v>
      </c>
      <c r="E12" s="191">
        <f>B12-D12</f>
        <v>46</v>
      </c>
      <c r="F12" s="192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BH12" s="20"/>
      <c r="BI12" s="20"/>
      <c r="BJ12" s="17"/>
      <c r="BK12" s="17"/>
      <c r="BL12" s="17"/>
    </row>
    <row r="13" spans="1:64" ht="19.05" customHeight="1" x14ac:dyDescent="0.25">
      <c r="A13" s="94" t="str">
        <f t="shared" si="3"/>
        <v>Salarié 2</v>
      </c>
      <c r="B13" s="184">
        <f>Données!B5</f>
        <v>43</v>
      </c>
      <c r="C13" s="185"/>
      <c r="D13" s="95">
        <f t="shared" si="4"/>
        <v>1</v>
      </c>
      <c r="E13" s="189">
        <f t="shared" ref="E13:E17" si="5">B13-D13</f>
        <v>42</v>
      </c>
      <c r="F13" s="190"/>
      <c r="G13" s="38"/>
      <c r="H13" s="197"/>
      <c r="I13" s="198"/>
      <c r="J13" s="194" t="s">
        <v>18</v>
      </c>
      <c r="K13" s="194"/>
      <c r="L13" s="194"/>
      <c r="M13" s="194"/>
      <c r="N13" s="194"/>
      <c r="O13" s="19"/>
      <c r="P13" s="19"/>
      <c r="Q13" s="19"/>
      <c r="R13" s="19"/>
      <c r="S13" s="19"/>
      <c r="T13" s="19"/>
      <c r="U13" s="19"/>
      <c r="V13" s="19"/>
      <c r="W13" s="19"/>
      <c r="BH13" s="20"/>
      <c r="BI13" s="20"/>
      <c r="BJ13" s="17"/>
      <c r="BK13" s="17"/>
      <c r="BL13" s="17"/>
    </row>
    <row r="14" spans="1:64" ht="19.05" customHeight="1" x14ac:dyDescent="0.25">
      <c r="A14" s="92" t="str">
        <f t="shared" si="3"/>
        <v>Salarié 3</v>
      </c>
      <c r="B14" s="182">
        <f>Données!B6</f>
        <v>30</v>
      </c>
      <c r="C14" s="183"/>
      <c r="D14" s="93">
        <f t="shared" si="4"/>
        <v>0</v>
      </c>
      <c r="E14" s="191">
        <f t="shared" si="5"/>
        <v>30</v>
      </c>
      <c r="F14" s="192"/>
      <c r="G14" s="38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BJ14" s="20"/>
      <c r="BK14" s="20"/>
      <c r="BL14" s="17"/>
    </row>
    <row r="15" spans="1:64" ht="19.05" customHeight="1" x14ac:dyDescent="0.25">
      <c r="A15" s="94" t="str">
        <f t="shared" si="3"/>
        <v>Salarié 4</v>
      </c>
      <c r="B15" s="184">
        <f>Données!B7</f>
        <v>25</v>
      </c>
      <c r="C15" s="185"/>
      <c r="D15" s="95">
        <f t="shared" si="4"/>
        <v>0</v>
      </c>
      <c r="E15" s="189">
        <f t="shared" si="5"/>
        <v>25</v>
      </c>
      <c r="F15" s="190"/>
      <c r="G15" s="38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BJ15" s="20"/>
      <c r="BK15" s="20"/>
      <c r="BL15" s="17"/>
    </row>
    <row r="16" spans="1:64" ht="19.05" customHeight="1" x14ac:dyDescent="0.25">
      <c r="A16" s="92" t="str">
        <f t="shared" si="3"/>
        <v>Salarié 5</v>
      </c>
      <c r="B16" s="182">
        <f>Données!B8</f>
        <v>0</v>
      </c>
      <c r="C16" s="183"/>
      <c r="D16" s="93">
        <f t="shared" si="4"/>
        <v>0</v>
      </c>
      <c r="E16" s="191">
        <f t="shared" si="5"/>
        <v>0</v>
      </c>
      <c r="F16" s="192"/>
      <c r="H16" s="69"/>
      <c r="I16" s="69"/>
      <c r="J16" s="69"/>
      <c r="K16" s="69"/>
      <c r="L16" s="69"/>
      <c r="M16" s="69"/>
      <c r="BJ16" s="39"/>
      <c r="BK16" s="39"/>
      <c r="BL16" s="17"/>
    </row>
    <row r="17" spans="1:64" ht="19.05" customHeight="1" x14ac:dyDescent="0.25">
      <c r="A17" s="94" t="str">
        <f t="shared" si="3"/>
        <v>Salarié 6</v>
      </c>
      <c r="B17" s="184">
        <f>Données!B9</f>
        <v>0</v>
      </c>
      <c r="C17" s="185"/>
      <c r="D17" s="95">
        <f t="shared" si="4"/>
        <v>0</v>
      </c>
      <c r="E17" s="189">
        <f t="shared" si="5"/>
        <v>0</v>
      </c>
      <c r="F17" s="190"/>
      <c r="H17" s="69"/>
      <c r="I17" s="69"/>
      <c r="J17" s="69"/>
      <c r="K17" s="69"/>
      <c r="L17" s="69"/>
      <c r="M17" s="69"/>
      <c r="BJ17" s="39"/>
      <c r="BK17" s="39"/>
      <c r="BL17" s="17"/>
    </row>
    <row r="18" spans="1:64" ht="13.8" x14ac:dyDescent="0.25">
      <c r="J18" s="69"/>
      <c r="K18" s="69"/>
      <c r="L18" s="69"/>
      <c r="M18" s="69"/>
      <c r="N18" s="69"/>
      <c r="O18" s="69"/>
    </row>
    <row r="19" spans="1:64" ht="13.8" x14ac:dyDescent="0.25">
      <c r="J19" s="69"/>
      <c r="K19" s="69"/>
      <c r="L19" s="69"/>
      <c r="M19" s="69"/>
      <c r="N19" s="69"/>
      <c r="O19" s="69"/>
    </row>
    <row r="20" spans="1:64" ht="13.8" x14ac:dyDescent="0.25">
      <c r="J20" s="69"/>
      <c r="K20" s="69"/>
      <c r="L20" s="69"/>
      <c r="M20" s="69"/>
      <c r="N20" s="69"/>
      <c r="O20" s="69"/>
      <c r="R20" s="18" t="s">
        <v>4</v>
      </c>
      <c r="S20" s="18" t="s">
        <v>4</v>
      </c>
    </row>
    <row r="21" spans="1:64" ht="13.8" x14ac:dyDescent="0.25">
      <c r="J21" s="69"/>
      <c r="K21" s="69"/>
      <c r="L21" s="69"/>
      <c r="M21" s="69"/>
      <c r="N21" s="69"/>
      <c r="O21" s="69"/>
    </row>
    <row r="22" spans="1:64" ht="13.8" x14ac:dyDescent="0.25">
      <c r="J22" s="69"/>
      <c r="K22" s="69"/>
      <c r="L22" s="69"/>
      <c r="M22" s="69"/>
      <c r="N22" s="69"/>
      <c r="O22" s="69"/>
    </row>
    <row r="23" spans="1:64" ht="13.8" x14ac:dyDescent="0.25"/>
    <row r="24" spans="1:64" ht="13.8" x14ac:dyDescent="0.25"/>
    <row r="25" spans="1:64" ht="13.8" x14ac:dyDescent="0.25"/>
    <row r="26" spans="1:64" ht="13.8" x14ac:dyDescent="0.25"/>
    <row r="27" spans="1:64" ht="13.8" x14ac:dyDescent="0.25"/>
    <row r="28" spans="1:64" ht="13.8" x14ac:dyDescent="0.25"/>
    <row r="29" spans="1:64" ht="13.8" x14ac:dyDescent="0.25"/>
    <row r="30" spans="1:64" ht="13.8" x14ac:dyDescent="0.25"/>
    <row r="31" spans="1:64" ht="13.8" x14ac:dyDescent="0.25"/>
    <row r="32" spans="1:64" ht="13.8" x14ac:dyDescent="0.25"/>
    <row r="33" ht="13.8" x14ac:dyDescent="0.25"/>
    <row r="34" ht="13.8" x14ac:dyDescent="0.25"/>
    <row r="35" ht="13.8" x14ac:dyDescent="0.25"/>
    <row r="36" ht="13.8" x14ac:dyDescent="0.25"/>
    <row r="37" ht="13.8" x14ac:dyDescent="0.25"/>
    <row r="38" ht="13.8" x14ac:dyDescent="0.25"/>
    <row r="39" ht="13.8" x14ac:dyDescent="0.25"/>
    <row r="40" ht="13.8" x14ac:dyDescent="0.25"/>
    <row r="41" ht="13.8" x14ac:dyDescent="0.25"/>
    <row r="42" ht="13.8" x14ac:dyDescent="0.25"/>
    <row r="43" ht="13.8" x14ac:dyDescent="0.25"/>
    <row r="44" ht="13.8" x14ac:dyDescent="0.25"/>
    <row r="45" ht="13.8" x14ac:dyDescent="0.25"/>
    <row r="46" ht="13.8" x14ac:dyDescent="0.25"/>
    <row r="47" ht="13.8" x14ac:dyDescent="0.25"/>
    <row r="48" ht="13.8" x14ac:dyDescent="0.25"/>
    <row r="49" ht="13.8" x14ac:dyDescent="0.25"/>
    <row r="50" ht="13.8" x14ac:dyDescent="0.25"/>
    <row r="51" ht="13.8" x14ac:dyDescent="0.25"/>
    <row r="52" ht="13.8" x14ac:dyDescent="0.25"/>
    <row r="53" ht="13.8" x14ac:dyDescent="0.25"/>
    <row r="54" ht="13.8" x14ac:dyDescent="0.25"/>
    <row r="55" ht="13.8" x14ac:dyDescent="0.25"/>
    <row r="56" ht="13.8" x14ac:dyDescent="0.25"/>
    <row r="57" ht="13.8" x14ac:dyDescent="0.25"/>
    <row r="58" ht="13.8" x14ac:dyDescent="0.25"/>
    <row r="59" ht="13.8" x14ac:dyDescent="0.25"/>
    <row r="60" ht="13.8" x14ac:dyDescent="0.25"/>
    <row r="61" ht="13.8" x14ac:dyDescent="0.25"/>
    <row r="62" ht="13.8" x14ac:dyDescent="0.25"/>
    <row r="63" ht="13.8" x14ac:dyDescent="0.25"/>
    <row r="64" ht="13.8" x14ac:dyDescent="0.25"/>
    <row r="65" ht="13.8" x14ac:dyDescent="0.25"/>
    <row r="66" ht="13.8" x14ac:dyDescent="0.25"/>
    <row r="67" ht="13.8" x14ac:dyDescent="0.25"/>
    <row r="68" ht="13.8" x14ac:dyDescent="0.25"/>
    <row r="69" ht="13.8" x14ac:dyDescent="0.25"/>
    <row r="70" ht="13.8" x14ac:dyDescent="0.25"/>
    <row r="71" ht="13.8" x14ac:dyDescent="0.25"/>
    <row r="72" ht="13.8" x14ac:dyDescent="0.25"/>
    <row r="73" ht="13.8" x14ac:dyDescent="0.25"/>
    <row r="74" ht="13.8" x14ac:dyDescent="0.25"/>
    <row r="75" ht="13.8" x14ac:dyDescent="0.25"/>
    <row r="76" ht="13.8" x14ac:dyDescent="0.25"/>
    <row r="77" ht="13.8" x14ac:dyDescent="0.25"/>
    <row r="78" ht="13.8" x14ac:dyDescent="0.25"/>
    <row r="79" ht="13.8" x14ac:dyDescent="0.25"/>
    <row r="80" ht="13.8" x14ac:dyDescent="0.25"/>
    <row r="81" ht="13.8" x14ac:dyDescent="0.25"/>
    <row r="82" ht="13.8" x14ac:dyDescent="0.25"/>
    <row r="83" ht="13.8" x14ac:dyDescent="0.25"/>
    <row r="84" ht="13.8" x14ac:dyDescent="0.25"/>
    <row r="85" ht="13.8" x14ac:dyDescent="0.25"/>
    <row r="86" ht="13.8" x14ac:dyDescent="0.25"/>
    <row r="87" ht="13.8" x14ac:dyDescent="0.25"/>
    <row r="88" ht="13.8" x14ac:dyDescent="0.25"/>
    <row r="89" ht="13.8" x14ac:dyDescent="0.25"/>
    <row r="90" ht="13.8" x14ac:dyDescent="0.25"/>
    <row r="91" ht="13.8" x14ac:dyDescent="0.25"/>
    <row r="92" ht="13.8" x14ac:dyDescent="0.25"/>
    <row r="93" ht="13.8" x14ac:dyDescent="0.25"/>
    <row r="94" ht="13.8" x14ac:dyDescent="0.25"/>
    <row r="95" ht="13.8" x14ac:dyDescent="0.25"/>
    <row r="96" ht="13.8" x14ac:dyDescent="0.25"/>
    <row r="97" ht="13.8" x14ac:dyDescent="0.25"/>
    <row r="98" ht="13.8" x14ac:dyDescent="0.25"/>
    <row r="99" ht="13.8" x14ac:dyDescent="0.25"/>
    <row r="100" ht="13.8" x14ac:dyDescent="0.25"/>
    <row r="101" ht="13.8" x14ac:dyDescent="0.25"/>
    <row r="102" ht="13.8" x14ac:dyDescent="0.25"/>
    <row r="103" ht="13.8" x14ac:dyDescent="0.25"/>
    <row r="104" ht="13.8" x14ac:dyDescent="0.25"/>
    <row r="105" ht="13.8" x14ac:dyDescent="0.25"/>
    <row r="106" ht="13.8" x14ac:dyDescent="0.25"/>
    <row r="107" ht="13.8" x14ac:dyDescent="0.25"/>
    <row r="108" ht="13.8" x14ac:dyDescent="0.25"/>
    <row r="109" ht="13.8" x14ac:dyDescent="0.25"/>
    <row r="110" ht="13.8" x14ac:dyDescent="0.25"/>
    <row r="111" ht="13.8" x14ac:dyDescent="0.25"/>
    <row r="112" ht="13.8" x14ac:dyDescent="0.25"/>
    <row r="113" ht="13.8" x14ac:dyDescent="0.25"/>
    <row r="114" ht="13.8" x14ac:dyDescent="0.25"/>
    <row r="115" ht="13.8" x14ac:dyDescent="0.25"/>
    <row r="116" ht="13.8" x14ac:dyDescent="0.25"/>
    <row r="117" ht="13.8" x14ac:dyDescent="0.25"/>
    <row r="118" ht="13.8" x14ac:dyDescent="0.25"/>
    <row r="119" ht="13.8" x14ac:dyDescent="0.25"/>
    <row r="120" ht="13.8" x14ac:dyDescent="0.25"/>
    <row r="121" ht="13.8" x14ac:dyDescent="0.25"/>
    <row r="122" ht="13.8" x14ac:dyDescent="0.25"/>
    <row r="123" ht="13.8" x14ac:dyDescent="0.25"/>
    <row r="124" ht="13.8" x14ac:dyDescent="0.25"/>
    <row r="125" ht="13.8" x14ac:dyDescent="0.25"/>
    <row r="126" ht="13.8" x14ac:dyDescent="0.25"/>
    <row r="127" ht="13.8" x14ac:dyDescent="0.25"/>
    <row r="128" ht="13.8" x14ac:dyDescent="0.25"/>
    <row r="129" ht="13.8" x14ac:dyDescent="0.25"/>
    <row r="130" ht="13.8" x14ac:dyDescent="0.25"/>
    <row r="131" ht="13.8" x14ac:dyDescent="0.25"/>
    <row r="132" ht="13.8" x14ac:dyDescent="0.25"/>
    <row r="133" ht="13.8" x14ac:dyDescent="0.25"/>
    <row r="134" ht="13.8" x14ac:dyDescent="0.25"/>
    <row r="135" ht="13.8" x14ac:dyDescent="0.25"/>
    <row r="136" ht="13.8" x14ac:dyDescent="0.25"/>
    <row r="137" ht="13.8" x14ac:dyDescent="0.25"/>
    <row r="138" ht="13.8" x14ac:dyDescent="0.25"/>
    <row r="139" ht="13.8" x14ac:dyDescent="0.25"/>
    <row r="140" ht="13.8" x14ac:dyDescent="0.25"/>
    <row r="141" ht="13.8" x14ac:dyDescent="0.25"/>
    <row r="142" ht="13.8" x14ac:dyDescent="0.25"/>
    <row r="143" ht="13.8" x14ac:dyDescent="0.25"/>
    <row r="144" ht="13.8" x14ac:dyDescent="0.25"/>
    <row r="145" ht="13.8" x14ac:dyDescent="0.25"/>
    <row r="146" ht="13.8" x14ac:dyDescent="0.25"/>
    <row r="147" ht="13.8" x14ac:dyDescent="0.25"/>
    <row r="148" ht="13.8" x14ac:dyDescent="0.25"/>
    <row r="149" ht="13.8" x14ac:dyDescent="0.25"/>
    <row r="150" ht="13.8" x14ac:dyDescent="0.25"/>
    <row r="151" ht="13.8" x14ac:dyDescent="0.25"/>
    <row r="152" ht="13.8" x14ac:dyDescent="0.25"/>
    <row r="153" ht="13.8" x14ac:dyDescent="0.25"/>
    <row r="154" ht="13.8" x14ac:dyDescent="0.25"/>
    <row r="155" ht="13.8" x14ac:dyDescent="0.25"/>
    <row r="156" ht="13.8" x14ac:dyDescent="0.25"/>
    <row r="157" ht="13.8" x14ac:dyDescent="0.25"/>
    <row r="158" ht="13.8" x14ac:dyDescent="0.25"/>
    <row r="159" ht="13.8" x14ac:dyDescent="0.25"/>
    <row r="160" ht="13.8" x14ac:dyDescent="0.25"/>
    <row r="161" ht="13.8" x14ac:dyDescent="0.25"/>
    <row r="162" ht="13.8" x14ac:dyDescent="0.25"/>
    <row r="163" ht="13.8" x14ac:dyDescent="0.25"/>
    <row r="164" ht="13.8" x14ac:dyDescent="0.25"/>
    <row r="165" ht="13.8" x14ac:dyDescent="0.25"/>
    <row r="166" ht="13.8" x14ac:dyDescent="0.25"/>
    <row r="167" ht="13.8" x14ac:dyDescent="0.25"/>
    <row r="168" ht="13.8" x14ac:dyDescent="0.25"/>
    <row r="169" ht="13.8" x14ac:dyDescent="0.25"/>
    <row r="170" ht="13.8" x14ac:dyDescent="0.25"/>
    <row r="171" ht="13.8" x14ac:dyDescent="0.25"/>
    <row r="172" ht="13.8" x14ac:dyDescent="0.25"/>
    <row r="173" ht="13.8" x14ac:dyDescent="0.25"/>
    <row r="174" ht="13.8" x14ac:dyDescent="0.25"/>
    <row r="175" ht="13.8" x14ac:dyDescent="0.25"/>
    <row r="176" ht="13.8" x14ac:dyDescent="0.25"/>
    <row r="177" ht="13.8" x14ac:dyDescent="0.25"/>
    <row r="178" ht="13.8" x14ac:dyDescent="0.25"/>
    <row r="179" ht="13.8" x14ac:dyDescent="0.25"/>
    <row r="180" ht="13.8" x14ac:dyDescent="0.25"/>
    <row r="181" ht="13.8" x14ac:dyDescent="0.25"/>
    <row r="182" ht="13.8" x14ac:dyDescent="0.25"/>
    <row r="183" ht="13.8" x14ac:dyDescent="0.25"/>
    <row r="184" ht="13.8" x14ac:dyDescent="0.25"/>
    <row r="185" ht="13.8" x14ac:dyDescent="0.25"/>
    <row r="186" ht="13.8" x14ac:dyDescent="0.25"/>
    <row r="187" ht="13.8" x14ac:dyDescent="0.25"/>
    <row r="188" ht="13.8" x14ac:dyDescent="0.25"/>
    <row r="189" ht="13.8" x14ac:dyDescent="0.25"/>
    <row r="190" ht="13.8" x14ac:dyDescent="0.25"/>
    <row r="191" ht="13.8" x14ac:dyDescent="0.25"/>
    <row r="192" ht="13.8" x14ac:dyDescent="0.25"/>
    <row r="193" ht="13.8" x14ac:dyDescent="0.25"/>
    <row r="194" ht="13.8" x14ac:dyDescent="0.25"/>
    <row r="195" ht="13.8" x14ac:dyDescent="0.25"/>
    <row r="196" ht="13.8" x14ac:dyDescent="0.25"/>
    <row r="197" ht="13.8" x14ac:dyDescent="0.25"/>
    <row r="198" ht="13.8" x14ac:dyDescent="0.25"/>
    <row r="199" ht="13.8" x14ac:dyDescent="0.25"/>
    <row r="200" ht="13.8" x14ac:dyDescent="0.25"/>
    <row r="201" ht="13.8" x14ac:dyDescent="0.25"/>
    <row r="202" ht="13.8" x14ac:dyDescent="0.25"/>
    <row r="203" ht="13.8" x14ac:dyDescent="0.25"/>
    <row r="204" ht="13.8" x14ac:dyDescent="0.25"/>
    <row r="205" ht="13.8" x14ac:dyDescent="0.25"/>
    <row r="206" ht="13.8" x14ac:dyDescent="0.25"/>
    <row r="207" ht="13.8" x14ac:dyDescent="0.25"/>
    <row r="208" ht="13.8" x14ac:dyDescent="0.25"/>
    <row r="209" ht="13.8" x14ac:dyDescent="0.25"/>
    <row r="210" ht="13.8" x14ac:dyDescent="0.25"/>
    <row r="211" ht="13.8" x14ac:dyDescent="0.25"/>
    <row r="212" ht="13.8" x14ac:dyDescent="0.25"/>
    <row r="213" ht="13.8" x14ac:dyDescent="0.25"/>
    <row r="214" ht="13.8" x14ac:dyDescent="0.25"/>
    <row r="215" ht="13.8" x14ac:dyDescent="0.25"/>
    <row r="216" ht="13.8" x14ac:dyDescent="0.25"/>
    <row r="217" ht="13.8" x14ac:dyDescent="0.25"/>
    <row r="218" ht="13.8" x14ac:dyDescent="0.25"/>
    <row r="219" ht="13.8" x14ac:dyDescent="0.25"/>
    <row r="220" ht="13.8" x14ac:dyDescent="0.25"/>
    <row r="221" ht="13.8" x14ac:dyDescent="0.25"/>
    <row r="222" ht="13.8" x14ac:dyDescent="0.25"/>
    <row r="223" ht="13.8" x14ac:dyDescent="0.25"/>
    <row r="224" ht="13.8" x14ac:dyDescent="0.25"/>
    <row r="225" ht="13.8" x14ac:dyDescent="0.25"/>
    <row r="226" ht="13.8" x14ac:dyDescent="0.25"/>
    <row r="227" ht="13.8" x14ac:dyDescent="0.25"/>
    <row r="228" ht="13.8" x14ac:dyDescent="0.25"/>
    <row r="229" ht="13.8" x14ac:dyDescent="0.25"/>
    <row r="230" ht="13.8" x14ac:dyDescent="0.25"/>
    <row r="231" ht="13.8" x14ac:dyDescent="0.25"/>
    <row r="232" ht="13.8" x14ac:dyDescent="0.25"/>
    <row r="233" ht="13.8" x14ac:dyDescent="0.25"/>
    <row r="234" ht="13.8" x14ac:dyDescent="0.25"/>
    <row r="235" ht="13.8" x14ac:dyDescent="0.25"/>
    <row r="236" ht="13.8" x14ac:dyDescent="0.25"/>
    <row r="237" ht="13.8" x14ac:dyDescent="0.25"/>
    <row r="238" ht="13.8" x14ac:dyDescent="0.25"/>
    <row r="239" ht="13.8" x14ac:dyDescent="0.25"/>
    <row r="240" ht="13.8" x14ac:dyDescent="0.25"/>
    <row r="241" ht="13.8" x14ac:dyDescent="0.25"/>
    <row r="242" ht="13.8" x14ac:dyDescent="0.25"/>
    <row r="243" ht="13.8" x14ac:dyDescent="0.25"/>
    <row r="244" ht="13.8" x14ac:dyDescent="0.25"/>
    <row r="245" ht="13.8" x14ac:dyDescent="0.25"/>
    <row r="246" ht="13.8" x14ac:dyDescent="0.25"/>
    <row r="247" ht="13.8" x14ac:dyDescent="0.25"/>
    <row r="248" ht="13.8" x14ac:dyDescent="0.25"/>
    <row r="249" ht="13.8" x14ac:dyDescent="0.25"/>
    <row r="250" ht="13.8" x14ac:dyDescent="0.25"/>
    <row r="251" ht="13.8" x14ac:dyDescent="0.25"/>
    <row r="252" ht="13.8" x14ac:dyDescent="0.25"/>
    <row r="253" ht="13.8" x14ac:dyDescent="0.25"/>
    <row r="254" ht="13.8" x14ac:dyDescent="0.25"/>
    <row r="255" ht="13.8" x14ac:dyDescent="0.25"/>
    <row r="256" ht="13.8" x14ac:dyDescent="0.25"/>
    <row r="257" ht="13.8" x14ac:dyDescent="0.25"/>
    <row r="258" ht="13.8" x14ac:dyDescent="0.25"/>
    <row r="259" ht="13.8" x14ac:dyDescent="0.25"/>
    <row r="260" ht="13.8" x14ac:dyDescent="0.25"/>
    <row r="261" ht="13.8" x14ac:dyDescent="0.25"/>
    <row r="262" ht="13.8" x14ac:dyDescent="0.25"/>
    <row r="263" ht="13.8" x14ac:dyDescent="0.25"/>
    <row r="264" ht="13.8" x14ac:dyDescent="0.25"/>
    <row r="265" ht="13.8" x14ac:dyDescent="0.25"/>
    <row r="266" ht="13.8" x14ac:dyDescent="0.25"/>
    <row r="267" ht="13.8" x14ac:dyDescent="0.25"/>
    <row r="268" ht="13.8" x14ac:dyDescent="0.25"/>
    <row r="269" ht="13.8" x14ac:dyDescent="0.25"/>
    <row r="270" ht="13.8" x14ac:dyDescent="0.25"/>
    <row r="271" ht="13.8" x14ac:dyDescent="0.25"/>
    <row r="272" ht="13.8" x14ac:dyDescent="0.25"/>
    <row r="273" ht="13.8" x14ac:dyDescent="0.25"/>
    <row r="274" ht="13.8" x14ac:dyDescent="0.25"/>
    <row r="275" ht="13.8" x14ac:dyDescent="0.25"/>
    <row r="276" ht="13.8" x14ac:dyDescent="0.25"/>
    <row r="277" ht="13.8" x14ac:dyDescent="0.25"/>
    <row r="278" ht="13.8" x14ac:dyDescent="0.25"/>
    <row r="279" ht="13.8" x14ac:dyDescent="0.25"/>
    <row r="280" ht="13.8" x14ac:dyDescent="0.25"/>
    <row r="281" ht="13.8" x14ac:dyDescent="0.25"/>
    <row r="282" ht="13.8" x14ac:dyDescent="0.25"/>
    <row r="283" ht="13.8" x14ac:dyDescent="0.25"/>
    <row r="284" ht="13.8" x14ac:dyDescent="0.25"/>
    <row r="285" ht="13.8" x14ac:dyDescent="0.25"/>
    <row r="286" ht="13.8" x14ac:dyDescent="0.25"/>
    <row r="287" ht="13.8" x14ac:dyDescent="0.25"/>
    <row r="288" ht="13.8" x14ac:dyDescent="0.25"/>
    <row r="289" ht="13.8" x14ac:dyDescent="0.25"/>
    <row r="290" ht="13.8" x14ac:dyDescent="0.25"/>
    <row r="291" ht="13.8" x14ac:dyDescent="0.25"/>
    <row r="292" ht="13.8" x14ac:dyDescent="0.25"/>
    <row r="293" ht="13.8" x14ac:dyDescent="0.25"/>
    <row r="294" ht="13.8" x14ac:dyDescent="0.25"/>
    <row r="295" ht="13.8" x14ac:dyDescent="0.25"/>
    <row r="296" ht="13.8" x14ac:dyDescent="0.25"/>
    <row r="297" ht="13.8" x14ac:dyDescent="0.25"/>
    <row r="298" ht="13.8" x14ac:dyDescent="0.25"/>
    <row r="299" ht="13.8" x14ac:dyDescent="0.25"/>
    <row r="300" ht="13.8" x14ac:dyDescent="0.25"/>
    <row r="301" ht="13.8" x14ac:dyDescent="0.25"/>
    <row r="302" ht="13.8" x14ac:dyDescent="0.25"/>
    <row r="303" ht="13.8" x14ac:dyDescent="0.25"/>
    <row r="304" ht="13.8" x14ac:dyDescent="0.25"/>
    <row r="305" ht="13.8" x14ac:dyDescent="0.25"/>
    <row r="306" ht="13.8" x14ac:dyDescent="0.25"/>
    <row r="307" ht="13.8" x14ac:dyDescent="0.25"/>
    <row r="308" ht="13.8" x14ac:dyDescent="0.25"/>
    <row r="309" ht="13.8" x14ac:dyDescent="0.25"/>
    <row r="310" ht="13.8" x14ac:dyDescent="0.25"/>
    <row r="311" ht="13.8" x14ac:dyDescent="0.25"/>
    <row r="312" ht="13.8" x14ac:dyDescent="0.25"/>
    <row r="313" ht="13.8" x14ac:dyDescent="0.25"/>
    <row r="314" ht="13.8" x14ac:dyDescent="0.25"/>
    <row r="315" ht="13.8" x14ac:dyDescent="0.25"/>
    <row r="316" ht="13.8" x14ac:dyDescent="0.25"/>
    <row r="317" ht="13.8" x14ac:dyDescent="0.25"/>
    <row r="318" ht="13.8" x14ac:dyDescent="0.25"/>
    <row r="319" ht="13.8" x14ac:dyDescent="0.25"/>
    <row r="320" ht="13.8" x14ac:dyDescent="0.25"/>
    <row r="321" ht="13.8" x14ac:dyDescent="0.25"/>
    <row r="322" ht="13.8" x14ac:dyDescent="0.25"/>
    <row r="323" ht="13.8" x14ac:dyDescent="0.25"/>
    <row r="324" ht="13.8" x14ac:dyDescent="0.25"/>
    <row r="325" ht="13.8" x14ac:dyDescent="0.25"/>
    <row r="326" ht="13.8" x14ac:dyDescent="0.25"/>
    <row r="327" ht="13.8" x14ac:dyDescent="0.25"/>
    <row r="328" ht="13.8" x14ac:dyDescent="0.25"/>
    <row r="329" ht="13.8" x14ac:dyDescent="0.25"/>
    <row r="330" ht="13.8" x14ac:dyDescent="0.25"/>
    <row r="331" ht="13.8" x14ac:dyDescent="0.25"/>
    <row r="332" ht="13.8" x14ac:dyDescent="0.25"/>
    <row r="333" ht="13.8" x14ac:dyDescent="0.25"/>
    <row r="334" ht="13.8" x14ac:dyDescent="0.25"/>
    <row r="335" ht="13.8" x14ac:dyDescent="0.25"/>
    <row r="336" ht="13.8" x14ac:dyDescent="0.25"/>
    <row r="337" ht="13.8" x14ac:dyDescent="0.25"/>
    <row r="338" ht="13.8" x14ac:dyDescent="0.25"/>
    <row r="339" ht="13.8" x14ac:dyDescent="0.25"/>
    <row r="340" ht="13.8" x14ac:dyDescent="0.25"/>
    <row r="341" ht="13.8" x14ac:dyDescent="0.25"/>
    <row r="342" ht="13.8" x14ac:dyDescent="0.25"/>
    <row r="343" ht="13.8" x14ac:dyDescent="0.25"/>
    <row r="344" ht="13.8" x14ac:dyDescent="0.25"/>
    <row r="345" ht="13.8" x14ac:dyDescent="0.25"/>
    <row r="346" ht="13.8" x14ac:dyDescent="0.25"/>
    <row r="347" ht="13.8" x14ac:dyDescent="0.25"/>
    <row r="348" ht="13.8" x14ac:dyDescent="0.25"/>
    <row r="349" ht="13.8" x14ac:dyDescent="0.25"/>
    <row r="350" ht="13.8" x14ac:dyDescent="0.25"/>
    <row r="351" ht="13.8" x14ac:dyDescent="0.25"/>
    <row r="352" ht="13.8" x14ac:dyDescent="0.25"/>
    <row r="353" ht="13.8" x14ac:dyDescent="0.25"/>
    <row r="354" ht="13.8" x14ac:dyDescent="0.25"/>
    <row r="355" ht="13.8" x14ac:dyDescent="0.25"/>
    <row r="356" ht="13.8" x14ac:dyDescent="0.25"/>
    <row r="357" ht="13.8" x14ac:dyDescent="0.25"/>
    <row r="358" ht="13.8" x14ac:dyDescent="0.25"/>
    <row r="359" ht="13.8" x14ac:dyDescent="0.25"/>
    <row r="360" ht="13.8" x14ac:dyDescent="0.25"/>
    <row r="361" ht="13.8" x14ac:dyDescent="0.25"/>
    <row r="362" ht="13.8" x14ac:dyDescent="0.25"/>
    <row r="363" ht="13.8" x14ac:dyDescent="0.25"/>
    <row r="364" ht="13.8" x14ac:dyDescent="0.25"/>
    <row r="365" ht="13.8" x14ac:dyDescent="0.25"/>
    <row r="366" ht="13.8" x14ac:dyDescent="0.25"/>
    <row r="367" ht="13.8" x14ac:dyDescent="0.25"/>
    <row r="368" ht="13.8" x14ac:dyDescent="0.25"/>
    <row r="369" ht="13.8" x14ac:dyDescent="0.25"/>
    <row r="370" ht="13.8" x14ac:dyDescent="0.25"/>
    <row r="371" ht="13.8" x14ac:dyDescent="0.25"/>
    <row r="372" ht="13.8" x14ac:dyDescent="0.25"/>
    <row r="373" ht="13.8" x14ac:dyDescent="0.25"/>
    <row r="374" ht="13.8" x14ac:dyDescent="0.25"/>
    <row r="375" ht="13.8" x14ac:dyDescent="0.25"/>
    <row r="376" ht="13.8" x14ac:dyDescent="0.25"/>
    <row r="377" ht="13.8" x14ac:dyDescent="0.25"/>
    <row r="378" ht="13.8" x14ac:dyDescent="0.25"/>
    <row r="379" ht="13.8" x14ac:dyDescent="0.25"/>
    <row r="380" ht="13.8" x14ac:dyDescent="0.25"/>
    <row r="381" ht="13.8" x14ac:dyDescent="0.25"/>
    <row r="382" ht="13.8" x14ac:dyDescent="0.25"/>
    <row r="383" ht="13.8" x14ac:dyDescent="0.25"/>
    <row r="384" ht="13.8" x14ac:dyDescent="0.25"/>
    <row r="385" ht="13.8" x14ac:dyDescent="0.25"/>
    <row r="386" ht="13.8" x14ac:dyDescent="0.25"/>
    <row r="387" ht="13.8" x14ac:dyDescent="0.25"/>
    <row r="388" ht="13.8" x14ac:dyDescent="0.25"/>
    <row r="389" ht="13.8" x14ac:dyDescent="0.25"/>
    <row r="390" ht="13.8" x14ac:dyDescent="0.25"/>
    <row r="391" ht="13.8" x14ac:dyDescent="0.25"/>
    <row r="392" ht="13.8" x14ac:dyDescent="0.25"/>
    <row r="393" ht="13.8" x14ac:dyDescent="0.25"/>
    <row r="394" ht="13.8" x14ac:dyDescent="0.25"/>
    <row r="395" ht="13.8" x14ac:dyDescent="0.25"/>
    <row r="396" ht="13.8" x14ac:dyDescent="0.25"/>
    <row r="397" ht="13.8" x14ac:dyDescent="0.25"/>
    <row r="398" ht="13.8" x14ac:dyDescent="0.25"/>
    <row r="399" ht="13.8" x14ac:dyDescent="0.25"/>
    <row r="400" ht="13.8" x14ac:dyDescent="0.25"/>
    <row r="401" ht="13.8" x14ac:dyDescent="0.25"/>
    <row r="402" ht="13.8" x14ac:dyDescent="0.25"/>
    <row r="403" ht="13.8" x14ac:dyDescent="0.25"/>
    <row r="404" ht="13.8" x14ac:dyDescent="0.25"/>
    <row r="405" ht="13.8" x14ac:dyDescent="0.25"/>
    <row r="406" ht="13.8" x14ac:dyDescent="0.25"/>
    <row r="407" ht="13.8" x14ac:dyDescent="0.25"/>
    <row r="408" ht="13.8" x14ac:dyDescent="0.25"/>
    <row r="409" ht="13.8" x14ac:dyDescent="0.25"/>
    <row r="410" ht="13.8" x14ac:dyDescent="0.25"/>
    <row r="411" ht="13.8" x14ac:dyDescent="0.25"/>
    <row r="412" ht="13.8" x14ac:dyDescent="0.25"/>
    <row r="413" ht="13.8" x14ac:dyDescent="0.25"/>
    <row r="414" ht="13.8" x14ac:dyDescent="0.25"/>
    <row r="415" ht="13.8" x14ac:dyDescent="0.25"/>
    <row r="416" ht="13.8" x14ac:dyDescent="0.25"/>
    <row r="417" ht="13.8" x14ac:dyDescent="0.25"/>
    <row r="418" ht="13.8" x14ac:dyDescent="0.25"/>
    <row r="419" ht="13.8" x14ac:dyDescent="0.25"/>
    <row r="420" ht="13.8" x14ac:dyDescent="0.25"/>
    <row r="421" ht="13.8" x14ac:dyDescent="0.25"/>
    <row r="422" ht="13.8" x14ac:dyDescent="0.25"/>
    <row r="423" ht="13.8" x14ac:dyDescent="0.25"/>
    <row r="424" ht="13.8" x14ac:dyDescent="0.25"/>
    <row r="425" ht="13.8" x14ac:dyDescent="0.25"/>
    <row r="426" ht="13.8" x14ac:dyDescent="0.25"/>
    <row r="427" ht="13.8" x14ac:dyDescent="0.25"/>
    <row r="428" ht="13.8" x14ac:dyDescent="0.25"/>
    <row r="429" ht="13.8" x14ac:dyDescent="0.25"/>
    <row r="430" ht="13.8" x14ac:dyDescent="0.25"/>
    <row r="431" ht="13.8" x14ac:dyDescent="0.25"/>
    <row r="432" ht="13.8" x14ac:dyDescent="0.25"/>
    <row r="433" ht="13.8" x14ac:dyDescent="0.25"/>
    <row r="434" ht="13.8" x14ac:dyDescent="0.25"/>
    <row r="435" ht="13.8" x14ac:dyDescent="0.25"/>
    <row r="436" ht="13.8" x14ac:dyDescent="0.25"/>
    <row r="437" ht="13.8" x14ac:dyDescent="0.25"/>
    <row r="438" ht="13.8" x14ac:dyDescent="0.25"/>
    <row r="439" ht="13.8" x14ac:dyDescent="0.25"/>
    <row r="440" ht="13.8" x14ac:dyDescent="0.25"/>
    <row r="441" ht="13.8" x14ac:dyDescent="0.25"/>
    <row r="442" ht="13.8" x14ac:dyDescent="0.25"/>
    <row r="443" ht="13.8" x14ac:dyDescent="0.25"/>
    <row r="444" ht="13.8" x14ac:dyDescent="0.25"/>
    <row r="445" ht="13.8" x14ac:dyDescent="0.25"/>
    <row r="446" ht="13.8" x14ac:dyDescent="0.25"/>
    <row r="447" ht="13.8" x14ac:dyDescent="0.25"/>
    <row r="448" ht="13.8" x14ac:dyDescent="0.25"/>
    <row r="449" ht="13.8" x14ac:dyDescent="0.25"/>
    <row r="450" ht="13.8" x14ac:dyDescent="0.25"/>
    <row r="451" ht="13.8" x14ac:dyDescent="0.25"/>
    <row r="452" ht="13.8" x14ac:dyDescent="0.25"/>
    <row r="453" ht="13.8" x14ac:dyDescent="0.25"/>
    <row r="454" ht="13.8" x14ac:dyDescent="0.25"/>
    <row r="455" ht="13.8" x14ac:dyDescent="0.25"/>
    <row r="456" ht="13.8" x14ac:dyDescent="0.25"/>
    <row r="457" ht="13.8" x14ac:dyDescent="0.25"/>
    <row r="458" ht="13.8" x14ac:dyDescent="0.25"/>
    <row r="459" ht="13.8" x14ac:dyDescent="0.25"/>
    <row r="460" ht="13.8" x14ac:dyDescent="0.25"/>
    <row r="461" ht="13.8" x14ac:dyDescent="0.25"/>
    <row r="462" ht="13.8" x14ac:dyDescent="0.25"/>
    <row r="463" ht="13.8" x14ac:dyDescent="0.25"/>
    <row r="464" ht="13.8" x14ac:dyDescent="0.25"/>
    <row r="465" ht="13.8" x14ac:dyDescent="0.25"/>
    <row r="466" ht="13.8" x14ac:dyDescent="0.25"/>
    <row r="467" ht="13.8" x14ac:dyDescent="0.25"/>
    <row r="468" ht="13.8" x14ac:dyDescent="0.25"/>
    <row r="469" ht="13.8" x14ac:dyDescent="0.25"/>
    <row r="470" ht="13.8" x14ac:dyDescent="0.25"/>
    <row r="471" ht="13.8" x14ac:dyDescent="0.25"/>
    <row r="472" ht="13.8" x14ac:dyDescent="0.25"/>
    <row r="473" ht="13.8" x14ac:dyDescent="0.25"/>
    <row r="474" ht="13.8" x14ac:dyDescent="0.25"/>
    <row r="475" ht="13.8" x14ac:dyDescent="0.25"/>
    <row r="476" ht="13.8" x14ac:dyDescent="0.25"/>
    <row r="477" ht="13.8" x14ac:dyDescent="0.25"/>
    <row r="478" ht="13.8" x14ac:dyDescent="0.25"/>
    <row r="479" ht="13.8" x14ac:dyDescent="0.25"/>
    <row r="480" ht="13.8" x14ac:dyDescent="0.25"/>
    <row r="481" ht="13.8" x14ac:dyDescent="0.25"/>
    <row r="482" ht="13.8" x14ac:dyDescent="0.25"/>
    <row r="483" ht="13.8" x14ac:dyDescent="0.25"/>
    <row r="484" ht="13.8" x14ac:dyDescent="0.25"/>
    <row r="485" ht="13.8" x14ac:dyDescent="0.25"/>
    <row r="486" ht="13.8" x14ac:dyDescent="0.25"/>
    <row r="487" ht="13.8" x14ac:dyDescent="0.25"/>
    <row r="488" ht="13.8" x14ac:dyDescent="0.25"/>
    <row r="489" ht="13.8" x14ac:dyDescent="0.25"/>
    <row r="490" ht="13.8" x14ac:dyDescent="0.25"/>
    <row r="491" ht="13.8" x14ac:dyDescent="0.25"/>
    <row r="492" ht="13.8" x14ac:dyDescent="0.25"/>
    <row r="493" ht="13.8" x14ac:dyDescent="0.25"/>
    <row r="494" ht="13.8" x14ac:dyDescent="0.25"/>
    <row r="495" ht="13.8" x14ac:dyDescent="0.25"/>
    <row r="496" ht="13.8" x14ac:dyDescent="0.25"/>
    <row r="497" ht="13.8" x14ac:dyDescent="0.25"/>
    <row r="498" ht="13.8" x14ac:dyDescent="0.25"/>
    <row r="499" ht="13.8" x14ac:dyDescent="0.25"/>
    <row r="500" ht="13.8" x14ac:dyDescent="0.25"/>
    <row r="501" ht="13.8" x14ac:dyDescent="0.25"/>
    <row r="502" ht="13.8" x14ac:dyDescent="0.25"/>
    <row r="503" ht="13.8" x14ac:dyDescent="0.25"/>
    <row r="504" ht="13.8" x14ac:dyDescent="0.25"/>
    <row r="505" ht="13.8" x14ac:dyDescent="0.25"/>
    <row r="506" ht="13.8" x14ac:dyDescent="0.25"/>
    <row r="507" ht="13.8" x14ac:dyDescent="0.25"/>
    <row r="508" ht="13.8" x14ac:dyDescent="0.25"/>
    <row r="509" ht="13.8" x14ac:dyDescent="0.25"/>
    <row r="510" ht="13.8" x14ac:dyDescent="0.25"/>
    <row r="511" ht="13.8" x14ac:dyDescent="0.25"/>
    <row r="512" ht="13.8" x14ac:dyDescent="0.25"/>
    <row r="513" ht="13.8" x14ac:dyDescent="0.25"/>
    <row r="514" ht="13.8" x14ac:dyDescent="0.25"/>
    <row r="515" ht="13.8" x14ac:dyDescent="0.25"/>
    <row r="516" ht="13.8" x14ac:dyDescent="0.25"/>
    <row r="517" ht="13.8" x14ac:dyDescent="0.25"/>
    <row r="518" ht="13.8" x14ac:dyDescent="0.25"/>
    <row r="519" ht="13.8" x14ac:dyDescent="0.25"/>
    <row r="520" ht="13.8" x14ac:dyDescent="0.25"/>
    <row r="521" ht="13.8" x14ac:dyDescent="0.25"/>
    <row r="522" ht="13.8" x14ac:dyDescent="0.25"/>
    <row r="523" ht="13.8" x14ac:dyDescent="0.25"/>
    <row r="524" ht="13.8" x14ac:dyDescent="0.25"/>
    <row r="525" ht="13.8" x14ac:dyDescent="0.25"/>
    <row r="526" ht="13.8" x14ac:dyDescent="0.25"/>
    <row r="527" ht="13.8" x14ac:dyDescent="0.25"/>
    <row r="528" ht="13.8" x14ac:dyDescent="0.25"/>
    <row r="529" ht="13.8" x14ac:dyDescent="0.25"/>
    <row r="530" ht="13.8" x14ac:dyDescent="0.25"/>
    <row r="531" ht="13.8" x14ac:dyDescent="0.25"/>
    <row r="532" ht="13.8" x14ac:dyDescent="0.25"/>
    <row r="533" ht="13.8" x14ac:dyDescent="0.25"/>
    <row r="534" ht="13.8" x14ac:dyDescent="0.25"/>
    <row r="535" ht="13.8" x14ac:dyDescent="0.25"/>
    <row r="536" ht="13.8" x14ac:dyDescent="0.25"/>
    <row r="537" ht="13.8" x14ac:dyDescent="0.25"/>
    <row r="538" ht="13.8" x14ac:dyDescent="0.25"/>
    <row r="539" ht="13.8" x14ac:dyDescent="0.25"/>
    <row r="540" ht="13.8" x14ac:dyDescent="0.25"/>
    <row r="541" ht="13.8" x14ac:dyDescent="0.25"/>
    <row r="542" ht="13.8" x14ac:dyDescent="0.25"/>
    <row r="543" ht="13.8" x14ac:dyDescent="0.25"/>
    <row r="544" ht="13.8" x14ac:dyDescent="0.25"/>
    <row r="545" ht="13.8" x14ac:dyDescent="0.25"/>
    <row r="546" ht="13.8" x14ac:dyDescent="0.25"/>
    <row r="547" ht="13.8" x14ac:dyDescent="0.25"/>
    <row r="548" ht="13.8" x14ac:dyDescent="0.25"/>
    <row r="549" ht="13.8" x14ac:dyDescent="0.25"/>
    <row r="550" ht="13.8" x14ac:dyDescent="0.25"/>
    <row r="551" ht="13.8" x14ac:dyDescent="0.25"/>
    <row r="552" ht="13.8" x14ac:dyDescent="0.25"/>
    <row r="553" ht="13.8" x14ac:dyDescent="0.25"/>
    <row r="554" ht="13.8" x14ac:dyDescent="0.25"/>
    <row r="555" ht="13.8" x14ac:dyDescent="0.25"/>
    <row r="556" ht="13.8" x14ac:dyDescent="0.25"/>
    <row r="557" ht="13.8" x14ac:dyDescent="0.25"/>
    <row r="558" ht="13.8" x14ac:dyDescent="0.25"/>
    <row r="559" ht="13.8" x14ac:dyDescent="0.25"/>
    <row r="560" ht="13.8" x14ac:dyDescent="0.25"/>
    <row r="561" ht="13.8" x14ac:dyDescent="0.25"/>
    <row r="562" ht="13.8" x14ac:dyDescent="0.25"/>
    <row r="563" ht="13.8" x14ac:dyDescent="0.25"/>
    <row r="564" ht="13.8" x14ac:dyDescent="0.25"/>
    <row r="565" ht="13.8" x14ac:dyDescent="0.25"/>
    <row r="566" ht="13.8" x14ac:dyDescent="0.25"/>
    <row r="567" ht="13.8" x14ac:dyDescent="0.25"/>
    <row r="568" ht="13.8" x14ac:dyDescent="0.25"/>
    <row r="569" ht="13.8" x14ac:dyDescent="0.25"/>
    <row r="570" ht="13.8" x14ac:dyDescent="0.25"/>
    <row r="571" ht="13.8" x14ac:dyDescent="0.25"/>
    <row r="572" ht="13.8" x14ac:dyDescent="0.25"/>
    <row r="573" ht="13.8" x14ac:dyDescent="0.25"/>
    <row r="574" ht="13.8" x14ac:dyDescent="0.25"/>
    <row r="575" ht="13.8" x14ac:dyDescent="0.25"/>
    <row r="576" ht="13.8" x14ac:dyDescent="0.25"/>
    <row r="577" ht="13.8" x14ac:dyDescent="0.25"/>
    <row r="578" ht="13.8" x14ac:dyDescent="0.25"/>
    <row r="579" ht="13.8" x14ac:dyDescent="0.25"/>
    <row r="580" ht="13.8" x14ac:dyDescent="0.25"/>
    <row r="581" ht="13.8" x14ac:dyDescent="0.25"/>
    <row r="582" ht="13.8" x14ac:dyDescent="0.25"/>
    <row r="583" ht="13.8" x14ac:dyDescent="0.25"/>
    <row r="584" ht="13.8" x14ac:dyDescent="0.25"/>
    <row r="585" ht="13.8" x14ac:dyDescent="0.25"/>
    <row r="586" ht="13.8" x14ac:dyDescent="0.25"/>
    <row r="587" ht="13.8" x14ac:dyDescent="0.25"/>
    <row r="588" ht="13.8" x14ac:dyDescent="0.25"/>
    <row r="589" ht="13.8" x14ac:dyDescent="0.25"/>
    <row r="590" ht="13.8" x14ac:dyDescent="0.25"/>
    <row r="591" ht="13.8" x14ac:dyDescent="0.25"/>
    <row r="592" ht="13.8" x14ac:dyDescent="0.25"/>
    <row r="593" ht="13.8" x14ac:dyDescent="0.25"/>
    <row r="594" ht="13.8" x14ac:dyDescent="0.25"/>
    <row r="595" ht="13.8" x14ac:dyDescent="0.25"/>
    <row r="596" ht="13.8" x14ac:dyDescent="0.25"/>
    <row r="597" ht="13.8" x14ac:dyDescent="0.25"/>
    <row r="598" ht="13.8" x14ac:dyDescent="0.25"/>
    <row r="599" ht="13.8" x14ac:dyDescent="0.25"/>
    <row r="600" ht="13.8" x14ac:dyDescent="0.25"/>
    <row r="601" ht="13.8" x14ac:dyDescent="0.25"/>
    <row r="602" ht="13.8" x14ac:dyDescent="0.25"/>
    <row r="603" ht="13.8" x14ac:dyDescent="0.25"/>
    <row r="604" ht="13.8" x14ac:dyDescent="0.25"/>
    <row r="605" ht="13.8" x14ac:dyDescent="0.25"/>
    <row r="606" ht="13.8" x14ac:dyDescent="0.25"/>
    <row r="607" ht="13.8" x14ac:dyDescent="0.25"/>
    <row r="608" ht="13.8" x14ac:dyDescent="0.25"/>
    <row r="609" ht="13.8" x14ac:dyDescent="0.25"/>
    <row r="610" ht="13.8" x14ac:dyDescent="0.25"/>
    <row r="611" ht="13.8" x14ac:dyDescent="0.25"/>
    <row r="612" ht="13.8" x14ac:dyDescent="0.25"/>
    <row r="613" ht="13.8" x14ac:dyDescent="0.25"/>
    <row r="614" ht="13.8" x14ac:dyDescent="0.25"/>
    <row r="615" ht="13.8" x14ac:dyDescent="0.25"/>
    <row r="616" ht="13.8" x14ac:dyDescent="0.25"/>
    <row r="617" ht="13.8" x14ac:dyDescent="0.25"/>
    <row r="618" ht="13.8" x14ac:dyDescent="0.25"/>
    <row r="619" ht="13.8" x14ac:dyDescent="0.25"/>
    <row r="620" ht="13.8" x14ac:dyDescent="0.25"/>
    <row r="621" ht="13.8" x14ac:dyDescent="0.25"/>
    <row r="622" ht="13.8" x14ac:dyDescent="0.25"/>
    <row r="623" ht="13.8" x14ac:dyDescent="0.25"/>
    <row r="624" ht="13.8" x14ac:dyDescent="0.25"/>
    <row r="625" ht="13.8" x14ac:dyDescent="0.25"/>
    <row r="626" ht="13.8" x14ac:dyDescent="0.25"/>
    <row r="627" ht="13.8" x14ac:dyDescent="0.25"/>
    <row r="628" ht="13.8" x14ac:dyDescent="0.25"/>
    <row r="629" ht="13.8" x14ac:dyDescent="0.25"/>
    <row r="630" ht="13.8" x14ac:dyDescent="0.25"/>
    <row r="631" ht="13.8" x14ac:dyDescent="0.25"/>
    <row r="632" ht="13.8" x14ac:dyDescent="0.25"/>
    <row r="633" ht="13.8" x14ac:dyDescent="0.25"/>
    <row r="634" ht="13.8" x14ac:dyDescent="0.25"/>
    <row r="635" ht="13.8" x14ac:dyDescent="0.25"/>
    <row r="636" ht="13.8" x14ac:dyDescent="0.25"/>
    <row r="637" ht="13.8" x14ac:dyDescent="0.25"/>
    <row r="638" ht="13.8" x14ac:dyDescent="0.25"/>
    <row r="639" ht="13.8" x14ac:dyDescent="0.25"/>
    <row r="640" ht="13.8" x14ac:dyDescent="0.25"/>
    <row r="641" ht="13.8" x14ac:dyDescent="0.25"/>
    <row r="642" ht="13.8" x14ac:dyDescent="0.25"/>
    <row r="643" ht="13.8" x14ac:dyDescent="0.25"/>
    <row r="644" ht="13.8" x14ac:dyDescent="0.25"/>
    <row r="645" ht="13.8" x14ac:dyDescent="0.25"/>
    <row r="646" ht="13.8" x14ac:dyDescent="0.25"/>
    <row r="647" ht="13.8" x14ac:dyDescent="0.25"/>
    <row r="648" ht="13.8" x14ac:dyDescent="0.25"/>
    <row r="649" ht="13.8" x14ac:dyDescent="0.25"/>
    <row r="650" ht="13.8" x14ac:dyDescent="0.25"/>
    <row r="651" ht="13.8" x14ac:dyDescent="0.25"/>
    <row r="652" ht="13.8" x14ac:dyDescent="0.25"/>
    <row r="653" ht="13.8" x14ac:dyDescent="0.25"/>
    <row r="654" ht="13.8" x14ac:dyDescent="0.25"/>
    <row r="655" ht="13.8" x14ac:dyDescent="0.25"/>
    <row r="656" ht="13.8" x14ac:dyDescent="0.25"/>
    <row r="657" ht="13.8" x14ac:dyDescent="0.25"/>
    <row r="658" ht="13.8" x14ac:dyDescent="0.25"/>
    <row r="659" ht="13.8" x14ac:dyDescent="0.25"/>
    <row r="660" ht="13.8" x14ac:dyDescent="0.25"/>
    <row r="661" ht="13.8" x14ac:dyDescent="0.25"/>
    <row r="662" ht="13.8" x14ac:dyDescent="0.25"/>
    <row r="663" ht="13.8" x14ac:dyDescent="0.25"/>
    <row r="664" ht="13.8" x14ac:dyDescent="0.25"/>
    <row r="665" ht="13.8" x14ac:dyDescent="0.25"/>
    <row r="666" ht="13.8" x14ac:dyDescent="0.25"/>
    <row r="667" ht="13.8" x14ac:dyDescent="0.25"/>
    <row r="668" ht="13.8" x14ac:dyDescent="0.25"/>
    <row r="669" ht="13.8" x14ac:dyDescent="0.25"/>
    <row r="670" ht="13.8" x14ac:dyDescent="0.25"/>
    <row r="671" ht="13.8" x14ac:dyDescent="0.25"/>
    <row r="672" ht="13.8" x14ac:dyDescent="0.25"/>
    <row r="673" ht="13.8" x14ac:dyDescent="0.25"/>
    <row r="674" ht="13.8" x14ac:dyDescent="0.25"/>
    <row r="675" ht="13.8" x14ac:dyDescent="0.25"/>
    <row r="676" ht="13.8" x14ac:dyDescent="0.25"/>
    <row r="677" ht="13.8" x14ac:dyDescent="0.25"/>
    <row r="678" ht="13.8" x14ac:dyDescent="0.25"/>
    <row r="679" ht="13.8" x14ac:dyDescent="0.25"/>
    <row r="680" ht="13.8" x14ac:dyDescent="0.25"/>
    <row r="681" ht="13.8" x14ac:dyDescent="0.25"/>
    <row r="682" ht="13.8" x14ac:dyDescent="0.25"/>
    <row r="683" ht="13.8" x14ac:dyDescent="0.25"/>
    <row r="684" ht="13.8" x14ac:dyDescent="0.25"/>
    <row r="685" ht="13.8" x14ac:dyDescent="0.25"/>
    <row r="686" ht="13.8" x14ac:dyDescent="0.25"/>
    <row r="687" ht="13.8" x14ac:dyDescent="0.25"/>
    <row r="688" ht="13.8" x14ac:dyDescent="0.25"/>
    <row r="689" ht="13.8" x14ac:dyDescent="0.25"/>
    <row r="690" ht="13.8" x14ac:dyDescent="0.25"/>
    <row r="691" ht="13.8" x14ac:dyDescent="0.25"/>
    <row r="692" ht="13.8" x14ac:dyDescent="0.25"/>
    <row r="693" ht="13.8" x14ac:dyDescent="0.25"/>
    <row r="694" ht="13.8" x14ac:dyDescent="0.25"/>
    <row r="695" ht="13.8" x14ac:dyDescent="0.25"/>
    <row r="696" ht="13.8" x14ac:dyDescent="0.25"/>
    <row r="697" ht="13.8" x14ac:dyDescent="0.25"/>
    <row r="698" ht="13.8" x14ac:dyDescent="0.25"/>
    <row r="699" ht="13.8" x14ac:dyDescent="0.25"/>
    <row r="700" ht="13.8" x14ac:dyDescent="0.25"/>
    <row r="701" ht="13.8" x14ac:dyDescent="0.25"/>
    <row r="702" ht="13.8" x14ac:dyDescent="0.25"/>
    <row r="703" ht="13.8" x14ac:dyDescent="0.25"/>
    <row r="704" ht="13.8" x14ac:dyDescent="0.25"/>
    <row r="705" ht="13.8" x14ac:dyDescent="0.25"/>
    <row r="706" ht="13.8" x14ac:dyDescent="0.25"/>
    <row r="707" ht="13.8" x14ac:dyDescent="0.25"/>
    <row r="708" ht="13.8" x14ac:dyDescent="0.25"/>
    <row r="709" ht="13.8" x14ac:dyDescent="0.25"/>
    <row r="710" ht="13.8" x14ac:dyDescent="0.25"/>
    <row r="711" ht="13.8" x14ac:dyDescent="0.25"/>
    <row r="712" ht="13.8" x14ac:dyDescent="0.25"/>
    <row r="713" ht="13.8" x14ac:dyDescent="0.25"/>
    <row r="714" ht="13.8" x14ac:dyDescent="0.25"/>
    <row r="715" ht="13.8" x14ac:dyDescent="0.25"/>
    <row r="716" ht="13.8" x14ac:dyDescent="0.25"/>
    <row r="717" ht="13.8" x14ac:dyDescent="0.25"/>
    <row r="718" ht="13.8" x14ac:dyDescent="0.25"/>
    <row r="719" ht="13.8" x14ac:dyDescent="0.25"/>
    <row r="720" ht="13.8" x14ac:dyDescent="0.25"/>
    <row r="721" ht="13.8" x14ac:dyDescent="0.25"/>
    <row r="722" ht="13.8" x14ac:dyDescent="0.25"/>
    <row r="723" ht="13.8" x14ac:dyDescent="0.25"/>
    <row r="724" ht="13.8" x14ac:dyDescent="0.25"/>
    <row r="725" ht="13.8" x14ac:dyDescent="0.25"/>
    <row r="726" ht="13.8" x14ac:dyDescent="0.25"/>
    <row r="727" ht="13.8" x14ac:dyDescent="0.25"/>
    <row r="728" ht="13.8" x14ac:dyDescent="0.25"/>
    <row r="729" ht="13.8" x14ac:dyDescent="0.25"/>
    <row r="730" ht="13.8" x14ac:dyDescent="0.25"/>
    <row r="731" ht="13.8" x14ac:dyDescent="0.25"/>
    <row r="732" ht="13.8" x14ac:dyDescent="0.25"/>
    <row r="733" ht="13.8" x14ac:dyDescent="0.25"/>
    <row r="734" ht="13.8" x14ac:dyDescent="0.25"/>
    <row r="735" ht="13.8" x14ac:dyDescent="0.25"/>
    <row r="736" ht="13.8" x14ac:dyDescent="0.25"/>
    <row r="737" ht="13.8" x14ac:dyDescent="0.25"/>
    <row r="738" ht="13.8" x14ac:dyDescent="0.25"/>
    <row r="739" ht="13.8" x14ac:dyDescent="0.25"/>
    <row r="740" ht="13.8" x14ac:dyDescent="0.25"/>
    <row r="741" ht="13.8" x14ac:dyDescent="0.25"/>
    <row r="742" ht="13.8" x14ac:dyDescent="0.25"/>
    <row r="743" ht="13.8" x14ac:dyDescent="0.25"/>
    <row r="744" ht="13.8" x14ac:dyDescent="0.25"/>
    <row r="745" ht="13.8" x14ac:dyDescent="0.25"/>
    <row r="746" ht="13.8" x14ac:dyDescent="0.25"/>
    <row r="747" ht="13.8" x14ac:dyDescent="0.25"/>
    <row r="748" ht="13.8" x14ac:dyDescent="0.25"/>
    <row r="749" ht="13.8" x14ac:dyDescent="0.25"/>
    <row r="750" ht="13.8" x14ac:dyDescent="0.25"/>
    <row r="751" ht="13.8" x14ac:dyDescent="0.25"/>
    <row r="752" ht="13.8" x14ac:dyDescent="0.25"/>
    <row r="753" ht="13.8" x14ac:dyDescent="0.25"/>
    <row r="754" ht="13.8" x14ac:dyDescent="0.25"/>
    <row r="755" ht="13.8" x14ac:dyDescent="0.25"/>
    <row r="756" ht="13.8" x14ac:dyDescent="0.25"/>
    <row r="757" ht="13.8" x14ac:dyDescent="0.25"/>
    <row r="758" ht="13.8" x14ac:dyDescent="0.25"/>
    <row r="759" ht="13.8" x14ac:dyDescent="0.25"/>
    <row r="760" ht="13.8" x14ac:dyDescent="0.25"/>
    <row r="761" ht="13.8" x14ac:dyDescent="0.25"/>
    <row r="762" ht="13.8" x14ac:dyDescent="0.25"/>
    <row r="763" ht="13.8" x14ac:dyDescent="0.25"/>
    <row r="764" ht="13.8" x14ac:dyDescent="0.25"/>
    <row r="765" ht="13.8" x14ac:dyDescent="0.25"/>
    <row r="766" ht="13.8" x14ac:dyDescent="0.25"/>
    <row r="767" ht="13.8" x14ac:dyDescent="0.25"/>
    <row r="768" ht="13.8" x14ac:dyDescent="0.25"/>
    <row r="769" ht="13.8" x14ac:dyDescent="0.25"/>
    <row r="770" ht="13.8" x14ac:dyDescent="0.25"/>
    <row r="771" ht="13.8" x14ac:dyDescent="0.25"/>
    <row r="772" ht="13.8" x14ac:dyDescent="0.25"/>
    <row r="773" ht="13.8" x14ac:dyDescent="0.25"/>
    <row r="774" ht="13.8" x14ac:dyDescent="0.25"/>
    <row r="775" ht="13.8" x14ac:dyDescent="0.25"/>
    <row r="776" ht="13.8" x14ac:dyDescent="0.25"/>
    <row r="777" ht="13.8" x14ac:dyDescent="0.25"/>
    <row r="778" ht="13.8" x14ac:dyDescent="0.25"/>
    <row r="779" ht="13.8" x14ac:dyDescent="0.25"/>
    <row r="780" ht="13.8" x14ac:dyDescent="0.25"/>
    <row r="781" ht="13.8" x14ac:dyDescent="0.25"/>
    <row r="782" ht="13.8" x14ac:dyDescent="0.25"/>
    <row r="783" ht="13.8" x14ac:dyDescent="0.25"/>
    <row r="784" ht="13.8" x14ac:dyDescent="0.25"/>
    <row r="785" ht="13.8" x14ac:dyDescent="0.25"/>
    <row r="786" ht="13.8" x14ac:dyDescent="0.25"/>
    <row r="787" ht="13.8" x14ac:dyDescent="0.25"/>
    <row r="788" ht="13.8" x14ac:dyDescent="0.25"/>
    <row r="789" ht="13.8" x14ac:dyDescent="0.25"/>
    <row r="790" ht="13.8" x14ac:dyDescent="0.25"/>
    <row r="791" ht="13.8" x14ac:dyDescent="0.25"/>
    <row r="792" ht="13.8" x14ac:dyDescent="0.25"/>
    <row r="793" ht="13.8" x14ac:dyDescent="0.25"/>
    <row r="794" ht="13.8" x14ac:dyDescent="0.25"/>
    <row r="795" ht="13.8" x14ac:dyDescent="0.25"/>
    <row r="796" ht="13.8" x14ac:dyDescent="0.25"/>
    <row r="797" ht="13.8" x14ac:dyDescent="0.25"/>
    <row r="798" ht="13.8" x14ac:dyDescent="0.25"/>
    <row r="799" ht="13.8" x14ac:dyDescent="0.25"/>
    <row r="800" ht="13.8" x14ac:dyDescent="0.25"/>
    <row r="801" ht="13.8" x14ac:dyDescent="0.25"/>
    <row r="802" ht="13.8" x14ac:dyDescent="0.25"/>
    <row r="803" ht="13.8" x14ac:dyDescent="0.25"/>
    <row r="804" ht="13.8" x14ac:dyDescent="0.25"/>
    <row r="805" ht="13.8" x14ac:dyDescent="0.25"/>
    <row r="806" ht="13.8" x14ac:dyDescent="0.25"/>
    <row r="807" ht="13.8" x14ac:dyDescent="0.25"/>
    <row r="808" ht="13.8" x14ac:dyDescent="0.25"/>
    <row r="809" ht="13.8" x14ac:dyDescent="0.25"/>
    <row r="810" ht="13.8" x14ac:dyDescent="0.25"/>
    <row r="811" ht="13.8" x14ac:dyDescent="0.25"/>
    <row r="812" ht="13.8" x14ac:dyDescent="0.25"/>
    <row r="813" ht="13.8" x14ac:dyDescent="0.25"/>
    <row r="814" ht="13.8" x14ac:dyDescent="0.25"/>
    <row r="815" ht="13.8" x14ac:dyDescent="0.25"/>
    <row r="816" ht="13.8" x14ac:dyDescent="0.25"/>
    <row r="817" ht="13.8" x14ac:dyDescent="0.25"/>
    <row r="818" ht="13.8" x14ac:dyDescent="0.25"/>
    <row r="819" ht="13.8" x14ac:dyDescent="0.25"/>
    <row r="820" ht="13.8" x14ac:dyDescent="0.25"/>
    <row r="821" ht="13.8" x14ac:dyDescent="0.25"/>
    <row r="822" ht="13.8" x14ac:dyDescent="0.25"/>
    <row r="823" ht="13.8" x14ac:dyDescent="0.25"/>
    <row r="824" ht="13.8" x14ac:dyDescent="0.25"/>
    <row r="825" ht="13.8" x14ac:dyDescent="0.25"/>
    <row r="826" ht="13.8" x14ac:dyDescent="0.25"/>
    <row r="827" ht="13.8" x14ac:dyDescent="0.25"/>
    <row r="828" ht="13.8" x14ac:dyDescent="0.25"/>
    <row r="829" ht="13.8" x14ac:dyDescent="0.25"/>
    <row r="830" ht="13.8" x14ac:dyDescent="0.25"/>
    <row r="831" ht="13.8" x14ac:dyDescent="0.25"/>
    <row r="832" ht="13.8" x14ac:dyDescent="0.25"/>
    <row r="833" ht="13.8" x14ac:dyDescent="0.25"/>
    <row r="834" ht="13.8" x14ac:dyDescent="0.25"/>
    <row r="835" ht="13.8" x14ac:dyDescent="0.25"/>
    <row r="836" ht="13.8" x14ac:dyDescent="0.25"/>
    <row r="837" ht="13.8" x14ac:dyDescent="0.25"/>
    <row r="838" ht="13.8" x14ac:dyDescent="0.25"/>
    <row r="839" ht="13.8" x14ac:dyDescent="0.25"/>
    <row r="840" ht="13.8" x14ac:dyDescent="0.25"/>
    <row r="841" ht="13.8" x14ac:dyDescent="0.25"/>
    <row r="842" ht="13.8" x14ac:dyDescent="0.25"/>
    <row r="843" ht="13.8" x14ac:dyDescent="0.25"/>
    <row r="844" ht="13.8" x14ac:dyDescent="0.25"/>
    <row r="845" ht="13.8" x14ac:dyDescent="0.25"/>
    <row r="846" ht="13.8" x14ac:dyDescent="0.25"/>
    <row r="847" ht="13.8" x14ac:dyDescent="0.25"/>
    <row r="848" ht="13.8" x14ac:dyDescent="0.25"/>
    <row r="849" ht="13.8" x14ac:dyDescent="0.25"/>
    <row r="850" ht="13.8" x14ac:dyDescent="0.25"/>
    <row r="851" ht="13.8" x14ac:dyDescent="0.25"/>
    <row r="852" ht="13.8" x14ac:dyDescent="0.25"/>
    <row r="853" ht="13.8" x14ac:dyDescent="0.25"/>
    <row r="854" ht="13.8" x14ac:dyDescent="0.25"/>
    <row r="855" ht="13.8" x14ac:dyDescent="0.25"/>
    <row r="856" ht="13.8" x14ac:dyDescent="0.25"/>
    <row r="857" ht="13.8" x14ac:dyDescent="0.25"/>
    <row r="858" ht="13.8" x14ac:dyDescent="0.25"/>
    <row r="859" ht="13.8" x14ac:dyDescent="0.25"/>
    <row r="860" ht="13.8" x14ac:dyDescent="0.25"/>
    <row r="861" ht="13.8" x14ac:dyDescent="0.25"/>
    <row r="862" ht="13.8" x14ac:dyDescent="0.25"/>
    <row r="863" ht="13.8" x14ac:dyDescent="0.25"/>
    <row r="864" ht="13.8" x14ac:dyDescent="0.25"/>
    <row r="865" ht="13.8" x14ac:dyDescent="0.25"/>
    <row r="866" ht="13.8" x14ac:dyDescent="0.25"/>
    <row r="867" ht="13.8" x14ac:dyDescent="0.25"/>
    <row r="868" ht="13.8" x14ac:dyDescent="0.25"/>
    <row r="869" ht="13.8" x14ac:dyDescent="0.25"/>
    <row r="870" ht="13.8" x14ac:dyDescent="0.25"/>
    <row r="871" ht="13.8" x14ac:dyDescent="0.25"/>
    <row r="872" ht="13.8" x14ac:dyDescent="0.25"/>
    <row r="873" ht="13.8" x14ac:dyDescent="0.25"/>
    <row r="874" ht="13.8" x14ac:dyDescent="0.25"/>
    <row r="875" ht="13.8" x14ac:dyDescent="0.25"/>
    <row r="876" ht="13.8" x14ac:dyDescent="0.25"/>
    <row r="877" ht="13.8" x14ac:dyDescent="0.25"/>
    <row r="878" ht="13.8" x14ac:dyDescent="0.25"/>
    <row r="879" ht="13.8" x14ac:dyDescent="0.25"/>
    <row r="880" ht="13.8" x14ac:dyDescent="0.25"/>
    <row r="881" ht="13.8" x14ac:dyDescent="0.25"/>
    <row r="882" ht="13.8" x14ac:dyDescent="0.25"/>
    <row r="883" ht="13.8" x14ac:dyDescent="0.25"/>
    <row r="884" ht="13.8" x14ac:dyDescent="0.25"/>
    <row r="885" ht="13.8" x14ac:dyDescent="0.25"/>
    <row r="886" ht="13.8" x14ac:dyDescent="0.25"/>
    <row r="887" ht="13.8" x14ac:dyDescent="0.25"/>
    <row r="888" ht="13.8" x14ac:dyDescent="0.25"/>
    <row r="889" ht="13.8" x14ac:dyDescent="0.25"/>
    <row r="890" ht="13.8" x14ac:dyDescent="0.25"/>
    <row r="891" ht="13.8" x14ac:dyDescent="0.25"/>
    <row r="892" ht="13.8" x14ac:dyDescent="0.25"/>
    <row r="893" ht="13.8" x14ac:dyDescent="0.25"/>
    <row r="894" ht="13.8" x14ac:dyDescent="0.25"/>
    <row r="895" ht="13.8" x14ac:dyDescent="0.25"/>
    <row r="896" ht="13.8" x14ac:dyDescent="0.25"/>
    <row r="897" ht="13.8" x14ac:dyDescent="0.25"/>
    <row r="898" ht="13.8" x14ac:dyDescent="0.25"/>
    <row r="899" ht="13.8" x14ac:dyDescent="0.25"/>
    <row r="900" ht="13.8" x14ac:dyDescent="0.25"/>
    <row r="901" ht="13.8" x14ac:dyDescent="0.25"/>
    <row r="902" ht="13.8" x14ac:dyDescent="0.25"/>
    <row r="903" ht="13.8" x14ac:dyDescent="0.25"/>
    <row r="904" ht="13.8" x14ac:dyDescent="0.25"/>
    <row r="905" ht="13.8" x14ac:dyDescent="0.25"/>
    <row r="906" ht="13.8" x14ac:dyDescent="0.25"/>
    <row r="907" ht="13.8" x14ac:dyDescent="0.25"/>
    <row r="908" ht="13.8" x14ac:dyDescent="0.25"/>
    <row r="909" ht="13.8" x14ac:dyDescent="0.25"/>
    <row r="910" ht="13.8" x14ac:dyDescent="0.25"/>
    <row r="911" ht="13.8" x14ac:dyDescent="0.25"/>
    <row r="912" ht="13.8" x14ac:dyDescent="0.25"/>
    <row r="913" ht="13.8" x14ac:dyDescent="0.25"/>
    <row r="914" ht="13.8" x14ac:dyDescent="0.25"/>
    <row r="915" ht="13.8" x14ac:dyDescent="0.25"/>
    <row r="916" ht="13.8" x14ac:dyDescent="0.25"/>
    <row r="917" ht="13.8" x14ac:dyDescent="0.25"/>
    <row r="918" ht="13.8" x14ac:dyDescent="0.25"/>
    <row r="919" ht="13.8" x14ac:dyDescent="0.25"/>
    <row r="920" ht="13.8" x14ac:dyDescent="0.25"/>
    <row r="921" ht="13.8" x14ac:dyDescent="0.25"/>
    <row r="922" ht="13.8" x14ac:dyDescent="0.25"/>
    <row r="923" ht="13.8" x14ac:dyDescent="0.25"/>
    <row r="924" ht="13.8" x14ac:dyDescent="0.25"/>
    <row r="925" ht="13.8" x14ac:dyDescent="0.25"/>
    <row r="926" ht="13.8" x14ac:dyDescent="0.25"/>
    <row r="927" ht="13.8" x14ac:dyDescent="0.25"/>
    <row r="928" ht="13.8" x14ac:dyDescent="0.25"/>
    <row r="929" ht="13.8" x14ac:dyDescent="0.25"/>
    <row r="930" ht="13.8" x14ac:dyDescent="0.25"/>
    <row r="931" ht="13.8" x14ac:dyDescent="0.25"/>
    <row r="932" ht="13.8" x14ac:dyDescent="0.25"/>
    <row r="933" ht="13.8" x14ac:dyDescent="0.25"/>
    <row r="934" ht="13.8" x14ac:dyDescent="0.25"/>
    <row r="935" ht="13.8" x14ac:dyDescent="0.25"/>
    <row r="936" ht="13.8" x14ac:dyDescent="0.25"/>
    <row r="937" ht="13.8" x14ac:dyDescent="0.25"/>
    <row r="938" ht="13.8" x14ac:dyDescent="0.25"/>
    <row r="939" ht="13.8" x14ac:dyDescent="0.25"/>
    <row r="940" ht="13.8" x14ac:dyDescent="0.25"/>
    <row r="941" ht="13.8" x14ac:dyDescent="0.25"/>
    <row r="942" ht="13.8" x14ac:dyDescent="0.25"/>
    <row r="943" ht="13.8" x14ac:dyDescent="0.25"/>
    <row r="944" ht="13.8" x14ac:dyDescent="0.25"/>
    <row r="945" ht="13.8" x14ac:dyDescent="0.25"/>
    <row r="946" ht="13.8" x14ac:dyDescent="0.25"/>
    <row r="947" ht="13.8" x14ac:dyDescent="0.25"/>
    <row r="948" ht="13.8" x14ac:dyDescent="0.25"/>
    <row r="949" ht="13.8" x14ac:dyDescent="0.25"/>
    <row r="950" ht="13.8" x14ac:dyDescent="0.25"/>
    <row r="951" ht="13.8" x14ac:dyDescent="0.25"/>
    <row r="952" ht="13.8" x14ac:dyDescent="0.25"/>
    <row r="953" ht="13.8" x14ac:dyDescent="0.25"/>
    <row r="954" ht="13.8" x14ac:dyDescent="0.25"/>
    <row r="955" ht="13.8" x14ac:dyDescent="0.25"/>
    <row r="956" ht="13.8" x14ac:dyDescent="0.25"/>
    <row r="957" ht="13.8" x14ac:dyDescent="0.25"/>
    <row r="958" ht="13.8" x14ac:dyDescent="0.25"/>
    <row r="959" ht="13.8" x14ac:dyDescent="0.25"/>
    <row r="960" ht="13.8" x14ac:dyDescent="0.25"/>
    <row r="961" ht="13.8" x14ac:dyDescent="0.25"/>
    <row r="962" ht="13.8" x14ac:dyDescent="0.25"/>
    <row r="963" ht="13.8" x14ac:dyDescent="0.25"/>
    <row r="964" ht="13.8" x14ac:dyDescent="0.25"/>
    <row r="965" ht="13.8" x14ac:dyDescent="0.25"/>
    <row r="966" ht="13.8" x14ac:dyDescent="0.25"/>
    <row r="967" ht="13.8" x14ac:dyDescent="0.25"/>
    <row r="968" ht="13.8" x14ac:dyDescent="0.25"/>
    <row r="969" ht="13.8" x14ac:dyDescent="0.25"/>
  </sheetData>
  <mergeCells count="86">
    <mergeCell ref="AB5:AC5"/>
    <mergeCell ref="AP1:BB1"/>
    <mergeCell ref="B1:L1"/>
    <mergeCell ref="N1:Z1"/>
    <mergeCell ref="AB1:AN1"/>
    <mergeCell ref="B2:C2"/>
    <mergeCell ref="B3:C3"/>
    <mergeCell ref="D2:E2"/>
    <mergeCell ref="D3:E3"/>
    <mergeCell ref="F2:G2"/>
    <mergeCell ref="F3:G3"/>
    <mergeCell ref="H2:I2"/>
    <mergeCell ref="H3:I3"/>
    <mergeCell ref="R2:S2"/>
    <mergeCell ref="R3:S3"/>
    <mergeCell ref="T2:U2"/>
    <mergeCell ref="E11:F11"/>
    <mergeCell ref="E17:F17"/>
    <mergeCell ref="N2:O2"/>
    <mergeCell ref="N3:O3"/>
    <mergeCell ref="P2:Q2"/>
    <mergeCell ref="P3:Q3"/>
    <mergeCell ref="E12:F12"/>
    <mergeCell ref="E13:F13"/>
    <mergeCell ref="E14:F14"/>
    <mergeCell ref="E15:F15"/>
    <mergeCell ref="E16:F16"/>
    <mergeCell ref="J11:N11"/>
    <mergeCell ref="J13:N13"/>
    <mergeCell ref="H11:I11"/>
    <mergeCell ref="H13:I13"/>
    <mergeCell ref="J2:K2"/>
    <mergeCell ref="T3:U3"/>
    <mergeCell ref="V2:W2"/>
    <mergeCell ref="V3:W3"/>
    <mergeCell ref="AB2:AC2"/>
    <mergeCell ref="AB3:AC3"/>
    <mergeCell ref="AD2:AE2"/>
    <mergeCell ref="AD3:AE3"/>
    <mergeCell ref="AF2:AG2"/>
    <mergeCell ref="AF3:AG3"/>
    <mergeCell ref="AH2:AI2"/>
    <mergeCell ref="AH3:AI3"/>
    <mergeCell ref="AT2:AU2"/>
    <mergeCell ref="AL2:AM2"/>
    <mergeCell ref="AN2:AO2"/>
    <mergeCell ref="AL3:AM3"/>
    <mergeCell ref="AN3:AO3"/>
    <mergeCell ref="B17:C17"/>
    <mergeCell ref="B11:C11"/>
    <mergeCell ref="B12:C12"/>
    <mergeCell ref="B13:C13"/>
    <mergeCell ref="B14:C14"/>
    <mergeCell ref="B15:C15"/>
    <mergeCell ref="L2:M2"/>
    <mergeCell ref="J3:K3"/>
    <mergeCell ref="L3:M3"/>
    <mergeCell ref="BD1:BK1"/>
    <mergeCell ref="B16:C16"/>
    <mergeCell ref="BD2:BE2"/>
    <mergeCell ref="BF2:BG2"/>
    <mergeCell ref="BH2:BI2"/>
    <mergeCell ref="BJ2:BK2"/>
    <mergeCell ref="BD3:BE3"/>
    <mergeCell ref="BF3:BG3"/>
    <mergeCell ref="BH3:BI3"/>
    <mergeCell ref="BJ3:BK3"/>
    <mergeCell ref="AV2:AW2"/>
    <mergeCell ref="AX2:AY2"/>
    <mergeCell ref="AP3:AQ3"/>
    <mergeCell ref="AZ2:BA2"/>
    <mergeCell ref="BB2:BC2"/>
    <mergeCell ref="AZ3:BA3"/>
    <mergeCell ref="BB3:BC3"/>
    <mergeCell ref="X2:Y2"/>
    <mergeCell ref="Z2:AA2"/>
    <mergeCell ref="Z3:AA3"/>
    <mergeCell ref="X3:Y3"/>
    <mergeCell ref="AR3:AS3"/>
    <mergeCell ref="AT3:AU3"/>
    <mergeCell ref="AV3:AW3"/>
    <mergeCell ref="AX3:AY3"/>
    <mergeCell ref="AJ2:AK2"/>
    <mergeCell ref="AJ3:AK3"/>
    <mergeCell ref="AP2:AQ2"/>
    <mergeCell ref="AR2:AS2"/>
  </mergeCells>
  <pageMargins left="0" right="0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J17" sqref="J17"/>
    </sheetView>
  </sheetViews>
  <sheetFormatPr baseColWidth="10" defaultRowHeight="13.2" x14ac:dyDescent="0.25"/>
  <cols>
    <col min="1" max="1" width="32.6640625" style="2" customWidth="1"/>
    <col min="2" max="61" width="4.109375" style="2" customWidth="1"/>
    <col min="62" max="62" width="8.77734375" style="1" customWidth="1"/>
    <col min="63" max="16384" width="11.5546875" style="2"/>
  </cols>
  <sheetData>
    <row r="1" spans="1:63" s="23" customFormat="1" ht="39" customHeight="1" x14ac:dyDescent="0.25">
      <c r="A1" s="21">
        <v>2019</v>
      </c>
      <c r="B1" s="213" t="s">
        <v>6</v>
      </c>
      <c r="C1" s="214"/>
      <c r="D1" s="214"/>
      <c r="E1" s="214"/>
      <c r="F1" s="214"/>
      <c r="G1" s="215"/>
      <c r="H1" s="201" t="str">
        <f>+B1</f>
        <v>FEVRIER</v>
      </c>
      <c r="I1" s="201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2"/>
      <c r="U1" s="88"/>
      <c r="V1" s="213" t="str">
        <f>+B1</f>
        <v>FEVRIER</v>
      </c>
      <c r="W1" s="214"/>
      <c r="X1" s="214"/>
      <c r="Y1" s="214"/>
      <c r="Z1" s="214"/>
      <c r="AA1" s="214"/>
      <c r="AB1" s="214"/>
      <c r="AC1" s="214"/>
      <c r="AD1" s="214"/>
      <c r="AE1" s="214"/>
      <c r="AF1" s="214"/>
      <c r="AG1" s="214"/>
      <c r="AH1" s="214"/>
      <c r="AI1" s="215"/>
      <c r="AJ1" s="180" t="str">
        <f>+B1</f>
        <v>FEVRIER</v>
      </c>
      <c r="AK1" s="181"/>
      <c r="AL1" s="181"/>
      <c r="AM1" s="181"/>
      <c r="AN1" s="181"/>
      <c r="AO1" s="181"/>
      <c r="AP1" s="181"/>
      <c r="AQ1" s="181"/>
      <c r="AR1" s="181"/>
      <c r="AS1" s="181"/>
      <c r="AT1" s="181"/>
      <c r="AU1" s="181"/>
      <c r="AV1" s="181"/>
      <c r="AW1" s="216"/>
      <c r="AX1" s="229" t="str">
        <f>+B1</f>
        <v>FEVRIER</v>
      </c>
      <c r="AY1" s="230"/>
      <c r="AZ1" s="230"/>
      <c r="BA1" s="230"/>
      <c r="BB1" s="230"/>
      <c r="BC1" s="230"/>
      <c r="BD1" s="230"/>
      <c r="BE1" s="230"/>
      <c r="BF1" s="89"/>
      <c r="BG1" s="89"/>
      <c r="BH1" s="89"/>
      <c r="BI1" s="89"/>
      <c r="BJ1" s="45"/>
      <c r="BK1" s="30"/>
    </row>
    <row r="2" spans="1:63" s="25" customFormat="1" ht="15.6" x14ac:dyDescent="0.25">
      <c r="A2" s="8" t="str">
        <f>Données!A2</f>
        <v>CONGÉS  ERE 2019</v>
      </c>
      <c r="B2" s="176">
        <v>43497</v>
      </c>
      <c r="C2" s="177"/>
      <c r="D2" s="170">
        <v>43498</v>
      </c>
      <c r="E2" s="171"/>
      <c r="F2" s="170">
        <v>43499</v>
      </c>
      <c r="G2" s="171"/>
      <c r="H2" s="176">
        <v>43500</v>
      </c>
      <c r="I2" s="177"/>
      <c r="J2" s="176">
        <v>43501</v>
      </c>
      <c r="K2" s="177"/>
      <c r="L2" s="176">
        <v>43502</v>
      </c>
      <c r="M2" s="177"/>
      <c r="N2" s="176">
        <v>43503</v>
      </c>
      <c r="O2" s="177"/>
      <c r="P2" s="176">
        <v>43504</v>
      </c>
      <c r="Q2" s="177"/>
      <c r="R2" s="170">
        <v>43505</v>
      </c>
      <c r="S2" s="171"/>
      <c r="T2" s="170">
        <v>43506</v>
      </c>
      <c r="U2" s="171"/>
      <c r="V2" s="209">
        <v>43507</v>
      </c>
      <c r="W2" s="210"/>
      <c r="X2" s="209">
        <v>43508</v>
      </c>
      <c r="Y2" s="210"/>
      <c r="Z2" s="209">
        <v>43509</v>
      </c>
      <c r="AA2" s="210"/>
      <c r="AB2" s="209">
        <v>43510</v>
      </c>
      <c r="AC2" s="210"/>
      <c r="AD2" s="209">
        <v>43511</v>
      </c>
      <c r="AE2" s="210"/>
      <c r="AF2" s="170">
        <v>43512</v>
      </c>
      <c r="AG2" s="171"/>
      <c r="AH2" s="170">
        <v>43513</v>
      </c>
      <c r="AI2" s="171"/>
      <c r="AJ2" s="209">
        <v>43514</v>
      </c>
      <c r="AK2" s="210"/>
      <c r="AL2" s="209">
        <v>43515</v>
      </c>
      <c r="AM2" s="210"/>
      <c r="AN2" s="209">
        <v>43516</v>
      </c>
      <c r="AO2" s="210"/>
      <c r="AP2" s="209">
        <v>43517</v>
      </c>
      <c r="AQ2" s="210"/>
      <c r="AR2" s="209">
        <v>43518</v>
      </c>
      <c r="AS2" s="210"/>
      <c r="AT2" s="170">
        <v>43519</v>
      </c>
      <c r="AU2" s="171"/>
      <c r="AV2" s="170">
        <v>43520</v>
      </c>
      <c r="AW2" s="171"/>
      <c r="AX2" s="176">
        <v>43521</v>
      </c>
      <c r="AY2" s="177"/>
      <c r="AZ2" s="176">
        <v>43522</v>
      </c>
      <c r="BA2" s="177"/>
      <c r="BB2" s="176">
        <v>43523</v>
      </c>
      <c r="BC2" s="177"/>
      <c r="BD2" s="207">
        <v>43524</v>
      </c>
      <c r="BE2" s="207"/>
      <c r="BF2" s="207"/>
      <c r="BG2" s="207"/>
      <c r="BH2" s="207"/>
      <c r="BI2" s="207"/>
      <c r="BJ2" s="45"/>
      <c r="BK2" s="30"/>
    </row>
    <row r="3" spans="1:63" s="25" customFormat="1" ht="24" customHeight="1" x14ac:dyDescent="0.25">
      <c r="A3" s="12" t="s">
        <v>0</v>
      </c>
      <c r="B3" s="174">
        <f>B2</f>
        <v>43497</v>
      </c>
      <c r="C3" s="175"/>
      <c r="D3" s="172">
        <f t="shared" ref="D3:BD3" si="0">D2</f>
        <v>43498</v>
      </c>
      <c r="E3" s="173"/>
      <c r="F3" s="172">
        <f t="shared" si="0"/>
        <v>43499</v>
      </c>
      <c r="G3" s="173"/>
      <c r="H3" s="174">
        <f t="shared" si="0"/>
        <v>43500</v>
      </c>
      <c r="I3" s="175"/>
      <c r="J3" s="174">
        <f t="shared" si="0"/>
        <v>43501</v>
      </c>
      <c r="K3" s="175"/>
      <c r="L3" s="174">
        <f t="shared" si="0"/>
        <v>43502</v>
      </c>
      <c r="M3" s="175"/>
      <c r="N3" s="174">
        <f t="shared" si="0"/>
        <v>43503</v>
      </c>
      <c r="O3" s="175"/>
      <c r="P3" s="174">
        <f t="shared" si="0"/>
        <v>43504</v>
      </c>
      <c r="Q3" s="175"/>
      <c r="R3" s="172">
        <f t="shared" si="0"/>
        <v>43505</v>
      </c>
      <c r="S3" s="173"/>
      <c r="T3" s="172">
        <f t="shared" si="0"/>
        <v>43506</v>
      </c>
      <c r="U3" s="173"/>
      <c r="V3" s="211">
        <f t="shared" si="0"/>
        <v>43507</v>
      </c>
      <c r="W3" s="212"/>
      <c r="X3" s="211">
        <f t="shared" si="0"/>
        <v>43508</v>
      </c>
      <c r="Y3" s="212"/>
      <c r="Z3" s="211">
        <f t="shared" si="0"/>
        <v>43509</v>
      </c>
      <c r="AA3" s="212"/>
      <c r="AB3" s="211">
        <f t="shared" si="0"/>
        <v>43510</v>
      </c>
      <c r="AC3" s="212"/>
      <c r="AD3" s="211">
        <f t="shared" si="0"/>
        <v>43511</v>
      </c>
      <c r="AE3" s="212"/>
      <c r="AF3" s="172">
        <f t="shared" si="0"/>
        <v>43512</v>
      </c>
      <c r="AG3" s="173"/>
      <c r="AH3" s="172">
        <f t="shared" si="0"/>
        <v>43513</v>
      </c>
      <c r="AI3" s="173"/>
      <c r="AJ3" s="211">
        <f t="shared" si="0"/>
        <v>43514</v>
      </c>
      <c r="AK3" s="212"/>
      <c r="AL3" s="211">
        <f t="shared" si="0"/>
        <v>43515</v>
      </c>
      <c r="AM3" s="212"/>
      <c r="AN3" s="211">
        <f t="shared" si="0"/>
        <v>43516</v>
      </c>
      <c r="AO3" s="212"/>
      <c r="AP3" s="211">
        <f t="shared" si="0"/>
        <v>43517</v>
      </c>
      <c r="AQ3" s="212"/>
      <c r="AR3" s="211">
        <f t="shared" si="0"/>
        <v>43518</v>
      </c>
      <c r="AS3" s="212"/>
      <c r="AT3" s="172">
        <f t="shared" si="0"/>
        <v>43519</v>
      </c>
      <c r="AU3" s="173"/>
      <c r="AV3" s="172">
        <f t="shared" si="0"/>
        <v>43520</v>
      </c>
      <c r="AW3" s="173"/>
      <c r="AX3" s="174">
        <f t="shared" si="0"/>
        <v>43521</v>
      </c>
      <c r="AY3" s="175"/>
      <c r="AZ3" s="174">
        <f t="shared" si="0"/>
        <v>43522</v>
      </c>
      <c r="BA3" s="175"/>
      <c r="BB3" s="174">
        <f t="shared" si="0"/>
        <v>43523</v>
      </c>
      <c r="BC3" s="175"/>
      <c r="BD3" s="208">
        <f t="shared" si="0"/>
        <v>43524</v>
      </c>
      <c r="BE3" s="208"/>
      <c r="BF3" s="208"/>
      <c r="BG3" s="208"/>
      <c r="BH3" s="208"/>
      <c r="BI3" s="208"/>
      <c r="BJ3" s="45"/>
      <c r="BK3" s="30"/>
    </row>
    <row r="4" spans="1:63" s="102" customFormat="1" ht="19.05" customHeight="1" x14ac:dyDescent="0.3">
      <c r="A4" s="114" t="str">
        <f>Données!A4</f>
        <v>Salarié 1</v>
      </c>
      <c r="B4" s="53"/>
      <c r="C4" s="53"/>
      <c r="D4" s="132"/>
      <c r="E4" s="133"/>
      <c r="F4" s="132"/>
      <c r="G4" s="133"/>
      <c r="H4" s="53" t="s">
        <v>4</v>
      </c>
      <c r="I4" s="53"/>
      <c r="J4" s="53"/>
      <c r="K4" s="53"/>
      <c r="L4" s="53"/>
      <c r="M4" s="53"/>
      <c r="N4" s="53"/>
      <c r="O4" s="53"/>
      <c r="P4" s="53"/>
      <c r="Q4" s="53"/>
      <c r="R4" s="132"/>
      <c r="S4" s="133"/>
      <c r="T4" s="132"/>
      <c r="U4" s="13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132"/>
      <c r="AG4" s="133"/>
      <c r="AH4" s="132"/>
      <c r="AI4" s="133"/>
      <c r="AJ4" s="53" t="s">
        <v>4</v>
      </c>
      <c r="AK4" s="53"/>
      <c r="AL4" s="53"/>
      <c r="AM4" s="53"/>
      <c r="AN4" s="53"/>
      <c r="AO4" s="53"/>
      <c r="AP4" s="53"/>
      <c r="AQ4" s="53"/>
      <c r="AR4" s="53"/>
      <c r="AS4" s="53"/>
      <c r="AT4" s="132"/>
      <c r="AU4" s="133"/>
      <c r="AV4" s="132"/>
      <c r="AW4" s="133"/>
      <c r="AX4" s="53"/>
      <c r="AY4" s="53"/>
      <c r="AZ4" s="53"/>
      <c r="BA4" s="53"/>
      <c r="BB4" s="53"/>
      <c r="BC4" s="53"/>
      <c r="BD4" s="53"/>
      <c r="BE4" s="53"/>
      <c r="BF4" s="138"/>
      <c r="BG4" s="138"/>
      <c r="BH4" s="138"/>
      <c r="BI4" s="138"/>
      <c r="BJ4" s="100">
        <f>COUNTIF(B4:BI4,0)</f>
        <v>0</v>
      </c>
      <c r="BK4" s="101"/>
    </row>
    <row r="5" spans="1:63" s="102" customFormat="1" ht="19.05" customHeight="1" x14ac:dyDescent="0.3">
      <c r="A5" s="117" t="str">
        <f>Données!A5</f>
        <v>Salarié 2</v>
      </c>
      <c r="B5" s="54">
        <v>1</v>
      </c>
      <c r="C5" s="54">
        <v>1</v>
      </c>
      <c r="D5" s="132" t="s">
        <v>4</v>
      </c>
      <c r="E5" s="133"/>
      <c r="F5" s="132" t="s">
        <v>4</v>
      </c>
      <c r="G5" s="133"/>
      <c r="H5" s="54">
        <v>1</v>
      </c>
      <c r="I5" s="54">
        <v>1</v>
      </c>
      <c r="J5" s="54">
        <v>1</v>
      </c>
      <c r="K5" s="54">
        <v>1</v>
      </c>
      <c r="L5" s="54">
        <v>1</v>
      </c>
      <c r="M5" s="54">
        <v>1</v>
      </c>
      <c r="N5" s="54">
        <v>1</v>
      </c>
      <c r="O5" s="54">
        <v>1</v>
      </c>
      <c r="P5" s="54">
        <v>1</v>
      </c>
      <c r="Q5" s="54">
        <v>1</v>
      </c>
      <c r="R5" s="132"/>
      <c r="S5" s="133"/>
      <c r="T5" s="132"/>
      <c r="U5" s="133"/>
      <c r="V5" s="54">
        <v>1</v>
      </c>
      <c r="W5" s="54">
        <v>1</v>
      </c>
      <c r="X5" s="54">
        <v>1</v>
      </c>
      <c r="Y5" s="54">
        <v>1</v>
      </c>
      <c r="Z5" s="54">
        <v>1</v>
      </c>
      <c r="AA5" s="54">
        <v>1</v>
      </c>
      <c r="AB5" s="54">
        <v>1</v>
      </c>
      <c r="AC5" s="54">
        <v>1</v>
      </c>
      <c r="AD5" s="54">
        <v>1</v>
      </c>
      <c r="AE5" s="54">
        <v>1</v>
      </c>
      <c r="AF5" s="132"/>
      <c r="AG5" s="133"/>
      <c r="AH5" s="132"/>
      <c r="AI5" s="133"/>
      <c r="AJ5" s="54">
        <v>1</v>
      </c>
      <c r="AK5" s="54">
        <v>1</v>
      </c>
      <c r="AL5" s="54">
        <v>1</v>
      </c>
      <c r="AM5" s="54">
        <v>0</v>
      </c>
      <c r="AN5" s="54">
        <v>1</v>
      </c>
      <c r="AO5" s="54">
        <v>1</v>
      </c>
      <c r="AP5" s="54">
        <v>1</v>
      </c>
      <c r="AQ5" s="54">
        <v>1</v>
      </c>
      <c r="AR5" s="54">
        <v>1</v>
      </c>
      <c r="AS5" s="54">
        <v>1</v>
      </c>
      <c r="AT5" s="132"/>
      <c r="AU5" s="133"/>
      <c r="AV5" s="132"/>
      <c r="AW5" s="136"/>
      <c r="AX5" s="199">
        <v>0</v>
      </c>
      <c r="AY5" s="200"/>
      <c r="AZ5" s="199">
        <v>0</v>
      </c>
      <c r="BA5" s="200"/>
      <c r="BB5" s="199">
        <v>0</v>
      </c>
      <c r="BC5" s="200"/>
      <c r="BD5" s="199">
        <v>0</v>
      </c>
      <c r="BE5" s="200"/>
      <c r="BF5" s="138"/>
      <c r="BG5" s="138"/>
      <c r="BH5" s="138"/>
      <c r="BI5" s="138"/>
      <c r="BJ5" s="100">
        <f t="shared" ref="BJ5:BJ9" si="1">COUNTIF(B5:BI5,0)</f>
        <v>5</v>
      </c>
      <c r="BK5" s="101"/>
    </row>
    <row r="6" spans="1:63" s="102" customFormat="1" ht="19.05" customHeight="1" x14ac:dyDescent="0.3">
      <c r="A6" s="114" t="str">
        <f>Données!A6</f>
        <v>Salarié 3</v>
      </c>
      <c r="B6" s="53" t="s">
        <v>4</v>
      </c>
      <c r="C6" s="53"/>
      <c r="D6" s="132"/>
      <c r="E6" s="133"/>
      <c r="F6" s="132"/>
      <c r="G6" s="133"/>
      <c r="H6" s="53"/>
      <c r="I6" s="53"/>
      <c r="J6" s="53"/>
      <c r="K6" s="53"/>
      <c r="L6" s="53"/>
      <c r="M6" s="53"/>
      <c r="N6" s="53"/>
      <c r="O6" s="53"/>
      <c r="P6" s="53"/>
      <c r="Q6" s="53"/>
      <c r="R6" s="132"/>
      <c r="S6" s="133"/>
      <c r="T6" s="132"/>
      <c r="U6" s="13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132"/>
      <c r="AG6" s="133"/>
      <c r="AH6" s="132"/>
      <c r="AI6" s="13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132"/>
      <c r="AU6" s="133"/>
      <c r="AV6" s="132"/>
      <c r="AW6" s="133"/>
      <c r="AX6" s="53"/>
      <c r="AY6" s="53"/>
      <c r="AZ6" s="53"/>
      <c r="BA6" s="53"/>
      <c r="BB6" s="53"/>
      <c r="BC6" s="53"/>
      <c r="BD6" s="53"/>
      <c r="BE6" s="53"/>
      <c r="BF6" s="138"/>
      <c r="BG6" s="138"/>
      <c r="BH6" s="138"/>
      <c r="BI6" s="138"/>
      <c r="BJ6" s="100">
        <f t="shared" si="1"/>
        <v>0</v>
      </c>
      <c r="BK6" s="101"/>
    </row>
    <row r="7" spans="1:63" s="102" customFormat="1" ht="19.05" customHeight="1" x14ac:dyDescent="0.3">
      <c r="A7" s="117" t="str">
        <f>Données!A7</f>
        <v>Salarié 4</v>
      </c>
      <c r="B7" s="54"/>
      <c r="C7" s="54"/>
      <c r="D7" s="132"/>
      <c r="E7" s="133"/>
      <c r="F7" s="132"/>
      <c r="G7" s="133"/>
      <c r="H7" s="54"/>
      <c r="I7" s="54"/>
      <c r="J7" s="54"/>
      <c r="K7" s="54"/>
      <c r="L7" s="54"/>
      <c r="M7" s="54"/>
      <c r="N7" s="54"/>
      <c r="O7" s="54"/>
      <c r="P7" s="54"/>
      <c r="Q7" s="54"/>
      <c r="R7" s="132"/>
      <c r="S7" s="133"/>
      <c r="T7" s="132"/>
      <c r="U7" s="133"/>
      <c r="V7" s="54"/>
      <c r="W7" s="54"/>
      <c r="X7" s="54"/>
      <c r="Y7" s="54"/>
      <c r="Z7" s="54"/>
      <c r="AA7" s="54"/>
      <c r="AB7" s="54"/>
      <c r="AC7" s="54"/>
      <c r="AD7" s="54"/>
      <c r="AE7" s="54"/>
      <c r="AF7" s="132"/>
      <c r="AG7" s="133"/>
      <c r="AH7" s="132"/>
      <c r="AI7" s="133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132"/>
      <c r="AU7" s="133"/>
      <c r="AV7" s="132"/>
      <c r="AW7" s="133"/>
      <c r="AX7" s="54"/>
      <c r="AY7" s="54"/>
      <c r="AZ7" s="54"/>
      <c r="BA7" s="54"/>
      <c r="BB7" s="54"/>
      <c r="BC7" s="54"/>
      <c r="BD7" s="54"/>
      <c r="BE7" s="54"/>
      <c r="BF7" s="138"/>
      <c r="BG7" s="138"/>
      <c r="BH7" s="138"/>
      <c r="BI7" s="138"/>
      <c r="BJ7" s="100">
        <f t="shared" si="1"/>
        <v>0</v>
      </c>
      <c r="BK7" s="101"/>
    </row>
    <row r="8" spans="1:63" s="102" customFormat="1" ht="19.05" customHeight="1" x14ac:dyDescent="0.3">
      <c r="A8" s="114" t="str">
        <f>Données!A8</f>
        <v>Salarié 5</v>
      </c>
      <c r="B8" s="53"/>
      <c r="C8" s="53"/>
      <c r="D8" s="132"/>
      <c r="E8" s="133"/>
      <c r="F8" s="132"/>
      <c r="G8" s="133"/>
      <c r="H8" s="53"/>
      <c r="I8" s="53"/>
      <c r="J8" s="53"/>
      <c r="K8" s="53"/>
      <c r="L8" s="53"/>
      <c r="M8" s="53"/>
      <c r="N8" s="53"/>
      <c r="O8" s="53"/>
      <c r="P8" s="53"/>
      <c r="Q8" s="53"/>
      <c r="R8" s="132"/>
      <c r="S8" s="133"/>
      <c r="T8" s="132"/>
      <c r="U8" s="13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132"/>
      <c r="AG8" s="133"/>
      <c r="AH8" s="132"/>
      <c r="AI8" s="13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132"/>
      <c r="AU8" s="133"/>
      <c r="AV8" s="132"/>
      <c r="AW8" s="133"/>
      <c r="AX8" s="53"/>
      <c r="AY8" s="53"/>
      <c r="AZ8" s="53"/>
      <c r="BA8" s="53"/>
      <c r="BB8" s="53"/>
      <c r="BC8" s="53"/>
      <c r="BD8" s="53"/>
      <c r="BE8" s="53"/>
      <c r="BF8" s="138"/>
      <c r="BG8" s="138"/>
      <c r="BH8" s="138"/>
      <c r="BI8" s="138"/>
      <c r="BJ8" s="100">
        <f t="shared" si="1"/>
        <v>0</v>
      </c>
      <c r="BK8" s="101"/>
    </row>
    <row r="9" spans="1:63" s="102" customFormat="1" ht="19.05" customHeight="1" x14ac:dyDescent="0.3">
      <c r="A9" s="117" t="str">
        <f>Données!A9</f>
        <v>Salarié 6</v>
      </c>
      <c r="B9" s="54"/>
      <c r="C9" s="54"/>
      <c r="D9" s="132"/>
      <c r="E9" s="133"/>
      <c r="F9" s="132"/>
      <c r="G9" s="133"/>
      <c r="H9" s="54"/>
      <c r="I9" s="54"/>
      <c r="J9" s="54"/>
      <c r="K9" s="54"/>
      <c r="L9" s="54"/>
      <c r="M9" s="54"/>
      <c r="N9" s="54"/>
      <c r="O9" s="54"/>
      <c r="P9" s="54"/>
      <c r="Q9" s="54"/>
      <c r="R9" s="132"/>
      <c r="S9" s="133"/>
      <c r="T9" s="132"/>
      <c r="U9" s="133"/>
      <c r="V9" s="54"/>
      <c r="W9" s="54"/>
      <c r="X9" s="54"/>
      <c r="Y9" s="54"/>
      <c r="Z9" s="54"/>
      <c r="AA9" s="54"/>
      <c r="AB9" s="54"/>
      <c r="AC9" s="54"/>
      <c r="AD9" s="54"/>
      <c r="AE9" s="54"/>
      <c r="AF9" s="132"/>
      <c r="AG9" s="133"/>
      <c r="AH9" s="132"/>
      <c r="AI9" s="133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132"/>
      <c r="AU9" s="133"/>
      <c r="AV9" s="132"/>
      <c r="AW9" s="133"/>
      <c r="AX9" s="54"/>
      <c r="AY9" s="54"/>
      <c r="AZ9" s="54"/>
      <c r="BA9" s="54"/>
      <c r="BB9" s="54"/>
      <c r="BC9" s="54"/>
      <c r="BD9" s="54"/>
      <c r="BE9" s="54"/>
      <c r="BF9" s="138"/>
      <c r="BG9" s="138"/>
      <c r="BH9" s="138"/>
      <c r="BI9" s="138"/>
      <c r="BJ9" s="100">
        <f t="shared" si="1"/>
        <v>0</v>
      </c>
      <c r="BK9" s="101"/>
    </row>
    <row r="10" spans="1:63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5"/>
    </row>
    <row r="11" spans="1:63" s="110" customFormat="1" ht="19.2" customHeight="1" x14ac:dyDescent="0.25">
      <c r="A11" s="106"/>
      <c r="B11" s="186" t="s">
        <v>3</v>
      </c>
      <c r="C11" s="187"/>
      <c r="D11" s="186" t="s">
        <v>1</v>
      </c>
      <c r="E11" s="187"/>
      <c r="F11" s="221" t="s">
        <v>2</v>
      </c>
      <c r="G11" s="222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7"/>
      <c r="BI11" s="107"/>
      <c r="BJ11" s="109"/>
    </row>
    <row r="12" spans="1:63" s="110" customFormat="1" ht="19.05" customHeight="1" x14ac:dyDescent="0.25">
      <c r="A12" s="115" t="str">
        <f t="shared" ref="A12:A17" si="2">A4</f>
        <v>Salarié 1</v>
      </c>
      <c r="B12" s="182">
        <f>Données!B4</f>
        <v>46</v>
      </c>
      <c r="C12" s="183"/>
      <c r="D12" s="219">
        <f>'Janvier '!D12+Fevrier!BJ4</f>
        <v>0</v>
      </c>
      <c r="E12" s="220"/>
      <c r="F12" s="182">
        <f>Decembre!F12</f>
        <v>46</v>
      </c>
      <c r="G12" s="183"/>
      <c r="H12" s="111"/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109"/>
    </row>
    <row r="13" spans="1:63" s="110" customFormat="1" ht="19.05" customHeight="1" x14ac:dyDescent="0.25">
      <c r="A13" s="116" t="str">
        <f t="shared" si="2"/>
        <v>Salarié 2</v>
      </c>
      <c r="B13" s="184">
        <f>Données!B5</f>
        <v>43</v>
      </c>
      <c r="C13" s="185"/>
      <c r="D13" s="217">
        <f>'Janvier '!D13+Fevrier!BJ5</f>
        <v>6</v>
      </c>
      <c r="E13" s="218"/>
      <c r="F13" s="184">
        <f>Decembre!F13</f>
        <v>35</v>
      </c>
      <c r="G13" s="185"/>
      <c r="H13" s="112"/>
      <c r="I13" s="112"/>
      <c r="J13" s="225"/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109"/>
    </row>
    <row r="14" spans="1:63" s="110" customFormat="1" ht="19.05" customHeight="1" x14ac:dyDescent="0.25">
      <c r="A14" s="115" t="str">
        <f t="shared" si="2"/>
        <v>Salarié 3</v>
      </c>
      <c r="B14" s="182">
        <f>Données!B6</f>
        <v>30</v>
      </c>
      <c r="C14" s="183"/>
      <c r="D14" s="219">
        <f>'Janvier '!D14+Fevrier!BJ6</f>
        <v>0</v>
      </c>
      <c r="E14" s="220"/>
      <c r="F14" s="182">
        <f>Decembre!F14</f>
        <v>30</v>
      </c>
      <c r="G14" s="183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109"/>
    </row>
    <row r="15" spans="1:63" s="110" customFormat="1" ht="19.05" customHeight="1" x14ac:dyDescent="0.25">
      <c r="A15" s="116" t="str">
        <f t="shared" si="2"/>
        <v>Salarié 4</v>
      </c>
      <c r="B15" s="184">
        <f>Données!B7</f>
        <v>25</v>
      </c>
      <c r="C15" s="185"/>
      <c r="D15" s="217">
        <f>'Janvier '!D15+Fevrier!BJ7</f>
        <v>0</v>
      </c>
      <c r="E15" s="218"/>
      <c r="F15" s="184">
        <f>+B15-D15</f>
        <v>25</v>
      </c>
      <c r="G15" s="18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109"/>
    </row>
    <row r="16" spans="1:63" s="110" customFormat="1" ht="19.05" customHeight="1" x14ac:dyDescent="0.25">
      <c r="A16" s="115" t="str">
        <f t="shared" si="2"/>
        <v>Salarié 5</v>
      </c>
      <c r="B16" s="182">
        <f>Données!B8</f>
        <v>0</v>
      </c>
      <c r="C16" s="183"/>
      <c r="D16" s="219">
        <f>'Janvier '!D16+Fevrier!BJ8</f>
        <v>0</v>
      </c>
      <c r="E16" s="220"/>
      <c r="F16" s="182">
        <f>Decembre!F16</f>
        <v>0</v>
      </c>
      <c r="G16" s="183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109"/>
    </row>
    <row r="17" spans="1:62" s="110" customFormat="1" ht="19.05" customHeight="1" x14ac:dyDescent="0.25">
      <c r="A17" s="116" t="str">
        <f t="shared" si="2"/>
        <v>Salarié 6</v>
      </c>
      <c r="B17" s="184">
        <f>Données!B9</f>
        <v>0</v>
      </c>
      <c r="C17" s="185"/>
      <c r="D17" s="217">
        <f>'Janvier '!D17+Fevrier!BJ9</f>
        <v>0</v>
      </c>
      <c r="E17" s="218"/>
      <c r="F17" s="184">
        <f>Decembre!F17</f>
        <v>0</v>
      </c>
      <c r="G17" s="18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109"/>
    </row>
    <row r="18" spans="1:62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</row>
    <row r="19" spans="1:62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</row>
  </sheetData>
  <sheetProtection selectLockedCells="1"/>
  <mergeCells count="94">
    <mergeCell ref="AX2:AY2"/>
    <mergeCell ref="AX3:AY3"/>
    <mergeCell ref="BB5:BC5"/>
    <mergeCell ref="BD5:BE5"/>
    <mergeCell ref="AZ2:BA2"/>
    <mergeCell ref="AZ3:BA3"/>
    <mergeCell ref="BB2:BC2"/>
    <mergeCell ref="BB3:BC3"/>
    <mergeCell ref="BD2:BE2"/>
    <mergeCell ref="BD3:BE3"/>
    <mergeCell ref="AX1:BE1"/>
    <mergeCell ref="B16:C16"/>
    <mergeCell ref="B17:C17"/>
    <mergeCell ref="V2:W2"/>
    <mergeCell ref="V3:W3"/>
    <mergeCell ref="X2:Y2"/>
    <mergeCell ref="X3:Y3"/>
    <mergeCell ref="B11:C11"/>
    <mergeCell ref="B12:C12"/>
    <mergeCell ref="B13:C13"/>
    <mergeCell ref="B14:C14"/>
    <mergeCell ref="B15:C15"/>
    <mergeCell ref="N3:O3"/>
    <mergeCell ref="P2:Q2"/>
    <mergeCell ref="AX5:AY5"/>
    <mergeCell ref="AZ5:BA5"/>
    <mergeCell ref="J11:K11"/>
    <mergeCell ref="J13:K13"/>
    <mergeCell ref="L11:P11"/>
    <mergeCell ref="L13:P13"/>
    <mergeCell ref="AV2:AW2"/>
    <mergeCell ref="AV3:AW3"/>
    <mergeCell ref="H1:T1"/>
    <mergeCell ref="B2:C2"/>
    <mergeCell ref="B3:C3"/>
    <mergeCell ref="H2:I2"/>
    <mergeCell ref="H3:I3"/>
    <mergeCell ref="J2:K2"/>
    <mergeCell ref="J3:K3"/>
    <mergeCell ref="L2:M2"/>
    <mergeCell ref="L3:M3"/>
    <mergeCell ref="N2:O2"/>
    <mergeCell ref="D2:E2"/>
    <mergeCell ref="D3:E3"/>
    <mergeCell ref="F2:G2"/>
    <mergeCell ref="F3:G3"/>
    <mergeCell ref="B1:G1"/>
    <mergeCell ref="P3:Q3"/>
    <mergeCell ref="D11:E11"/>
    <mergeCell ref="F11:G11"/>
    <mergeCell ref="D12:E12"/>
    <mergeCell ref="D13:E13"/>
    <mergeCell ref="D14:E14"/>
    <mergeCell ref="D15:E15"/>
    <mergeCell ref="D16:E16"/>
    <mergeCell ref="D17:E17"/>
    <mergeCell ref="F12:G12"/>
    <mergeCell ref="F13:G13"/>
    <mergeCell ref="F14:G14"/>
    <mergeCell ref="F15:G15"/>
    <mergeCell ref="F16:G16"/>
    <mergeCell ref="F17:G17"/>
    <mergeCell ref="V1:AI1"/>
    <mergeCell ref="AT2:AU2"/>
    <mergeCell ref="AT3:AU3"/>
    <mergeCell ref="AJ1:AW1"/>
    <mergeCell ref="R2:S2"/>
    <mergeCell ref="T2:U2"/>
    <mergeCell ref="R3:S3"/>
    <mergeCell ref="T3:U3"/>
    <mergeCell ref="AF2:AG2"/>
    <mergeCell ref="AF3:AG3"/>
    <mergeCell ref="Z2:AA2"/>
    <mergeCell ref="Z3:AA3"/>
    <mergeCell ref="AB2:AC2"/>
    <mergeCell ref="AB3:AC3"/>
    <mergeCell ref="AD2:AE2"/>
    <mergeCell ref="AD3:AE3"/>
    <mergeCell ref="BF2:BG2"/>
    <mergeCell ref="BH2:BI2"/>
    <mergeCell ref="BF3:BG3"/>
    <mergeCell ref="BH3:BI3"/>
    <mergeCell ref="AH2:AI2"/>
    <mergeCell ref="AH3:AI3"/>
    <mergeCell ref="AJ2:AK2"/>
    <mergeCell ref="AJ3:AK3"/>
    <mergeCell ref="AL3:AM3"/>
    <mergeCell ref="AL2:AM2"/>
    <mergeCell ref="AN2:AO2"/>
    <mergeCell ref="AN3:AO3"/>
    <mergeCell ref="AP2:AQ2"/>
    <mergeCell ref="AP3:AQ3"/>
    <mergeCell ref="AR2:AS2"/>
    <mergeCell ref="AR3:AS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L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K16" sqref="K16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1" width="4.109375" style="1" customWidth="1"/>
    <col min="62" max="63" width="4.109375" style="2" customWidth="1"/>
    <col min="64" max="64" width="8.77734375" style="1" customWidth="1"/>
    <col min="65" max="65" width="8.77734375" style="2" customWidth="1"/>
    <col min="66" max="16384" width="11.5546875" style="2"/>
  </cols>
  <sheetData>
    <row r="1" spans="1:64" s="23" customFormat="1" ht="39" customHeight="1" x14ac:dyDescent="0.25">
      <c r="A1" s="21">
        <v>2019</v>
      </c>
      <c r="B1" s="213" t="s">
        <v>8</v>
      </c>
      <c r="C1" s="214"/>
      <c r="D1" s="214"/>
      <c r="E1" s="214"/>
      <c r="F1" s="214"/>
      <c r="G1" s="215"/>
      <c r="H1" s="213" t="str">
        <f>B1</f>
        <v>MARS</v>
      </c>
      <c r="I1" s="214"/>
      <c r="J1" s="214"/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5"/>
      <c r="V1" s="213" t="str">
        <f>B1</f>
        <v>MARS</v>
      </c>
      <c r="W1" s="214"/>
      <c r="X1" s="214"/>
      <c r="Y1" s="214"/>
      <c r="Z1" s="214"/>
      <c r="AA1" s="214"/>
      <c r="AB1" s="214"/>
      <c r="AC1" s="214"/>
      <c r="AD1" s="214"/>
      <c r="AE1" s="214"/>
      <c r="AF1" s="214"/>
      <c r="AG1" s="214"/>
      <c r="AH1" s="214"/>
      <c r="AI1" s="215"/>
      <c r="AJ1" s="213" t="str">
        <f>B1</f>
        <v>MARS</v>
      </c>
      <c r="AK1" s="214"/>
      <c r="AL1" s="214"/>
      <c r="AM1" s="214"/>
      <c r="AN1" s="214"/>
      <c r="AO1" s="214"/>
      <c r="AP1" s="214"/>
      <c r="AQ1" s="214"/>
      <c r="AR1" s="214"/>
      <c r="AS1" s="214"/>
      <c r="AT1" s="214"/>
      <c r="AU1" s="214"/>
      <c r="AV1" s="214"/>
      <c r="AW1" s="215"/>
      <c r="AX1" s="201" t="str">
        <f>B1</f>
        <v>MARS</v>
      </c>
      <c r="AY1" s="201"/>
      <c r="AZ1" s="202"/>
      <c r="BA1" s="202"/>
      <c r="BB1" s="202"/>
      <c r="BC1" s="202"/>
      <c r="BD1" s="202"/>
      <c r="BE1" s="202"/>
      <c r="BF1" s="202"/>
      <c r="BG1" s="202"/>
      <c r="BH1" s="202"/>
      <c r="BI1" s="202"/>
      <c r="BJ1" s="245"/>
      <c r="BK1" s="139"/>
      <c r="BL1" s="22"/>
    </row>
    <row r="2" spans="1:64" s="25" customFormat="1" ht="15.6" x14ac:dyDescent="0.25">
      <c r="A2" s="8" t="str">
        <f>Données!A2</f>
        <v>CONGÉS  ERE 2019</v>
      </c>
      <c r="B2" s="176">
        <v>43525</v>
      </c>
      <c r="C2" s="177"/>
      <c r="D2" s="170">
        <v>43526</v>
      </c>
      <c r="E2" s="171"/>
      <c r="F2" s="170">
        <v>43527</v>
      </c>
      <c r="G2" s="171"/>
      <c r="H2" s="176">
        <v>43528</v>
      </c>
      <c r="I2" s="177"/>
      <c r="J2" s="176">
        <v>43529</v>
      </c>
      <c r="K2" s="177"/>
      <c r="L2" s="176">
        <v>43530</v>
      </c>
      <c r="M2" s="177"/>
      <c r="N2" s="176">
        <v>43531</v>
      </c>
      <c r="O2" s="177"/>
      <c r="P2" s="176">
        <v>43532</v>
      </c>
      <c r="Q2" s="177"/>
      <c r="R2" s="170">
        <v>43533</v>
      </c>
      <c r="S2" s="171"/>
      <c r="T2" s="170">
        <v>43534</v>
      </c>
      <c r="U2" s="171"/>
      <c r="V2" s="176" t="s">
        <v>28</v>
      </c>
      <c r="W2" s="177"/>
      <c r="X2" s="176">
        <v>43536</v>
      </c>
      <c r="Y2" s="177"/>
      <c r="Z2" s="176">
        <v>43537</v>
      </c>
      <c r="AA2" s="177"/>
      <c r="AB2" s="176">
        <v>43538</v>
      </c>
      <c r="AC2" s="177"/>
      <c r="AD2" s="176">
        <v>43539</v>
      </c>
      <c r="AE2" s="177"/>
      <c r="AF2" s="170">
        <v>43540</v>
      </c>
      <c r="AG2" s="171"/>
      <c r="AH2" s="170">
        <v>43541</v>
      </c>
      <c r="AI2" s="171"/>
      <c r="AJ2" s="176">
        <v>43542</v>
      </c>
      <c r="AK2" s="177"/>
      <c r="AL2" s="176">
        <v>43543</v>
      </c>
      <c r="AM2" s="177"/>
      <c r="AN2" s="176">
        <v>43544</v>
      </c>
      <c r="AO2" s="177"/>
      <c r="AP2" s="176">
        <v>43545</v>
      </c>
      <c r="AQ2" s="177"/>
      <c r="AR2" s="176">
        <v>43546</v>
      </c>
      <c r="AS2" s="177"/>
      <c r="AT2" s="170">
        <v>43547</v>
      </c>
      <c r="AU2" s="171"/>
      <c r="AV2" s="170">
        <v>43548</v>
      </c>
      <c r="AW2" s="171"/>
      <c r="AX2" s="176">
        <v>43549</v>
      </c>
      <c r="AY2" s="177"/>
      <c r="AZ2" s="176">
        <v>43550</v>
      </c>
      <c r="BA2" s="177"/>
      <c r="BB2" s="176">
        <v>43551</v>
      </c>
      <c r="BC2" s="177"/>
      <c r="BD2" s="176">
        <v>43552</v>
      </c>
      <c r="BE2" s="177"/>
      <c r="BF2" s="176">
        <v>43553</v>
      </c>
      <c r="BG2" s="177"/>
      <c r="BH2" s="170">
        <v>43554</v>
      </c>
      <c r="BI2" s="171"/>
      <c r="BJ2" s="232">
        <v>43555</v>
      </c>
      <c r="BK2" s="232"/>
      <c r="BL2" s="24"/>
    </row>
    <row r="3" spans="1:64" s="25" customFormat="1" ht="24" customHeight="1" x14ac:dyDescent="0.25">
      <c r="A3" s="12" t="s">
        <v>0</v>
      </c>
      <c r="B3" s="174">
        <f>B2</f>
        <v>43525</v>
      </c>
      <c r="C3" s="175"/>
      <c r="D3" s="172">
        <f t="shared" ref="D3:BF3" si="0">D2</f>
        <v>43526</v>
      </c>
      <c r="E3" s="173"/>
      <c r="F3" s="172">
        <f t="shared" si="0"/>
        <v>43527</v>
      </c>
      <c r="G3" s="173"/>
      <c r="H3" s="174">
        <f t="shared" si="0"/>
        <v>43528</v>
      </c>
      <c r="I3" s="175"/>
      <c r="J3" s="174">
        <f t="shared" si="0"/>
        <v>43529</v>
      </c>
      <c r="K3" s="175"/>
      <c r="L3" s="174">
        <f t="shared" si="0"/>
        <v>43530</v>
      </c>
      <c r="M3" s="175"/>
      <c r="N3" s="174">
        <f t="shared" si="0"/>
        <v>43531</v>
      </c>
      <c r="O3" s="175"/>
      <c r="P3" s="174">
        <f t="shared" si="0"/>
        <v>43532</v>
      </c>
      <c r="Q3" s="175"/>
      <c r="R3" s="172">
        <f t="shared" si="0"/>
        <v>43533</v>
      </c>
      <c r="S3" s="173"/>
      <c r="T3" s="172">
        <f t="shared" si="0"/>
        <v>43534</v>
      </c>
      <c r="U3" s="173"/>
      <c r="V3" s="174">
        <v>43535</v>
      </c>
      <c r="W3" s="175"/>
      <c r="X3" s="174">
        <f t="shared" si="0"/>
        <v>43536</v>
      </c>
      <c r="Y3" s="175"/>
      <c r="Z3" s="174">
        <f t="shared" si="0"/>
        <v>43537</v>
      </c>
      <c r="AA3" s="175"/>
      <c r="AB3" s="174">
        <f t="shared" si="0"/>
        <v>43538</v>
      </c>
      <c r="AC3" s="175"/>
      <c r="AD3" s="174">
        <f t="shared" si="0"/>
        <v>43539</v>
      </c>
      <c r="AE3" s="175"/>
      <c r="AF3" s="172">
        <f t="shared" si="0"/>
        <v>43540</v>
      </c>
      <c r="AG3" s="173"/>
      <c r="AH3" s="172">
        <f t="shared" si="0"/>
        <v>43541</v>
      </c>
      <c r="AI3" s="173"/>
      <c r="AJ3" s="174">
        <f t="shared" si="0"/>
        <v>43542</v>
      </c>
      <c r="AK3" s="175"/>
      <c r="AL3" s="174">
        <f t="shared" si="0"/>
        <v>43543</v>
      </c>
      <c r="AM3" s="175"/>
      <c r="AN3" s="174">
        <f t="shared" si="0"/>
        <v>43544</v>
      </c>
      <c r="AO3" s="175"/>
      <c r="AP3" s="174">
        <f t="shared" si="0"/>
        <v>43545</v>
      </c>
      <c r="AQ3" s="175"/>
      <c r="AR3" s="174">
        <f t="shared" si="0"/>
        <v>43546</v>
      </c>
      <c r="AS3" s="175"/>
      <c r="AT3" s="172">
        <f t="shared" si="0"/>
        <v>43547</v>
      </c>
      <c r="AU3" s="173"/>
      <c r="AV3" s="172">
        <f t="shared" si="0"/>
        <v>43548</v>
      </c>
      <c r="AW3" s="173"/>
      <c r="AX3" s="174">
        <f t="shared" si="0"/>
        <v>43549</v>
      </c>
      <c r="AY3" s="175"/>
      <c r="AZ3" s="174">
        <f t="shared" si="0"/>
        <v>43550</v>
      </c>
      <c r="BA3" s="175"/>
      <c r="BB3" s="174">
        <f t="shared" si="0"/>
        <v>43551</v>
      </c>
      <c r="BC3" s="175"/>
      <c r="BD3" s="174">
        <f t="shared" si="0"/>
        <v>43552</v>
      </c>
      <c r="BE3" s="175"/>
      <c r="BF3" s="174">
        <f t="shared" si="0"/>
        <v>43553</v>
      </c>
      <c r="BG3" s="175"/>
      <c r="BH3" s="172">
        <f>BH2</f>
        <v>43554</v>
      </c>
      <c r="BI3" s="173"/>
      <c r="BJ3" s="231">
        <f>BJ2</f>
        <v>43555</v>
      </c>
      <c r="BK3" s="231"/>
      <c r="BL3" s="34"/>
    </row>
    <row r="4" spans="1:64" s="102" customFormat="1" ht="19.05" customHeight="1" x14ac:dyDescent="0.35">
      <c r="A4" s="122" t="str">
        <f>Données!A4</f>
        <v>Salarié 1</v>
      </c>
      <c r="B4" s="123"/>
      <c r="C4" s="123"/>
      <c r="D4" s="132"/>
      <c r="E4" s="133"/>
      <c r="F4" s="132"/>
      <c r="G4" s="133"/>
      <c r="H4" s="123" t="s">
        <v>4</v>
      </c>
      <c r="I4" s="123"/>
      <c r="J4" s="123"/>
      <c r="K4" s="123"/>
      <c r="L4" s="123"/>
      <c r="M4" s="123"/>
      <c r="N4" s="123"/>
      <c r="O4" s="123"/>
      <c r="P4" s="123"/>
      <c r="Q4" s="123"/>
      <c r="R4" s="132"/>
      <c r="S4" s="133"/>
      <c r="T4" s="132"/>
      <c r="U4" s="13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32"/>
      <c r="AG4" s="133"/>
      <c r="AH4" s="132"/>
      <c r="AI4" s="133"/>
      <c r="AJ4" s="123"/>
      <c r="AK4" s="123"/>
      <c r="AL4" s="123"/>
      <c r="AM4" s="123"/>
      <c r="AN4" s="123"/>
      <c r="AO4" s="123"/>
      <c r="AP4" s="123"/>
      <c r="AQ4" s="123"/>
      <c r="AR4" s="123"/>
      <c r="AS4" s="123"/>
      <c r="AT4" s="132"/>
      <c r="AU4" s="133"/>
      <c r="AV4" s="132"/>
      <c r="AW4" s="133"/>
      <c r="AX4" s="123"/>
      <c r="AY4" s="123"/>
      <c r="AZ4" s="123"/>
      <c r="BA4" s="123"/>
      <c r="BB4" s="123" t="s">
        <v>4</v>
      </c>
      <c r="BC4" s="123"/>
      <c r="BD4" s="123"/>
      <c r="BE4" s="123"/>
      <c r="BF4" s="123"/>
      <c r="BG4" s="123"/>
      <c r="BH4" s="141"/>
      <c r="BI4" s="140"/>
      <c r="BJ4" s="143"/>
      <c r="BK4" s="142"/>
      <c r="BL4" s="119">
        <f>COUNTIF(B4:BK4,0)</f>
        <v>0</v>
      </c>
    </row>
    <row r="5" spans="1:64" s="102" customFormat="1" ht="19.05" customHeight="1" x14ac:dyDescent="0.35">
      <c r="A5" s="117" t="str">
        <f>Données!A5</f>
        <v>Salarié 2</v>
      </c>
      <c r="B5" s="199">
        <v>0</v>
      </c>
      <c r="C5" s="200"/>
      <c r="D5" s="132" t="s">
        <v>4</v>
      </c>
      <c r="E5" s="133"/>
      <c r="F5" s="132" t="s">
        <v>4</v>
      </c>
      <c r="G5" s="133"/>
      <c r="H5" s="54">
        <v>1</v>
      </c>
      <c r="I5" s="54">
        <v>1</v>
      </c>
      <c r="J5" s="54">
        <v>1</v>
      </c>
      <c r="K5" s="54">
        <v>1</v>
      </c>
      <c r="L5" s="54">
        <v>1</v>
      </c>
      <c r="M5" s="54">
        <v>1</v>
      </c>
      <c r="N5" s="54">
        <v>1</v>
      </c>
      <c r="O5" s="54">
        <v>1</v>
      </c>
      <c r="P5" s="54">
        <v>1</v>
      </c>
      <c r="Q5" s="54">
        <v>1</v>
      </c>
      <c r="R5" s="132"/>
      <c r="S5" s="133"/>
      <c r="T5" s="132"/>
      <c r="U5" s="136"/>
      <c r="V5" s="199">
        <v>0</v>
      </c>
      <c r="W5" s="200"/>
      <c r="X5" s="54">
        <v>1</v>
      </c>
      <c r="Y5" s="54">
        <v>1</v>
      </c>
      <c r="Z5" s="54">
        <v>1</v>
      </c>
      <c r="AA5" s="54">
        <v>1</v>
      </c>
      <c r="AB5" s="54">
        <v>1</v>
      </c>
      <c r="AC5" s="54">
        <v>1</v>
      </c>
      <c r="AD5" s="54">
        <v>1</v>
      </c>
      <c r="AE5" s="54">
        <v>1</v>
      </c>
      <c r="AF5" s="132"/>
      <c r="AG5" s="133"/>
      <c r="AH5" s="132"/>
      <c r="AI5" s="133"/>
      <c r="AJ5" s="54">
        <v>1</v>
      </c>
      <c r="AK5" s="54">
        <v>1</v>
      </c>
      <c r="AL5" s="54">
        <v>1</v>
      </c>
      <c r="AM5" s="54">
        <v>1</v>
      </c>
      <c r="AN5" s="54">
        <v>1</v>
      </c>
      <c r="AO5" s="54">
        <v>1</v>
      </c>
      <c r="AP5" s="54">
        <v>1</v>
      </c>
      <c r="AQ5" s="54">
        <v>1</v>
      </c>
      <c r="AR5" s="54">
        <v>1</v>
      </c>
      <c r="AS5" s="54">
        <v>1</v>
      </c>
      <c r="AT5" s="132"/>
      <c r="AU5" s="133"/>
      <c r="AV5" s="132"/>
      <c r="AW5" s="133"/>
      <c r="AX5" s="54">
        <v>1</v>
      </c>
      <c r="AY5" s="54">
        <v>1</v>
      </c>
      <c r="AZ5" s="54">
        <v>1</v>
      </c>
      <c r="BA5" s="54">
        <v>1</v>
      </c>
      <c r="BB5" s="54">
        <v>1</v>
      </c>
      <c r="BC5" s="54">
        <v>1</v>
      </c>
      <c r="BD5" s="54">
        <v>1</v>
      </c>
      <c r="BE5" s="54">
        <v>1</v>
      </c>
      <c r="BF5" s="54">
        <v>1</v>
      </c>
      <c r="BG5" s="54">
        <v>1</v>
      </c>
      <c r="BH5" s="141"/>
      <c r="BI5" s="140"/>
      <c r="BJ5" s="143"/>
      <c r="BK5" s="142"/>
      <c r="BL5" s="119">
        <f t="shared" ref="BL5:BL9" si="1">COUNTIF(B5:BK5,0)</f>
        <v>2</v>
      </c>
    </row>
    <row r="6" spans="1:64" s="102" customFormat="1" ht="19.05" customHeight="1" x14ac:dyDescent="0.35">
      <c r="A6" s="122" t="str">
        <f>Données!A6</f>
        <v>Salarié 3</v>
      </c>
      <c r="B6" s="123"/>
      <c r="C6" s="123"/>
      <c r="D6" s="132"/>
      <c r="E6" s="133"/>
      <c r="F6" s="132"/>
      <c r="G6" s="13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32"/>
      <c r="S6" s="133"/>
      <c r="T6" s="132"/>
      <c r="U6" s="13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32"/>
      <c r="AG6" s="133"/>
      <c r="AH6" s="132"/>
      <c r="AI6" s="133"/>
      <c r="AJ6" s="123"/>
      <c r="AK6" s="123"/>
      <c r="AL6" s="123"/>
      <c r="AM6" s="123"/>
      <c r="AN6" s="123"/>
      <c r="AO6" s="123"/>
      <c r="AP6" s="123"/>
      <c r="AQ6" s="123"/>
      <c r="AR6" s="123"/>
      <c r="AS6" s="123"/>
      <c r="AT6" s="132"/>
      <c r="AU6" s="133"/>
      <c r="AV6" s="132"/>
      <c r="AW6" s="133"/>
      <c r="AX6" s="123"/>
      <c r="AY6" s="123"/>
      <c r="AZ6" s="123"/>
      <c r="BA6" s="123"/>
      <c r="BB6" s="123"/>
      <c r="BC6" s="123"/>
      <c r="BD6" s="123"/>
      <c r="BE6" s="123"/>
      <c r="BF6" s="123"/>
      <c r="BG6" s="123"/>
      <c r="BH6" s="141"/>
      <c r="BI6" s="140"/>
      <c r="BJ6" s="143"/>
      <c r="BK6" s="142"/>
      <c r="BL6" s="119">
        <f t="shared" si="1"/>
        <v>0</v>
      </c>
    </row>
    <row r="7" spans="1:64" s="102" customFormat="1" ht="19.05" customHeight="1" x14ac:dyDescent="0.35">
      <c r="A7" s="117" t="str">
        <f>Données!A7</f>
        <v>Salarié 4</v>
      </c>
      <c r="B7" s="54"/>
      <c r="C7" s="54"/>
      <c r="D7" s="132"/>
      <c r="E7" s="133"/>
      <c r="F7" s="132"/>
      <c r="G7" s="133"/>
      <c r="H7" s="54" t="s">
        <v>4</v>
      </c>
      <c r="I7" s="54"/>
      <c r="J7" s="54" t="s">
        <v>4</v>
      </c>
      <c r="K7" s="54"/>
      <c r="L7" s="54" t="s">
        <v>4</v>
      </c>
      <c r="M7" s="54"/>
      <c r="N7" s="54" t="s">
        <v>4</v>
      </c>
      <c r="O7" s="54"/>
      <c r="P7" s="54" t="s">
        <v>4</v>
      </c>
      <c r="Q7" s="54"/>
      <c r="R7" s="132"/>
      <c r="S7" s="133"/>
      <c r="T7" s="132"/>
      <c r="U7" s="133"/>
      <c r="V7" s="54"/>
      <c r="W7" s="54"/>
      <c r="X7" s="54"/>
      <c r="Y7" s="54"/>
      <c r="Z7" s="54"/>
      <c r="AA7" s="54"/>
      <c r="AB7" s="54"/>
      <c r="AC7" s="54"/>
      <c r="AD7" s="54"/>
      <c r="AE7" s="54"/>
      <c r="AF7" s="132"/>
      <c r="AG7" s="133"/>
      <c r="AH7" s="132"/>
      <c r="AI7" s="133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132"/>
      <c r="AU7" s="133"/>
      <c r="AV7" s="132"/>
      <c r="AW7" s="133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141"/>
      <c r="BI7" s="140"/>
      <c r="BJ7" s="143"/>
      <c r="BK7" s="142"/>
      <c r="BL7" s="119">
        <f t="shared" si="1"/>
        <v>0</v>
      </c>
    </row>
    <row r="8" spans="1:64" s="102" customFormat="1" ht="19.05" customHeight="1" x14ac:dyDescent="0.35">
      <c r="A8" s="122" t="str">
        <f>Données!A8</f>
        <v>Salarié 5</v>
      </c>
      <c r="B8" s="123"/>
      <c r="C8" s="123"/>
      <c r="D8" s="132"/>
      <c r="E8" s="133"/>
      <c r="F8" s="132"/>
      <c r="G8" s="133"/>
      <c r="H8" s="123"/>
      <c r="I8" s="123"/>
      <c r="J8" s="123"/>
      <c r="K8" s="123"/>
      <c r="L8" s="123"/>
      <c r="M8" s="123"/>
      <c r="N8" s="123"/>
      <c r="O8" s="123"/>
      <c r="P8" s="123"/>
      <c r="Q8" s="123"/>
      <c r="R8" s="132"/>
      <c r="S8" s="133"/>
      <c r="T8" s="132"/>
      <c r="U8" s="133"/>
      <c r="V8" s="123"/>
      <c r="W8" s="123"/>
      <c r="X8" s="123"/>
      <c r="Y8" s="123"/>
      <c r="Z8" s="123"/>
      <c r="AA8" s="123"/>
      <c r="AB8" s="123"/>
      <c r="AC8" s="123"/>
      <c r="AD8" s="123"/>
      <c r="AE8" s="123"/>
      <c r="AF8" s="132"/>
      <c r="AG8" s="133"/>
      <c r="AH8" s="132"/>
      <c r="AI8" s="133"/>
      <c r="AJ8" s="123"/>
      <c r="AK8" s="123"/>
      <c r="AL8" s="123"/>
      <c r="AM8" s="123"/>
      <c r="AN8" s="123"/>
      <c r="AO8" s="123"/>
      <c r="AP8" s="123"/>
      <c r="AQ8" s="123"/>
      <c r="AR8" s="123"/>
      <c r="AS8" s="123"/>
      <c r="AT8" s="132"/>
      <c r="AU8" s="133"/>
      <c r="AV8" s="132"/>
      <c r="AW8" s="133"/>
      <c r="AX8" s="123"/>
      <c r="AY8" s="123"/>
      <c r="AZ8" s="123"/>
      <c r="BA8" s="123"/>
      <c r="BB8" s="123"/>
      <c r="BC8" s="123"/>
      <c r="BD8" s="123"/>
      <c r="BE8" s="123"/>
      <c r="BF8" s="123"/>
      <c r="BG8" s="123"/>
      <c r="BH8" s="141"/>
      <c r="BI8" s="140"/>
      <c r="BJ8" s="143"/>
      <c r="BK8" s="142"/>
      <c r="BL8" s="119">
        <f t="shared" si="1"/>
        <v>0</v>
      </c>
    </row>
    <row r="9" spans="1:64" s="102" customFormat="1" ht="19.05" customHeight="1" x14ac:dyDescent="0.35">
      <c r="A9" s="117" t="str">
        <f>Données!A9</f>
        <v>Salarié 6</v>
      </c>
      <c r="B9" s="54"/>
      <c r="C9" s="54"/>
      <c r="D9" s="132"/>
      <c r="E9" s="133"/>
      <c r="F9" s="132"/>
      <c r="G9" s="133"/>
      <c r="H9" s="54"/>
      <c r="I9" s="54"/>
      <c r="J9" s="54"/>
      <c r="K9" s="54"/>
      <c r="L9" s="54"/>
      <c r="M9" s="54"/>
      <c r="N9" s="54"/>
      <c r="O9" s="54"/>
      <c r="P9" s="54"/>
      <c r="Q9" s="54"/>
      <c r="R9" s="132"/>
      <c r="S9" s="133"/>
      <c r="T9" s="132"/>
      <c r="U9" s="133"/>
      <c r="V9" s="54"/>
      <c r="W9" s="54"/>
      <c r="X9" s="54"/>
      <c r="Y9" s="54"/>
      <c r="Z9" s="54"/>
      <c r="AA9" s="54"/>
      <c r="AB9" s="54"/>
      <c r="AC9" s="54"/>
      <c r="AD9" s="54"/>
      <c r="AE9" s="54"/>
      <c r="AF9" s="132"/>
      <c r="AG9" s="133"/>
      <c r="AH9" s="132"/>
      <c r="AI9" s="133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132"/>
      <c r="AU9" s="133"/>
      <c r="AV9" s="132"/>
      <c r="AW9" s="133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141"/>
      <c r="BI9" s="140"/>
      <c r="BJ9" s="143"/>
      <c r="BK9" s="142"/>
      <c r="BL9" s="119">
        <f t="shared" si="1"/>
        <v>0</v>
      </c>
    </row>
    <row r="10" spans="1:64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121"/>
      <c r="BK10" s="121"/>
      <c r="BL10" s="105"/>
    </row>
    <row r="11" spans="1:64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35" t="s">
        <v>2</v>
      </c>
      <c r="G11" s="236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L11" s="109"/>
    </row>
    <row r="12" spans="1:64" s="110" customFormat="1" ht="19.05" customHeight="1" x14ac:dyDescent="0.25">
      <c r="A12" s="124" t="str">
        <f t="shared" ref="A12:A17" si="2">A4</f>
        <v>Salarié 1</v>
      </c>
      <c r="B12" s="243">
        <f>Données!B4</f>
        <v>46</v>
      </c>
      <c r="C12" s="244"/>
      <c r="D12" s="239">
        <f>Fevrier!D12+Mars!BL4</f>
        <v>0</v>
      </c>
      <c r="E12" s="240"/>
      <c r="F12" s="243">
        <f>Decembre!F12</f>
        <v>46</v>
      </c>
      <c r="G12" s="244"/>
      <c r="H12" s="111"/>
      <c r="I12" s="111"/>
      <c r="J12" s="111"/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L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Fevrier!D13+Mars!BL5</f>
        <v>8</v>
      </c>
      <c r="E13" s="238"/>
      <c r="F13" s="241">
        <f>Decembre!F13</f>
        <v>35</v>
      </c>
      <c r="G13" s="242"/>
      <c r="H13" s="112"/>
      <c r="I13" s="112"/>
      <c r="J13" s="225"/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L13" s="109"/>
    </row>
    <row r="14" spans="1:64" s="110" customFormat="1" ht="19.05" customHeight="1" x14ac:dyDescent="0.25">
      <c r="A14" s="124" t="str">
        <f t="shared" si="2"/>
        <v>Salarié 3</v>
      </c>
      <c r="B14" s="243">
        <f>Données!B6</f>
        <v>30</v>
      </c>
      <c r="C14" s="244"/>
      <c r="D14" s="239">
        <f>Fevrier!D14+Mars!BL6</f>
        <v>0</v>
      </c>
      <c r="E14" s="240"/>
      <c r="F14" s="243">
        <f>Decembre!F14</f>
        <v>30</v>
      </c>
      <c r="G14" s="24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L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Fevrier!D15+Mars!BL7</f>
        <v>0</v>
      </c>
      <c r="E15" s="238"/>
      <c r="F15" s="241">
        <f>+B15-D15</f>
        <v>25</v>
      </c>
      <c r="G15" s="242"/>
      <c r="H15" s="112"/>
      <c r="I15" s="112"/>
      <c r="J15" s="111" t="s">
        <v>4</v>
      </c>
      <c r="K15" s="111"/>
      <c r="L15" s="111" t="s">
        <v>4</v>
      </c>
      <c r="M15" s="111"/>
      <c r="N15" s="111"/>
      <c r="O15" s="111"/>
      <c r="P15" s="111"/>
      <c r="Q15" s="111"/>
      <c r="R15" s="111"/>
      <c r="S15" s="111"/>
      <c r="T15" s="111" t="s">
        <v>4</v>
      </c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L15" s="109"/>
    </row>
    <row r="16" spans="1:64" s="110" customFormat="1" ht="19.05" customHeight="1" x14ac:dyDescent="0.25">
      <c r="A16" s="124" t="str">
        <f t="shared" si="2"/>
        <v>Salarié 5</v>
      </c>
      <c r="B16" s="243">
        <f>Données!B8</f>
        <v>0</v>
      </c>
      <c r="C16" s="244"/>
      <c r="D16" s="239">
        <f>Fevrier!D16+Mars!BL8</f>
        <v>0</v>
      </c>
      <c r="E16" s="240"/>
      <c r="F16" s="243">
        <f>Decembre!F16</f>
        <v>0</v>
      </c>
      <c r="G16" s="24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L16" s="109"/>
    </row>
    <row r="17" spans="1:64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Fevrier!D17+Mars!BL9</f>
        <v>0</v>
      </c>
      <c r="E17" s="238"/>
      <c r="F17" s="241">
        <f>Decembre!F17</f>
        <v>0</v>
      </c>
      <c r="G17" s="242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L17" s="109"/>
    </row>
    <row r="18" spans="1:64" ht="13.8" x14ac:dyDescent="0.25">
      <c r="A18" s="3"/>
      <c r="B18" s="4"/>
      <c r="C18" s="4"/>
      <c r="D18" s="4"/>
      <c r="E18" s="4"/>
      <c r="F18" s="52"/>
      <c r="G18" s="52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94">
    <mergeCell ref="BD3:BE3"/>
    <mergeCell ref="BF3:BG3"/>
    <mergeCell ref="AJ3:AK3"/>
    <mergeCell ref="AL2:AM2"/>
    <mergeCell ref="AN2:AO2"/>
    <mergeCell ref="AP2:AQ2"/>
    <mergeCell ref="AR2:AS2"/>
    <mergeCell ref="AR3:AS3"/>
    <mergeCell ref="AL3:AM3"/>
    <mergeCell ref="AN3:AO3"/>
    <mergeCell ref="AP3:AQ3"/>
    <mergeCell ref="V5:W5"/>
    <mergeCell ref="L3:M3"/>
    <mergeCell ref="N2:O2"/>
    <mergeCell ref="N3:O3"/>
    <mergeCell ref="P2:Q2"/>
    <mergeCell ref="P3:Q3"/>
    <mergeCell ref="R2:S2"/>
    <mergeCell ref="T2:U2"/>
    <mergeCell ref="R3:S3"/>
    <mergeCell ref="T3:U3"/>
    <mergeCell ref="B15:C15"/>
    <mergeCell ref="B16:C16"/>
    <mergeCell ref="B17:C17"/>
    <mergeCell ref="H2:I2"/>
    <mergeCell ref="H3:I3"/>
    <mergeCell ref="D2:E2"/>
    <mergeCell ref="D3:E3"/>
    <mergeCell ref="F2:G2"/>
    <mergeCell ref="F3:G3"/>
    <mergeCell ref="AX1:BJ1"/>
    <mergeCell ref="L11:P11"/>
    <mergeCell ref="L13:P13"/>
    <mergeCell ref="B2:C2"/>
    <mergeCell ref="B3:C3"/>
    <mergeCell ref="B5:C5"/>
    <mergeCell ref="B11:C11"/>
    <mergeCell ref="B12:C12"/>
    <mergeCell ref="B13:C13"/>
    <mergeCell ref="J2:K2"/>
    <mergeCell ref="J3:K3"/>
    <mergeCell ref="L2:M2"/>
    <mergeCell ref="J11:K11"/>
    <mergeCell ref="J13:K13"/>
    <mergeCell ref="V2:W2"/>
    <mergeCell ref="V3:W3"/>
    <mergeCell ref="B1:G1"/>
    <mergeCell ref="D11:E11"/>
    <mergeCell ref="F11:G11"/>
    <mergeCell ref="D17:E17"/>
    <mergeCell ref="D16:E16"/>
    <mergeCell ref="D15:E15"/>
    <mergeCell ref="D14:E14"/>
    <mergeCell ref="D13:E13"/>
    <mergeCell ref="D12:E12"/>
    <mergeCell ref="F17:G17"/>
    <mergeCell ref="F16:G16"/>
    <mergeCell ref="F15:G15"/>
    <mergeCell ref="F14:G14"/>
    <mergeCell ref="F13:G13"/>
    <mergeCell ref="F12:G12"/>
    <mergeCell ref="B14:C14"/>
    <mergeCell ref="AJ1:AW1"/>
    <mergeCell ref="H1:U1"/>
    <mergeCell ref="AF2:AG2"/>
    <mergeCell ref="AF3:AG3"/>
    <mergeCell ref="AH2:AI2"/>
    <mergeCell ref="AH3:AI3"/>
    <mergeCell ref="V1:AI1"/>
    <mergeCell ref="X2:Y2"/>
    <mergeCell ref="X3:Y3"/>
    <mergeCell ref="Z2:AA2"/>
    <mergeCell ref="Z3:AA3"/>
    <mergeCell ref="AB2:AC2"/>
    <mergeCell ref="AB3:AC3"/>
    <mergeCell ref="AD2:AE2"/>
    <mergeCell ref="AD3:AE3"/>
    <mergeCell ref="AJ2:AK2"/>
    <mergeCell ref="BH2:BI2"/>
    <mergeCell ref="BH3:BI3"/>
    <mergeCell ref="BJ3:BK3"/>
    <mergeCell ref="BJ2:BK2"/>
    <mergeCell ref="AT2:AU2"/>
    <mergeCell ref="AT3:AU3"/>
    <mergeCell ref="AV2:AW2"/>
    <mergeCell ref="AV3:AW3"/>
    <mergeCell ref="AX2:AY2"/>
    <mergeCell ref="AZ2:BA2"/>
    <mergeCell ref="BB2:BC2"/>
    <mergeCell ref="BD2:BE2"/>
    <mergeCell ref="BF2:BG2"/>
    <mergeCell ref="AX3:AY3"/>
    <mergeCell ref="AZ3:BA3"/>
    <mergeCell ref="BB3:BC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K19"/>
  <sheetViews>
    <sheetView showGridLines="0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K16" sqref="K16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0" width="4.109375" style="1" customWidth="1"/>
    <col min="61" max="62" width="4.109375" style="2" customWidth="1"/>
    <col min="63" max="63" width="8.77734375" style="1" customWidth="1"/>
    <col min="64" max="64" width="8.77734375" style="2" customWidth="1"/>
    <col min="65" max="16384" width="11.5546875" style="2"/>
  </cols>
  <sheetData>
    <row r="1" spans="1:63" s="23" customFormat="1" ht="39" customHeight="1" x14ac:dyDescent="0.25">
      <c r="A1" s="21">
        <v>2019</v>
      </c>
      <c r="B1" s="213" t="s">
        <v>5</v>
      </c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215"/>
      <c r="P1" s="213" t="s">
        <v>5</v>
      </c>
      <c r="Q1" s="214"/>
      <c r="R1" s="214"/>
      <c r="S1" s="214"/>
      <c r="T1" s="214"/>
      <c r="U1" s="214"/>
      <c r="V1" s="214"/>
      <c r="W1" s="214"/>
      <c r="X1" s="214"/>
      <c r="Y1" s="214"/>
      <c r="Z1" s="214"/>
      <c r="AA1" s="214"/>
      <c r="AB1" s="214"/>
      <c r="AC1" s="215"/>
      <c r="AD1" s="213" t="str">
        <f>B1</f>
        <v>AVRIL</v>
      </c>
      <c r="AE1" s="214"/>
      <c r="AF1" s="214"/>
      <c r="AG1" s="214"/>
      <c r="AH1" s="214"/>
      <c r="AI1" s="214"/>
      <c r="AJ1" s="214"/>
      <c r="AK1" s="214"/>
      <c r="AL1" s="214"/>
      <c r="AM1" s="214"/>
      <c r="AN1" s="214"/>
      <c r="AO1" s="214"/>
      <c r="AP1" s="214"/>
      <c r="AQ1" s="215"/>
      <c r="AR1" s="213" t="str">
        <f>B1</f>
        <v>AVRIL</v>
      </c>
      <c r="AS1" s="214"/>
      <c r="AT1" s="246"/>
      <c r="AU1" s="246"/>
      <c r="AV1" s="246"/>
      <c r="AW1" s="246"/>
      <c r="AX1" s="246"/>
      <c r="AY1" s="246"/>
      <c r="AZ1" s="246"/>
      <c r="BA1" s="246"/>
      <c r="BB1" s="246"/>
      <c r="BC1" s="246"/>
      <c r="BD1" s="247"/>
      <c r="BE1" s="139"/>
      <c r="BF1" s="229" t="str">
        <f>B1</f>
        <v>AVRIL</v>
      </c>
      <c r="BG1" s="230"/>
      <c r="BH1" s="230"/>
      <c r="BI1" s="230"/>
      <c r="BJ1" s="230"/>
      <c r="BK1" s="22"/>
    </row>
    <row r="2" spans="1:63" s="25" customFormat="1" ht="15.6" x14ac:dyDescent="0.25">
      <c r="A2" s="8" t="str">
        <f>Données!A2</f>
        <v>CONGÉS  ERE 2019</v>
      </c>
      <c r="B2" s="176">
        <v>43556</v>
      </c>
      <c r="C2" s="177"/>
      <c r="D2" s="176">
        <v>43557</v>
      </c>
      <c r="E2" s="177"/>
      <c r="F2" s="176">
        <v>43558</v>
      </c>
      <c r="G2" s="177"/>
      <c r="H2" s="176">
        <v>43559</v>
      </c>
      <c r="I2" s="177"/>
      <c r="J2" s="176">
        <v>43560</v>
      </c>
      <c r="K2" s="177"/>
      <c r="L2" s="170">
        <v>43561</v>
      </c>
      <c r="M2" s="171"/>
      <c r="N2" s="170">
        <v>43562</v>
      </c>
      <c r="O2" s="171"/>
      <c r="P2" s="209">
        <v>43563</v>
      </c>
      <c r="Q2" s="210"/>
      <c r="R2" s="209">
        <v>43564</v>
      </c>
      <c r="S2" s="210"/>
      <c r="T2" s="209">
        <v>43565</v>
      </c>
      <c r="U2" s="210"/>
      <c r="V2" s="209">
        <v>43566</v>
      </c>
      <c r="W2" s="210"/>
      <c r="X2" s="209">
        <v>43567</v>
      </c>
      <c r="Y2" s="210"/>
      <c r="Z2" s="170">
        <v>43568</v>
      </c>
      <c r="AA2" s="171"/>
      <c r="AB2" s="170">
        <v>43569</v>
      </c>
      <c r="AC2" s="171"/>
      <c r="AD2" s="209">
        <v>43570</v>
      </c>
      <c r="AE2" s="210"/>
      <c r="AF2" s="209">
        <v>43571</v>
      </c>
      <c r="AG2" s="210"/>
      <c r="AH2" s="209">
        <v>43572</v>
      </c>
      <c r="AI2" s="210"/>
      <c r="AJ2" s="209">
        <v>43573</v>
      </c>
      <c r="AK2" s="210"/>
      <c r="AL2" s="209">
        <v>43574</v>
      </c>
      <c r="AM2" s="210"/>
      <c r="AN2" s="170">
        <v>43575</v>
      </c>
      <c r="AO2" s="171"/>
      <c r="AP2" s="170">
        <v>43576</v>
      </c>
      <c r="AQ2" s="171"/>
      <c r="AR2" s="250">
        <v>43577</v>
      </c>
      <c r="AS2" s="251"/>
      <c r="AT2" s="176">
        <v>43578</v>
      </c>
      <c r="AU2" s="177"/>
      <c r="AV2" s="176">
        <v>43579</v>
      </c>
      <c r="AW2" s="177"/>
      <c r="AX2" s="176">
        <v>43580</v>
      </c>
      <c r="AY2" s="177"/>
      <c r="AZ2" s="176">
        <v>43581</v>
      </c>
      <c r="BA2" s="177"/>
      <c r="BB2" s="170">
        <v>43582</v>
      </c>
      <c r="BC2" s="171"/>
      <c r="BD2" s="170">
        <v>43583</v>
      </c>
      <c r="BE2" s="171"/>
      <c r="BF2" s="176">
        <v>43584</v>
      </c>
      <c r="BG2" s="177"/>
      <c r="BH2" s="207">
        <v>43585</v>
      </c>
      <c r="BI2" s="207"/>
      <c r="BJ2" s="207"/>
      <c r="BK2" s="24"/>
    </row>
    <row r="3" spans="1:63" s="25" customFormat="1" ht="24" customHeight="1" x14ac:dyDescent="0.25">
      <c r="A3" s="12" t="s">
        <v>0</v>
      </c>
      <c r="B3" s="174">
        <f>B2</f>
        <v>43556</v>
      </c>
      <c r="C3" s="175"/>
      <c r="D3" s="174">
        <f t="shared" ref="D3:BF3" si="0">D2</f>
        <v>43557</v>
      </c>
      <c r="E3" s="175"/>
      <c r="F3" s="174">
        <f t="shared" si="0"/>
        <v>43558</v>
      </c>
      <c r="G3" s="175"/>
      <c r="H3" s="174">
        <f t="shared" si="0"/>
        <v>43559</v>
      </c>
      <c r="I3" s="175"/>
      <c r="J3" s="174">
        <f t="shared" si="0"/>
        <v>43560</v>
      </c>
      <c r="K3" s="175"/>
      <c r="L3" s="172">
        <f t="shared" si="0"/>
        <v>43561</v>
      </c>
      <c r="M3" s="173"/>
      <c r="N3" s="172">
        <f t="shared" si="0"/>
        <v>43562</v>
      </c>
      <c r="O3" s="173"/>
      <c r="P3" s="211">
        <f t="shared" si="0"/>
        <v>43563</v>
      </c>
      <c r="Q3" s="212"/>
      <c r="R3" s="211">
        <f t="shared" si="0"/>
        <v>43564</v>
      </c>
      <c r="S3" s="212"/>
      <c r="T3" s="211">
        <f t="shared" si="0"/>
        <v>43565</v>
      </c>
      <c r="U3" s="212"/>
      <c r="V3" s="211">
        <f t="shared" si="0"/>
        <v>43566</v>
      </c>
      <c r="W3" s="212"/>
      <c r="X3" s="211">
        <f t="shared" si="0"/>
        <v>43567</v>
      </c>
      <c r="Y3" s="212"/>
      <c r="Z3" s="172">
        <f t="shared" si="0"/>
        <v>43568</v>
      </c>
      <c r="AA3" s="173"/>
      <c r="AB3" s="172">
        <f t="shared" si="0"/>
        <v>43569</v>
      </c>
      <c r="AC3" s="173"/>
      <c r="AD3" s="211">
        <f t="shared" si="0"/>
        <v>43570</v>
      </c>
      <c r="AE3" s="212"/>
      <c r="AF3" s="211">
        <f t="shared" si="0"/>
        <v>43571</v>
      </c>
      <c r="AG3" s="212"/>
      <c r="AH3" s="211">
        <f t="shared" si="0"/>
        <v>43572</v>
      </c>
      <c r="AI3" s="212"/>
      <c r="AJ3" s="211">
        <f t="shared" si="0"/>
        <v>43573</v>
      </c>
      <c r="AK3" s="212"/>
      <c r="AL3" s="211">
        <f t="shared" si="0"/>
        <v>43574</v>
      </c>
      <c r="AM3" s="212"/>
      <c r="AN3" s="172">
        <f t="shared" si="0"/>
        <v>43575</v>
      </c>
      <c r="AO3" s="173"/>
      <c r="AP3" s="172">
        <f t="shared" si="0"/>
        <v>43576</v>
      </c>
      <c r="AQ3" s="173"/>
      <c r="AR3" s="252">
        <f t="shared" si="0"/>
        <v>43577</v>
      </c>
      <c r="AS3" s="253"/>
      <c r="AT3" s="174">
        <f t="shared" si="0"/>
        <v>43578</v>
      </c>
      <c r="AU3" s="175"/>
      <c r="AV3" s="174">
        <f t="shared" si="0"/>
        <v>43579</v>
      </c>
      <c r="AW3" s="175"/>
      <c r="AX3" s="174">
        <f t="shared" si="0"/>
        <v>43580</v>
      </c>
      <c r="AY3" s="175"/>
      <c r="AZ3" s="174">
        <f t="shared" si="0"/>
        <v>43581</v>
      </c>
      <c r="BA3" s="175"/>
      <c r="BB3" s="172">
        <f t="shared" si="0"/>
        <v>43582</v>
      </c>
      <c r="BC3" s="173"/>
      <c r="BD3" s="172">
        <f t="shared" si="0"/>
        <v>43583</v>
      </c>
      <c r="BE3" s="173"/>
      <c r="BF3" s="174">
        <f t="shared" si="0"/>
        <v>43584</v>
      </c>
      <c r="BG3" s="175"/>
      <c r="BH3" s="208">
        <f>BH2</f>
        <v>43585</v>
      </c>
      <c r="BI3" s="208"/>
      <c r="BJ3" s="208"/>
      <c r="BK3" s="34"/>
    </row>
    <row r="4" spans="1:63" s="102" customFormat="1" ht="19.05" customHeight="1" x14ac:dyDescent="0.3">
      <c r="A4" s="114" t="str">
        <f>Données!A4</f>
        <v>Salarié 1</v>
      </c>
      <c r="B4" s="53" t="s">
        <v>29</v>
      </c>
      <c r="C4" s="53" t="s">
        <v>4</v>
      </c>
      <c r="D4" s="53" t="s">
        <v>4</v>
      </c>
      <c r="E4" s="53"/>
      <c r="F4" s="53"/>
      <c r="G4" s="53"/>
      <c r="H4" s="53"/>
      <c r="I4" s="53" t="s">
        <v>4</v>
      </c>
      <c r="J4" s="53"/>
      <c r="K4" s="53"/>
      <c r="L4" s="132"/>
      <c r="M4" s="133"/>
      <c r="N4" s="132"/>
      <c r="O4" s="133"/>
      <c r="P4" s="53"/>
      <c r="Q4" s="53"/>
      <c r="R4" s="53"/>
      <c r="S4" s="53"/>
      <c r="T4" s="53"/>
      <c r="U4" s="53"/>
      <c r="V4" s="53"/>
      <c r="W4" s="53"/>
      <c r="X4" s="53"/>
      <c r="Y4" s="53"/>
      <c r="Z4" s="132"/>
      <c r="AA4" s="133"/>
      <c r="AB4" s="132"/>
      <c r="AC4" s="13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132"/>
      <c r="AO4" s="133"/>
      <c r="AP4" s="132"/>
      <c r="AQ4" s="133"/>
      <c r="AR4" s="134"/>
      <c r="AS4" s="135"/>
      <c r="AT4" s="53"/>
      <c r="AU4" s="53"/>
      <c r="AV4" s="53"/>
      <c r="AW4" s="53"/>
      <c r="AX4" s="53"/>
      <c r="AY4" s="53"/>
      <c r="AZ4" s="53"/>
      <c r="BA4" s="53"/>
      <c r="BB4" s="132"/>
      <c r="BC4" s="133"/>
      <c r="BD4" s="132"/>
      <c r="BE4" s="133"/>
      <c r="BF4" s="53"/>
      <c r="BG4" s="53"/>
      <c r="BH4" s="74"/>
      <c r="BI4" s="76"/>
      <c r="BJ4" s="76"/>
      <c r="BK4" s="100">
        <f t="shared" ref="BK4:BK9" si="1">COUNTIF(B4:BJ4,0)</f>
        <v>0</v>
      </c>
    </row>
    <row r="5" spans="1:63" s="102" customFormat="1" ht="19.05" customHeight="1" x14ac:dyDescent="0.3">
      <c r="A5" s="117" t="str">
        <f>Données!A5</f>
        <v>Salarié 2</v>
      </c>
      <c r="B5" s="54" t="s">
        <v>4</v>
      </c>
      <c r="C5" s="54"/>
      <c r="D5" s="54" t="s">
        <v>4</v>
      </c>
      <c r="E5" s="54"/>
      <c r="F5" s="54" t="s">
        <v>4</v>
      </c>
      <c r="G5" s="54"/>
      <c r="H5" s="54" t="s">
        <v>4</v>
      </c>
      <c r="I5" s="54"/>
      <c r="J5" s="54" t="s">
        <v>4</v>
      </c>
      <c r="K5" s="54"/>
      <c r="L5" s="132"/>
      <c r="M5" s="133"/>
      <c r="N5" s="132"/>
      <c r="O5" s="133"/>
      <c r="P5" s="54"/>
      <c r="Q5" s="54"/>
      <c r="R5" s="54"/>
      <c r="S5" s="54"/>
      <c r="T5" s="54"/>
      <c r="U5" s="54"/>
      <c r="V5" s="54"/>
      <c r="W5" s="54"/>
      <c r="X5" s="54"/>
      <c r="Y5" s="54"/>
      <c r="Z5" s="132"/>
      <c r="AA5" s="133"/>
      <c r="AB5" s="132"/>
      <c r="AC5" s="133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132"/>
      <c r="AO5" s="133"/>
      <c r="AP5" s="132"/>
      <c r="AQ5" s="133"/>
      <c r="AR5" s="134"/>
      <c r="AS5" s="135"/>
      <c r="AT5" s="54"/>
      <c r="AU5" s="54"/>
      <c r="AV5" s="54"/>
      <c r="AW5" s="54"/>
      <c r="AX5" s="54"/>
      <c r="AY5" s="54"/>
      <c r="AZ5" s="54"/>
      <c r="BA5" s="54"/>
      <c r="BB5" s="132"/>
      <c r="BC5" s="133"/>
      <c r="BD5" s="132"/>
      <c r="BE5" s="133"/>
      <c r="BF5" s="54"/>
      <c r="BG5" s="54"/>
      <c r="BH5" s="71"/>
      <c r="BI5" s="75" t="s">
        <v>4</v>
      </c>
      <c r="BJ5" s="75"/>
      <c r="BK5" s="100">
        <f t="shared" si="1"/>
        <v>0</v>
      </c>
    </row>
    <row r="6" spans="1:63" s="102" customFormat="1" ht="19.05" customHeight="1" x14ac:dyDescent="0.3">
      <c r="A6" s="114" t="str">
        <f>Données!A6</f>
        <v>Salarié 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132"/>
      <c r="M6" s="133"/>
      <c r="N6" s="132"/>
      <c r="O6" s="133"/>
      <c r="P6" s="53"/>
      <c r="Q6" s="53"/>
      <c r="R6" s="53"/>
      <c r="S6" s="53"/>
      <c r="T6" s="53"/>
      <c r="U6" s="53"/>
      <c r="V6" s="53"/>
      <c r="W6" s="53"/>
      <c r="X6" s="53"/>
      <c r="Y6" s="53"/>
      <c r="Z6" s="132"/>
      <c r="AA6" s="133"/>
      <c r="AB6" s="132"/>
      <c r="AC6" s="13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132"/>
      <c r="AO6" s="133"/>
      <c r="AP6" s="132"/>
      <c r="AQ6" s="133"/>
      <c r="AR6" s="134"/>
      <c r="AS6" s="135"/>
      <c r="AT6" s="53"/>
      <c r="AU6" s="53"/>
      <c r="AV6" s="53"/>
      <c r="AW6" s="53"/>
      <c r="AX6" s="53"/>
      <c r="AY6" s="53"/>
      <c r="AZ6" s="53"/>
      <c r="BA6" s="53"/>
      <c r="BB6" s="132"/>
      <c r="BC6" s="133"/>
      <c r="BD6" s="132"/>
      <c r="BE6" s="133"/>
      <c r="BF6" s="53"/>
      <c r="BG6" s="53"/>
      <c r="BH6" s="74"/>
      <c r="BI6" s="76"/>
      <c r="BJ6" s="76"/>
      <c r="BK6" s="100">
        <f t="shared" si="1"/>
        <v>0</v>
      </c>
    </row>
    <row r="7" spans="1:63" s="102" customFormat="1" ht="19.05" customHeight="1" x14ac:dyDescent="0.3">
      <c r="A7" s="117" t="str">
        <f>Données!A7</f>
        <v>Salarié 4</v>
      </c>
      <c r="B7" s="54"/>
      <c r="C7" s="54"/>
      <c r="D7" s="54"/>
      <c r="E7" s="54"/>
      <c r="F7" s="54"/>
      <c r="G7" s="54"/>
      <c r="H7" s="54" t="s">
        <v>4</v>
      </c>
      <c r="I7" s="54"/>
      <c r="J7" s="54"/>
      <c r="K7" s="54"/>
      <c r="L7" s="132"/>
      <c r="M7" s="133"/>
      <c r="N7" s="132"/>
      <c r="O7" s="133"/>
      <c r="P7" s="54"/>
      <c r="Q7" s="54"/>
      <c r="R7" s="54"/>
      <c r="S7" s="54"/>
      <c r="T7" s="54"/>
      <c r="U7" s="54"/>
      <c r="V7" s="54"/>
      <c r="W7" s="54"/>
      <c r="X7" s="54"/>
      <c r="Y7" s="54"/>
      <c r="Z7" s="132"/>
      <c r="AA7" s="133"/>
      <c r="AB7" s="132"/>
      <c r="AC7" s="133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132"/>
      <c r="AO7" s="133"/>
      <c r="AP7" s="132"/>
      <c r="AQ7" s="133"/>
      <c r="AR7" s="134"/>
      <c r="AS7" s="135"/>
      <c r="AT7" s="54"/>
      <c r="AU7" s="54"/>
      <c r="AV7" s="54"/>
      <c r="AW7" s="54"/>
      <c r="AX7" s="54"/>
      <c r="AY7" s="54"/>
      <c r="AZ7" s="54"/>
      <c r="BA7" s="54"/>
      <c r="BB7" s="132"/>
      <c r="BC7" s="133"/>
      <c r="BD7" s="132"/>
      <c r="BE7" s="133"/>
      <c r="BF7" s="54"/>
      <c r="BG7" s="54"/>
      <c r="BH7" s="71"/>
      <c r="BI7" s="75"/>
      <c r="BJ7" s="75"/>
      <c r="BK7" s="100">
        <f t="shared" si="1"/>
        <v>0</v>
      </c>
    </row>
    <row r="8" spans="1:63" s="102" customFormat="1" ht="19.05" customHeight="1" x14ac:dyDescent="0.3">
      <c r="A8" s="114" t="str">
        <f>Données!A8</f>
        <v>Salarié 5</v>
      </c>
      <c r="B8" s="53"/>
      <c r="C8" s="53"/>
      <c r="D8" s="53"/>
      <c r="E8" s="53"/>
      <c r="F8" s="53"/>
      <c r="G8" s="53"/>
      <c r="H8" s="53"/>
      <c r="I8" s="53"/>
      <c r="J8" s="53"/>
      <c r="K8" s="53"/>
      <c r="L8" s="132"/>
      <c r="M8" s="133"/>
      <c r="N8" s="132"/>
      <c r="O8" s="133"/>
      <c r="P8" s="53"/>
      <c r="Q8" s="53"/>
      <c r="R8" s="53"/>
      <c r="S8" s="53"/>
      <c r="T8" s="53"/>
      <c r="U8" s="53"/>
      <c r="V8" s="53"/>
      <c r="W8" s="53"/>
      <c r="X8" s="53"/>
      <c r="Y8" s="53"/>
      <c r="Z8" s="132"/>
      <c r="AA8" s="133"/>
      <c r="AB8" s="132"/>
      <c r="AC8" s="13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132"/>
      <c r="AO8" s="133"/>
      <c r="AP8" s="132"/>
      <c r="AQ8" s="133"/>
      <c r="AR8" s="134"/>
      <c r="AS8" s="135"/>
      <c r="AT8" s="53"/>
      <c r="AU8" s="53"/>
      <c r="AV8" s="53"/>
      <c r="AW8" s="53"/>
      <c r="AX8" s="53"/>
      <c r="AY8" s="53"/>
      <c r="AZ8" s="53"/>
      <c r="BA8" s="53"/>
      <c r="BB8" s="132"/>
      <c r="BC8" s="133"/>
      <c r="BD8" s="132"/>
      <c r="BE8" s="133"/>
      <c r="BF8" s="53"/>
      <c r="BG8" s="53"/>
      <c r="BH8" s="74"/>
      <c r="BI8" s="76"/>
      <c r="BJ8" s="76"/>
      <c r="BK8" s="100">
        <f t="shared" si="1"/>
        <v>0</v>
      </c>
    </row>
    <row r="9" spans="1:63" s="102" customFormat="1" ht="19.05" customHeight="1" x14ac:dyDescent="0.3">
      <c r="A9" s="117" t="str">
        <f>Données!A9</f>
        <v>Salarié 6</v>
      </c>
      <c r="B9" s="54"/>
      <c r="C9" s="54"/>
      <c r="D9" s="54"/>
      <c r="E9" s="54"/>
      <c r="F9" s="54"/>
      <c r="G9" s="54"/>
      <c r="H9" s="54"/>
      <c r="I9" s="54"/>
      <c r="J9" s="54"/>
      <c r="K9" s="54"/>
      <c r="L9" s="132"/>
      <c r="M9" s="133"/>
      <c r="N9" s="132"/>
      <c r="O9" s="133"/>
      <c r="P9" s="54"/>
      <c r="Q9" s="54"/>
      <c r="R9" s="54"/>
      <c r="S9" s="54"/>
      <c r="T9" s="54"/>
      <c r="U9" s="54"/>
      <c r="V9" s="54"/>
      <c r="W9" s="54"/>
      <c r="X9" s="54"/>
      <c r="Y9" s="54"/>
      <c r="Z9" s="132"/>
      <c r="AA9" s="133"/>
      <c r="AB9" s="132"/>
      <c r="AC9" s="133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132"/>
      <c r="AO9" s="133"/>
      <c r="AP9" s="132"/>
      <c r="AQ9" s="133"/>
      <c r="AR9" s="134"/>
      <c r="AS9" s="135"/>
      <c r="AT9" s="54"/>
      <c r="AU9" s="54"/>
      <c r="AV9" s="54"/>
      <c r="AW9" s="54"/>
      <c r="AX9" s="54"/>
      <c r="AY9" s="54"/>
      <c r="AZ9" s="54"/>
      <c r="BA9" s="54"/>
      <c r="BB9" s="132"/>
      <c r="BC9" s="133"/>
      <c r="BD9" s="132"/>
      <c r="BE9" s="133"/>
      <c r="BF9" s="54"/>
      <c r="BG9" s="54"/>
      <c r="BH9" s="71"/>
      <c r="BI9" s="75"/>
      <c r="BJ9" s="75"/>
      <c r="BK9" s="100">
        <f t="shared" si="1"/>
        <v>0</v>
      </c>
    </row>
    <row r="10" spans="1:63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1"/>
      <c r="BJ10" s="121"/>
      <c r="BK10" s="105"/>
    </row>
    <row r="11" spans="1:63" s="110" customFormat="1" ht="19.05" customHeight="1" x14ac:dyDescent="0.25">
      <c r="A11" s="106"/>
      <c r="B11" s="233" t="s">
        <v>3</v>
      </c>
      <c r="C11" s="234"/>
      <c r="D11" s="48" t="s">
        <v>1</v>
      </c>
      <c r="E11" s="235" t="s">
        <v>2</v>
      </c>
      <c r="F11" s="236"/>
      <c r="G11" s="84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K11" s="109"/>
    </row>
    <row r="12" spans="1:63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49">
        <f>Mars!D12+Avril!BK4</f>
        <v>0</v>
      </c>
      <c r="E12" s="248">
        <f>Decembre!F12</f>
        <v>46</v>
      </c>
      <c r="F12" s="249"/>
      <c r="G12" s="85"/>
      <c r="H12" s="111"/>
      <c r="I12" s="111"/>
      <c r="J12" s="111" t="s">
        <v>4</v>
      </c>
      <c r="K12" s="111"/>
      <c r="L12" s="111"/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K12" s="109"/>
    </row>
    <row r="13" spans="1:63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50">
        <f>Mars!D13+Avril!BK5</f>
        <v>8</v>
      </c>
      <c r="E13" s="241">
        <f>Decembre!F13</f>
        <v>35</v>
      </c>
      <c r="F13" s="242"/>
      <c r="G13" s="85"/>
      <c r="H13" s="112"/>
      <c r="I13" s="112"/>
      <c r="J13" s="225"/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K13" s="109"/>
    </row>
    <row r="14" spans="1:63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49">
        <f>Mars!D14+Avril!BK6</f>
        <v>0</v>
      </c>
      <c r="E14" s="248">
        <f>Decembre!F14</f>
        <v>30</v>
      </c>
      <c r="F14" s="249"/>
      <c r="G14" s="85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K14" s="109"/>
    </row>
    <row r="15" spans="1:63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50">
        <f>Mars!D15+Avril!BK7</f>
        <v>0</v>
      </c>
      <c r="E15" s="241">
        <f>+B15-D15</f>
        <v>25</v>
      </c>
      <c r="F15" s="242"/>
      <c r="G15" s="8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K15" s="109"/>
    </row>
    <row r="16" spans="1:63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49">
        <f>Mars!D16+Avril!BK8</f>
        <v>0</v>
      </c>
      <c r="E16" s="248">
        <f>Decembre!F16</f>
        <v>0</v>
      </c>
      <c r="F16" s="249"/>
      <c r="G16" s="85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K16" s="109"/>
    </row>
    <row r="17" spans="1:63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50">
        <f>Mars!D17+Avril!BK9</f>
        <v>0</v>
      </c>
      <c r="E17" s="241">
        <f>Decembre!F17</f>
        <v>0</v>
      </c>
      <c r="F17" s="242"/>
      <c r="G17" s="8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K17" s="109"/>
    </row>
    <row r="18" spans="1:63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3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83">
    <mergeCell ref="AD1:AQ1"/>
    <mergeCell ref="BB2:BC2"/>
    <mergeCell ref="BB3:BC3"/>
    <mergeCell ref="BD2:BE2"/>
    <mergeCell ref="BD3:BE3"/>
    <mergeCell ref="AN2:AO2"/>
    <mergeCell ref="AN3:AO3"/>
    <mergeCell ref="AP2:AQ2"/>
    <mergeCell ref="AP3:AQ3"/>
    <mergeCell ref="AR2:AS2"/>
    <mergeCell ref="AR3:AS3"/>
    <mergeCell ref="AT2:AU2"/>
    <mergeCell ref="AV2:AW2"/>
    <mergeCell ref="AX2:AY2"/>
    <mergeCell ref="AZ2:BA2"/>
    <mergeCell ref="AT3:AU3"/>
    <mergeCell ref="Z2:AA2"/>
    <mergeCell ref="Z3:AA3"/>
    <mergeCell ref="AB2:AC2"/>
    <mergeCell ref="AB3:AC3"/>
    <mergeCell ref="P1:AC1"/>
    <mergeCell ref="P3:Q3"/>
    <mergeCell ref="R3:S3"/>
    <mergeCell ref="T3:U3"/>
    <mergeCell ref="V3:W3"/>
    <mergeCell ref="X3:Y3"/>
    <mergeCell ref="P2:Q2"/>
    <mergeCell ref="R2:S2"/>
    <mergeCell ref="T2:U2"/>
    <mergeCell ref="V2:W2"/>
    <mergeCell ref="X2:Y2"/>
    <mergeCell ref="L2:M2"/>
    <mergeCell ref="L3:M3"/>
    <mergeCell ref="N2:O2"/>
    <mergeCell ref="N3:O3"/>
    <mergeCell ref="B1:O1"/>
    <mergeCell ref="BF2:BG2"/>
    <mergeCell ref="BF3:BG3"/>
    <mergeCell ref="BH2:BJ2"/>
    <mergeCell ref="BH3:BJ3"/>
    <mergeCell ref="BF1:BJ1"/>
    <mergeCell ref="AV3:AW3"/>
    <mergeCell ref="AX3:AY3"/>
    <mergeCell ref="AZ3:BA3"/>
    <mergeCell ref="AD2:AE2"/>
    <mergeCell ref="AH2:AI2"/>
    <mergeCell ref="AJ2:AK2"/>
    <mergeCell ref="AL2:AM2"/>
    <mergeCell ref="AD3:AE3"/>
    <mergeCell ref="AF3:AG3"/>
    <mergeCell ref="AF2:AG2"/>
    <mergeCell ref="AH3:AI3"/>
    <mergeCell ref="AJ3:AK3"/>
    <mergeCell ref="AL3:AM3"/>
    <mergeCell ref="B17:C17"/>
    <mergeCell ref="E11:F11"/>
    <mergeCell ref="E12:F12"/>
    <mergeCell ref="E13:F13"/>
    <mergeCell ref="E14:F14"/>
    <mergeCell ref="E15:F15"/>
    <mergeCell ref="E16:F16"/>
    <mergeCell ref="E17:F17"/>
    <mergeCell ref="B12:C12"/>
    <mergeCell ref="B13:C13"/>
    <mergeCell ref="B14:C14"/>
    <mergeCell ref="B15:C15"/>
    <mergeCell ref="B16:C16"/>
    <mergeCell ref="L11:P11"/>
    <mergeCell ref="L13:P13"/>
    <mergeCell ref="AR1:BD1"/>
    <mergeCell ref="B2:C2"/>
    <mergeCell ref="D2:E2"/>
    <mergeCell ref="F2:G2"/>
    <mergeCell ref="H2:I2"/>
    <mergeCell ref="J2:K2"/>
    <mergeCell ref="B3:C3"/>
    <mergeCell ref="D3:E3"/>
    <mergeCell ref="F3:G3"/>
    <mergeCell ref="H3:I3"/>
    <mergeCell ref="J3:K3"/>
    <mergeCell ref="J11:K11"/>
    <mergeCell ref="J13:K13"/>
    <mergeCell ref="B11:C1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L19"/>
  <sheetViews>
    <sheetView showGridLines="0" workbookViewId="0">
      <pane xSplit="6" ySplit="3" topLeftCell="G4" activePane="bottomRight" state="frozen"/>
      <selection pane="topRight" activeCell="F1" sqref="F1"/>
      <selection pane="bottomLeft" activeCell="A4" sqref="A4"/>
      <selection pane="bottomRight" activeCell="I16" sqref="I16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1" width="4.109375" style="1" customWidth="1"/>
    <col min="62" max="63" width="4.109375" style="2" customWidth="1"/>
    <col min="64" max="64" width="8.77734375" style="1" customWidth="1"/>
    <col min="65" max="69" width="8.77734375" style="2" customWidth="1"/>
    <col min="70" max="16384" width="11.5546875" style="2"/>
  </cols>
  <sheetData>
    <row r="1" spans="1:64" s="23" customFormat="1" ht="39" customHeight="1" x14ac:dyDescent="0.25">
      <c r="A1" s="21">
        <v>2019</v>
      </c>
      <c r="B1" s="213" t="s">
        <v>7</v>
      </c>
      <c r="C1" s="214"/>
      <c r="D1" s="214"/>
      <c r="E1" s="214"/>
      <c r="F1" s="214"/>
      <c r="G1" s="214"/>
      <c r="H1" s="214"/>
      <c r="I1" s="214"/>
      <c r="J1" s="214"/>
      <c r="K1" s="215"/>
      <c r="L1" s="213" t="str">
        <f>+B1</f>
        <v>MAI</v>
      </c>
      <c r="M1" s="214"/>
      <c r="N1" s="214"/>
      <c r="O1" s="214"/>
      <c r="P1" s="214"/>
      <c r="Q1" s="214"/>
      <c r="R1" s="214"/>
      <c r="S1" s="214"/>
      <c r="T1" s="214"/>
      <c r="U1" s="214"/>
      <c r="V1" s="214"/>
      <c r="W1" s="214"/>
      <c r="X1" s="214"/>
      <c r="Y1" s="215"/>
      <c r="Z1" s="201" t="str">
        <f>+B1</f>
        <v>MAI</v>
      </c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90"/>
      <c r="AN1" s="180" t="str">
        <f>+B1</f>
        <v>MAI</v>
      </c>
      <c r="AO1" s="181"/>
      <c r="AP1" s="181"/>
      <c r="AQ1" s="181"/>
      <c r="AR1" s="181"/>
      <c r="AS1" s="181"/>
      <c r="AT1" s="181"/>
      <c r="AU1" s="181"/>
      <c r="AV1" s="181"/>
      <c r="AW1" s="181"/>
      <c r="AX1" s="181"/>
      <c r="AY1" s="181"/>
      <c r="AZ1" s="181"/>
      <c r="BA1" s="216"/>
      <c r="BB1" s="229" t="str">
        <f>+B1</f>
        <v>MAI</v>
      </c>
      <c r="BC1" s="230"/>
      <c r="BD1" s="230"/>
      <c r="BE1" s="230"/>
      <c r="BF1" s="230"/>
      <c r="BG1" s="230"/>
      <c r="BH1" s="230"/>
      <c r="BI1" s="230"/>
      <c r="BJ1" s="230"/>
      <c r="BK1" s="230"/>
      <c r="BL1" s="22"/>
    </row>
    <row r="2" spans="1:64" s="25" customFormat="1" ht="15.6" x14ac:dyDescent="0.25">
      <c r="A2" s="8" t="str">
        <f>Données!A2</f>
        <v>CONGÉS  ERE 2019</v>
      </c>
      <c r="B2" s="250">
        <v>43586</v>
      </c>
      <c r="C2" s="251"/>
      <c r="D2" s="176">
        <v>43587</v>
      </c>
      <c r="E2" s="177"/>
      <c r="F2" s="176">
        <v>43588</v>
      </c>
      <c r="G2" s="177"/>
      <c r="H2" s="170">
        <v>43589</v>
      </c>
      <c r="I2" s="171"/>
      <c r="J2" s="170">
        <v>43590</v>
      </c>
      <c r="K2" s="171"/>
      <c r="L2" s="176">
        <v>43591</v>
      </c>
      <c r="M2" s="177"/>
      <c r="N2" s="176">
        <v>43592</v>
      </c>
      <c r="O2" s="177"/>
      <c r="P2" s="250">
        <v>43593</v>
      </c>
      <c r="Q2" s="251"/>
      <c r="R2" s="176">
        <v>43594</v>
      </c>
      <c r="S2" s="177"/>
      <c r="T2" s="176">
        <v>43595</v>
      </c>
      <c r="U2" s="177"/>
      <c r="V2" s="170">
        <v>43596</v>
      </c>
      <c r="W2" s="171"/>
      <c r="X2" s="170">
        <v>43597</v>
      </c>
      <c r="Y2" s="171"/>
      <c r="Z2" s="176">
        <v>43598</v>
      </c>
      <c r="AA2" s="177"/>
      <c r="AB2" s="176">
        <v>43599</v>
      </c>
      <c r="AC2" s="177"/>
      <c r="AD2" s="176">
        <v>43600</v>
      </c>
      <c r="AE2" s="177"/>
      <c r="AF2" s="176">
        <v>43601</v>
      </c>
      <c r="AG2" s="177"/>
      <c r="AH2" s="176">
        <v>43602</v>
      </c>
      <c r="AI2" s="177"/>
      <c r="AJ2" s="170">
        <v>43603</v>
      </c>
      <c r="AK2" s="171"/>
      <c r="AL2" s="170">
        <v>43604</v>
      </c>
      <c r="AM2" s="171"/>
      <c r="AN2" s="176">
        <v>43605</v>
      </c>
      <c r="AO2" s="177"/>
      <c r="AP2" s="176">
        <v>43606</v>
      </c>
      <c r="AQ2" s="177"/>
      <c r="AR2" s="176">
        <v>43607</v>
      </c>
      <c r="AS2" s="177"/>
      <c r="AT2" s="176">
        <v>43608</v>
      </c>
      <c r="AU2" s="177"/>
      <c r="AV2" s="176">
        <v>43609</v>
      </c>
      <c r="AW2" s="177"/>
      <c r="AX2" s="170">
        <v>43610</v>
      </c>
      <c r="AY2" s="171"/>
      <c r="AZ2" s="170">
        <v>43611</v>
      </c>
      <c r="BA2" s="171"/>
      <c r="BB2" s="176">
        <v>43612</v>
      </c>
      <c r="BC2" s="177"/>
      <c r="BD2" s="176">
        <v>43613</v>
      </c>
      <c r="BE2" s="177"/>
      <c r="BF2" s="176">
        <v>43614</v>
      </c>
      <c r="BG2" s="177"/>
      <c r="BH2" s="250">
        <v>43615</v>
      </c>
      <c r="BI2" s="251"/>
      <c r="BJ2" s="207">
        <v>43616</v>
      </c>
      <c r="BK2" s="207"/>
      <c r="BL2" s="24"/>
    </row>
    <row r="3" spans="1:64" s="29" customFormat="1" ht="24" customHeight="1" x14ac:dyDescent="0.25">
      <c r="A3" s="26" t="s">
        <v>0</v>
      </c>
      <c r="B3" s="205">
        <f>B2</f>
        <v>43586</v>
      </c>
      <c r="C3" s="206"/>
      <c r="D3" s="254">
        <f t="shared" ref="D3:BF3" si="0">D2</f>
        <v>43587</v>
      </c>
      <c r="E3" s="255"/>
      <c r="F3" s="254">
        <f t="shared" si="0"/>
        <v>43588</v>
      </c>
      <c r="G3" s="255"/>
      <c r="H3" s="256">
        <f t="shared" si="0"/>
        <v>43589</v>
      </c>
      <c r="I3" s="257"/>
      <c r="J3" s="256">
        <f t="shared" si="0"/>
        <v>43590</v>
      </c>
      <c r="K3" s="257"/>
      <c r="L3" s="254">
        <f t="shared" si="0"/>
        <v>43591</v>
      </c>
      <c r="M3" s="255"/>
      <c r="N3" s="254">
        <f t="shared" si="0"/>
        <v>43592</v>
      </c>
      <c r="O3" s="255"/>
      <c r="P3" s="205">
        <f t="shared" si="0"/>
        <v>43593</v>
      </c>
      <c r="Q3" s="206"/>
      <c r="R3" s="254">
        <f t="shared" si="0"/>
        <v>43594</v>
      </c>
      <c r="S3" s="255"/>
      <c r="T3" s="254">
        <f t="shared" si="0"/>
        <v>43595</v>
      </c>
      <c r="U3" s="255"/>
      <c r="V3" s="256">
        <f t="shared" si="0"/>
        <v>43596</v>
      </c>
      <c r="W3" s="257"/>
      <c r="X3" s="256">
        <f t="shared" si="0"/>
        <v>43597</v>
      </c>
      <c r="Y3" s="257"/>
      <c r="Z3" s="254">
        <f t="shared" si="0"/>
        <v>43598</v>
      </c>
      <c r="AA3" s="255"/>
      <c r="AB3" s="254">
        <f t="shared" si="0"/>
        <v>43599</v>
      </c>
      <c r="AC3" s="255"/>
      <c r="AD3" s="254">
        <f t="shared" si="0"/>
        <v>43600</v>
      </c>
      <c r="AE3" s="255"/>
      <c r="AF3" s="254">
        <f t="shared" si="0"/>
        <v>43601</v>
      </c>
      <c r="AG3" s="255"/>
      <c r="AH3" s="254">
        <f t="shared" si="0"/>
        <v>43602</v>
      </c>
      <c r="AI3" s="255"/>
      <c r="AJ3" s="256">
        <f t="shared" si="0"/>
        <v>43603</v>
      </c>
      <c r="AK3" s="257"/>
      <c r="AL3" s="256">
        <f t="shared" si="0"/>
        <v>43604</v>
      </c>
      <c r="AM3" s="257"/>
      <c r="AN3" s="254">
        <f t="shared" si="0"/>
        <v>43605</v>
      </c>
      <c r="AO3" s="255"/>
      <c r="AP3" s="254">
        <f t="shared" si="0"/>
        <v>43606</v>
      </c>
      <c r="AQ3" s="255"/>
      <c r="AR3" s="254">
        <f t="shared" si="0"/>
        <v>43607</v>
      </c>
      <c r="AS3" s="255"/>
      <c r="AT3" s="254">
        <f t="shared" si="0"/>
        <v>43608</v>
      </c>
      <c r="AU3" s="255"/>
      <c r="AV3" s="254">
        <f t="shared" si="0"/>
        <v>43609</v>
      </c>
      <c r="AW3" s="255"/>
      <c r="AX3" s="256">
        <f t="shared" si="0"/>
        <v>43610</v>
      </c>
      <c r="AY3" s="257"/>
      <c r="AZ3" s="256">
        <f t="shared" si="0"/>
        <v>43611</v>
      </c>
      <c r="BA3" s="257"/>
      <c r="BB3" s="254">
        <f t="shared" si="0"/>
        <v>43612</v>
      </c>
      <c r="BC3" s="255"/>
      <c r="BD3" s="254">
        <f t="shared" si="0"/>
        <v>43613</v>
      </c>
      <c r="BE3" s="255"/>
      <c r="BF3" s="254">
        <f t="shared" si="0"/>
        <v>43614</v>
      </c>
      <c r="BG3" s="255"/>
      <c r="BH3" s="205">
        <f>BH2</f>
        <v>43615</v>
      </c>
      <c r="BI3" s="206"/>
      <c r="BJ3" s="258">
        <f>BJ2</f>
        <v>43616</v>
      </c>
      <c r="BK3" s="258"/>
      <c r="BL3" s="28"/>
    </row>
    <row r="4" spans="1:64" s="102" customFormat="1" ht="19.05" customHeight="1" x14ac:dyDescent="0.3">
      <c r="A4" s="114" t="str">
        <f>+Données!A4</f>
        <v>Salarié 1</v>
      </c>
      <c r="B4" s="134"/>
      <c r="C4" s="135"/>
      <c r="D4" s="53" t="s">
        <v>4</v>
      </c>
      <c r="E4" s="53"/>
      <c r="F4" s="53"/>
      <c r="G4" s="53"/>
      <c r="H4" s="132"/>
      <c r="I4" s="133"/>
      <c r="J4" s="132"/>
      <c r="K4" s="133"/>
      <c r="L4" s="53"/>
      <c r="M4" s="53"/>
      <c r="N4" s="53"/>
      <c r="O4" s="53"/>
      <c r="P4" s="134"/>
      <c r="Q4" s="135"/>
      <c r="R4" s="53"/>
      <c r="S4" s="53"/>
      <c r="T4" s="53"/>
      <c r="U4" s="53"/>
      <c r="V4" s="132"/>
      <c r="W4" s="133"/>
      <c r="X4" s="132"/>
      <c r="Y4" s="13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132"/>
      <c r="AK4" s="133"/>
      <c r="AL4" s="132"/>
      <c r="AM4" s="13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132"/>
      <c r="AY4" s="133"/>
      <c r="AZ4" s="132"/>
      <c r="BA4" s="133"/>
      <c r="BB4" s="53"/>
      <c r="BC4" s="53"/>
      <c r="BD4" s="53"/>
      <c r="BE4" s="53"/>
      <c r="BF4" s="53"/>
      <c r="BG4" s="53"/>
      <c r="BH4" s="147"/>
      <c r="BI4" s="146"/>
      <c r="BJ4" s="129"/>
      <c r="BK4" s="129"/>
      <c r="BL4" s="125">
        <f t="shared" ref="BL4:BL9" si="1">COUNTIF(B4:BK4,0)</f>
        <v>0</v>
      </c>
    </row>
    <row r="5" spans="1:64" s="102" customFormat="1" ht="19.05" customHeight="1" x14ac:dyDescent="0.3">
      <c r="A5" s="117" t="str">
        <f>Données!A5</f>
        <v>Salarié 2</v>
      </c>
      <c r="B5" s="134" t="s">
        <v>4</v>
      </c>
      <c r="C5" s="135"/>
      <c r="D5" s="54" t="s">
        <v>4</v>
      </c>
      <c r="E5" s="54"/>
      <c r="F5" s="54" t="s">
        <v>4</v>
      </c>
      <c r="G5" s="54"/>
      <c r="H5" s="132" t="s">
        <v>4</v>
      </c>
      <c r="I5" s="133"/>
      <c r="J5" s="132" t="s">
        <v>4</v>
      </c>
      <c r="K5" s="133"/>
      <c r="L5" s="54"/>
      <c r="M5" s="54"/>
      <c r="N5" s="54"/>
      <c r="O5" s="54"/>
      <c r="P5" s="134"/>
      <c r="Q5" s="135"/>
      <c r="R5" s="54"/>
      <c r="S5" s="54"/>
      <c r="T5" s="54"/>
      <c r="U5" s="54"/>
      <c r="V5" s="132"/>
      <c r="W5" s="133"/>
      <c r="X5" s="132"/>
      <c r="Y5" s="133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132"/>
      <c r="AK5" s="133"/>
      <c r="AL5" s="132"/>
      <c r="AM5" s="133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132"/>
      <c r="AY5" s="133"/>
      <c r="AZ5" s="132"/>
      <c r="BA5" s="133"/>
      <c r="BB5" s="54"/>
      <c r="BC5" s="54"/>
      <c r="BD5" s="54"/>
      <c r="BE5" s="54"/>
      <c r="BF5" s="54"/>
      <c r="BG5" s="54"/>
      <c r="BH5" s="147"/>
      <c r="BI5" s="146"/>
      <c r="BJ5" s="128"/>
      <c r="BK5" s="128"/>
      <c r="BL5" s="125">
        <f t="shared" si="1"/>
        <v>0</v>
      </c>
    </row>
    <row r="6" spans="1:64" s="102" customFormat="1" ht="19.05" customHeight="1" x14ac:dyDescent="0.3">
      <c r="A6" s="114" t="str">
        <f>Données!A6</f>
        <v>Salarié 3</v>
      </c>
      <c r="B6" s="134"/>
      <c r="C6" s="135"/>
      <c r="D6" s="53"/>
      <c r="E6" s="53"/>
      <c r="F6" s="53"/>
      <c r="G6" s="53"/>
      <c r="H6" s="132"/>
      <c r="I6" s="133"/>
      <c r="J6" s="132"/>
      <c r="K6" s="133"/>
      <c r="L6" s="53"/>
      <c r="M6" s="53"/>
      <c r="N6" s="53"/>
      <c r="O6" s="53"/>
      <c r="P6" s="134"/>
      <c r="Q6" s="135"/>
      <c r="R6" s="53"/>
      <c r="S6" s="53"/>
      <c r="T6" s="53"/>
      <c r="U6" s="53"/>
      <c r="V6" s="132"/>
      <c r="W6" s="133"/>
      <c r="X6" s="132"/>
      <c r="Y6" s="13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132"/>
      <c r="AK6" s="133"/>
      <c r="AL6" s="132"/>
      <c r="AM6" s="13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132"/>
      <c r="AY6" s="133"/>
      <c r="AZ6" s="132"/>
      <c r="BA6" s="133"/>
      <c r="BB6" s="53"/>
      <c r="BC6" s="53"/>
      <c r="BD6" s="53"/>
      <c r="BE6" s="53"/>
      <c r="BF6" s="53"/>
      <c r="BG6" s="53"/>
      <c r="BH6" s="147"/>
      <c r="BI6" s="146"/>
      <c r="BJ6" s="129"/>
      <c r="BK6" s="129"/>
      <c r="BL6" s="125">
        <f t="shared" si="1"/>
        <v>0</v>
      </c>
    </row>
    <row r="7" spans="1:64" s="102" customFormat="1" ht="19.05" customHeight="1" x14ac:dyDescent="0.3">
      <c r="A7" s="117" t="str">
        <f>Données!A7</f>
        <v>Salarié 4</v>
      </c>
      <c r="B7" s="134"/>
      <c r="C7" s="135"/>
      <c r="D7" s="54"/>
      <c r="E7" s="54"/>
      <c r="F7" s="54"/>
      <c r="G7" s="54"/>
      <c r="H7" s="132"/>
      <c r="I7" s="133"/>
      <c r="J7" s="132"/>
      <c r="K7" s="133"/>
      <c r="L7" s="54"/>
      <c r="M7" s="54"/>
      <c r="N7" s="54"/>
      <c r="O7" s="54"/>
      <c r="P7" s="134"/>
      <c r="Q7" s="135"/>
      <c r="R7" s="54"/>
      <c r="S7" s="54"/>
      <c r="T7" s="54"/>
      <c r="U7" s="54"/>
      <c r="V7" s="132"/>
      <c r="W7" s="133"/>
      <c r="X7" s="132"/>
      <c r="Y7" s="133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132"/>
      <c r="AK7" s="133"/>
      <c r="AL7" s="132"/>
      <c r="AM7" s="133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132"/>
      <c r="AY7" s="133"/>
      <c r="AZ7" s="132"/>
      <c r="BA7" s="133"/>
      <c r="BB7" s="54"/>
      <c r="BC7" s="54"/>
      <c r="BD7" s="54"/>
      <c r="BE7" s="54"/>
      <c r="BF7" s="54"/>
      <c r="BG7" s="54"/>
      <c r="BH7" s="147"/>
      <c r="BI7" s="146"/>
      <c r="BJ7" s="128"/>
      <c r="BK7" s="128"/>
      <c r="BL7" s="125">
        <f t="shared" si="1"/>
        <v>0</v>
      </c>
    </row>
    <row r="8" spans="1:64" s="102" customFormat="1" ht="19.05" customHeight="1" x14ac:dyDescent="0.3">
      <c r="A8" s="114" t="str">
        <f>Données!A8</f>
        <v>Salarié 5</v>
      </c>
      <c r="B8" s="134"/>
      <c r="C8" s="135"/>
      <c r="D8" s="53"/>
      <c r="E8" s="53"/>
      <c r="F8" s="53"/>
      <c r="G8" s="53"/>
      <c r="H8" s="132"/>
      <c r="I8" s="133"/>
      <c r="J8" s="132"/>
      <c r="K8" s="133"/>
      <c r="L8" s="53"/>
      <c r="M8" s="53"/>
      <c r="N8" s="53"/>
      <c r="O8" s="53"/>
      <c r="P8" s="134"/>
      <c r="Q8" s="135"/>
      <c r="R8" s="53"/>
      <c r="S8" s="53"/>
      <c r="T8" s="53"/>
      <c r="U8" s="53"/>
      <c r="V8" s="132"/>
      <c r="W8" s="133"/>
      <c r="X8" s="132"/>
      <c r="Y8" s="13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132"/>
      <c r="AK8" s="133"/>
      <c r="AL8" s="132"/>
      <c r="AM8" s="13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132"/>
      <c r="AY8" s="133"/>
      <c r="AZ8" s="132"/>
      <c r="BA8" s="133"/>
      <c r="BB8" s="53"/>
      <c r="BC8" s="53"/>
      <c r="BD8" s="53"/>
      <c r="BE8" s="53"/>
      <c r="BF8" s="53"/>
      <c r="BG8" s="53"/>
      <c r="BH8" s="147"/>
      <c r="BI8" s="146"/>
      <c r="BJ8" s="129"/>
      <c r="BK8" s="129"/>
      <c r="BL8" s="125">
        <f t="shared" si="1"/>
        <v>0</v>
      </c>
    </row>
    <row r="9" spans="1:64" s="102" customFormat="1" ht="19.05" customHeight="1" x14ac:dyDescent="0.3">
      <c r="A9" s="117" t="str">
        <f>Données!A9</f>
        <v>Salarié 6</v>
      </c>
      <c r="B9" s="134"/>
      <c r="C9" s="135"/>
      <c r="D9" s="54"/>
      <c r="E9" s="54"/>
      <c r="F9" s="54"/>
      <c r="G9" s="54"/>
      <c r="H9" s="132"/>
      <c r="I9" s="133"/>
      <c r="J9" s="132"/>
      <c r="K9" s="133"/>
      <c r="L9" s="54"/>
      <c r="M9" s="54"/>
      <c r="N9" s="54"/>
      <c r="O9" s="54"/>
      <c r="P9" s="134"/>
      <c r="Q9" s="135"/>
      <c r="R9" s="54"/>
      <c r="S9" s="54"/>
      <c r="T9" s="54"/>
      <c r="U9" s="54"/>
      <c r="V9" s="132"/>
      <c r="W9" s="133"/>
      <c r="X9" s="132"/>
      <c r="Y9" s="133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132"/>
      <c r="AK9" s="133"/>
      <c r="AL9" s="132"/>
      <c r="AM9" s="133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132"/>
      <c r="AY9" s="133"/>
      <c r="AZ9" s="132"/>
      <c r="BA9" s="133"/>
      <c r="BB9" s="54"/>
      <c r="BC9" s="54"/>
      <c r="BD9" s="54"/>
      <c r="BE9" s="54"/>
      <c r="BF9" s="54"/>
      <c r="BG9" s="54"/>
      <c r="BH9" s="147"/>
      <c r="BI9" s="146"/>
      <c r="BJ9" s="128"/>
      <c r="BK9" s="128"/>
      <c r="BL9" s="125">
        <f t="shared" si="1"/>
        <v>0</v>
      </c>
    </row>
    <row r="10" spans="1:64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121"/>
      <c r="BK10" s="121"/>
      <c r="BL10" s="105"/>
    </row>
    <row r="11" spans="1:64" s="110" customFormat="1" ht="19.05" customHeight="1" x14ac:dyDescent="0.25">
      <c r="A11" s="106"/>
      <c r="B11" s="233" t="s">
        <v>3</v>
      </c>
      <c r="C11" s="234"/>
      <c r="D11" s="48" t="s">
        <v>1</v>
      </c>
      <c r="E11" s="235" t="s">
        <v>2</v>
      </c>
      <c r="F11" s="236"/>
      <c r="G11" s="84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45"/>
      <c r="R11" s="106"/>
      <c r="S11" s="106"/>
      <c r="T11" s="107"/>
      <c r="U11" s="107"/>
      <c r="V11" s="126"/>
      <c r="W11" s="126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L11" s="109"/>
    </row>
    <row r="12" spans="1:64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49">
        <f>Avril!D12+Mai!BL4</f>
        <v>0</v>
      </c>
      <c r="E12" s="248">
        <f>Decembre!F12</f>
        <v>46</v>
      </c>
      <c r="F12" s="249"/>
      <c r="G12" s="127"/>
      <c r="H12" s="111"/>
      <c r="I12" s="111"/>
      <c r="J12" s="111"/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L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50">
        <f>Avril!D13+Mai!BL5</f>
        <v>8</v>
      </c>
      <c r="E13" s="241">
        <f>Decembre!F13</f>
        <v>35</v>
      </c>
      <c r="F13" s="242"/>
      <c r="G13" s="127"/>
      <c r="H13" s="112"/>
      <c r="I13" s="112"/>
      <c r="J13" s="225"/>
      <c r="K13" s="226"/>
      <c r="L13" s="228" t="s">
        <v>18</v>
      </c>
      <c r="M13" s="228"/>
      <c r="N13" s="228"/>
      <c r="O13" s="228"/>
      <c r="P13" s="228"/>
      <c r="Q13" s="130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L13" s="109"/>
    </row>
    <row r="14" spans="1:64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49">
        <f>Avril!D14+Mai!BL6</f>
        <v>0</v>
      </c>
      <c r="E14" s="248">
        <f>Decembre!F14</f>
        <v>30</v>
      </c>
      <c r="F14" s="249"/>
      <c r="G14" s="127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L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50">
        <f>Avril!D15+Mai!BL7</f>
        <v>0</v>
      </c>
      <c r="E15" s="241">
        <f>+B15-D15</f>
        <v>25</v>
      </c>
      <c r="F15" s="242"/>
      <c r="G15" s="127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L15" s="109"/>
    </row>
    <row r="16" spans="1:64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49">
        <f>Avril!D16+Mai!BL8</f>
        <v>0</v>
      </c>
      <c r="E16" s="248">
        <f>Decembre!F16</f>
        <v>0</v>
      </c>
      <c r="F16" s="249"/>
      <c r="G16" s="127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L16" s="109"/>
    </row>
    <row r="17" spans="1:64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50">
        <f>Avril!D17+Mai!BL9</f>
        <v>0</v>
      </c>
      <c r="E17" s="241">
        <f>Decembre!F17</f>
        <v>0</v>
      </c>
      <c r="F17" s="242"/>
      <c r="G17" s="127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L17" s="109"/>
    </row>
    <row r="18" spans="1:64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85">
    <mergeCell ref="AX2:AY2"/>
    <mergeCell ref="AX3:AY3"/>
    <mergeCell ref="AZ2:BA2"/>
    <mergeCell ref="AZ3:BA3"/>
    <mergeCell ref="AN1:BA1"/>
    <mergeCell ref="AN3:AO3"/>
    <mergeCell ref="AP3:AQ3"/>
    <mergeCell ref="AR3:AS3"/>
    <mergeCell ref="AT3:AU3"/>
    <mergeCell ref="AV3:AW3"/>
    <mergeCell ref="AN2:AO2"/>
    <mergeCell ref="AP2:AQ2"/>
    <mergeCell ref="AR2:AS2"/>
    <mergeCell ref="AT2:AU2"/>
    <mergeCell ref="AV2:AW2"/>
    <mergeCell ref="AL3:AM3"/>
    <mergeCell ref="B3:C3"/>
    <mergeCell ref="H2:I2"/>
    <mergeCell ref="H3:I3"/>
    <mergeCell ref="J2:K2"/>
    <mergeCell ref="J3:K3"/>
    <mergeCell ref="AD3:AE3"/>
    <mergeCell ref="AF2:AG2"/>
    <mergeCell ref="AF3:AG3"/>
    <mergeCell ref="AH2:AI2"/>
    <mergeCell ref="AH3:AI3"/>
    <mergeCell ref="E17:F17"/>
    <mergeCell ref="L1:Y1"/>
    <mergeCell ref="B1:K1"/>
    <mergeCell ref="AJ2:AK2"/>
    <mergeCell ref="AJ3:AK3"/>
    <mergeCell ref="B12:C12"/>
    <mergeCell ref="B11:C11"/>
    <mergeCell ref="E14:F14"/>
    <mergeCell ref="E15:F15"/>
    <mergeCell ref="E16:F16"/>
    <mergeCell ref="B17:C17"/>
    <mergeCell ref="B16:C16"/>
    <mergeCell ref="B15:C15"/>
    <mergeCell ref="B14:C14"/>
    <mergeCell ref="B13:C13"/>
    <mergeCell ref="BJ2:BK2"/>
    <mergeCell ref="BJ3:BK3"/>
    <mergeCell ref="BB1:BK1"/>
    <mergeCell ref="BB2:BC2"/>
    <mergeCell ref="BD2:BE2"/>
    <mergeCell ref="BB3:BC3"/>
    <mergeCell ref="BD3:BE3"/>
    <mergeCell ref="BF2:BG2"/>
    <mergeCell ref="BF3:BG3"/>
    <mergeCell ref="BH2:BI2"/>
    <mergeCell ref="BH3:BI3"/>
    <mergeCell ref="R3:S3"/>
    <mergeCell ref="T3:U3"/>
    <mergeCell ref="Z2:AA2"/>
    <mergeCell ref="Z3:AA3"/>
    <mergeCell ref="AB2:AC2"/>
    <mergeCell ref="AB3:AC3"/>
    <mergeCell ref="V2:W2"/>
    <mergeCell ref="X2:Y2"/>
    <mergeCell ref="X3:Y3"/>
    <mergeCell ref="V3:W3"/>
    <mergeCell ref="L3:M3"/>
    <mergeCell ref="L11:P11"/>
    <mergeCell ref="L13:P13"/>
    <mergeCell ref="D3:E3"/>
    <mergeCell ref="F3:G3"/>
    <mergeCell ref="E11:F11"/>
    <mergeCell ref="E12:F12"/>
    <mergeCell ref="E13:F13"/>
    <mergeCell ref="N3:O3"/>
    <mergeCell ref="P3:Q3"/>
    <mergeCell ref="J11:K11"/>
    <mergeCell ref="J13:K13"/>
    <mergeCell ref="B2:C2"/>
    <mergeCell ref="Z1:AL1"/>
    <mergeCell ref="D2:E2"/>
    <mergeCell ref="F2:G2"/>
    <mergeCell ref="N2:O2"/>
    <mergeCell ref="R2:S2"/>
    <mergeCell ref="T2:U2"/>
    <mergeCell ref="AD2:AE2"/>
    <mergeCell ref="L2:M2"/>
    <mergeCell ref="P2:Q2"/>
    <mergeCell ref="AL2:AM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H19"/>
  <sheetViews>
    <sheetView showGridLines="0" workbookViewId="0">
      <pane xSplit="7" ySplit="3" topLeftCell="H4" activePane="bottomRight" state="frozen"/>
      <selection pane="topRight" activeCell="F1" sqref="F1"/>
      <selection pane="bottomLeft" activeCell="A4" sqref="A4"/>
      <selection pane="bottomRight" activeCell="B1" sqref="B1:E1"/>
    </sheetView>
  </sheetViews>
  <sheetFormatPr baseColWidth="10" defaultRowHeight="13.2" x14ac:dyDescent="0.25"/>
  <cols>
    <col min="1" max="1" width="32.6640625" style="2" customWidth="1"/>
    <col min="2" max="43" width="4.109375" style="2" customWidth="1"/>
    <col min="44" max="45" width="8.77734375" style="2" customWidth="1"/>
    <col min="46" max="55" width="4.109375" style="2" customWidth="1"/>
    <col min="56" max="56" width="8.77734375" style="2" customWidth="1"/>
    <col min="57" max="57" width="8.77734375" style="1" customWidth="1"/>
    <col min="58" max="59" width="4.109375" style="2" customWidth="1"/>
    <col min="60" max="60" width="8.77734375" style="1" customWidth="1"/>
    <col min="61" max="62" width="8.77734375" style="2" customWidth="1"/>
    <col min="63" max="16384" width="11.5546875" style="2"/>
  </cols>
  <sheetData>
    <row r="1" spans="1:60" s="23" customFormat="1" ht="39" customHeight="1" x14ac:dyDescent="0.25">
      <c r="A1" s="21">
        <v>2019</v>
      </c>
      <c r="B1" s="213" t="s">
        <v>9</v>
      </c>
      <c r="C1" s="214"/>
      <c r="D1" s="214"/>
      <c r="E1" s="214"/>
      <c r="F1" s="151" t="str">
        <f>+B1</f>
        <v>JUIN</v>
      </c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214" t="str">
        <f>+B1</f>
        <v>JUIN</v>
      </c>
      <c r="U1" s="214"/>
      <c r="V1" s="214"/>
      <c r="W1" s="214"/>
      <c r="X1" s="214"/>
      <c r="Y1" s="214"/>
      <c r="Z1" s="214"/>
      <c r="AA1" s="214"/>
      <c r="AB1" s="214"/>
      <c r="AC1" s="214"/>
      <c r="AD1" s="214"/>
      <c r="AE1" s="214"/>
      <c r="AF1" s="214"/>
      <c r="AG1" s="144"/>
      <c r="AH1" s="214" t="str">
        <f>+B1</f>
        <v>JUIN</v>
      </c>
      <c r="AI1" s="214"/>
      <c r="AJ1" s="214"/>
      <c r="AK1" s="214"/>
      <c r="AL1" s="214"/>
      <c r="AM1" s="214"/>
      <c r="AN1" s="214"/>
      <c r="AO1" s="214"/>
      <c r="AP1" s="214"/>
      <c r="AQ1" s="214"/>
      <c r="AR1" s="214"/>
      <c r="AS1" s="214"/>
      <c r="AT1" s="181" t="str">
        <f>+B1</f>
        <v>JUIN</v>
      </c>
      <c r="AU1" s="181"/>
      <c r="AV1" s="181"/>
      <c r="AW1" s="181"/>
      <c r="AX1" s="181"/>
      <c r="AY1" s="181"/>
      <c r="AZ1" s="181"/>
      <c r="BA1" s="181"/>
      <c r="BB1" s="181"/>
      <c r="BC1" s="181"/>
      <c r="BD1" s="181"/>
      <c r="BE1" s="181"/>
      <c r="BF1" s="181"/>
      <c r="BG1" s="181"/>
      <c r="BH1" s="22"/>
    </row>
    <row r="2" spans="1:60" s="25" customFormat="1" ht="15.6" x14ac:dyDescent="0.25">
      <c r="A2" s="8" t="str">
        <f>Données!A2</f>
        <v>CONGÉS  ERE 2019</v>
      </c>
      <c r="B2" s="261">
        <v>43617</v>
      </c>
      <c r="C2" s="262"/>
      <c r="D2" s="170">
        <v>43618</v>
      </c>
      <c r="E2" s="171"/>
      <c r="F2" s="176">
        <v>43619</v>
      </c>
      <c r="G2" s="177"/>
      <c r="H2" s="176">
        <v>43620</v>
      </c>
      <c r="I2" s="177"/>
      <c r="J2" s="176">
        <v>43621</v>
      </c>
      <c r="K2" s="177"/>
      <c r="L2" s="176">
        <v>43622</v>
      </c>
      <c r="M2" s="177"/>
      <c r="N2" s="176">
        <v>43623</v>
      </c>
      <c r="O2" s="177"/>
      <c r="P2" s="170">
        <v>43624</v>
      </c>
      <c r="Q2" s="171"/>
      <c r="R2" s="170">
        <v>43625</v>
      </c>
      <c r="S2" s="171"/>
      <c r="T2" s="250">
        <v>43626</v>
      </c>
      <c r="U2" s="251"/>
      <c r="V2" s="176">
        <v>43627</v>
      </c>
      <c r="W2" s="177"/>
      <c r="X2" s="176">
        <v>43628</v>
      </c>
      <c r="Y2" s="177"/>
      <c r="Z2" s="176">
        <v>43629</v>
      </c>
      <c r="AA2" s="177"/>
      <c r="AB2" s="176">
        <v>43630</v>
      </c>
      <c r="AC2" s="177"/>
      <c r="AD2" s="170">
        <v>43631</v>
      </c>
      <c r="AE2" s="171"/>
      <c r="AF2" s="170">
        <v>43632</v>
      </c>
      <c r="AG2" s="171"/>
      <c r="AH2" s="176">
        <v>43633</v>
      </c>
      <c r="AI2" s="177"/>
      <c r="AJ2" s="176">
        <v>43634</v>
      </c>
      <c r="AK2" s="177"/>
      <c r="AL2" s="176">
        <v>43635</v>
      </c>
      <c r="AM2" s="177"/>
      <c r="AN2" s="176">
        <v>43636</v>
      </c>
      <c r="AO2" s="177"/>
      <c r="AP2" s="176">
        <v>43637</v>
      </c>
      <c r="AQ2" s="177"/>
      <c r="AR2" s="32">
        <v>43638</v>
      </c>
      <c r="AS2" s="32">
        <v>43639</v>
      </c>
      <c r="AT2" s="176">
        <v>43640</v>
      </c>
      <c r="AU2" s="177"/>
      <c r="AV2" s="176">
        <v>43641</v>
      </c>
      <c r="AW2" s="177"/>
      <c r="AX2" s="176">
        <v>43642</v>
      </c>
      <c r="AY2" s="177"/>
      <c r="AZ2" s="176">
        <v>43643</v>
      </c>
      <c r="BA2" s="177"/>
      <c r="BB2" s="176">
        <v>43644</v>
      </c>
      <c r="BC2" s="177"/>
      <c r="BD2" s="32">
        <v>43645</v>
      </c>
      <c r="BE2" s="32">
        <v>43646</v>
      </c>
      <c r="BF2" s="207">
        <v>43647</v>
      </c>
      <c r="BG2" s="207"/>
      <c r="BH2" s="24"/>
    </row>
    <row r="3" spans="1:60" s="29" customFormat="1" ht="24" customHeight="1" x14ac:dyDescent="0.25">
      <c r="A3" s="26" t="s">
        <v>0</v>
      </c>
      <c r="B3" s="256">
        <f>B2</f>
        <v>43617</v>
      </c>
      <c r="C3" s="257"/>
      <c r="D3" s="256">
        <f t="shared" ref="D3:BD3" si="0">D2</f>
        <v>43618</v>
      </c>
      <c r="E3" s="257"/>
      <c r="F3" s="254">
        <f t="shared" si="0"/>
        <v>43619</v>
      </c>
      <c r="G3" s="255"/>
      <c r="H3" s="254">
        <f t="shared" si="0"/>
        <v>43620</v>
      </c>
      <c r="I3" s="255"/>
      <c r="J3" s="254">
        <f t="shared" si="0"/>
        <v>43621</v>
      </c>
      <c r="K3" s="255"/>
      <c r="L3" s="254">
        <f t="shared" si="0"/>
        <v>43622</v>
      </c>
      <c r="M3" s="255"/>
      <c r="N3" s="254">
        <f t="shared" si="0"/>
        <v>43623</v>
      </c>
      <c r="O3" s="255"/>
      <c r="P3" s="256">
        <f t="shared" si="0"/>
        <v>43624</v>
      </c>
      <c r="Q3" s="257"/>
      <c r="R3" s="256">
        <f t="shared" si="0"/>
        <v>43625</v>
      </c>
      <c r="S3" s="257"/>
      <c r="T3" s="205">
        <f t="shared" si="0"/>
        <v>43626</v>
      </c>
      <c r="U3" s="206"/>
      <c r="V3" s="254">
        <f t="shared" si="0"/>
        <v>43627</v>
      </c>
      <c r="W3" s="255"/>
      <c r="X3" s="254">
        <f t="shared" si="0"/>
        <v>43628</v>
      </c>
      <c r="Y3" s="255"/>
      <c r="Z3" s="254">
        <f t="shared" si="0"/>
        <v>43629</v>
      </c>
      <c r="AA3" s="255"/>
      <c r="AB3" s="254">
        <f t="shared" si="0"/>
        <v>43630</v>
      </c>
      <c r="AC3" s="255"/>
      <c r="AD3" s="256">
        <f t="shared" si="0"/>
        <v>43631</v>
      </c>
      <c r="AE3" s="257"/>
      <c r="AF3" s="256">
        <f t="shared" si="0"/>
        <v>43632</v>
      </c>
      <c r="AG3" s="257"/>
      <c r="AH3" s="254">
        <f t="shared" si="0"/>
        <v>43633</v>
      </c>
      <c r="AI3" s="255"/>
      <c r="AJ3" s="254">
        <f t="shared" si="0"/>
        <v>43634</v>
      </c>
      <c r="AK3" s="255"/>
      <c r="AL3" s="254">
        <f t="shared" si="0"/>
        <v>43635</v>
      </c>
      <c r="AM3" s="255"/>
      <c r="AN3" s="254">
        <f t="shared" si="0"/>
        <v>43636</v>
      </c>
      <c r="AO3" s="255"/>
      <c r="AP3" s="254">
        <f t="shared" si="0"/>
        <v>43637</v>
      </c>
      <c r="AQ3" s="255"/>
      <c r="AR3" s="33">
        <f t="shared" si="0"/>
        <v>43638</v>
      </c>
      <c r="AS3" s="33">
        <f t="shared" si="0"/>
        <v>43639</v>
      </c>
      <c r="AT3" s="254">
        <f t="shared" si="0"/>
        <v>43640</v>
      </c>
      <c r="AU3" s="255"/>
      <c r="AV3" s="254">
        <f t="shared" si="0"/>
        <v>43641</v>
      </c>
      <c r="AW3" s="255"/>
      <c r="AX3" s="254">
        <f t="shared" si="0"/>
        <v>43642</v>
      </c>
      <c r="AY3" s="255"/>
      <c r="AZ3" s="254">
        <f t="shared" si="0"/>
        <v>43643</v>
      </c>
      <c r="BA3" s="255"/>
      <c r="BB3" s="254">
        <f t="shared" si="0"/>
        <v>43644</v>
      </c>
      <c r="BC3" s="255"/>
      <c r="BD3" s="33">
        <f t="shared" si="0"/>
        <v>43645</v>
      </c>
      <c r="BE3" s="33">
        <f>BE2</f>
        <v>43646</v>
      </c>
      <c r="BF3" s="258">
        <f>BF2</f>
        <v>43647</v>
      </c>
      <c r="BG3" s="258"/>
      <c r="BH3" s="28"/>
    </row>
    <row r="4" spans="1:60" s="102" customFormat="1" ht="21" customHeight="1" x14ac:dyDescent="0.3">
      <c r="A4" s="114" t="str">
        <f>+Données!A4</f>
        <v>Salarié 1</v>
      </c>
      <c r="B4" s="132"/>
      <c r="C4" s="133"/>
      <c r="D4" s="132"/>
      <c r="E4" s="133"/>
      <c r="F4" s="53" t="s">
        <v>4</v>
      </c>
      <c r="G4" s="53"/>
      <c r="H4" s="53"/>
      <c r="I4" s="53"/>
      <c r="J4" s="53"/>
      <c r="K4" s="53"/>
      <c r="L4" s="53"/>
      <c r="M4" s="53"/>
      <c r="N4" s="53"/>
      <c r="O4" s="53"/>
      <c r="P4" s="132"/>
      <c r="Q4" s="133"/>
      <c r="R4" s="132"/>
      <c r="S4" s="133"/>
      <c r="T4" s="134"/>
      <c r="U4" s="135"/>
      <c r="V4" s="53"/>
      <c r="W4" s="53"/>
      <c r="X4" s="53"/>
      <c r="Y4" s="53"/>
      <c r="Z4" s="53"/>
      <c r="AA4" s="53"/>
      <c r="AB4" s="53"/>
      <c r="AC4" s="53"/>
      <c r="AD4" s="132"/>
      <c r="AE4" s="133"/>
      <c r="AF4" s="132"/>
      <c r="AG4" s="13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72"/>
      <c r="AS4" s="72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72"/>
      <c r="BE4" s="91"/>
      <c r="BF4" s="129"/>
      <c r="BG4" s="129"/>
      <c r="BH4" s="100">
        <f>COUNTIF(B4:BG4,0)</f>
        <v>0</v>
      </c>
    </row>
    <row r="5" spans="1:60" s="102" customFormat="1" ht="21" customHeight="1" x14ac:dyDescent="0.3">
      <c r="A5" s="117" t="str">
        <f>Données!A5</f>
        <v>Salarié 2</v>
      </c>
      <c r="B5" s="132" t="s">
        <v>4</v>
      </c>
      <c r="C5" s="133"/>
      <c r="D5" s="132" t="s">
        <v>4</v>
      </c>
      <c r="E5" s="133"/>
      <c r="F5" s="54" t="s">
        <v>4</v>
      </c>
      <c r="G5" s="54"/>
      <c r="H5" s="54" t="s">
        <v>4</v>
      </c>
      <c r="I5" s="54"/>
      <c r="J5" s="54" t="s">
        <v>4</v>
      </c>
      <c r="K5" s="54"/>
      <c r="L5" s="54"/>
      <c r="M5" s="54"/>
      <c r="N5" s="54"/>
      <c r="O5" s="54"/>
      <c r="P5" s="132"/>
      <c r="Q5" s="133"/>
      <c r="R5" s="132"/>
      <c r="S5" s="133"/>
      <c r="T5" s="134"/>
      <c r="U5" s="135"/>
      <c r="V5" s="54"/>
      <c r="W5" s="54"/>
      <c r="X5" s="54"/>
      <c r="Y5" s="54"/>
      <c r="Z5" s="54"/>
      <c r="AA5" s="54"/>
      <c r="AB5" s="54"/>
      <c r="AC5" s="54"/>
      <c r="AD5" s="132"/>
      <c r="AE5" s="133"/>
      <c r="AF5" s="132"/>
      <c r="AG5" s="133"/>
      <c r="AH5" s="54"/>
      <c r="AI5" s="54"/>
      <c r="AJ5" s="54"/>
      <c r="AK5" s="54"/>
      <c r="AL5" s="54"/>
      <c r="AM5" s="54"/>
      <c r="AN5" s="54"/>
      <c r="AO5" s="54" t="s">
        <v>4</v>
      </c>
      <c r="AP5" s="54"/>
      <c r="AQ5" s="54"/>
      <c r="AR5" s="72"/>
      <c r="AS5" s="72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72"/>
      <c r="BE5" s="91"/>
      <c r="BF5" s="128"/>
      <c r="BG5" s="128"/>
      <c r="BH5" s="100">
        <f t="shared" ref="BH5:BH9" si="1">COUNTIF(B5:BG5,0)</f>
        <v>0</v>
      </c>
    </row>
    <row r="6" spans="1:60" s="102" customFormat="1" ht="21" customHeight="1" x14ac:dyDescent="0.3">
      <c r="A6" s="114" t="str">
        <f>Données!A6</f>
        <v>Salarié 3</v>
      </c>
      <c r="B6" s="132"/>
      <c r="C6" s="133"/>
      <c r="D6" s="132"/>
      <c r="E6" s="133"/>
      <c r="F6" s="53"/>
      <c r="G6" s="53"/>
      <c r="H6" s="53" t="s">
        <v>4</v>
      </c>
      <c r="I6" s="53"/>
      <c r="J6" s="53"/>
      <c r="K6" s="53"/>
      <c r="L6" s="53"/>
      <c r="M6" s="53"/>
      <c r="N6" s="53"/>
      <c r="O6" s="53"/>
      <c r="P6" s="132"/>
      <c r="Q6" s="133"/>
      <c r="R6" s="132"/>
      <c r="S6" s="133"/>
      <c r="T6" s="134"/>
      <c r="U6" s="135"/>
      <c r="V6" s="53"/>
      <c r="W6" s="53"/>
      <c r="X6" s="53"/>
      <c r="Y6" s="53"/>
      <c r="Z6" s="53"/>
      <c r="AA6" s="53"/>
      <c r="AB6" s="53"/>
      <c r="AC6" s="53"/>
      <c r="AD6" s="132"/>
      <c r="AE6" s="133"/>
      <c r="AF6" s="132"/>
      <c r="AG6" s="13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72"/>
      <c r="AS6" s="72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72"/>
      <c r="BE6" s="91"/>
      <c r="BF6" s="129"/>
      <c r="BG6" s="129"/>
      <c r="BH6" s="100">
        <f t="shared" si="1"/>
        <v>0</v>
      </c>
    </row>
    <row r="7" spans="1:60" s="102" customFormat="1" ht="21" customHeight="1" x14ac:dyDescent="0.3">
      <c r="A7" s="117" t="str">
        <f>Données!A7</f>
        <v>Salarié 4</v>
      </c>
      <c r="B7" s="132"/>
      <c r="C7" s="133"/>
      <c r="D7" s="132"/>
      <c r="E7" s="133"/>
      <c r="F7" s="54"/>
      <c r="G7" s="54"/>
      <c r="H7" s="54"/>
      <c r="I7" s="54"/>
      <c r="J7" s="54"/>
      <c r="K7" s="54"/>
      <c r="L7" s="54"/>
      <c r="M7" s="54"/>
      <c r="N7" s="54"/>
      <c r="O7" s="54"/>
      <c r="P7" s="132"/>
      <c r="Q7" s="133"/>
      <c r="R7" s="132"/>
      <c r="S7" s="133"/>
      <c r="T7" s="134"/>
      <c r="U7" s="135"/>
      <c r="V7" s="54"/>
      <c r="W7" s="54"/>
      <c r="X7" s="54"/>
      <c r="Y7" s="54"/>
      <c r="Z7" s="54"/>
      <c r="AA7" s="54"/>
      <c r="AB7" s="54"/>
      <c r="AC7" s="54"/>
      <c r="AD7" s="132"/>
      <c r="AE7" s="133"/>
      <c r="AF7" s="132"/>
      <c r="AG7" s="133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72"/>
      <c r="AS7" s="72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72"/>
      <c r="BE7" s="91"/>
      <c r="BF7" s="128"/>
      <c r="BG7" s="128"/>
      <c r="BH7" s="100">
        <f t="shared" si="1"/>
        <v>0</v>
      </c>
    </row>
    <row r="8" spans="1:60" s="102" customFormat="1" ht="21" customHeight="1" x14ac:dyDescent="0.3">
      <c r="A8" s="114" t="str">
        <f>Données!A8</f>
        <v>Salarié 5</v>
      </c>
      <c r="B8" s="132"/>
      <c r="C8" s="133"/>
      <c r="D8" s="132"/>
      <c r="E8" s="133"/>
      <c r="F8" s="53"/>
      <c r="G8" s="53"/>
      <c r="H8" s="53"/>
      <c r="I8" s="53"/>
      <c r="J8" s="53"/>
      <c r="K8" s="53"/>
      <c r="L8" s="53"/>
      <c r="M8" s="53"/>
      <c r="N8" s="53"/>
      <c r="O8" s="53"/>
      <c r="P8" s="132"/>
      <c r="Q8" s="133"/>
      <c r="R8" s="132"/>
      <c r="S8" s="133"/>
      <c r="T8" s="134"/>
      <c r="U8" s="135"/>
      <c r="V8" s="53"/>
      <c r="W8" s="53"/>
      <c r="X8" s="53"/>
      <c r="Y8" s="53"/>
      <c r="Z8" s="53"/>
      <c r="AA8" s="53"/>
      <c r="AB8" s="53"/>
      <c r="AC8" s="53"/>
      <c r="AD8" s="132"/>
      <c r="AE8" s="133"/>
      <c r="AF8" s="132"/>
      <c r="AG8" s="13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72"/>
      <c r="AS8" s="72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72"/>
      <c r="BE8" s="91"/>
      <c r="BF8" s="129"/>
      <c r="BG8" s="129"/>
      <c r="BH8" s="100">
        <f t="shared" si="1"/>
        <v>0</v>
      </c>
    </row>
    <row r="9" spans="1:60" s="102" customFormat="1" ht="21" customHeight="1" x14ac:dyDescent="0.3">
      <c r="A9" s="117" t="str">
        <f>Données!A9</f>
        <v>Salarié 6</v>
      </c>
      <c r="B9" s="132"/>
      <c r="C9" s="133"/>
      <c r="D9" s="132"/>
      <c r="E9" s="133"/>
      <c r="F9" s="54" t="s">
        <v>4</v>
      </c>
      <c r="G9" s="54"/>
      <c r="H9" s="54"/>
      <c r="I9" s="54"/>
      <c r="J9" s="54"/>
      <c r="K9" s="54"/>
      <c r="L9" s="54"/>
      <c r="M9" s="54"/>
      <c r="N9" s="54"/>
      <c r="O9" s="54"/>
      <c r="P9" s="132"/>
      <c r="Q9" s="133"/>
      <c r="R9" s="132"/>
      <c r="S9" s="133"/>
      <c r="T9" s="134"/>
      <c r="U9" s="135"/>
      <c r="V9" s="54"/>
      <c r="W9" s="54"/>
      <c r="X9" s="54"/>
      <c r="Y9" s="54"/>
      <c r="Z9" s="54"/>
      <c r="AA9" s="54"/>
      <c r="AB9" s="54"/>
      <c r="AC9" s="54"/>
      <c r="AD9" s="132"/>
      <c r="AE9" s="133"/>
      <c r="AF9" s="132"/>
      <c r="AG9" s="133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72"/>
      <c r="AS9" s="72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72"/>
      <c r="BE9" s="91"/>
      <c r="BF9" s="128"/>
      <c r="BG9" s="128"/>
      <c r="BH9" s="100">
        <f t="shared" si="1"/>
        <v>0</v>
      </c>
    </row>
    <row r="10" spans="1:60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20"/>
      <c r="BF10" s="121"/>
      <c r="BG10" s="121"/>
      <c r="BH10" s="105"/>
    </row>
    <row r="11" spans="1:60" s="110" customFormat="1" ht="19.2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45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9"/>
      <c r="BH11" s="109"/>
    </row>
    <row r="12" spans="1:60" s="110" customFormat="1" ht="17.399999999999999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Mai!D12+Juin!BH4</f>
        <v>0</v>
      </c>
      <c r="E12" s="260"/>
      <c r="F12" s="264">
        <f>Decembre!F12</f>
        <v>46</v>
      </c>
      <c r="G12" s="264"/>
      <c r="H12" s="111"/>
      <c r="I12" s="111"/>
      <c r="J12" s="111"/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109"/>
      <c r="BH12" s="109"/>
    </row>
    <row r="13" spans="1:60" s="110" customFormat="1" ht="17.399999999999999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Mai!D13+Juin!BH5</f>
        <v>8</v>
      </c>
      <c r="E13" s="238"/>
      <c r="F13" s="265">
        <f>Decembre!F13</f>
        <v>35</v>
      </c>
      <c r="G13" s="26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30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109"/>
      <c r="BH13" s="109"/>
    </row>
    <row r="14" spans="1:60" s="110" customFormat="1" ht="17.399999999999999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Mai!D14+Juin!BH6</f>
        <v>0</v>
      </c>
      <c r="E14" s="260"/>
      <c r="F14" s="264">
        <f>Decembre!F14</f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109"/>
      <c r="BH14" s="109"/>
    </row>
    <row r="15" spans="1:60" s="110" customFormat="1" ht="17.399999999999999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Mai!D15+Juin!BH7</f>
        <v>0</v>
      </c>
      <c r="E15" s="238"/>
      <c r="F15" s="265">
        <f>+B15-D15</f>
        <v>25</v>
      </c>
      <c r="G15" s="26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109"/>
      <c r="BH15" s="109"/>
    </row>
    <row r="16" spans="1:60" s="110" customFormat="1" ht="17.399999999999999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Mai!D16+Juin!BH8</f>
        <v>0</v>
      </c>
      <c r="E16" s="260"/>
      <c r="F16" s="264">
        <f>Decembre!F16</f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109"/>
      <c r="BH16" s="109"/>
    </row>
    <row r="17" spans="1:60" s="110" customFormat="1" ht="17.399999999999999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Mai!D17+Juin!BH9</f>
        <v>0</v>
      </c>
      <c r="E17" s="238"/>
      <c r="F17" s="265">
        <f>Decembre!F17</f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109"/>
      <c r="BH17" s="109"/>
    </row>
    <row r="18" spans="1:60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</row>
    <row r="19" spans="1:60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</row>
  </sheetData>
  <sheetProtection selectLockedCells="1"/>
  <mergeCells count="83">
    <mergeCell ref="AJ3:AK3"/>
    <mergeCell ref="AL3:AM3"/>
    <mergeCell ref="AN3:AO3"/>
    <mergeCell ref="AP3:AQ3"/>
    <mergeCell ref="AT1:BG1"/>
    <mergeCell ref="BF2:BG2"/>
    <mergeCell ref="BF3:BG3"/>
    <mergeCell ref="AT2:AU2"/>
    <mergeCell ref="AT3:AU3"/>
    <mergeCell ref="AV2:AW2"/>
    <mergeCell ref="AV3:AW3"/>
    <mergeCell ref="AX2:AY2"/>
    <mergeCell ref="AX3:AY3"/>
    <mergeCell ref="AZ2:BA2"/>
    <mergeCell ref="AZ3:BA3"/>
    <mergeCell ref="BB2:BC2"/>
    <mergeCell ref="BB3:BC3"/>
    <mergeCell ref="AB3:AC3"/>
    <mergeCell ref="AH2:AI2"/>
    <mergeCell ref="AH3:AI3"/>
    <mergeCell ref="AD3:AE3"/>
    <mergeCell ref="AF3:AG3"/>
    <mergeCell ref="F14:G14"/>
    <mergeCell ref="F15:G15"/>
    <mergeCell ref="F16:G16"/>
    <mergeCell ref="F17:G17"/>
    <mergeCell ref="J11:K11"/>
    <mergeCell ref="J13:K13"/>
    <mergeCell ref="L13:P13"/>
    <mergeCell ref="T1:AF1"/>
    <mergeCell ref="F3:G3"/>
    <mergeCell ref="H3:I3"/>
    <mergeCell ref="J3:K3"/>
    <mergeCell ref="L3:M3"/>
    <mergeCell ref="N3:O3"/>
    <mergeCell ref="F11:G11"/>
    <mergeCell ref="F12:G12"/>
    <mergeCell ref="F13:G13"/>
    <mergeCell ref="V2:W2"/>
    <mergeCell ref="X2:Y2"/>
    <mergeCell ref="Z2:AA2"/>
    <mergeCell ref="V3:W3"/>
    <mergeCell ref="X3:Y3"/>
    <mergeCell ref="Z3:AA3"/>
    <mergeCell ref="AH1:AS1"/>
    <mergeCell ref="F2:G2"/>
    <mergeCell ref="H2:I2"/>
    <mergeCell ref="J2:K2"/>
    <mergeCell ref="L2:M2"/>
    <mergeCell ref="N2:O2"/>
    <mergeCell ref="AB2:AC2"/>
    <mergeCell ref="AJ2:AK2"/>
    <mergeCell ref="AL2:AM2"/>
    <mergeCell ref="AN2:AO2"/>
    <mergeCell ref="AP2:AQ2"/>
    <mergeCell ref="AD2:AE2"/>
    <mergeCell ref="AF2:AG2"/>
    <mergeCell ref="D17:E17"/>
    <mergeCell ref="D16:E16"/>
    <mergeCell ref="D15:E15"/>
    <mergeCell ref="D14:E14"/>
    <mergeCell ref="D13:E13"/>
    <mergeCell ref="B17:C17"/>
    <mergeCell ref="B16:C16"/>
    <mergeCell ref="B15:C15"/>
    <mergeCell ref="B14:C14"/>
    <mergeCell ref="B13:C13"/>
    <mergeCell ref="T2:U2"/>
    <mergeCell ref="P3:Q3"/>
    <mergeCell ref="R3:S3"/>
    <mergeCell ref="T3:U3"/>
    <mergeCell ref="B2:C2"/>
    <mergeCell ref="B3:C3"/>
    <mergeCell ref="D2:E2"/>
    <mergeCell ref="D3:E3"/>
    <mergeCell ref="B1:E1"/>
    <mergeCell ref="D12:E12"/>
    <mergeCell ref="D11:E11"/>
    <mergeCell ref="P2:Q2"/>
    <mergeCell ref="R2:S2"/>
    <mergeCell ref="B12:C12"/>
    <mergeCell ref="B11:C11"/>
    <mergeCell ref="L11:P1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L19"/>
  <sheetViews>
    <sheetView showGridLines="0" zoomScaleNormal="100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J16" sqref="J16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1" width="4.109375" style="1" customWidth="1"/>
    <col min="62" max="63" width="4.109375" style="2" customWidth="1"/>
    <col min="64" max="64" width="8.77734375" style="1" customWidth="1"/>
    <col min="65" max="66" width="8.77734375" style="2" customWidth="1"/>
    <col min="67" max="16384" width="11.5546875" style="2"/>
  </cols>
  <sheetData>
    <row r="1" spans="1:64" s="23" customFormat="1" ht="39" customHeight="1" x14ac:dyDescent="0.25">
      <c r="A1" s="21">
        <v>2019</v>
      </c>
      <c r="B1" s="213" t="s">
        <v>10</v>
      </c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215"/>
      <c r="P1" s="213" t="str">
        <f>+B1</f>
        <v>JUILLET</v>
      </c>
      <c r="Q1" s="214"/>
      <c r="R1" s="214"/>
      <c r="S1" s="214"/>
      <c r="T1" s="214"/>
      <c r="U1" s="214"/>
      <c r="V1" s="214"/>
      <c r="W1" s="214"/>
      <c r="X1" s="214"/>
      <c r="Y1" s="214"/>
      <c r="Z1" s="214"/>
      <c r="AA1" s="214"/>
      <c r="AB1" s="214"/>
      <c r="AC1" s="215"/>
      <c r="AD1" s="213" t="str">
        <f>+B1</f>
        <v>JUILLET</v>
      </c>
      <c r="AE1" s="214"/>
      <c r="AF1" s="214"/>
      <c r="AG1" s="214"/>
      <c r="AH1" s="214"/>
      <c r="AI1" s="214"/>
      <c r="AJ1" s="214"/>
      <c r="AK1" s="214"/>
      <c r="AL1" s="214"/>
      <c r="AM1" s="214"/>
      <c r="AN1" s="214"/>
      <c r="AO1" s="214"/>
      <c r="AP1" s="214"/>
      <c r="AQ1" s="150"/>
      <c r="AR1" s="214" t="str">
        <f>+B1</f>
        <v>JUILLET</v>
      </c>
      <c r="AS1" s="214"/>
      <c r="AT1" s="214"/>
      <c r="AU1" s="214"/>
      <c r="AV1" s="214"/>
      <c r="AW1" s="214"/>
      <c r="AX1" s="214"/>
      <c r="AY1" s="214"/>
      <c r="AZ1" s="214"/>
      <c r="BA1" s="214"/>
      <c r="BB1" s="214"/>
      <c r="BC1" s="214"/>
      <c r="BD1" s="214"/>
      <c r="BE1" s="150"/>
      <c r="BF1" s="201" t="s">
        <v>10</v>
      </c>
      <c r="BG1" s="201"/>
      <c r="BH1" s="201"/>
      <c r="BI1" s="201"/>
      <c r="BJ1" s="201"/>
      <c r="BK1" s="201"/>
      <c r="BL1" s="22"/>
    </row>
    <row r="2" spans="1:64" s="25" customFormat="1" ht="15.6" x14ac:dyDescent="0.25">
      <c r="A2" s="8" t="str">
        <f>Données!A2</f>
        <v>CONGÉS  ERE 2019</v>
      </c>
      <c r="B2" s="176">
        <v>43647</v>
      </c>
      <c r="C2" s="177"/>
      <c r="D2" s="176">
        <v>43648</v>
      </c>
      <c r="E2" s="177"/>
      <c r="F2" s="176">
        <v>43649</v>
      </c>
      <c r="G2" s="177"/>
      <c r="H2" s="176">
        <v>43650</v>
      </c>
      <c r="I2" s="177"/>
      <c r="J2" s="176">
        <v>43651</v>
      </c>
      <c r="K2" s="177"/>
      <c r="L2" s="170">
        <v>43652</v>
      </c>
      <c r="M2" s="171"/>
      <c r="N2" s="170">
        <v>43653</v>
      </c>
      <c r="O2" s="171"/>
      <c r="P2" s="209">
        <v>43654</v>
      </c>
      <c r="Q2" s="210"/>
      <c r="R2" s="209">
        <v>43655</v>
      </c>
      <c r="S2" s="210"/>
      <c r="T2" s="209">
        <v>43656</v>
      </c>
      <c r="U2" s="210"/>
      <c r="V2" s="209">
        <v>43657</v>
      </c>
      <c r="W2" s="210"/>
      <c r="X2" s="209">
        <v>43658</v>
      </c>
      <c r="Y2" s="210"/>
      <c r="Z2" s="170">
        <v>43659</v>
      </c>
      <c r="AA2" s="171"/>
      <c r="AB2" s="250">
        <v>43660</v>
      </c>
      <c r="AC2" s="251"/>
      <c r="AD2" s="209">
        <v>43661</v>
      </c>
      <c r="AE2" s="210"/>
      <c r="AF2" s="209">
        <v>43662</v>
      </c>
      <c r="AG2" s="210"/>
      <c r="AH2" s="209">
        <v>43663</v>
      </c>
      <c r="AI2" s="210"/>
      <c r="AJ2" s="209">
        <v>43664</v>
      </c>
      <c r="AK2" s="210"/>
      <c r="AL2" s="209">
        <v>43665</v>
      </c>
      <c r="AM2" s="210"/>
      <c r="AN2" s="170">
        <v>43666</v>
      </c>
      <c r="AO2" s="171"/>
      <c r="AP2" s="170">
        <v>43667</v>
      </c>
      <c r="AQ2" s="171"/>
      <c r="AR2" s="209">
        <v>43668</v>
      </c>
      <c r="AS2" s="210"/>
      <c r="AT2" s="209">
        <v>43669</v>
      </c>
      <c r="AU2" s="210"/>
      <c r="AV2" s="209">
        <v>43670</v>
      </c>
      <c r="AW2" s="210"/>
      <c r="AX2" s="209">
        <v>43671</v>
      </c>
      <c r="AY2" s="210"/>
      <c r="AZ2" s="209">
        <v>43672</v>
      </c>
      <c r="BA2" s="210"/>
      <c r="BB2" s="170">
        <v>43673</v>
      </c>
      <c r="BC2" s="171"/>
      <c r="BD2" s="170">
        <v>43674</v>
      </c>
      <c r="BE2" s="171"/>
      <c r="BF2" s="209">
        <v>43675</v>
      </c>
      <c r="BG2" s="210"/>
      <c r="BH2" s="209">
        <v>43676</v>
      </c>
      <c r="BI2" s="210"/>
      <c r="BJ2" s="268">
        <v>43677</v>
      </c>
      <c r="BK2" s="268"/>
      <c r="BL2" s="24"/>
    </row>
    <row r="3" spans="1:64" s="29" customFormat="1" ht="24" customHeight="1" x14ac:dyDescent="0.25">
      <c r="A3" s="26" t="s">
        <v>0</v>
      </c>
      <c r="B3" s="254">
        <f>B2</f>
        <v>43647</v>
      </c>
      <c r="C3" s="255"/>
      <c r="D3" s="254">
        <f t="shared" ref="D3:BF3" si="0">D2</f>
        <v>43648</v>
      </c>
      <c r="E3" s="255"/>
      <c r="F3" s="254">
        <f t="shared" si="0"/>
        <v>43649</v>
      </c>
      <c r="G3" s="255"/>
      <c r="H3" s="254">
        <f t="shared" si="0"/>
        <v>43650</v>
      </c>
      <c r="I3" s="255"/>
      <c r="J3" s="254">
        <f t="shared" si="0"/>
        <v>43651</v>
      </c>
      <c r="K3" s="255"/>
      <c r="L3" s="256">
        <f t="shared" si="0"/>
        <v>43652</v>
      </c>
      <c r="M3" s="257"/>
      <c r="N3" s="256">
        <f t="shared" si="0"/>
        <v>43653</v>
      </c>
      <c r="O3" s="257"/>
      <c r="P3" s="266">
        <f t="shared" si="0"/>
        <v>43654</v>
      </c>
      <c r="Q3" s="267"/>
      <c r="R3" s="266">
        <f t="shared" si="0"/>
        <v>43655</v>
      </c>
      <c r="S3" s="267"/>
      <c r="T3" s="266">
        <f t="shared" si="0"/>
        <v>43656</v>
      </c>
      <c r="U3" s="267"/>
      <c r="V3" s="266">
        <f t="shared" si="0"/>
        <v>43657</v>
      </c>
      <c r="W3" s="267"/>
      <c r="X3" s="266">
        <f t="shared" si="0"/>
        <v>43658</v>
      </c>
      <c r="Y3" s="267"/>
      <c r="Z3" s="256">
        <f t="shared" si="0"/>
        <v>43659</v>
      </c>
      <c r="AA3" s="257"/>
      <c r="AB3" s="205">
        <f t="shared" si="0"/>
        <v>43660</v>
      </c>
      <c r="AC3" s="206"/>
      <c r="AD3" s="266">
        <f t="shared" si="0"/>
        <v>43661</v>
      </c>
      <c r="AE3" s="267"/>
      <c r="AF3" s="266">
        <f t="shared" si="0"/>
        <v>43662</v>
      </c>
      <c r="AG3" s="267"/>
      <c r="AH3" s="266">
        <f t="shared" si="0"/>
        <v>43663</v>
      </c>
      <c r="AI3" s="267"/>
      <c r="AJ3" s="266">
        <f t="shared" si="0"/>
        <v>43664</v>
      </c>
      <c r="AK3" s="267"/>
      <c r="AL3" s="266">
        <f t="shared" si="0"/>
        <v>43665</v>
      </c>
      <c r="AM3" s="267"/>
      <c r="AN3" s="256">
        <f t="shared" si="0"/>
        <v>43666</v>
      </c>
      <c r="AO3" s="257"/>
      <c r="AP3" s="256">
        <f t="shared" si="0"/>
        <v>43667</v>
      </c>
      <c r="AQ3" s="257"/>
      <c r="AR3" s="266">
        <f t="shared" si="0"/>
        <v>43668</v>
      </c>
      <c r="AS3" s="267"/>
      <c r="AT3" s="266">
        <f t="shared" si="0"/>
        <v>43669</v>
      </c>
      <c r="AU3" s="267"/>
      <c r="AV3" s="266">
        <f>AV2</f>
        <v>43670</v>
      </c>
      <c r="AW3" s="267"/>
      <c r="AX3" s="266">
        <f>AX2</f>
        <v>43671</v>
      </c>
      <c r="AY3" s="267"/>
      <c r="AZ3" s="266">
        <f t="shared" si="0"/>
        <v>43672</v>
      </c>
      <c r="BA3" s="267"/>
      <c r="BB3" s="256">
        <f t="shared" si="0"/>
        <v>43673</v>
      </c>
      <c r="BC3" s="257"/>
      <c r="BD3" s="256">
        <f t="shared" si="0"/>
        <v>43674</v>
      </c>
      <c r="BE3" s="257"/>
      <c r="BF3" s="266">
        <f t="shared" si="0"/>
        <v>43675</v>
      </c>
      <c r="BG3" s="267"/>
      <c r="BH3" s="266">
        <f>BH2</f>
        <v>43676</v>
      </c>
      <c r="BI3" s="267"/>
      <c r="BJ3" s="269">
        <f>BJ2</f>
        <v>43677</v>
      </c>
      <c r="BK3" s="269"/>
      <c r="BL3" s="28"/>
    </row>
    <row r="4" spans="1:64" s="102" customFormat="1" ht="21" customHeight="1" x14ac:dyDescent="0.3">
      <c r="A4" s="114" t="str">
        <f>+Données!A4</f>
        <v>Salarié 1</v>
      </c>
      <c r="B4" s="53"/>
      <c r="C4" s="53"/>
      <c r="D4" s="53"/>
      <c r="E4" s="53"/>
      <c r="F4" s="53"/>
      <c r="G4" s="53"/>
      <c r="H4" s="53"/>
      <c r="I4" s="53"/>
      <c r="J4" s="53"/>
      <c r="K4" s="53"/>
      <c r="L4" s="132"/>
      <c r="M4" s="133"/>
      <c r="N4" s="132"/>
      <c r="O4" s="133"/>
      <c r="P4" s="53"/>
      <c r="Q4" s="53"/>
      <c r="R4" s="53"/>
      <c r="S4" s="53"/>
      <c r="T4" s="53"/>
      <c r="U4" s="53"/>
      <c r="V4" s="53"/>
      <c r="W4" s="53"/>
      <c r="X4" s="53"/>
      <c r="Y4" s="53"/>
      <c r="Z4" s="132"/>
      <c r="AA4" s="133"/>
      <c r="AB4" s="134"/>
      <c r="AC4" s="135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132"/>
      <c r="AO4" s="133"/>
      <c r="AP4" s="132"/>
      <c r="AQ4" s="13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132"/>
      <c r="BC4" s="133"/>
      <c r="BD4" s="132"/>
      <c r="BE4" s="133"/>
      <c r="BF4" s="53"/>
      <c r="BG4" s="53"/>
      <c r="BH4" s="74"/>
      <c r="BI4" s="74"/>
      <c r="BJ4" s="86"/>
      <c r="BK4" s="76"/>
      <c r="BL4" s="100">
        <f>COUNTIF(B4:BK4,0)</f>
        <v>0</v>
      </c>
    </row>
    <row r="5" spans="1:64" s="102" customFormat="1" ht="21" customHeight="1" x14ac:dyDescent="0.3">
      <c r="A5" s="117" t="str">
        <f>Données!A5</f>
        <v>Salarié 2</v>
      </c>
      <c r="B5" s="54" t="s">
        <v>4</v>
      </c>
      <c r="C5" s="54"/>
      <c r="D5" s="54" t="s">
        <v>4</v>
      </c>
      <c r="E5" s="54"/>
      <c r="F5" s="54" t="s">
        <v>4</v>
      </c>
      <c r="G5" s="54"/>
      <c r="H5" s="54" t="s">
        <v>4</v>
      </c>
      <c r="I5" s="54"/>
      <c r="J5" s="54" t="s">
        <v>4</v>
      </c>
      <c r="K5" s="54"/>
      <c r="L5" s="132"/>
      <c r="M5" s="133"/>
      <c r="N5" s="132"/>
      <c r="O5" s="133"/>
      <c r="P5" s="54"/>
      <c r="Q5" s="54"/>
      <c r="R5" s="54"/>
      <c r="S5" s="54"/>
      <c r="T5" s="54"/>
      <c r="U5" s="54"/>
      <c r="V5" s="54"/>
      <c r="W5" s="54"/>
      <c r="X5" s="54"/>
      <c r="Y5" s="54"/>
      <c r="Z5" s="132"/>
      <c r="AA5" s="133"/>
      <c r="AB5" s="134"/>
      <c r="AC5" s="135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132"/>
      <c r="AO5" s="133"/>
      <c r="AP5" s="132"/>
      <c r="AQ5" s="133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132"/>
      <c r="BC5" s="133"/>
      <c r="BD5" s="132"/>
      <c r="BE5" s="133"/>
      <c r="BF5" s="54" t="s">
        <v>4</v>
      </c>
      <c r="BG5" s="54"/>
      <c r="BH5" s="71" t="s">
        <v>4</v>
      </c>
      <c r="BI5" s="71"/>
      <c r="BJ5" s="75" t="s">
        <v>4</v>
      </c>
      <c r="BK5" s="75"/>
      <c r="BL5" s="100">
        <f t="shared" ref="BL5:BL9" si="1">COUNTIF(B5:BK5,0)</f>
        <v>0</v>
      </c>
    </row>
    <row r="6" spans="1:64" s="102" customFormat="1" ht="21" customHeight="1" x14ac:dyDescent="0.3">
      <c r="A6" s="114" t="str">
        <f>Données!A6</f>
        <v>Salarié 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132"/>
      <c r="M6" s="133"/>
      <c r="N6" s="132"/>
      <c r="O6" s="133"/>
      <c r="P6" s="53"/>
      <c r="Q6" s="53"/>
      <c r="R6" s="53"/>
      <c r="S6" s="53"/>
      <c r="T6" s="53"/>
      <c r="U6" s="53"/>
      <c r="V6" s="53"/>
      <c r="W6" s="53"/>
      <c r="X6" s="53"/>
      <c r="Y6" s="53"/>
      <c r="Z6" s="132"/>
      <c r="AA6" s="133"/>
      <c r="AB6" s="134"/>
      <c r="AC6" s="135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132"/>
      <c r="AO6" s="133"/>
      <c r="AP6" s="132"/>
      <c r="AQ6" s="13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132"/>
      <c r="BC6" s="133"/>
      <c r="BD6" s="132"/>
      <c r="BE6" s="133"/>
      <c r="BF6" s="53"/>
      <c r="BG6" s="53"/>
      <c r="BH6" s="74"/>
      <c r="BI6" s="74"/>
      <c r="BJ6" s="76"/>
      <c r="BK6" s="76"/>
      <c r="BL6" s="100">
        <f t="shared" si="1"/>
        <v>0</v>
      </c>
    </row>
    <row r="7" spans="1:64" s="102" customFormat="1" ht="21" customHeight="1" x14ac:dyDescent="0.3">
      <c r="A7" s="117" t="str">
        <f>Données!A7</f>
        <v>Salarié 4</v>
      </c>
      <c r="B7" s="54" t="s">
        <v>4</v>
      </c>
      <c r="C7" s="54"/>
      <c r="D7" s="54"/>
      <c r="E7" s="54"/>
      <c r="F7" s="54"/>
      <c r="G7" s="54"/>
      <c r="H7" s="54"/>
      <c r="I7" s="54"/>
      <c r="J7" s="54"/>
      <c r="K7" s="54"/>
      <c r="L7" s="132"/>
      <c r="M7" s="133"/>
      <c r="N7" s="132"/>
      <c r="O7" s="133"/>
      <c r="P7" s="54"/>
      <c r="Q7" s="54"/>
      <c r="R7" s="54"/>
      <c r="S7" s="54"/>
      <c r="T7" s="54"/>
      <c r="U7" s="54"/>
      <c r="V7" s="54"/>
      <c r="W7" s="54"/>
      <c r="X7" s="54"/>
      <c r="Y7" s="54"/>
      <c r="Z7" s="132"/>
      <c r="AA7" s="133"/>
      <c r="AB7" s="134"/>
      <c r="AC7" s="135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132"/>
      <c r="AO7" s="133"/>
      <c r="AP7" s="132"/>
      <c r="AQ7" s="133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132"/>
      <c r="BC7" s="133"/>
      <c r="BD7" s="132"/>
      <c r="BE7" s="133"/>
      <c r="BF7" s="54"/>
      <c r="BG7" s="54"/>
      <c r="BH7" s="71"/>
      <c r="BI7" s="71"/>
      <c r="BJ7" s="75"/>
      <c r="BK7" s="75"/>
      <c r="BL7" s="100">
        <f t="shared" si="1"/>
        <v>0</v>
      </c>
    </row>
    <row r="8" spans="1:64" s="102" customFormat="1" ht="21" customHeight="1" x14ac:dyDescent="0.3">
      <c r="A8" s="114" t="str">
        <f>Données!A8</f>
        <v>Salarié 5</v>
      </c>
      <c r="B8" s="53"/>
      <c r="C8" s="53"/>
      <c r="D8" s="53"/>
      <c r="E8" s="53"/>
      <c r="F8" s="53"/>
      <c r="G8" s="53"/>
      <c r="H8" s="53"/>
      <c r="I8" s="53"/>
      <c r="J8" s="53"/>
      <c r="K8" s="53"/>
      <c r="L8" s="132"/>
      <c r="M8" s="133"/>
      <c r="N8" s="132"/>
      <c r="O8" s="133"/>
      <c r="P8" s="53"/>
      <c r="Q8" s="53"/>
      <c r="R8" s="53"/>
      <c r="S8" s="53"/>
      <c r="T8" s="53"/>
      <c r="U8" s="53"/>
      <c r="V8" s="53"/>
      <c r="W8" s="53"/>
      <c r="X8" s="53"/>
      <c r="Y8" s="53"/>
      <c r="Z8" s="132"/>
      <c r="AA8" s="133"/>
      <c r="AB8" s="134"/>
      <c r="AC8" s="135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132"/>
      <c r="AO8" s="133"/>
      <c r="AP8" s="132"/>
      <c r="AQ8" s="13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132"/>
      <c r="BC8" s="133"/>
      <c r="BD8" s="132"/>
      <c r="BE8" s="133"/>
      <c r="BF8" s="53"/>
      <c r="BG8" s="53"/>
      <c r="BH8" s="74"/>
      <c r="BI8" s="74"/>
      <c r="BJ8" s="76"/>
      <c r="BK8" s="76"/>
      <c r="BL8" s="100">
        <f t="shared" si="1"/>
        <v>0</v>
      </c>
    </row>
    <row r="9" spans="1:64" s="102" customFormat="1" ht="21" customHeight="1" x14ac:dyDescent="0.3">
      <c r="A9" s="117" t="str">
        <f>Données!A9</f>
        <v>Salarié 6</v>
      </c>
      <c r="B9" s="54"/>
      <c r="C9" s="54"/>
      <c r="D9" s="54"/>
      <c r="E9" s="54"/>
      <c r="F9" s="54"/>
      <c r="G9" s="54"/>
      <c r="H9" s="54"/>
      <c r="I9" s="54"/>
      <c r="J9" s="54"/>
      <c r="K9" s="54"/>
      <c r="L9" s="132"/>
      <c r="M9" s="133"/>
      <c r="N9" s="132"/>
      <c r="O9" s="133"/>
      <c r="P9" s="54"/>
      <c r="Q9" s="54"/>
      <c r="R9" s="54"/>
      <c r="S9" s="54"/>
      <c r="T9" s="54"/>
      <c r="U9" s="54"/>
      <c r="V9" s="54"/>
      <c r="W9" s="54"/>
      <c r="X9" s="54"/>
      <c r="Y9" s="54"/>
      <c r="Z9" s="132"/>
      <c r="AA9" s="133"/>
      <c r="AB9" s="134"/>
      <c r="AC9" s="135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132"/>
      <c r="AO9" s="133"/>
      <c r="AP9" s="132"/>
      <c r="AQ9" s="133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132"/>
      <c r="BC9" s="133"/>
      <c r="BD9" s="132"/>
      <c r="BE9" s="133"/>
      <c r="BF9" s="54"/>
      <c r="BG9" s="54"/>
      <c r="BH9" s="71"/>
      <c r="BI9" s="71"/>
      <c r="BJ9" s="75"/>
      <c r="BK9" s="75"/>
      <c r="BL9" s="100">
        <f t="shared" si="1"/>
        <v>0</v>
      </c>
    </row>
    <row r="10" spans="1:64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121"/>
      <c r="BK10" s="121"/>
      <c r="BL10" s="105"/>
    </row>
    <row r="11" spans="1:64" s="110" customFormat="1" ht="19.2" customHeight="1" x14ac:dyDescent="0.25">
      <c r="A11" s="106"/>
      <c r="B11" s="233" t="s">
        <v>3</v>
      </c>
      <c r="C11" s="234"/>
      <c r="D11" s="48" t="s">
        <v>1</v>
      </c>
      <c r="E11" s="235" t="s">
        <v>2</v>
      </c>
      <c r="F11" s="236"/>
      <c r="G11" s="84"/>
      <c r="H11" s="107"/>
      <c r="I11" s="107"/>
      <c r="J11" s="223" t="s">
        <v>4</v>
      </c>
      <c r="K11" s="224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L11" s="109"/>
    </row>
    <row r="12" spans="1:64" s="110" customFormat="1" ht="17.399999999999999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49">
        <f>Juin!D12+Juillet!BL4</f>
        <v>0</v>
      </c>
      <c r="E12" s="248">
        <f>Decembre!F12</f>
        <v>46</v>
      </c>
      <c r="F12" s="249"/>
      <c r="G12" s="85"/>
      <c r="H12" s="111"/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L12" s="109"/>
    </row>
    <row r="13" spans="1:64" s="110" customFormat="1" ht="17.399999999999999" customHeight="1" x14ac:dyDescent="0.25">
      <c r="A13" s="116" t="str">
        <f t="shared" si="2"/>
        <v>Salarié 2</v>
      </c>
      <c r="B13" s="241">
        <f>Données!B5</f>
        <v>43</v>
      </c>
      <c r="C13" s="242"/>
      <c r="D13" s="50">
        <f>Juin!D13+Juillet!BL5</f>
        <v>8</v>
      </c>
      <c r="E13" s="241">
        <f>Decembre!F13</f>
        <v>35</v>
      </c>
      <c r="F13" s="242"/>
      <c r="G13" s="8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30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L13" s="109"/>
    </row>
    <row r="14" spans="1:64" s="110" customFormat="1" ht="17.399999999999999" customHeight="1" x14ac:dyDescent="0.25">
      <c r="A14" s="115" t="str">
        <f t="shared" si="2"/>
        <v>Salarié 3</v>
      </c>
      <c r="B14" s="248">
        <f>Données!B6</f>
        <v>30</v>
      </c>
      <c r="C14" s="249"/>
      <c r="D14" s="49">
        <f>Juin!D14+Juillet!BL6</f>
        <v>0</v>
      </c>
      <c r="E14" s="248">
        <f>Decembre!F14</f>
        <v>30</v>
      </c>
      <c r="F14" s="249"/>
      <c r="G14" s="85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L14" s="109"/>
    </row>
    <row r="15" spans="1:64" s="110" customFormat="1" ht="17.399999999999999" customHeight="1" x14ac:dyDescent="0.25">
      <c r="A15" s="116" t="str">
        <f t="shared" si="2"/>
        <v>Salarié 4</v>
      </c>
      <c r="B15" s="241">
        <f>Données!B7</f>
        <v>25</v>
      </c>
      <c r="C15" s="242"/>
      <c r="D15" s="50">
        <f>Juin!D15+Juillet!BL7</f>
        <v>0</v>
      </c>
      <c r="E15" s="241">
        <f>+B15-D15</f>
        <v>25</v>
      </c>
      <c r="F15" s="242"/>
      <c r="G15" s="8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L15" s="109"/>
    </row>
    <row r="16" spans="1:64" s="110" customFormat="1" ht="17.399999999999999" customHeight="1" x14ac:dyDescent="0.25">
      <c r="A16" s="115" t="str">
        <f t="shared" si="2"/>
        <v>Salarié 5</v>
      </c>
      <c r="B16" s="248">
        <f>Données!B8</f>
        <v>0</v>
      </c>
      <c r="C16" s="249"/>
      <c r="D16" s="49">
        <f>Juin!D16+Juillet!BL8</f>
        <v>0</v>
      </c>
      <c r="E16" s="248">
        <f>Decembre!F16</f>
        <v>0</v>
      </c>
      <c r="F16" s="249"/>
      <c r="G16" s="85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L16" s="109"/>
    </row>
    <row r="17" spans="1:64" s="110" customFormat="1" ht="17.399999999999999" customHeight="1" x14ac:dyDescent="0.25">
      <c r="A17" s="116" t="str">
        <f t="shared" si="2"/>
        <v>Salarié 6</v>
      </c>
      <c r="B17" s="241">
        <f>Données!B9</f>
        <v>0</v>
      </c>
      <c r="C17" s="242"/>
      <c r="D17" s="50">
        <f>Juin!D17+Juillet!BL9</f>
        <v>0</v>
      </c>
      <c r="E17" s="241">
        <f>Decembre!F17</f>
        <v>0</v>
      </c>
      <c r="F17" s="242"/>
      <c r="G17" s="8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L17" s="109"/>
    </row>
    <row r="18" spans="1:64" ht="13.8" x14ac:dyDescent="0.25">
      <c r="A18" s="3"/>
      <c r="B18" s="51"/>
      <c r="C18" s="51"/>
      <c r="D18" s="51"/>
      <c r="E18" s="51"/>
      <c r="F18" s="51"/>
      <c r="G18" s="51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85">
    <mergeCell ref="BB2:BC2"/>
    <mergeCell ref="BB3:BC3"/>
    <mergeCell ref="BD2:BE2"/>
    <mergeCell ref="BD3:BE3"/>
    <mergeCell ref="AB2:AC2"/>
    <mergeCell ref="AB3:AC3"/>
    <mergeCell ref="B1:O1"/>
    <mergeCell ref="P1:AC1"/>
    <mergeCell ref="AN2:AO2"/>
    <mergeCell ref="AN3:AO3"/>
    <mergeCell ref="L2:M2"/>
    <mergeCell ref="L3:M3"/>
    <mergeCell ref="N2:O2"/>
    <mergeCell ref="N3:O3"/>
    <mergeCell ref="Z2:AA2"/>
    <mergeCell ref="Z3:AA3"/>
    <mergeCell ref="AD1:AP1"/>
    <mergeCell ref="B2:C2"/>
    <mergeCell ref="B3:C3"/>
    <mergeCell ref="D2:E2"/>
    <mergeCell ref="D3:E3"/>
    <mergeCell ref="F2:G2"/>
    <mergeCell ref="F3:G3"/>
    <mergeCell ref="H2:I2"/>
    <mergeCell ref="H3:I3"/>
    <mergeCell ref="J2:K2"/>
    <mergeCell ref="J3:K3"/>
    <mergeCell ref="X3:Y3"/>
    <mergeCell ref="AD2:AE2"/>
    <mergeCell ref="AD3:AE3"/>
    <mergeCell ref="AF2:AG2"/>
    <mergeCell ref="AF3:AG3"/>
    <mergeCell ref="J11:K11"/>
    <mergeCell ref="J13:K13"/>
    <mergeCell ref="L11:P11"/>
    <mergeCell ref="L13:P13"/>
    <mergeCell ref="B11:C11"/>
    <mergeCell ref="P2:Q2"/>
    <mergeCell ref="R2:S2"/>
    <mergeCell ref="T2:U2"/>
    <mergeCell ref="V2:W2"/>
    <mergeCell ref="X2:Y2"/>
    <mergeCell ref="P3:Q3"/>
    <mergeCell ref="R3:S3"/>
    <mergeCell ref="T3:U3"/>
    <mergeCell ref="V3:W3"/>
    <mergeCell ref="B15:C15"/>
    <mergeCell ref="B16:C16"/>
    <mergeCell ref="B17:C17"/>
    <mergeCell ref="E11:F11"/>
    <mergeCell ref="E12:F12"/>
    <mergeCell ref="E13:F13"/>
    <mergeCell ref="E14:F14"/>
    <mergeCell ref="E15:F15"/>
    <mergeCell ref="E16:F16"/>
    <mergeCell ref="E17:F17"/>
    <mergeCell ref="B12:C12"/>
    <mergeCell ref="B13:C13"/>
    <mergeCell ref="B14:C14"/>
    <mergeCell ref="AH2:AI2"/>
    <mergeCell ref="AH3:AI3"/>
    <mergeCell ref="AV2:AW2"/>
    <mergeCell ref="AV3:AW3"/>
    <mergeCell ref="AJ2:AK2"/>
    <mergeCell ref="AJ3:AK3"/>
    <mergeCell ref="AL2:AM2"/>
    <mergeCell ref="AL3:AM3"/>
    <mergeCell ref="AP2:AQ2"/>
    <mergeCell ref="AP3:AQ3"/>
    <mergeCell ref="BF1:BK1"/>
    <mergeCell ref="AX2:AY2"/>
    <mergeCell ref="AX3:AY3"/>
    <mergeCell ref="AZ2:BA2"/>
    <mergeCell ref="AZ3:BA3"/>
    <mergeCell ref="BJ2:BK2"/>
    <mergeCell ref="BJ3:BK3"/>
    <mergeCell ref="BF2:BG2"/>
    <mergeCell ref="BH2:BI2"/>
    <mergeCell ref="BF3:BG3"/>
    <mergeCell ref="BH3:BI3"/>
    <mergeCell ref="AR1:BD1"/>
    <mergeCell ref="AR2:AS2"/>
    <mergeCell ref="AR3:AS3"/>
    <mergeCell ref="AT2:AU2"/>
    <mergeCell ref="AT3:AU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K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P18" sqref="P18"/>
    </sheetView>
  </sheetViews>
  <sheetFormatPr baseColWidth="10" defaultRowHeight="13.2" x14ac:dyDescent="0.25"/>
  <cols>
    <col min="1" max="1" width="32.6640625" style="2" customWidth="1"/>
    <col min="2" max="29" width="4.109375" style="2" customWidth="1"/>
    <col min="30" max="30" width="8.77734375" style="2" customWidth="1"/>
    <col min="31" max="58" width="4.109375" style="2" customWidth="1"/>
    <col min="59" max="60" width="4.109375" style="1" customWidth="1"/>
    <col min="61" max="62" width="4.109375" style="2" customWidth="1"/>
    <col min="63" max="63" width="8.77734375" style="1" customWidth="1"/>
    <col min="64" max="66" width="8.77734375" style="2" customWidth="1"/>
    <col min="67" max="74" width="8.88671875" style="2" customWidth="1"/>
    <col min="75" max="16384" width="11.5546875" style="2"/>
  </cols>
  <sheetData>
    <row r="1" spans="1:63" s="23" customFormat="1" ht="38.4" customHeight="1" x14ac:dyDescent="0.25">
      <c r="A1" s="21">
        <v>2019</v>
      </c>
      <c r="B1" s="213" t="s">
        <v>11</v>
      </c>
      <c r="C1" s="214"/>
      <c r="D1" s="214"/>
      <c r="E1" s="214"/>
      <c r="F1" s="214"/>
      <c r="G1" s="214"/>
      <c r="H1" s="214"/>
      <c r="I1" s="215"/>
      <c r="J1" s="213" t="s">
        <v>11</v>
      </c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4"/>
      <c r="V1" s="214"/>
      <c r="W1" s="215"/>
      <c r="X1" s="201" t="str">
        <f>+B1</f>
        <v>AOUT</v>
      </c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148"/>
      <c r="AK1" s="201" t="str">
        <f>+B1</f>
        <v>AOUT</v>
      </c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148"/>
      <c r="AY1" s="201" t="s">
        <v>11</v>
      </c>
      <c r="AZ1" s="201"/>
      <c r="BA1" s="201"/>
      <c r="BB1" s="201"/>
      <c r="BC1" s="201"/>
      <c r="BD1" s="201"/>
      <c r="BE1" s="201"/>
      <c r="BF1" s="201"/>
      <c r="BG1" s="201"/>
      <c r="BH1" s="201"/>
      <c r="BI1" s="275"/>
      <c r="BJ1" s="149"/>
      <c r="BK1" s="22"/>
    </row>
    <row r="2" spans="1:63" s="25" customFormat="1" ht="15.6" x14ac:dyDescent="0.25">
      <c r="A2" s="8" t="str">
        <f>Données!A2</f>
        <v>CONGÉS  ERE 2019</v>
      </c>
      <c r="B2" s="209">
        <v>43678</v>
      </c>
      <c r="C2" s="210"/>
      <c r="D2" s="209">
        <v>43679</v>
      </c>
      <c r="E2" s="210"/>
      <c r="F2" s="170">
        <v>43680</v>
      </c>
      <c r="G2" s="171"/>
      <c r="H2" s="170">
        <v>43681</v>
      </c>
      <c r="I2" s="171"/>
      <c r="J2" s="209">
        <v>43682</v>
      </c>
      <c r="K2" s="210"/>
      <c r="L2" s="209">
        <v>43683</v>
      </c>
      <c r="M2" s="210"/>
      <c r="N2" s="209">
        <v>43684</v>
      </c>
      <c r="O2" s="210"/>
      <c r="P2" s="209">
        <v>43685</v>
      </c>
      <c r="Q2" s="210"/>
      <c r="R2" s="209">
        <v>43686</v>
      </c>
      <c r="S2" s="210"/>
      <c r="T2" s="170">
        <v>43687</v>
      </c>
      <c r="U2" s="171"/>
      <c r="V2" s="170">
        <v>43688</v>
      </c>
      <c r="W2" s="171"/>
      <c r="X2" s="209">
        <v>43689</v>
      </c>
      <c r="Y2" s="210"/>
      <c r="Z2" s="209">
        <v>43690</v>
      </c>
      <c r="AA2" s="210"/>
      <c r="AB2" s="209">
        <v>43691</v>
      </c>
      <c r="AC2" s="210"/>
      <c r="AD2" s="40">
        <v>43692</v>
      </c>
      <c r="AE2" s="209">
        <v>43693</v>
      </c>
      <c r="AF2" s="210"/>
      <c r="AG2" s="170">
        <v>43694</v>
      </c>
      <c r="AH2" s="171"/>
      <c r="AI2" s="170">
        <v>43695</v>
      </c>
      <c r="AJ2" s="171"/>
      <c r="AK2" s="209">
        <v>43696</v>
      </c>
      <c r="AL2" s="210"/>
      <c r="AM2" s="209">
        <v>43697</v>
      </c>
      <c r="AN2" s="210"/>
      <c r="AO2" s="209">
        <v>43698</v>
      </c>
      <c r="AP2" s="210"/>
      <c r="AQ2" s="209">
        <v>43699</v>
      </c>
      <c r="AR2" s="210"/>
      <c r="AS2" s="209">
        <v>43700</v>
      </c>
      <c r="AT2" s="210"/>
      <c r="AU2" s="170">
        <v>43701</v>
      </c>
      <c r="AV2" s="171"/>
      <c r="AW2" s="170">
        <v>43702</v>
      </c>
      <c r="AX2" s="171"/>
      <c r="AY2" s="209">
        <v>43703</v>
      </c>
      <c r="AZ2" s="210"/>
      <c r="BA2" s="209">
        <v>43704</v>
      </c>
      <c r="BB2" s="210"/>
      <c r="BC2" s="209">
        <v>43705</v>
      </c>
      <c r="BD2" s="210"/>
      <c r="BE2" s="209">
        <v>43706</v>
      </c>
      <c r="BF2" s="210"/>
      <c r="BG2" s="209">
        <v>43707</v>
      </c>
      <c r="BH2" s="210"/>
      <c r="BI2" s="232">
        <v>43708</v>
      </c>
      <c r="BJ2" s="232"/>
      <c r="BK2" s="24"/>
    </row>
    <row r="3" spans="1:63" s="29" customFormat="1" ht="24" customHeight="1" x14ac:dyDescent="0.25">
      <c r="A3" s="26" t="s">
        <v>0</v>
      </c>
      <c r="B3" s="266">
        <f>B2</f>
        <v>43678</v>
      </c>
      <c r="C3" s="267"/>
      <c r="D3" s="266">
        <f t="shared" ref="D3:BE3" si="0">D2</f>
        <v>43679</v>
      </c>
      <c r="E3" s="267"/>
      <c r="F3" s="256">
        <f t="shared" si="0"/>
        <v>43680</v>
      </c>
      <c r="G3" s="257"/>
      <c r="H3" s="256">
        <f t="shared" si="0"/>
        <v>43681</v>
      </c>
      <c r="I3" s="257"/>
      <c r="J3" s="266">
        <f t="shared" si="0"/>
        <v>43682</v>
      </c>
      <c r="K3" s="267"/>
      <c r="L3" s="266">
        <f t="shared" si="0"/>
        <v>43683</v>
      </c>
      <c r="M3" s="267"/>
      <c r="N3" s="266">
        <f t="shared" si="0"/>
        <v>43684</v>
      </c>
      <c r="O3" s="267"/>
      <c r="P3" s="266">
        <f t="shared" si="0"/>
        <v>43685</v>
      </c>
      <c r="Q3" s="267"/>
      <c r="R3" s="266">
        <f t="shared" si="0"/>
        <v>43686</v>
      </c>
      <c r="S3" s="267"/>
      <c r="T3" s="256">
        <f t="shared" si="0"/>
        <v>43687</v>
      </c>
      <c r="U3" s="257"/>
      <c r="V3" s="256">
        <f t="shared" si="0"/>
        <v>43688</v>
      </c>
      <c r="W3" s="257"/>
      <c r="X3" s="266">
        <f t="shared" si="0"/>
        <v>43689</v>
      </c>
      <c r="Y3" s="267"/>
      <c r="Z3" s="266">
        <f t="shared" si="0"/>
        <v>43690</v>
      </c>
      <c r="AA3" s="267"/>
      <c r="AB3" s="266">
        <f t="shared" si="0"/>
        <v>43691</v>
      </c>
      <c r="AC3" s="267"/>
      <c r="AD3" s="41">
        <f t="shared" si="0"/>
        <v>43692</v>
      </c>
      <c r="AE3" s="266">
        <f t="shared" si="0"/>
        <v>43693</v>
      </c>
      <c r="AF3" s="267"/>
      <c r="AG3" s="256">
        <f t="shared" si="0"/>
        <v>43694</v>
      </c>
      <c r="AH3" s="257"/>
      <c r="AI3" s="256">
        <f t="shared" si="0"/>
        <v>43695</v>
      </c>
      <c r="AJ3" s="257"/>
      <c r="AK3" s="266">
        <f t="shared" si="0"/>
        <v>43696</v>
      </c>
      <c r="AL3" s="267"/>
      <c r="AM3" s="266">
        <f t="shared" si="0"/>
        <v>43697</v>
      </c>
      <c r="AN3" s="267"/>
      <c r="AO3" s="266">
        <f t="shared" si="0"/>
        <v>43698</v>
      </c>
      <c r="AP3" s="267"/>
      <c r="AQ3" s="266">
        <f t="shared" si="0"/>
        <v>43699</v>
      </c>
      <c r="AR3" s="267"/>
      <c r="AS3" s="266">
        <f t="shared" si="0"/>
        <v>43700</v>
      </c>
      <c r="AT3" s="267"/>
      <c r="AU3" s="256">
        <f t="shared" si="0"/>
        <v>43701</v>
      </c>
      <c r="AV3" s="257"/>
      <c r="AW3" s="256">
        <f t="shared" si="0"/>
        <v>43702</v>
      </c>
      <c r="AX3" s="257"/>
      <c r="AY3" s="266">
        <f t="shared" si="0"/>
        <v>43703</v>
      </c>
      <c r="AZ3" s="267"/>
      <c r="BA3" s="266">
        <f t="shared" si="0"/>
        <v>43704</v>
      </c>
      <c r="BB3" s="267"/>
      <c r="BC3" s="266">
        <f t="shared" si="0"/>
        <v>43705</v>
      </c>
      <c r="BD3" s="267"/>
      <c r="BE3" s="266">
        <f t="shared" si="0"/>
        <v>43706</v>
      </c>
      <c r="BF3" s="267"/>
      <c r="BG3" s="266">
        <f>BG2</f>
        <v>43707</v>
      </c>
      <c r="BH3" s="267"/>
      <c r="BI3" s="274">
        <f>BI2</f>
        <v>43708</v>
      </c>
      <c r="BJ3" s="274"/>
      <c r="BK3" s="28"/>
    </row>
    <row r="4" spans="1:63" s="102" customFormat="1" ht="19.05" customHeight="1" x14ac:dyDescent="0.3">
      <c r="A4" s="114" t="str">
        <f>+Données!A4</f>
        <v>Salarié 1</v>
      </c>
      <c r="B4" s="53"/>
      <c r="C4" s="53"/>
      <c r="D4" s="53"/>
      <c r="E4" s="53"/>
      <c r="F4" s="72"/>
      <c r="G4" s="72"/>
      <c r="H4" s="72"/>
      <c r="I4" s="72"/>
      <c r="J4" s="53"/>
      <c r="K4" s="53"/>
      <c r="L4" s="53"/>
      <c r="M4" s="53"/>
      <c r="N4" s="53"/>
      <c r="O4" s="53"/>
      <c r="P4" s="53"/>
      <c r="Q4" s="53"/>
      <c r="R4" s="53"/>
      <c r="S4" s="53"/>
      <c r="T4" s="132"/>
      <c r="U4" s="133"/>
      <c r="V4" s="132"/>
      <c r="W4" s="133"/>
      <c r="X4" s="53"/>
      <c r="Y4" s="53"/>
      <c r="Z4" s="53"/>
      <c r="AA4" s="53"/>
      <c r="AB4" s="53"/>
      <c r="AC4" s="53"/>
      <c r="AD4" s="73"/>
      <c r="AE4" s="53"/>
      <c r="AF4" s="53"/>
      <c r="AG4" s="132"/>
      <c r="AH4" s="133"/>
      <c r="AI4" s="132"/>
      <c r="AJ4" s="13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72"/>
      <c r="AV4" s="72"/>
      <c r="AW4" s="72"/>
      <c r="AX4" s="72"/>
      <c r="AY4" s="53"/>
      <c r="AZ4" s="53"/>
      <c r="BA4" s="53"/>
      <c r="BB4" s="53"/>
      <c r="BC4" s="53"/>
      <c r="BD4" s="53"/>
      <c r="BE4" s="53"/>
      <c r="BF4" s="53"/>
      <c r="BG4" s="74"/>
      <c r="BH4" s="74"/>
      <c r="BI4" s="143"/>
      <c r="BJ4" s="142"/>
      <c r="BK4" s="100">
        <f>COUNTIF(B4:BJ4,0)</f>
        <v>0</v>
      </c>
    </row>
    <row r="5" spans="1:63" s="102" customFormat="1" ht="19.05" customHeight="1" x14ac:dyDescent="0.3">
      <c r="A5" s="117" t="str">
        <f>Données!A5</f>
        <v>Salarié 2</v>
      </c>
      <c r="B5" s="54" t="s">
        <v>4</v>
      </c>
      <c r="C5" s="54"/>
      <c r="D5" s="54" t="s">
        <v>4</v>
      </c>
      <c r="E5" s="54"/>
      <c r="F5" s="72" t="s">
        <v>4</v>
      </c>
      <c r="G5" s="72"/>
      <c r="H5" s="72" t="s">
        <v>4</v>
      </c>
      <c r="I5" s="72"/>
      <c r="J5" s="54" t="s">
        <v>4</v>
      </c>
      <c r="K5" s="54"/>
      <c r="L5" s="54" t="s">
        <v>4</v>
      </c>
      <c r="M5" s="54"/>
      <c r="N5" s="54" t="s">
        <v>4</v>
      </c>
      <c r="O5" s="54"/>
      <c r="P5" s="54" t="s">
        <v>4</v>
      </c>
      <c r="Q5" s="54"/>
      <c r="R5" s="54" t="s">
        <v>4</v>
      </c>
      <c r="S5" s="54"/>
      <c r="T5" s="132"/>
      <c r="U5" s="133"/>
      <c r="V5" s="132"/>
      <c r="W5" s="133"/>
      <c r="X5" s="54" t="s">
        <v>4</v>
      </c>
      <c r="Y5" s="54"/>
      <c r="Z5" s="54" t="s">
        <v>4</v>
      </c>
      <c r="AA5" s="54"/>
      <c r="AB5" s="54" t="s">
        <v>4</v>
      </c>
      <c r="AC5" s="54"/>
      <c r="AD5" s="73"/>
      <c r="AE5" s="54" t="s">
        <v>4</v>
      </c>
      <c r="AF5" s="54"/>
      <c r="AG5" s="132"/>
      <c r="AH5" s="133"/>
      <c r="AI5" s="132"/>
      <c r="AJ5" s="133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72"/>
      <c r="AV5" s="72"/>
      <c r="AW5" s="72"/>
      <c r="AX5" s="72"/>
      <c r="AY5" s="54"/>
      <c r="AZ5" s="54"/>
      <c r="BA5" s="54"/>
      <c r="BB5" s="54"/>
      <c r="BC5" s="54"/>
      <c r="BD5" s="54"/>
      <c r="BE5" s="54"/>
      <c r="BF5" s="54"/>
      <c r="BG5" s="71"/>
      <c r="BH5" s="71"/>
      <c r="BI5" s="143"/>
      <c r="BJ5" s="142"/>
      <c r="BK5" s="100">
        <f t="shared" ref="BK5:BK9" si="1">COUNTIF(B5:BJ5,0)</f>
        <v>0</v>
      </c>
    </row>
    <row r="6" spans="1:63" s="102" customFormat="1" ht="19.05" customHeight="1" x14ac:dyDescent="0.3">
      <c r="A6" s="114" t="str">
        <f>Données!A6</f>
        <v>Salarié 3</v>
      </c>
      <c r="B6" s="53"/>
      <c r="C6" s="53"/>
      <c r="D6" s="53"/>
      <c r="E6" s="53"/>
      <c r="F6" s="72"/>
      <c r="G6" s="72"/>
      <c r="H6" s="72"/>
      <c r="I6" s="72"/>
      <c r="J6" s="53"/>
      <c r="K6" s="53"/>
      <c r="L6" s="53"/>
      <c r="M6" s="53"/>
      <c r="N6" s="53"/>
      <c r="O6" s="53"/>
      <c r="P6" s="53"/>
      <c r="Q6" s="53"/>
      <c r="R6" s="53"/>
      <c r="S6" s="53"/>
      <c r="T6" s="132"/>
      <c r="U6" s="133"/>
      <c r="V6" s="132"/>
      <c r="W6" s="133"/>
      <c r="X6" s="53"/>
      <c r="Y6" s="53"/>
      <c r="Z6" s="53"/>
      <c r="AA6" s="53"/>
      <c r="AB6" s="53"/>
      <c r="AC6" s="53"/>
      <c r="AD6" s="73"/>
      <c r="AE6" s="53"/>
      <c r="AF6" s="53"/>
      <c r="AG6" s="132"/>
      <c r="AH6" s="133"/>
      <c r="AI6" s="132"/>
      <c r="AJ6" s="13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72"/>
      <c r="AV6" s="72"/>
      <c r="AW6" s="72"/>
      <c r="AX6" s="72"/>
      <c r="AY6" s="53"/>
      <c r="AZ6" s="53"/>
      <c r="BA6" s="53"/>
      <c r="BB6" s="53"/>
      <c r="BC6" s="53"/>
      <c r="BD6" s="53"/>
      <c r="BE6" s="53"/>
      <c r="BF6" s="53"/>
      <c r="BG6" s="74"/>
      <c r="BH6" s="74"/>
      <c r="BI6" s="143"/>
      <c r="BJ6" s="142"/>
      <c r="BK6" s="100">
        <f t="shared" si="1"/>
        <v>0</v>
      </c>
    </row>
    <row r="7" spans="1:63" s="102" customFormat="1" ht="19.05" customHeight="1" x14ac:dyDescent="0.3">
      <c r="A7" s="117" t="str">
        <f>Données!A7</f>
        <v>Salarié 4</v>
      </c>
      <c r="B7" s="54"/>
      <c r="C7" s="54"/>
      <c r="D7" s="54"/>
      <c r="E7" s="54"/>
      <c r="F7" s="72"/>
      <c r="G7" s="72"/>
      <c r="H7" s="72"/>
      <c r="I7" s="72"/>
      <c r="J7" s="54"/>
      <c r="K7" s="54"/>
      <c r="L7" s="54"/>
      <c r="M7" s="54"/>
      <c r="N7" s="54"/>
      <c r="O7" s="54"/>
      <c r="P7" s="54"/>
      <c r="Q7" s="54"/>
      <c r="R7" s="54"/>
      <c r="S7" s="54"/>
      <c r="T7" s="132"/>
      <c r="U7" s="133"/>
      <c r="V7" s="132"/>
      <c r="W7" s="133"/>
      <c r="X7" s="54"/>
      <c r="Y7" s="54"/>
      <c r="Z7" s="54"/>
      <c r="AA7" s="54"/>
      <c r="AB7" s="54"/>
      <c r="AC7" s="54"/>
      <c r="AD7" s="73"/>
      <c r="AE7" s="54"/>
      <c r="AF7" s="54"/>
      <c r="AG7" s="132"/>
      <c r="AH7" s="133"/>
      <c r="AI7" s="132"/>
      <c r="AJ7" s="133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72"/>
      <c r="AV7" s="72"/>
      <c r="AW7" s="72"/>
      <c r="AX7" s="72"/>
      <c r="AY7" s="54"/>
      <c r="AZ7" s="54"/>
      <c r="BA7" s="54"/>
      <c r="BB7" s="54"/>
      <c r="BC7" s="54"/>
      <c r="BD7" s="54"/>
      <c r="BE7" s="54"/>
      <c r="BF7" s="54"/>
      <c r="BG7" s="71"/>
      <c r="BH7" s="71"/>
      <c r="BI7" s="143"/>
      <c r="BJ7" s="142"/>
      <c r="BK7" s="100">
        <f t="shared" si="1"/>
        <v>0</v>
      </c>
    </row>
    <row r="8" spans="1:63" s="102" customFormat="1" ht="19.05" customHeight="1" x14ac:dyDescent="0.3">
      <c r="A8" s="114" t="str">
        <f>Données!A8</f>
        <v>Salarié 5</v>
      </c>
      <c r="B8" s="53"/>
      <c r="C8" s="53"/>
      <c r="D8" s="53"/>
      <c r="E8" s="53"/>
      <c r="F8" s="72"/>
      <c r="G8" s="72"/>
      <c r="H8" s="72"/>
      <c r="I8" s="72"/>
      <c r="J8" s="53"/>
      <c r="K8" s="53"/>
      <c r="L8" s="53"/>
      <c r="M8" s="53"/>
      <c r="N8" s="53"/>
      <c r="O8" s="53"/>
      <c r="P8" s="53"/>
      <c r="Q8" s="53"/>
      <c r="R8" s="53"/>
      <c r="S8" s="53"/>
      <c r="T8" s="132"/>
      <c r="U8" s="133"/>
      <c r="V8" s="132"/>
      <c r="W8" s="133"/>
      <c r="X8" s="53"/>
      <c r="Y8" s="53"/>
      <c r="Z8" s="53"/>
      <c r="AA8" s="53"/>
      <c r="AB8" s="53"/>
      <c r="AC8" s="53"/>
      <c r="AD8" s="73"/>
      <c r="AE8" s="53"/>
      <c r="AF8" s="53"/>
      <c r="AG8" s="132"/>
      <c r="AH8" s="133"/>
      <c r="AI8" s="132"/>
      <c r="AJ8" s="13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72"/>
      <c r="AV8" s="72"/>
      <c r="AW8" s="72"/>
      <c r="AX8" s="72"/>
      <c r="AY8" s="53"/>
      <c r="AZ8" s="53"/>
      <c r="BA8" s="53"/>
      <c r="BB8" s="53"/>
      <c r="BC8" s="53"/>
      <c r="BD8" s="53"/>
      <c r="BE8" s="53"/>
      <c r="BF8" s="53"/>
      <c r="BG8" s="74"/>
      <c r="BH8" s="74"/>
      <c r="BI8" s="143"/>
      <c r="BJ8" s="142"/>
      <c r="BK8" s="100">
        <f t="shared" si="1"/>
        <v>0</v>
      </c>
    </row>
    <row r="9" spans="1:63" s="102" customFormat="1" ht="19.05" customHeight="1" x14ac:dyDescent="0.3">
      <c r="A9" s="117" t="str">
        <f>Données!A9</f>
        <v>Salarié 6</v>
      </c>
      <c r="B9" s="54"/>
      <c r="C9" s="54"/>
      <c r="D9" s="54"/>
      <c r="E9" s="54"/>
      <c r="F9" s="72"/>
      <c r="G9" s="72"/>
      <c r="H9" s="72"/>
      <c r="I9" s="72"/>
      <c r="J9" s="54"/>
      <c r="K9" s="54"/>
      <c r="L9" s="54"/>
      <c r="M9" s="54"/>
      <c r="N9" s="54"/>
      <c r="O9" s="54"/>
      <c r="P9" s="54"/>
      <c r="Q9" s="54"/>
      <c r="R9" s="54"/>
      <c r="S9" s="54"/>
      <c r="T9" s="132"/>
      <c r="U9" s="133"/>
      <c r="V9" s="132"/>
      <c r="W9" s="133"/>
      <c r="X9" s="54"/>
      <c r="Y9" s="54"/>
      <c r="Z9" s="54"/>
      <c r="AA9" s="54"/>
      <c r="AB9" s="54"/>
      <c r="AC9" s="54"/>
      <c r="AD9" s="73"/>
      <c r="AE9" s="54"/>
      <c r="AF9" s="54"/>
      <c r="AG9" s="132"/>
      <c r="AH9" s="133"/>
      <c r="AI9" s="132"/>
      <c r="AJ9" s="133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72"/>
      <c r="AV9" s="72"/>
      <c r="AW9" s="72"/>
      <c r="AX9" s="72"/>
      <c r="AY9" s="54"/>
      <c r="AZ9" s="54"/>
      <c r="BA9" s="54"/>
      <c r="BB9" s="54"/>
      <c r="BC9" s="54"/>
      <c r="BD9" s="54"/>
      <c r="BE9" s="54"/>
      <c r="BF9" s="54"/>
      <c r="BG9" s="71"/>
      <c r="BH9" s="71"/>
      <c r="BI9" s="143"/>
      <c r="BJ9" s="142"/>
      <c r="BK9" s="100">
        <f t="shared" si="1"/>
        <v>0</v>
      </c>
    </row>
    <row r="10" spans="1:63" s="101" customFormat="1" ht="15.6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20"/>
      <c r="BH10" s="120"/>
      <c r="BI10" s="121"/>
      <c r="BJ10" s="121"/>
      <c r="BK10" s="105"/>
    </row>
    <row r="11" spans="1:63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23"/>
      <c r="K11" s="224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9"/>
      <c r="BH11" s="109"/>
      <c r="BK11" s="109"/>
    </row>
    <row r="12" spans="1:63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Juillet!D12+Aout!BK4</f>
        <v>0</v>
      </c>
      <c r="E12" s="260"/>
      <c r="F12" s="264">
        <f>Decembre!F12</f>
        <v>46</v>
      </c>
      <c r="G12" s="264"/>
      <c r="H12" s="111"/>
      <c r="I12" s="111"/>
      <c r="J12" s="111"/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109"/>
      <c r="BH12" s="109"/>
      <c r="BK12" s="109"/>
    </row>
    <row r="13" spans="1:63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Juillet!D13+Aout!BK5</f>
        <v>8</v>
      </c>
      <c r="E13" s="238"/>
      <c r="F13" s="265">
        <f>Decembre!F13</f>
        <v>35</v>
      </c>
      <c r="G13" s="26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109"/>
      <c r="BH13" s="109"/>
      <c r="BK13" s="109"/>
    </row>
    <row r="14" spans="1:63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Juillet!D14+Aout!BK6</f>
        <v>0</v>
      </c>
      <c r="E14" s="260"/>
      <c r="F14" s="264">
        <f>Decembre!F14</f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109"/>
      <c r="BH14" s="109"/>
      <c r="BK14" s="109"/>
    </row>
    <row r="15" spans="1:63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Juillet!D15+Aout!BK7</f>
        <v>0</v>
      </c>
      <c r="E15" s="238"/>
      <c r="F15" s="265">
        <f>+B15-D15</f>
        <v>25</v>
      </c>
      <c r="G15" s="265"/>
      <c r="H15" s="112"/>
      <c r="I15" s="112"/>
      <c r="J15" s="111" t="s">
        <v>4</v>
      </c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109"/>
      <c r="BH15" s="109"/>
      <c r="BK15" s="109"/>
    </row>
    <row r="16" spans="1:63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Juillet!D16+Aout!BK8</f>
        <v>0</v>
      </c>
      <c r="E16" s="260"/>
      <c r="F16" s="264">
        <f>Decembre!F16</f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109"/>
      <c r="BH16" s="109"/>
      <c r="BK16" s="109"/>
    </row>
    <row r="17" spans="1:63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Juillet!D17+Aout!BK9</f>
        <v>0</v>
      </c>
      <c r="E17" s="238"/>
      <c r="F17" s="265">
        <f>Decembre!F17</f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109"/>
      <c r="BH17" s="109"/>
      <c r="BK17" s="109"/>
    </row>
    <row r="18" spans="1:63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</row>
    <row r="19" spans="1:63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</row>
  </sheetData>
  <sheetProtection selectLockedCells="1"/>
  <mergeCells count="90">
    <mergeCell ref="AU2:AV2"/>
    <mergeCell ref="AU3:AV3"/>
    <mergeCell ref="AW2:AX2"/>
    <mergeCell ref="AW3:AX3"/>
    <mergeCell ref="BI2:BJ2"/>
    <mergeCell ref="BI3:BJ3"/>
    <mergeCell ref="V2:W2"/>
    <mergeCell ref="V3:W3"/>
    <mergeCell ref="B1:I1"/>
    <mergeCell ref="J1:W1"/>
    <mergeCell ref="AG2:AH2"/>
    <mergeCell ref="AG3:AH3"/>
    <mergeCell ref="F14:G14"/>
    <mergeCell ref="F15:G15"/>
    <mergeCell ref="F16:G16"/>
    <mergeCell ref="F17:G17"/>
    <mergeCell ref="T2:U2"/>
    <mergeCell ref="T3:U3"/>
    <mergeCell ref="F2:G2"/>
    <mergeCell ref="F3:G3"/>
    <mergeCell ref="H2:I2"/>
    <mergeCell ref="H3:I3"/>
    <mergeCell ref="F11:G11"/>
    <mergeCell ref="L11:P11"/>
    <mergeCell ref="L13:P13"/>
    <mergeCell ref="AK1:AW1"/>
    <mergeCell ref="AY1:BI1"/>
    <mergeCell ref="X1:AI1"/>
    <mergeCell ref="B2:C2"/>
    <mergeCell ref="B3:C3"/>
    <mergeCell ref="D2:E2"/>
    <mergeCell ref="D3:E3"/>
    <mergeCell ref="J2:K2"/>
    <mergeCell ref="L2:M2"/>
    <mergeCell ref="N2:O2"/>
    <mergeCell ref="P2:Q2"/>
    <mergeCell ref="R2:S2"/>
    <mergeCell ref="J3:K3"/>
    <mergeCell ref="L3:M3"/>
    <mergeCell ref="N3:O3"/>
    <mergeCell ref="P3:Q3"/>
    <mergeCell ref="R3:S3"/>
    <mergeCell ref="J11:K11"/>
    <mergeCell ref="J13:K13"/>
    <mergeCell ref="B11:C11"/>
    <mergeCell ref="B12:C12"/>
    <mergeCell ref="B13:C13"/>
    <mergeCell ref="F12:G12"/>
    <mergeCell ref="F13:G13"/>
    <mergeCell ref="B14:C14"/>
    <mergeCell ref="B15:C15"/>
    <mergeCell ref="B16:C16"/>
    <mergeCell ref="B17:C17"/>
    <mergeCell ref="D11:E11"/>
    <mergeCell ref="D12:E12"/>
    <mergeCell ref="D13:E13"/>
    <mergeCell ref="D14:E14"/>
    <mergeCell ref="D15:E15"/>
    <mergeCell ref="D16:E16"/>
    <mergeCell ref="D17:E17"/>
    <mergeCell ref="X2:Y2"/>
    <mergeCell ref="X3:Y3"/>
    <mergeCell ref="Z2:AA2"/>
    <mergeCell ref="Z3:AA3"/>
    <mergeCell ref="AB2:AC2"/>
    <mergeCell ref="AB3:AC3"/>
    <mergeCell ref="AE2:AF2"/>
    <mergeCell ref="AE3:AF3"/>
    <mergeCell ref="AK2:AL2"/>
    <mergeCell ref="AK3:AL3"/>
    <mergeCell ref="AM2:AN2"/>
    <mergeCell ref="AM3:AN3"/>
    <mergeCell ref="AI2:AJ2"/>
    <mergeCell ref="AI3:AJ3"/>
    <mergeCell ref="AO2:AP2"/>
    <mergeCell ref="AO3:AP3"/>
    <mergeCell ref="AQ2:AR2"/>
    <mergeCell ref="AQ3:AR3"/>
    <mergeCell ref="AS2:AT2"/>
    <mergeCell ref="AS3:AT3"/>
    <mergeCell ref="BE2:BF2"/>
    <mergeCell ref="BE3:BF3"/>
    <mergeCell ref="BG2:BH2"/>
    <mergeCell ref="BG3:BH3"/>
    <mergeCell ref="AY2:AZ2"/>
    <mergeCell ref="AY3:AZ3"/>
    <mergeCell ref="BA3:BB3"/>
    <mergeCell ref="BA2:BB2"/>
    <mergeCell ref="BC2:BD2"/>
    <mergeCell ref="BC3:B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L19"/>
  <sheetViews>
    <sheetView showGridLines="0" workbookViewId="0">
      <pane xSplit="7" ySplit="3" topLeftCell="H4" activePane="bottomRight" state="frozen"/>
      <selection pane="topRight" activeCell="G1" sqref="G1"/>
      <selection pane="bottomLeft" activeCell="A4" sqref="A4"/>
      <selection pane="bottomRight" activeCell="K17" sqref="K17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0" width="8.77734375" style="1" customWidth="1"/>
    <col min="61" max="61" width="8.77734375" style="2" hidden="1" customWidth="1"/>
    <col min="62" max="62" width="8.77734375" style="1" customWidth="1"/>
    <col min="63" max="63" width="8.77734375" style="2" customWidth="1"/>
    <col min="64" max="16384" width="11.5546875" style="2"/>
  </cols>
  <sheetData>
    <row r="1" spans="1:64" s="23" customFormat="1" ht="39" customHeight="1" x14ac:dyDescent="0.25">
      <c r="A1" s="21">
        <v>2019</v>
      </c>
      <c r="B1" s="213" t="s">
        <v>12</v>
      </c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214"/>
      <c r="P1" s="214"/>
      <c r="Q1" s="150"/>
      <c r="R1" s="214" t="str">
        <f>+B1</f>
        <v>SEPTEMBRE</v>
      </c>
      <c r="S1" s="214"/>
      <c r="T1" s="214"/>
      <c r="U1" s="214"/>
      <c r="V1" s="214"/>
      <c r="W1" s="214"/>
      <c r="X1" s="214"/>
      <c r="Y1" s="214"/>
      <c r="Z1" s="214"/>
      <c r="AA1" s="214"/>
      <c r="AB1" s="214"/>
      <c r="AC1" s="214"/>
      <c r="AD1" s="214"/>
      <c r="AE1" s="150"/>
      <c r="AF1" s="214" t="str">
        <f>+B1</f>
        <v>SEPTEMBRE</v>
      </c>
      <c r="AG1" s="214"/>
      <c r="AH1" s="214"/>
      <c r="AI1" s="214"/>
      <c r="AJ1" s="214"/>
      <c r="AK1" s="214"/>
      <c r="AL1" s="214"/>
      <c r="AM1" s="214"/>
      <c r="AN1" s="214"/>
      <c r="AO1" s="214"/>
      <c r="AP1" s="214"/>
      <c r="AQ1" s="214"/>
      <c r="AR1" s="214"/>
      <c r="AS1" s="150"/>
      <c r="AT1" s="214" t="s">
        <v>12</v>
      </c>
      <c r="AU1" s="214"/>
      <c r="AV1" s="214"/>
      <c r="AW1" s="214"/>
      <c r="AX1" s="214"/>
      <c r="AY1" s="214"/>
      <c r="AZ1" s="214"/>
      <c r="BA1" s="214"/>
      <c r="BB1" s="214"/>
      <c r="BC1" s="214"/>
      <c r="BD1" s="214"/>
      <c r="BE1" s="214"/>
      <c r="BF1" s="214"/>
      <c r="BG1" s="214"/>
      <c r="BH1" s="214"/>
      <c r="BI1" s="31"/>
      <c r="BJ1" s="22"/>
    </row>
    <row r="2" spans="1:64" s="25" customFormat="1" ht="15.6" x14ac:dyDescent="0.25">
      <c r="A2" s="8" t="str">
        <f>Données!A2</f>
        <v>CONGÉS  ERE 2019</v>
      </c>
      <c r="B2" s="170">
        <v>43709</v>
      </c>
      <c r="C2" s="171"/>
      <c r="D2" s="176">
        <v>43710</v>
      </c>
      <c r="E2" s="177"/>
      <c r="F2" s="176">
        <v>43711</v>
      </c>
      <c r="G2" s="177"/>
      <c r="H2" s="176">
        <v>43712</v>
      </c>
      <c r="I2" s="177"/>
      <c r="J2" s="176">
        <v>43713</v>
      </c>
      <c r="K2" s="177"/>
      <c r="L2" s="176">
        <v>43714</v>
      </c>
      <c r="M2" s="177"/>
      <c r="N2" s="170">
        <v>43715</v>
      </c>
      <c r="O2" s="171"/>
      <c r="P2" s="170">
        <v>43716</v>
      </c>
      <c r="Q2" s="171"/>
      <c r="R2" s="176">
        <v>43717</v>
      </c>
      <c r="S2" s="177"/>
      <c r="T2" s="176">
        <v>43718</v>
      </c>
      <c r="U2" s="177"/>
      <c r="V2" s="176">
        <v>43719</v>
      </c>
      <c r="W2" s="177"/>
      <c r="X2" s="176">
        <v>43720</v>
      </c>
      <c r="Y2" s="177"/>
      <c r="Z2" s="176">
        <v>43721</v>
      </c>
      <c r="AA2" s="177"/>
      <c r="AB2" s="170">
        <v>43722</v>
      </c>
      <c r="AC2" s="171"/>
      <c r="AD2" s="170">
        <v>43723</v>
      </c>
      <c r="AE2" s="171"/>
      <c r="AF2" s="176">
        <v>43724</v>
      </c>
      <c r="AG2" s="177"/>
      <c r="AH2" s="176">
        <v>43725</v>
      </c>
      <c r="AI2" s="177"/>
      <c r="AJ2" s="176">
        <v>43726</v>
      </c>
      <c r="AK2" s="177"/>
      <c r="AL2" s="176">
        <v>43727</v>
      </c>
      <c r="AM2" s="177"/>
      <c r="AN2" s="176">
        <v>43728</v>
      </c>
      <c r="AO2" s="177"/>
      <c r="AP2" s="170">
        <v>43729</v>
      </c>
      <c r="AQ2" s="171"/>
      <c r="AR2" s="170">
        <v>43730</v>
      </c>
      <c r="AS2" s="171"/>
      <c r="AT2" s="176">
        <v>43731</v>
      </c>
      <c r="AU2" s="177"/>
      <c r="AV2" s="176">
        <v>43732</v>
      </c>
      <c r="AW2" s="177"/>
      <c r="AX2" s="176">
        <v>43733</v>
      </c>
      <c r="AY2" s="177"/>
      <c r="AZ2" s="176">
        <v>43734</v>
      </c>
      <c r="BA2" s="177"/>
      <c r="BB2" s="176">
        <v>43735</v>
      </c>
      <c r="BC2" s="177"/>
      <c r="BD2" s="170">
        <v>43736</v>
      </c>
      <c r="BE2" s="171"/>
      <c r="BF2" s="170">
        <v>43737</v>
      </c>
      <c r="BG2" s="171"/>
      <c r="BH2" s="9">
        <v>43738</v>
      </c>
      <c r="BI2" s="32">
        <v>43708</v>
      </c>
      <c r="BJ2" s="42"/>
      <c r="BK2" s="30"/>
      <c r="BL2" s="30"/>
    </row>
    <row r="3" spans="1:64" s="29" customFormat="1" ht="24" customHeight="1" x14ac:dyDescent="0.25">
      <c r="A3" s="26" t="s">
        <v>0</v>
      </c>
      <c r="B3" s="256">
        <f>B2</f>
        <v>43709</v>
      </c>
      <c r="C3" s="257"/>
      <c r="D3" s="254">
        <f t="shared" ref="D3:BF3" si="0">D2</f>
        <v>43710</v>
      </c>
      <c r="E3" s="255"/>
      <c r="F3" s="254">
        <f t="shared" si="0"/>
        <v>43711</v>
      </c>
      <c r="G3" s="255"/>
      <c r="H3" s="254">
        <f t="shared" si="0"/>
        <v>43712</v>
      </c>
      <c r="I3" s="255"/>
      <c r="J3" s="254">
        <f t="shared" si="0"/>
        <v>43713</v>
      </c>
      <c r="K3" s="255"/>
      <c r="L3" s="254">
        <f t="shared" si="0"/>
        <v>43714</v>
      </c>
      <c r="M3" s="255"/>
      <c r="N3" s="256">
        <f t="shared" si="0"/>
        <v>43715</v>
      </c>
      <c r="O3" s="257"/>
      <c r="P3" s="256">
        <f t="shared" si="0"/>
        <v>43716</v>
      </c>
      <c r="Q3" s="257"/>
      <c r="R3" s="254">
        <f t="shared" si="0"/>
        <v>43717</v>
      </c>
      <c r="S3" s="255"/>
      <c r="T3" s="254">
        <f t="shared" si="0"/>
        <v>43718</v>
      </c>
      <c r="U3" s="255"/>
      <c r="V3" s="254">
        <f t="shared" si="0"/>
        <v>43719</v>
      </c>
      <c r="W3" s="255"/>
      <c r="X3" s="254">
        <f t="shared" si="0"/>
        <v>43720</v>
      </c>
      <c r="Y3" s="255"/>
      <c r="Z3" s="254">
        <f t="shared" si="0"/>
        <v>43721</v>
      </c>
      <c r="AA3" s="255"/>
      <c r="AB3" s="256">
        <f t="shared" si="0"/>
        <v>43722</v>
      </c>
      <c r="AC3" s="257"/>
      <c r="AD3" s="256">
        <f t="shared" si="0"/>
        <v>43723</v>
      </c>
      <c r="AE3" s="257"/>
      <c r="AF3" s="254">
        <f t="shared" si="0"/>
        <v>43724</v>
      </c>
      <c r="AG3" s="255"/>
      <c r="AH3" s="254">
        <f t="shared" si="0"/>
        <v>43725</v>
      </c>
      <c r="AI3" s="255"/>
      <c r="AJ3" s="254">
        <f t="shared" si="0"/>
        <v>43726</v>
      </c>
      <c r="AK3" s="255"/>
      <c r="AL3" s="254">
        <f t="shared" si="0"/>
        <v>43727</v>
      </c>
      <c r="AM3" s="255"/>
      <c r="AN3" s="254">
        <f t="shared" si="0"/>
        <v>43728</v>
      </c>
      <c r="AO3" s="255"/>
      <c r="AP3" s="256">
        <f t="shared" si="0"/>
        <v>43729</v>
      </c>
      <c r="AQ3" s="257"/>
      <c r="AR3" s="256">
        <f t="shared" si="0"/>
        <v>43730</v>
      </c>
      <c r="AS3" s="257"/>
      <c r="AT3" s="254">
        <f t="shared" si="0"/>
        <v>43731</v>
      </c>
      <c r="AU3" s="255"/>
      <c r="AV3" s="254">
        <f t="shared" si="0"/>
        <v>43732</v>
      </c>
      <c r="AW3" s="255"/>
      <c r="AX3" s="254">
        <f t="shared" si="0"/>
        <v>43733</v>
      </c>
      <c r="AY3" s="255"/>
      <c r="AZ3" s="254">
        <f t="shared" si="0"/>
        <v>43734</v>
      </c>
      <c r="BA3" s="255"/>
      <c r="BB3" s="254">
        <f t="shared" si="0"/>
        <v>43735</v>
      </c>
      <c r="BC3" s="255"/>
      <c r="BD3" s="256">
        <f t="shared" si="0"/>
        <v>43736</v>
      </c>
      <c r="BE3" s="257"/>
      <c r="BF3" s="256">
        <f t="shared" si="0"/>
        <v>43737</v>
      </c>
      <c r="BG3" s="257"/>
      <c r="BH3" s="27">
        <f>BH2</f>
        <v>43738</v>
      </c>
      <c r="BI3" s="27">
        <f>BI2</f>
        <v>43708</v>
      </c>
      <c r="BJ3" s="43"/>
      <c r="BK3" s="44"/>
      <c r="BL3" s="44"/>
    </row>
    <row r="4" spans="1:64" s="102" customFormat="1" ht="19.05" customHeight="1" x14ac:dyDescent="0.3">
      <c r="A4" s="114" t="str">
        <f>+Données!A4</f>
        <v>Salarié 1</v>
      </c>
      <c r="B4" s="132"/>
      <c r="C4" s="133"/>
      <c r="D4" s="53" t="s">
        <v>4</v>
      </c>
      <c r="E4" s="53"/>
      <c r="F4" s="53"/>
      <c r="G4" s="53"/>
      <c r="H4" s="53"/>
      <c r="I4" s="53"/>
      <c r="J4" s="53"/>
      <c r="K4" s="53"/>
      <c r="L4" s="53"/>
      <c r="M4" s="53"/>
      <c r="N4" s="132"/>
      <c r="O4" s="133"/>
      <c r="P4" s="132"/>
      <c r="Q4" s="133"/>
      <c r="R4" s="53"/>
      <c r="S4" s="53"/>
      <c r="T4" s="53"/>
      <c r="U4" s="53"/>
      <c r="V4" s="53"/>
      <c r="W4" s="53"/>
      <c r="X4" s="53"/>
      <c r="Y4" s="53"/>
      <c r="Z4" s="53"/>
      <c r="AA4" s="53"/>
      <c r="AB4" s="132"/>
      <c r="AC4" s="133"/>
      <c r="AD4" s="132"/>
      <c r="AE4" s="13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132"/>
      <c r="AQ4" s="133"/>
      <c r="AR4" s="132"/>
      <c r="AS4" s="13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132"/>
      <c r="BE4" s="133"/>
      <c r="BF4" s="132"/>
      <c r="BG4" s="133"/>
      <c r="BH4" s="74"/>
      <c r="BI4" s="118"/>
      <c r="BJ4" s="100">
        <f>COUNTIF(B4:BH4,0)</f>
        <v>0</v>
      </c>
      <c r="BK4" s="101"/>
      <c r="BL4" s="101"/>
    </row>
    <row r="5" spans="1:64" s="102" customFormat="1" ht="19.05" customHeight="1" x14ac:dyDescent="0.3">
      <c r="A5" s="117" t="str">
        <f>Données!A5</f>
        <v>Salarié 2</v>
      </c>
      <c r="B5" s="132" t="s">
        <v>4</v>
      </c>
      <c r="C5" s="133"/>
      <c r="D5" s="54" t="s">
        <v>4</v>
      </c>
      <c r="E5" s="54"/>
      <c r="F5" s="54" t="s">
        <v>4</v>
      </c>
      <c r="G5" s="54"/>
      <c r="H5" s="54" t="s">
        <v>4</v>
      </c>
      <c r="I5" s="54"/>
      <c r="J5" s="54" t="s">
        <v>4</v>
      </c>
      <c r="K5" s="54"/>
      <c r="L5" s="54"/>
      <c r="M5" s="54"/>
      <c r="N5" s="132"/>
      <c r="O5" s="133"/>
      <c r="P5" s="132"/>
      <c r="Q5" s="133"/>
      <c r="R5" s="54"/>
      <c r="S5" s="54"/>
      <c r="T5" s="54"/>
      <c r="U5" s="54"/>
      <c r="V5" s="54"/>
      <c r="W5" s="54"/>
      <c r="X5" s="54"/>
      <c r="Y5" s="54"/>
      <c r="Z5" s="54"/>
      <c r="AA5" s="54"/>
      <c r="AB5" s="132"/>
      <c r="AC5" s="133"/>
      <c r="AD5" s="132"/>
      <c r="AE5" s="133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132"/>
      <c r="AQ5" s="133"/>
      <c r="AR5" s="132"/>
      <c r="AS5" s="133"/>
      <c r="AT5" s="54"/>
      <c r="AU5" s="54"/>
      <c r="AV5" s="54" t="s">
        <v>4</v>
      </c>
      <c r="AW5" s="54"/>
      <c r="AX5" s="54"/>
      <c r="AY5" s="54"/>
      <c r="AZ5" s="54"/>
      <c r="BA5" s="54"/>
      <c r="BB5" s="54"/>
      <c r="BC5" s="54"/>
      <c r="BD5" s="132"/>
      <c r="BE5" s="133"/>
      <c r="BF5" s="132"/>
      <c r="BG5" s="133"/>
      <c r="BH5" s="71"/>
      <c r="BI5" s="118"/>
      <c r="BJ5" s="100">
        <f t="shared" ref="BJ5:BJ9" si="1">COUNTIF(B5:BH5,0)</f>
        <v>0</v>
      </c>
    </row>
    <row r="6" spans="1:64" s="102" customFormat="1" ht="19.05" customHeight="1" x14ac:dyDescent="0.3">
      <c r="A6" s="114" t="str">
        <f>Données!A6</f>
        <v>Salarié 3</v>
      </c>
      <c r="B6" s="132"/>
      <c r="C6" s="133"/>
      <c r="D6" s="53" t="s">
        <v>4</v>
      </c>
      <c r="E6" s="53"/>
      <c r="F6" s="53"/>
      <c r="G6" s="53"/>
      <c r="H6" s="53"/>
      <c r="I6" s="53"/>
      <c r="J6" s="53"/>
      <c r="K6" s="53"/>
      <c r="L6" s="53"/>
      <c r="M6" s="53"/>
      <c r="N6" s="132"/>
      <c r="O6" s="133"/>
      <c r="P6" s="132"/>
      <c r="Q6" s="133"/>
      <c r="R6" s="53"/>
      <c r="S6" s="53"/>
      <c r="T6" s="53"/>
      <c r="U6" s="53"/>
      <c r="V6" s="53"/>
      <c r="W6" s="53"/>
      <c r="X6" s="53"/>
      <c r="Y6" s="53"/>
      <c r="Z6" s="53"/>
      <c r="AA6" s="53"/>
      <c r="AB6" s="132"/>
      <c r="AC6" s="133"/>
      <c r="AD6" s="132"/>
      <c r="AE6" s="13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132"/>
      <c r="AQ6" s="133"/>
      <c r="AR6" s="132"/>
      <c r="AS6" s="13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132"/>
      <c r="BE6" s="133"/>
      <c r="BF6" s="132"/>
      <c r="BG6" s="133"/>
      <c r="BH6" s="74"/>
      <c r="BI6" s="118"/>
      <c r="BJ6" s="100">
        <f t="shared" si="1"/>
        <v>0</v>
      </c>
    </row>
    <row r="7" spans="1:64" s="102" customFormat="1" ht="19.05" customHeight="1" x14ac:dyDescent="0.3">
      <c r="A7" s="117" t="str">
        <f>Données!A7</f>
        <v>Salarié 4</v>
      </c>
      <c r="B7" s="132"/>
      <c r="C7" s="133"/>
      <c r="D7" s="54" t="s">
        <v>4</v>
      </c>
      <c r="E7" s="54"/>
      <c r="F7" s="54" t="s">
        <v>4</v>
      </c>
      <c r="G7" s="54"/>
      <c r="H7" s="54"/>
      <c r="I7" s="54"/>
      <c r="J7" s="54"/>
      <c r="K7" s="54"/>
      <c r="L7" s="54"/>
      <c r="M7" s="54"/>
      <c r="N7" s="132"/>
      <c r="O7" s="133"/>
      <c r="P7" s="132"/>
      <c r="Q7" s="133"/>
      <c r="R7" s="54"/>
      <c r="S7" s="54"/>
      <c r="T7" s="54"/>
      <c r="U7" s="54"/>
      <c r="V7" s="54"/>
      <c r="W7" s="54"/>
      <c r="X7" s="54"/>
      <c r="Y7" s="54"/>
      <c r="Z7" s="54"/>
      <c r="AA7" s="54"/>
      <c r="AB7" s="132"/>
      <c r="AC7" s="133"/>
      <c r="AD7" s="132"/>
      <c r="AE7" s="133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132"/>
      <c r="AQ7" s="133"/>
      <c r="AR7" s="132"/>
      <c r="AS7" s="133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132"/>
      <c r="BE7" s="133"/>
      <c r="BF7" s="132"/>
      <c r="BG7" s="133"/>
      <c r="BH7" s="71"/>
      <c r="BI7" s="118"/>
      <c r="BJ7" s="100">
        <f t="shared" si="1"/>
        <v>0</v>
      </c>
    </row>
    <row r="8" spans="1:64" s="102" customFormat="1" ht="19.05" customHeight="1" x14ac:dyDescent="0.3">
      <c r="A8" s="114" t="str">
        <f>Données!A8</f>
        <v>Salarié 5</v>
      </c>
      <c r="B8" s="132"/>
      <c r="C8" s="133"/>
      <c r="D8" s="53" t="s">
        <v>4</v>
      </c>
      <c r="E8" s="53"/>
      <c r="F8" s="53"/>
      <c r="G8" s="53"/>
      <c r="H8" s="53"/>
      <c r="I8" s="53"/>
      <c r="J8" s="53"/>
      <c r="K8" s="53"/>
      <c r="L8" s="53"/>
      <c r="M8" s="53"/>
      <c r="N8" s="132"/>
      <c r="O8" s="133"/>
      <c r="P8" s="132"/>
      <c r="Q8" s="133"/>
      <c r="R8" s="53"/>
      <c r="S8" s="53"/>
      <c r="T8" s="53"/>
      <c r="U8" s="53"/>
      <c r="V8" s="53"/>
      <c r="W8" s="53"/>
      <c r="X8" s="53"/>
      <c r="Y8" s="53"/>
      <c r="Z8" s="53"/>
      <c r="AA8" s="53"/>
      <c r="AB8" s="132"/>
      <c r="AC8" s="133"/>
      <c r="AD8" s="132"/>
      <c r="AE8" s="13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132"/>
      <c r="AQ8" s="133"/>
      <c r="AR8" s="132"/>
      <c r="AS8" s="13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132"/>
      <c r="BE8" s="133"/>
      <c r="BF8" s="132"/>
      <c r="BG8" s="133"/>
      <c r="BH8" s="74"/>
      <c r="BI8" s="118"/>
      <c r="BJ8" s="100">
        <f t="shared" si="1"/>
        <v>0</v>
      </c>
    </row>
    <row r="9" spans="1:64" s="102" customFormat="1" ht="19.05" customHeight="1" x14ac:dyDescent="0.3">
      <c r="A9" s="117" t="str">
        <f>Données!A9</f>
        <v>Salarié 6</v>
      </c>
      <c r="B9" s="132"/>
      <c r="C9" s="133"/>
      <c r="D9" s="54" t="s">
        <v>4</v>
      </c>
      <c r="E9" s="54"/>
      <c r="F9" s="54"/>
      <c r="G9" s="54"/>
      <c r="H9" s="54"/>
      <c r="I9" s="54"/>
      <c r="J9" s="54"/>
      <c r="K9" s="54"/>
      <c r="L9" s="54"/>
      <c r="M9" s="54"/>
      <c r="N9" s="132"/>
      <c r="O9" s="133"/>
      <c r="P9" s="132"/>
      <c r="Q9" s="133"/>
      <c r="R9" s="54"/>
      <c r="S9" s="54"/>
      <c r="T9" s="54"/>
      <c r="U9" s="54"/>
      <c r="V9" s="54"/>
      <c r="W9" s="54"/>
      <c r="X9" s="54"/>
      <c r="Y9" s="54"/>
      <c r="Z9" s="54"/>
      <c r="AA9" s="54"/>
      <c r="AB9" s="132"/>
      <c r="AC9" s="133"/>
      <c r="AD9" s="132"/>
      <c r="AE9" s="133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132"/>
      <c r="AQ9" s="133"/>
      <c r="AR9" s="132"/>
      <c r="AS9" s="133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132"/>
      <c r="BE9" s="133"/>
      <c r="BF9" s="132"/>
      <c r="BG9" s="133"/>
      <c r="BH9" s="71"/>
      <c r="BI9" s="118"/>
      <c r="BJ9" s="100">
        <f t="shared" si="1"/>
        <v>0</v>
      </c>
    </row>
    <row r="10" spans="1:64" s="101" customFormat="1" ht="19.05" customHeight="1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1"/>
      <c r="BJ10" s="105"/>
    </row>
    <row r="11" spans="1:64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70"/>
      <c r="K11" s="271"/>
      <c r="L11" s="227" t="s">
        <v>17</v>
      </c>
      <c r="M11" s="227"/>
      <c r="N11" s="227"/>
      <c r="O11" s="227"/>
      <c r="P11" s="227"/>
      <c r="Q11" s="145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J11" s="109"/>
    </row>
    <row r="12" spans="1:64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Aout!D12+Septembre!BJ4</f>
        <v>0</v>
      </c>
      <c r="E12" s="260"/>
      <c r="F12" s="264">
        <f>Decembre!F12</f>
        <v>46</v>
      </c>
      <c r="G12" s="264"/>
      <c r="H12" s="111"/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J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Aout!D13+Septembre!BJ5</f>
        <v>8</v>
      </c>
      <c r="E13" s="238"/>
      <c r="F13" s="265">
        <f>Decembre!F13</f>
        <v>35</v>
      </c>
      <c r="G13" s="26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30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J13" s="109"/>
    </row>
    <row r="14" spans="1:64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Aout!D14+Septembre!BJ6</f>
        <v>0</v>
      </c>
      <c r="E14" s="260"/>
      <c r="F14" s="264">
        <f>Decembre!F14</f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J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Aout!D15+Septembre!BJ7</f>
        <v>0</v>
      </c>
      <c r="E15" s="238"/>
      <c r="F15" s="265">
        <f>+B15-D15</f>
        <v>25</v>
      </c>
      <c r="G15" s="26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J15" s="109"/>
    </row>
    <row r="16" spans="1:64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Aout!D16+Septembre!BJ8</f>
        <v>0</v>
      </c>
      <c r="E16" s="260"/>
      <c r="F16" s="264">
        <f>Decembre!F16</f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J16" s="109"/>
    </row>
    <row r="17" spans="1:62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Aout!D17+Septembre!BJ9</f>
        <v>0</v>
      </c>
      <c r="E17" s="238"/>
      <c r="F17" s="265">
        <f>Decembre!F17</f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J17" s="109"/>
    </row>
    <row r="18" spans="1:62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2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87">
    <mergeCell ref="BD2:BE2"/>
    <mergeCell ref="BD3:BE3"/>
    <mergeCell ref="BF2:BG2"/>
    <mergeCell ref="BF3:BG3"/>
    <mergeCell ref="AD2:AE2"/>
    <mergeCell ref="AD3:AE3"/>
    <mergeCell ref="AP2:AQ2"/>
    <mergeCell ref="AP3:AQ3"/>
    <mergeCell ref="AR2:AS2"/>
    <mergeCell ref="AR3:AS3"/>
    <mergeCell ref="N2:O2"/>
    <mergeCell ref="N3:O3"/>
    <mergeCell ref="P2:Q2"/>
    <mergeCell ref="P3:Q3"/>
    <mergeCell ref="AB2:AC2"/>
    <mergeCell ref="AB3:AC3"/>
    <mergeCell ref="B2:C2"/>
    <mergeCell ref="B3:C3"/>
    <mergeCell ref="B17:C17"/>
    <mergeCell ref="B16:C16"/>
    <mergeCell ref="B15:C15"/>
    <mergeCell ref="B14:C14"/>
    <mergeCell ref="B13:C13"/>
    <mergeCell ref="B12:C12"/>
    <mergeCell ref="B11:C11"/>
    <mergeCell ref="L13:P13"/>
    <mergeCell ref="B1:P1"/>
    <mergeCell ref="R1:AD1"/>
    <mergeCell ref="AF1:AR1"/>
    <mergeCell ref="AT1:BH1"/>
    <mergeCell ref="L11:P11"/>
    <mergeCell ref="D2:E2"/>
    <mergeCell ref="D3:E3"/>
    <mergeCell ref="F2:G2"/>
    <mergeCell ref="F3:G3"/>
    <mergeCell ref="H2:I2"/>
    <mergeCell ref="H3:I3"/>
    <mergeCell ref="J2:K2"/>
    <mergeCell ref="J3:K3"/>
    <mergeCell ref="L2:M2"/>
    <mergeCell ref="L3:M3"/>
    <mergeCell ref="J11:K11"/>
    <mergeCell ref="J13:K13"/>
    <mergeCell ref="D11:E11"/>
    <mergeCell ref="D12:E12"/>
    <mergeCell ref="D13:E13"/>
    <mergeCell ref="D14:E14"/>
    <mergeCell ref="D15:E15"/>
    <mergeCell ref="D16:E16"/>
    <mergeCell ref="D17:E17"/>
    <mergeCell ref="F11:G11"/>
    <mergeCell ref="F12:G12"/>
    <mergeCell ref="F13:G13"/>
    <mergeCell ref="F14:G14"/>
    <mergeCell ref="F15:G15"/>
    <mergeCell ref="F16:G16"/>
    <mergeCell ref="F17:G17"/>
    <mergeCell ref="Z2:AA2"/>
    <mergeCell ref="Z3:AA3"/>
    <mergeCell ref="R2:S2"/>
    <mergeCell ref="R3:S3"/>
    <mergeCell ref="T2:U2"/>
    <mergeCell ref="T3:U3"/>
    <mergeCell ref="V3:W3"/>
    <mergeCell ref="V2:W2"/>
    <mergeCell ref="X2:Y2"/>
    <mergeCell ref="X3:Y3"/>
    <mergeCell ref="AF2:AG2"/>
    <mergeCell ref="AF3:AG3"/>
    <mergeCell ref="AH2:AI2"/>
    <mergeCell ref="AH3:AI3"/>
    <mergeCell ref="AJ2:AK2"/>
    <mergeCell ref="AJ3:AK3"/>
    <mergeCell ref="AL2:AM2"/>
    <mergeCell ref="AL3:AM3"/>
    <mergeCell ref="AN2:AO2"/>
    <mergeCell ref="AN3:AO3"/>
    <mergeCell ref="AT2:AU2"/>
    <mergeCell ref="AT3:AU3"/>
    <mergeCell ref="BB2:BC2"/>
    <mergeCell ref="BB3:BC3"/>
    <mergeCell ref="AV2:AW2"/>
    <mergeCell ref="AV3:AW3"/>
    <mergeCell ref="AX2:AY2"/>
    <mergeCell ref="AX3:AY3"/>
    <mergeCell ref="AZ2:BA2"/>
    <mergeCell ref="AZ3:BA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L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K16" sqref="K16"/>
    </sheetView>
  </sheetViews>
  <sheetFormatPr baseColWidth="10" defaultRowHeight="13.2" x14ac:dyDescent="0.25"/>
  <cols>
    <col min="1" max="1" width="32.6640625" style="2" customWidth="1"/>
    <col min="2" max="59" width="4.109375" style="278" customWidth="1"/>
    <col min="60" max="61" width="4.109375" style="1" customWidth="1"/>
    <col min="62" max="63" width="4.109375" style="278" customWidth="1"/>
    <col min="64" max="64" width="8.77734375" style="1" customWidth="1"/>
    <col min="65" max="65" width="8.77734375" style="2" customWidth="1"/>
    <col min="66" max="16384" width="11.5546875" style="2"/>
  </cols>
  <sheetData>
    <row r="1" spans="1:64" s="23" customFormat="1" ht="39" customHeight="1" x14ac:dyDescent="0.25">
      <c r="A1" s="21">
        <v>2019</v>
      </c>
      <c r="B1" s="213" t="s">
        <v>13</v>
      </c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5"/>
      <c r="N1" s="213" t="str">
        <f>+B1</f>
        <v>OCTOBRE</v>
      </c>
      <c r="O1" s="214"/>
      <c r="P1" s="214"/>
      <c r="Q1" s="214"/>
      <c r="R1" s="214"/>
      <c r="S1" s="214"/>
      <c r="T1" s="214"/>
      <c r="U1" s="214"/>
      <c r="V1" s="214"/>
      <c r="W1" s="214"/>
      <c r="X1" s="214"/>
      <c r="Y1" s="214"/>
      <c r="Z1" s="214"/>
      <c r="AA1" s="215"/>
      <c r="AB1" s="213" t="str">
        <f>+B1</f>
        <v>OCTOBRE</v>
      </c>
      <c r="AC1" s="214"/>
      <c r="AD1" s="214"/>
      <c r="AE1" s="214"/>
      <c r="AF1" s="214"/>
      <c r="AG1" s="214"/>
      <c r="AH1" s="214"/>
      <c r="AI1" s="214"/>
      <c r="AJ1" s="214"/>
      <c r="AK1" s="214"/>
      <c r="AL1" s="214"/>
      <c r="AM1" s="214"/>
      <c r="AN1" s="214"/>
      <c r="AO1" s="215"/>
      <c r="AP1" s="213" t="s">
        <v>13</v>
      </c>
      <c r="AQ1" s="214"/>
      <c r="AR1" s="214"/>
      <c r="AS1" s="214"/>
      <c r="AT1" s="214"/>
      <c r="AU1" s="214"/>
      <c r="AV1" s="214"/>
      <c r="AW1" s="214"/>
      <c r="AX1" s="214"/>
      <c r="AY1" s="214"/>
      <c r="AZ1" s="214"/>
      <c r="BA1" s="214"/>
      <c r="BB1" s="214"/>
      <c r="BC1" s="215"/>
      <c r="BD1" s="180" t="s">
        <v>13</v>
      </c>
      <c r="BE1" s="181"/>
      <c r="BF1" s="181"/>
      <c r="BG1" s="181"/>
      <c r="BH1" s="181"/>
      <c r="BI1" s="181"/>
      <c r="BJ1" s="181"/>
      <c r="BK1" s="181"/>
      <c r="BL1" s="22"/>
    </row>
    <row r="2" spans="1:64" s="25" customFormat="1" ht="15.6" x14ac:dyDescent="0.25">
      <c r="A2" s="8" t="str">
        <f>Données!A2</f>
        <v>CONGÉS  ERE 2019</v>
      </c>
      <c r="B2" s="176">
        <v>43739</v>
      </c>
      <c r="C2" s="177"/>
      <c r="D2" s="176">
        <v>43740</v>
      </c>
      <c r="E2" s="177"/>
      <c r="F2" s="176">
        <v>43741</v>
      </c>
      <c r="G2" s="177"/>
      <c r="H2" s="176">
        <v>43742</v>
      </c>
      <c r="I2" s="177"/>
      <c r="J2" s="170">
        <v>43743</v>
      </c>
      <c r="K2" s="171"/>
      <c r="L2" s="170">
        <v>43744</v>
      </c>
      <c r="M2" s="171"/>
      <c r="N2" s="176">
        <v>43745</v>
      </c>
      <c r="O2" s="177"/>
      <c r="P2" s="176">
        <v>43746</v>
      </c>
      <c r="Q2" s="177"/>
      <c r="R2" s="176">
        <v>43747</v>
      </c>
      <c r="S2" s="177"/>
      <c r="T2" s="176">
        <v>43748</v>
      </c>
      <c r="U2" s="177"/>
      <c r="V2" s="176">
        <v>43749</v>
      </c>
      <c r="W2" s="177"/>
      <c r="X2" s="170">
        <v>43750</v>
      </c>
      <c r="Y2" s="171"/>
      <c r="Z2" s="170">
        <v>43751</v>
      </c>
      <c r="AA2" s="171"/>
      <c r="AB2" s="176">
        <v>43752</v>
      </c>
      <c r="AC2" s="177"/>
      <c r="AD2" s="176">
        <v>43753</v>
      </c>
      <c r="AE2" s="177"/>
      <c r="AF2" s="176">
        <v>43754</v>
      </c>
      <c r="AG2" s="177"/>
      <c r="AH2" s="176">
        <v>43755</v>
      </c>
      <c r="AI2" s="177"/>
      <c r="AJ2" s="176">
        <v>43756</v>
      </c>
      <c r="AK2" s="177"/>
      <c r="AL2" s="170">
        <v>43757</v>
      </c>
      <c r="AM2" s="171"/>
      <c r="AN2" s="170">
        <v>43758</v>
      </c>
      <c r="AO2" s="171"/>
      <c r="AP2" s="176">
        <v>43759</v>
      </c>
      <c r="AQ2" s="177"/>
      <c r="AR2" s="176">
        <v>43760</v>
      </c>
      <c r="AS2" s="177"/>
      <c r="AT2" s="176">
        <v>43761</v>
      </c>
      <c r="AU2" s="177"/>
      <c r="AV2" s="176">
        <v>43762</v>
      </c>
      <c r="AW2" s="177"/>
      <c r="AX2" s="176">
        <v>43763</v>
      </c>
      <c r="AY2" s="177"/>
      <c r="AZ2" s="170">
        <v>43764</v>
      </c>
      <c r="BA2" s="171"/>
      <c r="BB2" s="170">
        <v>43765</v>
      </c>
      <c r="BC2" s="171"/>
      <c r="BD2" s="176">
        <v>43766</v>
      </c>
      <c r="BE2" s="177"/>
      <c r="BF2" s="176">
        <v>43767</v>
      </c>
      <c r="BG2" s="177"/>
      <c r="BH2" s="176">
        <v>43768</v>
      </c>
      <c r="BI2" s="177"/>
      <c r="BJ2" s="207">
        <v>43769</v>
      </c>
      <c r="BK2" s="207"/>
      <c r="BL2" s="24"/>
    </row>
    <row r="3" spans="1:64" s="29" customFormat="1" ht="24" customHeight="1" x14ac:dyDescent="0.25">
      <c r="A3" s="26" t="s">
        <v>0</v>
      </c>
      <c r="B3" s="254">
        <f>B2</f>
        <v>43739</v>
      </c>
      <c r="C3" s="255"/>
      <c r="D3" s="254">
        <f t="shared" ref="D3:BJ3" si="0">D2</f>
        <v>43740</v>
      </c>
      <c r="E3" s="255"/>
      <c r="F3" s="254">
        <f t="shared" si="0"/>
        <v>43741</v>
      </c>
      <c r="G3" s="255"/>
      <c r="H3" s="254">
        <f t="shared" si="0"/>
        <v>43742</v>
      </c>
      <c r="I3" s="255"/>
      <c r="J3" s="256">
        <f t="shared" si="0"/>
        <v>43743</v>
      </c>
      <c r="K3" s="257"/>
      <c r="L3" s="256">
        <f t="shared" si="0"/>
        <v>43744</v>
      </c>
      <c r="M3" s="257"/>
      <c r="N3" s="254">
        <f t="shared" si="0"/>
        <v>43745</v>
      </c>
      <c r="O3" s="255"/>
      <c r="P3" s="254">
        <f t="shared" si="0"/>
        <v>43746</v>
      </c>
      <c r="Q3" s="255"/>
      <c r="R3" s="254">
        <f t="shared" si="0"/>
        <v>43747</v>
      </c>
      <c r="S3" s="255"/>
      <c r="T3" s="254">
        <f t="shared" si="0"/>
        <v>43748</v>
      </c>
      <c r="U3" s="255"/>
      <c r="V3" s="254">
        <f t="shared" si="0"/>
        <v>43749</v>
      </c>
      <c r="W3" s="255"/>
      <c r="X3" s="256">
        <f t="shared" si="0"/>
        <v>43750</v>
      </c>
      <c r="Y3" s="257"/>
      <c r="Z3" s="256">
        <f t="shared" si="0"/>
        <v>43751</v>
      </c>
      <c r="AA3" s="257"/>
      <c r="AB3" s="254">
        <f t="shared" si="0"/>
        <v>43752</v>
      </c>
      <c r="AC3" s="255"/>
      <c r="AD3" s="254">
        <f t="shared" si="0"/>
        <v>43753</v>
      </c>
      <c r="AE3" s="255"/>
      <c r="AF3" s="254">
        <f t="shared" si="0"/>
        <v>43754</v>
      </c>
      <c r="AG3" s="255"/>
      <c r="AH3" s="254">
        <f t="shared" si="0"/>
        <v>43755</v>
      </c>
      <c r="AI3" s="255"/>
      <c r="AJ3" s="254">
        <f t="shared" si="0"/>
        <v>43756</v>
      </c>
      <c r="AK3" s="255"/>
      <c r="AL3" s="256">
        <f t="shared" si="0"/>
        <v>43757</v>
      </c>
      <c r="AM3" s="257"/>
      <c r="AN3" s="256">
        <f t="shared" si="0"/>
        <v>43758</v>
      </c>
      <c r="AO3" s="257"/>
      <c r="AP3" s="254">
        <f t="shared" si="0"/>
        <v>43759</v>
      </c>
      <c r="AQ3" s="255"/>
      <c r="AR3" s="254">
        <f t="shared" si="0"/>
        <v>43760</v>
      </c>
      <c r="AS3" s="255"/>
      <c r="AT3" s="254">
        <f t="shared" si="0"/>
        <v>43761</v>
      </c>
      <c r="AU3" s="255"/>
      <c r="AV3" s="254">
        <f t="shared" si="0"/>
        <v>43762</v>
      </c>
      <c r="AW3" s="255"/>
      <c r="AX3" s="254">
        <f t="shared" si="0"/>
        <v>43763</v>
      </c>
      <c r="AY3" s="255"/>
      <c r="AZ3" s="256">
        <f t="shared" si="0"/>
        <v>43764</v>
      </c>
      <c r="BA3" s="257"/>
      <c r="BB3" s="256">
        <f t="shared" si="0"/>
        <v>43765</v>
      </c>
      <c r="BC3" s="257"/>
      <c r="BD3" s="254">
        <f t="shared" si="0"/>
        <v>43766</v>
      </c>
      <c r="BE3" s="255"/>
      <c r="BF3" s="254">
        <f t="shared" si="0"/>
        <v>43767</v>
      </c>
      <c r="BG3" s="255"/>
      <c r="BH3" s="254">
        <f t="shared" si="0"/>
        <v>43768</v>
      </c>
      <c r="BI3" s="255"/>
      <c r="BJ3" s="258">
        <f t="shared" si="0"/>
        <v>43769</v>
      </c>
      <c r="BK3" s="258"/>
      <c r="BL3" s="28"/>
    </row>
    <row r="4" spans="1:64" s="102" customFormat="1" ht="19.05" customHeight="1" x14ac:dyDescent="0.25">
      <c r="A4" s="114" t="str">
        <f>+Données!A4</f>
        <v>Salarié 1</v>
      </c>
      <c r="B4" s="53"/>
      <c r="C4" s="53"/>
      <c r="D4" s="53"/>
      <c r="E4" s="53"/>
      <c r="F4" s="53"/>
      <c r="G4" s="53"/>
      <c r="H4" s="53"/>
      <c r="I4" s="53"/>
      <c r="J4" s="132"/>
      <c r="K4" s="133"/>
      <c r="L4" s="132"/>
      <c r="M4" s="133"/>
      <c r="N4" s="53"/>
      <c r="O4" s="53"/>
      <c r="P4" s="53"/>
      <c r="Q4" s="53"/>
      <c r="R4" s="53"/>
      <c r="S4" s="53"/>
      <c r="T4" s="53"/>
      <c r="U4" s="53"/>
      <c r="V4" s="53"/>
      <c r="W4" s="53"/>
      <c r="X4" s="132"/>
      <c r="Y4" s="133"/>
      <c r="Z4" s="132"/>
      <c r="AA4" s="13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132"/>
      <c r="AM4" s="133"/>
      <c r="AN4" s="132"/>
      <c r="AO4" s="13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132"/>
      <c r="BA4" s="133"/>
      <c r="BB4" s="132"/>
      <c r="BC4" s="133"/>
      <c r="BD4" s="53"/>
      <c r="BE4" s="53"/>
      <c r="BF4" s="53"/>
      <c r="BG4" s="53"/>
      <c r="BH4" s="74"/>
      <c r="BI4" s="74"/>
      <c r="BJ4" s="76"/>
      <c r="BK4" s="76"/>
      <c r="BL4" s="279">
        <f>COUNTIF(B4:BK4,0)</f>
        <v>0</v>
      </c>
    </row>
    <row r="5" spans="1:64" s="102" customFormat="1" ht="19.05" customHeight="1" x14ac:dyDescent="0.25">
      <c r="A5" s="117" t="str">
        <f>Données!A5</f>
        <v>Salarié 2</v>
      </c>
      <c r="B5" s="54" t="s">
        <v>4</v>
      </c>
      <c r="C5" s="54"/>
      <c r="D5" s="54" t="s">
        <v>4</v>
      </c>
      <c r="E5" s="54"/>
      <c r="F5" s="54" t="s">
        <v>4</v>
      </c>
      <c r="G5" s="54"/>
      <c r="H5" s="54" t="s">
        <v>4</v>
      </c>
      <c r="I5" s="54"/>
      <c r="J5" s="132" t="s">
        <v>4</v>
      </c>
      <c r="K5" s="133"/>
      <c r="L5" s="132"/>
      <c r="M5" s="133"/>
      <c r="N5" s="54"/>
      <c r="O5" s="54"/>
      <c r="P5" s="54"/>
      <c r="Q5" s="54"/>
      <c r="R5" s="54"/>
      <c r="S5" s="54"/>
      <c r="T5" s="54"/>
      <c r="U5" s="54"/>
      <c r="V5" s="54"/>
      <c r="W5" s="54"/>
      <c r="X5" s="132"/>
      <c r="Y5" s="133"/>
      <c r="Z5" s="132"/>
      <c r="AA5" s="133"/>
      <c r="AB5" s="54"/>
      <c r="AC5" s="54"/>
      <c r="AD5" s="54"/>
      <c r="AE5" s="54"/>
      <c r="AF5" s="54"/>
      <c r="AG5" s="54"/>
      <c r="AH5" s="54"/>
      <c r="AI5" s="54"/>
      <c r="AJ5" s="54"/>
      <c r="AK5" s="54"/>
      <c r="AL5" s="132"/>
      <c r="AM5" s="133"/>
      <c r="AN5" s="132"/>
      <c r="AO5" s="133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132"/>
      <c r="BA5" s="133"/>
      <c r="BB5" s="132"/>
      <c r="BC5" s="133"/>
      <c r="BD5" s="54"/>
      <c r="BE5" s="54"/>
      <c r="BF5" s="54"/>
      <c r="BG5" s="54"/>
      <c r="BH5" s="71"/>
      <c r="BI5" s="71"/>
      <c r="BJ5" s="75"/>
      <c r="BK5" s="75"/>
      <c r="BL5" s="279">
        <f t="shared" ref="BL5:BL9" si="1">COUNTIF(B5:BK5,0)</f>
        <v>0</v>
      </c>
    </row>
    <row r="6" spans="1:64" s="102" customFormat="1" ht="19.05" customHeight="1" x14ac:dyDescent="0.25">
      <c r="A6" s="114" t="str">
        <f>Données!A6</f>
        <v>Salarié 3</v>
      </c>
      <c r="B6" s="53"/>
      <c r="C6" s="53"/>
      <c r="D6" s="53"/>
      <c r="E6" s="53"/>
      <c r="F6" s="53"/>
      <c r="G6" s="53"/>
      <c r="H6" s="53"/>
      <c r="I6" s="53"/>
      <c r="J6" s="132"/>
      <c r="K6" s="133"/>
      <c r="L6" s="132"/>
      <c r="M6" s="133"/>
      <c r="N6" s="53"/>
      <c r="O6" s="53"/>
      <c r="P6" s="53"/>
      <c r="Q6" s="53"/>
      <c r="R6" s="53"/>
      <c r="S6" s="53"/>
      <c r="T6" s="53"/>
      <c r="U6" s="53"/>
      <c r="V6" s="53"/>
      <c r="W6" s="53"/>
      <c r="X6" s="132"/>
      <c r="Y6" s="133"/>
      <c r="Z6" s="132"/>
      <c r="AA6" s="13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132"/>
      <c r="AM6" s="133"/>
      <c r="AN6" s="132"/>
      <c r="AO6" s="13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132"/>
      <c r="BA6" s="133"/>
      <c r="BB6" s="132"/>
      <c r="BC6" s="133"/>
      <c r="BD6" s="53"/>
      <c r="BE6" s="53"/>
      <c r="BF6" s="53"/>
      <c r="BG6" s="53"/>
      <c r="BH6" s="74"/>
      <c r="BI6" s="74"/>
      <c r="BJ6" s="76"/>
      <c r="BK6" s="76"/>
      <c r="BL6" s="279">
        <f t="shared" si="1"/>
        <v>0</v>
      </c>
    </row>
    <row r="7" spans="1:64" s="102" customFormat="1" ht="19.05" customHeight="1" x14ac:dyDescent="0.25">
      <c r="A7" s="117" t="str">
        <f>Données!A7</f>
        <v>Salarié 4</v>
      </c>
      <c r="B7" s="54"/>
      <c r="C7" s="54"/>
      <c r="D7" s="54"/>
      <c r="E7" s="54"/>
      <c r="F7" s="54" t="s">
        <v>4</v>
      </c>
      <c r="G7" s="54"/>
      <c r="H7" s="54"/>
      <c r="I7" s="54"/>
      <c r="J7" s="132"/>
      <c r="K7" s="133"/>
      <c r="L7" s="132"/>
      <c r="M7" s="133"/>
      <c r="N7" s="54"/>
      <c r="O7" s="54"/>
      <c r="P7" s="54"/>
      <c r="Q7" s="54"/>
      <c r="R7" s="54"/>
      <c r="S7" s="54"/>
      <c r="T7" s="54"/>
      <c r="U7" s="54"/>
      <c r="V7" s="54"/>
      <c r="W7" s="54"/>
      <c r="X7" s="132"/>
      <c r="Y7" s="133"/>
      <c r="Z7" s="132"/>
      <c r="AA7" s="133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132"/>
      <c r="AM7" s="133"/>
      <c r="AN7" s="132"/>
      <c r="AO7" s="133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132"/>
      <c r="BA7" s="133"/>
      <c r="BB7" s="132"/>
      <c r="BC7" s="133"/>
      <c r="BD7" s="54"/>
      <c r="BE7" s="54"/>
      <c r="BF7" s="54"/>
      <c r="BG7" s="54"/>
      <c r="BH7" s="71"/>
      <c r="BI7" s="71"/>
      <c r="BJ7" s="75"/>
      <c r="BK7" s="75"/>
      <c r="BL7" s="279">
        <f t="shared" si="1"/>
        <v>0</v>
      </c>
    </row>
    <row r="8" spans="1:64" s="102" customFormat="1" ht="19.05" customHeight="1" x14ac:dyDescent="0.25">
      <c r="A8" s="114" t="str">
        <f>Données!A8</f>
        <v>Salarié 5</v>
      </c>
      <c r="B8" s="53"/>
      <c r="C8" s="53"/>
      <c r="D8" s="53"/>
      <c r="E8" s="53"/>
      <c r="F8" s="53" t="s">
        <v>4</v>
      </c>
      <c r="G8" s="53"/>
      <c r="H8" s="53"/>
      <c r="I8" s="53"/>
      <c r="J8" s="132"/>
      <c r="K8" s="133"/>
      <c r="L8" s="132"/>
      <c r="M8" s="133"/>
      <c r="N8" s="53"/>
      <c r="O8" s="53"/>
      <c r="P8" s="53"/>
      <c r="Q8" s="53"/>
      <c r="R8" s="53"/>
      <c r="S8" s="53"/>
      <c r="T8" s="53"/>
      <c r="U8" s="53"/>
      <c r="V8" s="53"/>
      <c r="W8" s="53"/>
      <c r="X8" s="132"/>
      <c r="Y8" s="133"/>
      <c r="Z8" s="132"/>
      <c r="AA8" s="13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132"/>
      <c r="AM8" s="133"/>
      <c r="AN8" s="132"/>
      <c r="AO8" s="13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132"/>
      <c r="BA8" s="133"/>
      <c r="BB8" s="132"/>
      <c r="BC8" s="133"/>
      <c r="BD8" s="53"/>
      <c r="BE8" s="53"/>
      <c r="BF8" s="53"/>
      <c r="BG8" s="53"/>
      <c r="BH8" s="74"/>
      <c r="BI8" s="74"/>
      <c r="BJ8" s="76"/>
      <c r="BK8" s="76"/>
      <c r="BL8" s="279">
        <f t="shared" si="1"/>
        <v>0</v>
      </c>
    </row>
    <row r="9" spans="1:64" s="102" customFormat="1" ht="19.05" customHeight="1" x14ac:dyDescent="0.25">
      <c r="A9" s="117" t="str">
        <f>Données!A9</f>
        <v>Salarié 6</v>
      </c>
      <c r="B9" s="54"/>
      <c r="C9" s="54"/>
      <c r="D9" s="54"/>
      <c r="E9" s="54"/>
      <c r="F9" s="54"/>
      <c r="G9" s="54"/>
      <c r="H9" s="54"/>
      <c r="I9" s="54"/>
      <c r="J9" s="132"/>
      <c r="K9" s="133"/>
      <c r="L9" s="132"/>
      <c r="M9" s="133"/>
      <c r="N9" s="54"/>
      <c r="O9" s="54"/>
      <c r="P9" s="54"/>
      <c r="Q9" s="54"/>
      <c r="R9" s="54"/>
      <c r="S9" s="54"/>
      <c r="T9" s="54"/>
      <c r="U9" s="54"/>
      <c r="V9" s="54"/>
      <c r="W9" s="54"/>
      <c r="X9" s="132"/>
      <c r="Y9" s="133"/>
      <c r="Z9" s="132"/>
      <c r="AA9" s="133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132"/>
      <c r="AM9" s="133"/>
      <c r="AN9" s="132"/>
      <c r="AO9" s="133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132"/>
      <c r="BA9" s="133"/>
      <c r="BB9" s="132"/>
      <c r="BC9" s="133"/>
      <c r="BD9" s="54"/>
      <c r="BE9" s="54"/>
      <c r="BF9" s="54"/>
      <c r="BG9" s="54"/>
      <c r="BH9" s="71"/>
      <c r="BI9" s="71"/>
      <c r="BJ9" s="75"/>
      <c r="BK9" s="75" t="s">
        <v>4</v>
      </c>
      <c r="BL9" s="279">
        <f t="shared" si="1"/>
        <v>0</v>
      </c>
    </row>
    <row r="10" spans="1:64" s="101" customFormat="1" ht="19.05" customHeight="1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277"/>
      <c r="BK10" s="277"/>
      <c r="BL10" s="105"/>
    </row>
    <row r="11" spans="1:64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70"/>
      <c r="K11" s="271"/>
      <c r="L11" s="272" t="s">
        <v>17</v>
      </c>
      <c r="M11" s="272"/>
      <c r="N11" s="272"/>
      <c r="O11" s="272"/>
      <c r="P11" s="272"/>
      <c r="Q11" s="108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J11" s="109"/>
      <c r="BK11" s="109"/>
      <c r="BL11" s="109"/>
    </row>
    <row r="12" spans="1:64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Septembre!D12+Octobre!BL4</f>
        <v>0</v>
      </c>
      <c r="E12" s="260"/>
      <c r="F12" s="264">
        <f>Decembre!F12</f>
        <v>46</v>
      </c>
      <c r="G12" s="264"/>
      <c r="H12" s="111"/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J12" s="109"/>
      <c r="BK12" s="109"/>
      <c r="BL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Septembre!D13+Octobre!BL5</f>
        <v>8</v>
      </c>
      <c r="E13" s="238"/>
      <c r="F13" s="265">
        <f>Decembre!F13</f>
        <v>35</v>
      </c>
      <c r="G13" s="265"/>
      <c r="H13" s="112"/>
      <c r="I13" s="112"/>
      <c r="J13" s="225" t="s">
        <v>4</v>
      </c>
      <c r="K13" s="226"/>
      <c r="L13" s="273" t="s">
        <v>18</v>
      </c>
      <c r="M13" s="273"/>
      <c r="N13" s="273"/>
      <c r="O13" s="273"/>
      <c r="P13" s="273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J13" s="109"/>
      <c r="BK13" s="109"/>
      <c r="BL13" s="109"/>
    </row>
    <row r="14" spans="1:64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Septembre!D14+Octobre!BL6</f>
        <v>0</v>
      </c>
      <c r="E14" s="260"/>
      <c r="F14" s="264">
        <f>Decembre!F14</f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J14" s="109"/>
      <c r="BK14" s="109"/>
      <c r="BL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Septembre!D15+Octobre!BL7</f>
        <v>0</v>
      </c>
      <c r="E15" s="238"/>
      <c r="F15" s="265">
        <f>+B15-D15</f>
        <v>25</v>
      </c>
      <c r="G15" s="26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J15" s="109"/>
      <c r="BK15" s="109"/>
      <c r="BL15" s="109"/>
    </row>
    <row r="16" spans="1:64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Septembre!D16+Octobre!BL8</f>
        <v>0</v>
      </c>
      <c r="E16" s="260"/>
      <c r="F16" s="264">
        <f>Decembre!F16</f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J16" s="109"/>
      <c r="BK16" s="109"/>
      <c r="BL16" s="109"/>
    </row>
    <row r="17" spans="1:64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Septembre!D17+Octobre!BL9</f>
        <v>0</v>
      </c>
      <c r="E17" s="238"/>
      <c r="F17" s="265">
        <f>Decembre!F17</f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J17" s="109"/>
      <c r="BK17" s="109"/>
      <c r="BL17" s="109"/>
    </row>
    <row r="18" spans="1:64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92">
    <mergeCell ref="BJ2:BK2"/>
    <mergeCell ref="BJ3:BK3"/>
    <mergeCell ref="AP1:BC1"/>
    <mergeCell ref="BD1:BK1"/>
    <mergeCell ref="BD2:BE2"/>
    <mergeCell ref="BD3:BE3"/>
    <mergeCell ref="BF2:BG2"/>
    <mergeCell ref="BF3:BG3"/>
    <mergeCell ref="BH2:BI2"/>
    <mergeCell ref="BH3:BI3"/>
    <mergeCell ref="AX3:AY3"/>
    <mergeCell ref="AX2:AY2"/>
    <mergeCell ref="AZ2:BA2"/>
    <mergeCell ref="AZ3:BA3"/>
    <mergeCell ref="BB2:BC2"/>
    <mergeCell ref="BB3:BC3"/>
    <mergeCell ref="AR3:AS3"/>
    <mergeCell ref="AR2:AS2"/>
    <mergeCell ref="AT2:AU2"/>
    <mergeCell ref="AT3:AU3"/>
    <mergeCell ref="AV2:AW2"/>
    <mergeCell ref="AV3:AW3"/>
    <mergeCell ref="AN2:AO2"/>
    <mergeCell ref="AN3:AO3"/>
    <mergeCell ref="AB1:AO1"/>
    <mergeCell ref="AP2:AQ2"/>
    <mergeCell ref="AP3:AQ3"/>
    <mergeCell ref="AH2:AI2"/>
    <mergeCell ref="AH3:AI3"/>
    <mergeCell ref="AJ2:AK2"/>
    <mergeCell ref="AJ3:AK3"/>
    <mergeCell ref="AL2:AM2"/>
    <mergeCell ref="AL3:AM3"/>
    <mergeCell ref="AB2:AC2"/>
    <mergeCell ref="AB3:AC3"/>
    <mergeCell ref="AD2:AE2"/>
    <mergeCell ref="AD3:AE3"/>
    <mergeCell ref="AF2:AG2"/>
    <mergeCell ref="AF3:AG3"/>
    <mergeCell ref="B1:M1"/>
    <mergeCell ref="X2:Y2"/>
    <mergeCell ref="X3:Y3"/>
    <mergeCell ref="Z2:AA2"/>
    <mergeCell ref="Z3:AA3"/>
    <mergeCell ref="N1:AA1"/>
    <mergeCell ref="R2:S2"/>
    <mergeCell ref="R3:S3"/>
    <mergeCell ref="T2:U2"/>
    <mergeCell ref="T3:U3"/>
    <mergeCell ref="V2:W2"/>
    <mergeCell ref="V3:W3"/>
    <mergeCell ref="J13:K13"/>
    <mergeCell ref="N2:O2"/>
    <mergeCell ref="N3:O3"/>
    <mergeCell ref="P2:Q2"/>
    <mergeCell ref="P3:Q3"/>
    <mergeCell ref="J2:K2"/>
    <mergeCell ref="J3:K3"/>
    <mergeCell ref="L3:M3"/>
    <mergeCell ref="L2:M2"/>
    <mergeCell ref="J11:K11"/>
    <mergeCell ref="L11:P11"/>
    <mergeCell ref="L13:P13"/>
    <mergeCell ref="B2:C2"/>
    <mergeCell ref="B3:C3"/>
    <mergeCell ref="D2:E2"/>
    <mergeCell ref="D3:E3"/>
    <mergeCell ref="F2:G2"/>
    <mergeCell ref="F3:G3"/>
    <mergeCell ref="H2:I2"/>
    <mergeCell ref="H3:I3"/>
    <mergeCell ref="B11:C11"/>
    <mergeCell ref="D11:E11"/>
    <mergeCell ref="F11:G11"/>
    <mergeCell ref="F12:G12"/>
    <mergeCell ref="F13:G13"/>
    <mergeCell ref="F14:G14"/>
    <mergeCell ref="F15:G15"/>
    <mergeCell ref="F16:G16"/>
    <mergeCell ref="F17:G17"/>
    <mergeCell ref="D12:E12"/>
    <mergeCell ref="D13:E13"/>
    <mergeCell ref="D14:E14"/>
    <mergeCell ref="D15:E15"/>
    <mergeCell ref="D16:E16"/>
    <mergeCell ref="D17:E17"/>
    <mergeCell ref="B17:C17"/>
    <mergeCell ref="B12:C12"/>
    <mergeCell ref="B13:C13"/>
    <mergeCell ref="B14:C14"/>
    <mergeCell ref="B15:C15"/>
    <mergeCell ref="B16:C1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L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U15" sqref="U15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1" width="4.109375" style="1" customWidth="1"/>
    <col min="62" max="63" width="4.109375" style="2" customWidth="1"/>
    <col min="64" max="64" width="8.77734375" style="1" customWidth="1"/>
    <col min="65" max="73" width="8.77734375" style="2" customWidth="1"/>
    <col min="74" max="16384" width="11.5546875" style="2"/>
  </cols>
  <sheetData>
    <row r="1" spans="1:64" s="23" customFormat="1" ht="39" customHeight="1" x14ac:dyDescent="0.25">
      <c r="A1" s="21">
        <v>2019</v>
      </c>
      <c r="B1" s="213" t="s">
        <v>14</v>
      </c>
      <c r="C1" s="214"/>
      <c r="D1" s="214"/>
      <c r="E1" s="214"/>
      <c r="F1" s="214"/>
      <c r="G1" s="215"/>
      <c r="H1" s="213" t="str">
        <f>+B1</f>
        <v>NOVEMBRE</v>
      </c>
      <c r="I1" s="214"/>
      <c r="J1" s="214"/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5"/>
      <c r="V1" s="213" t="str">
        <f>+B1</f>
        <v>NOVEMBRE</v>
      </c>
      <c r="W1" s="214"/>
      <c r="X1" s="214"/>
      <c r="Y1" s="214"/>
      <c r="Z1" s="214"/>
      <c r="AA1" s="214"/>
      <c r="AB1" s="214"/>
      <c r="AC1" s="214"/>
      <c r="AD1" s="214"/>
      <c r="AE1" s="214"/>
      <c r="AF1" s="214"/>
      <c r="AG1" s="214"/>
      <c r="AH1" s="214"/>
      <c r="AI1" s="215"/>
      <c r="AJ1" s="213" t="s">
        <v>14</v>
      </c>
      <c r="AK1" s="214"/>
      <c r="AL1" s="214"/>
      <c r="AM1" s="214"/>
      <c r="AN1" s="214"/>
      <c r="AO1" s="214"/>
      <c r="AP1" s="214"/>
      <c r="AQ1" s="214"/>
      <c r="AR1" s="214"/>
      <c r="AS1" s="214"/>
      <c r="AT1" s="214"/>
      <c r="AU1" s="214"/>
      <c r="AV1" s="214"/>
      <c r="AW1" s="215"/>
      <c r="AX1" s="213" t="s">
        <v>14</v>
      </c>
      <c r="AY1" s="214"/>
      <c r="AZ1" s="214"/>
      <c r="BA1" s="214"/>
      <c r="BB1" s="214"/>
      <c r="BC1" s="214"/>
      <c r="BD1" s="214"/>
      <c r="BE1" s="214"/>
      <c r="BF1" s="214"/>
      <c r="BG1" s="214"/>
      <c r="BH1" s="214"/>
      <c r="BI1" s="215"/>
      <c r="BJ1" s="280"/>
      <c r="BK1" s="276"/>
      <c r="BL1" s="22"/>
    </row>
    <row r="2" spans="1:64" s="25" customFormat="1" ht="15.6" x14ac:dyDescent="0.25">
      <c r="A2" s="8" t="str">
        <f>Données!A2</f>
        <v>CONGÉS  ERE 2019</v>
      </c>
      <c r="B2" s="250">
        <v>43770</v>
      </c>
      <c r="C2" s="251"/>
      <c r="D2" s="170">
        <v>43771</v>
      </c>
      <c r="E2" s="171"/>
      <c r="F2" s="170">
        <v>43772</v>
      </c>
      <c r="G2" s="171"/>
      <c r="H2" s="176">
        <v>43773</v>
      </c>
      <c r="I2" s="177"/>
      <c r="J2" s="176">
        <v>43774</v>
      </c>
      <c r="K2" s="177"/>
      <c r="L2" s="176">
        <v>43775</v>
      </c>
      <c r="M2" s="177"/>
      <c r="N2" s="176">
        <v>43776</v>
      </c>
      <c r="O2" s="177"/>
      <c r="P2" s="176">
        <v>43777</v>
      </c>
      <c r="Q2" s="177"/>
      <c r="R2" s="170">
        <v>43778</v>
      </c>
      <c r="S2" s="171"/>
      <c r="T2" s="170">
        <v>43779</v>
      </c>
      <c r="U2" s="171"/>
      <c r="V2" s="250">
        <v>43780</v>
      </c>
      <c r="W2" s="251"/>
      <c r="X2" s="176">
        <v>43781</v>
      </c>
      <c r="Y2" s="177"/>
      <c r="Z2" s="176">
        <v>43782</v>
      </c>
      <c r="AA2" s="177"/>
      <c r="AB2" s="176">
        <v>43783</v>
      </c>
      <c r="AC2" s="177"/>
      <c r="AD2" s="176">
        <v>43784</v>
      </c>
      <c r="AE2" s="177"/>
      <c r="AF2" s="170">
        <v>43785</v>
      </c>
      <c r="AG2" s="171"/>
      <c r="AH2" s="170">
        <v>43786</v>
      </c>
      <c r="AI2" s="171"/>
      <c r="AJ2" s="176">
        <v>43787</v>
      </c>
      <c r="AK2" s="177"/>
      <c r="AL2" s="176">
        <v>43788</v>
      </c>
      <c r="AM2" s="177"/>
      <c r="AN2" s="176">
        <v>43789</v>
      </c>
      <c r="AO2" s="177"/>
      <c r="AP2" s="176">
        <v>43790</v>
      </c>
      <c r="AQ2" s="177"/>
      <c r="AR2" s="176">
        <v>43791</v>
      </c>
      <c r="AS2" s="177"/>
      <c r="AT2" s="170">
        <v>43792</v>
      </c>
      <c r="AU2" s="171"/>
      <c r="AV2" s="170">
        <v>43793</v>
      </c>
      <c r="AW2" s="171"/>
      <c r="AX2" s="176">
        <v>43794</v>
      </c>
      <c r="AY2" s="177"/>
      <c r="AZ2" s="176">
        <v>43795</v>
      </c>
      <c r="BA2" s="177"/>
      <c r="BB2" s="176">
        <v>43796</v>
      </c>
      <c r="BC2" s="177"/>
      <c r="BD2" s="176">
        <v>43797</v>
      </c>
      <c r="BE2" s="177"/>
      <c r="BF2" s="176">
        <v>43798</v>
      </c>
      <c r="BG2" s="177"/>
      <c r="BH2" s="170">
        <v>43799</v>
      </c>
      <c r="BI2" s="171"/>
      <c r="BJ2" s="24"/>
    </row>
    <row r="3" spans="1:64" s="29" customFormat="1" ht="24" customHeight="1" x14ac:dyDescent="0.25">
      <c r="A3" s="26" t="s">
        <v>0</v>
      </c>
      <c r="B3" s="205">
        <f>B2</f>
        <v>43770</v>
      </c>
      <c r="C3" s="206"/>
      <c r="D3" s="256">
        <f t="shared" ref="D3:BH3" si="0">D2</f>
        <v>43771</v>
      </c>
      <c r="E3" s="257"/>
      <c r="F3" s="256">
        <f t="shared" si="0"/>
        <v>43772</v>
      </c>
      <c r="G3" s="257"/>
      <c r="H3" s="254">
        <f t="shared" si="0"/>
        <v>43773</v>
      </c>
      <c r="I3" s="255"/>
      <c r="J3" s="254">
        <f t="shared" si="0"/>
        <v>43774</v>
      </c>
      <c r="K3" s="255"/>
      <c r="L3" s="254">
        <f t="shared" si="0"/>
        <v>43775</v>
      </c>
      <c r="M3" s="255"/>
      <c r="N3" s="254">
        <f t="shared" si="0"/>
        <v>43776</v>
      </c>
      <c r="O3" s="255"/>
      <c r="P3" s="254">
        <f t="shared" si="0"/>
        <v>43777</v>
      </c>
      <c r="Q3" s="255"/>
      <c r="R3" s="256">
        <f t="shared" si="0"/>
        <v>43778</v>
      </c>
      <c r="S3" s="257"/>
      <c r="T3" s="256">
        <f t="shared" si="0"/>
        <v>43779</v>
      </c>
      <c r="U3" s="257"/>
      <c r="V3" s="205">
        <f t="shared" si="0"/>
        <v>43780</v>
      </c>
      <c r="W3" s="206"/>
      <c r="X3" s="254">
        <f t="shared" si="0"/>
        <v>43781</v>
      </c>
      <c r="Y3" s="255"/>
      <c r="Z3" s="254">
        <f t="shared" si="0"/>
        <v>43782</v>
      </c>
      <c r="AA3" s="255"/>
      <c r="AB3" s="254">
        <f t="shared" si="0"/>
        <v>43783</v>
      </c>
      <c r="AC3" s="255"/>
      <c r="AD3" s="254">
        <f t="shared" si="0"/>
        <v>43784</v>
      </c>
      <c r="AE3" s="255"/>
      <c r="AF3" s="256">
        <f t="shared" si="0"/>
        <v>43785</v>
      </c>
      <c r="AG3" s="257"/>
      <c r="AH3" s="256">
        <f t="shared" si="0"/>
        <v>43786</v>
      </c>
      <c r="AI3" s="257"/>
      <c r="AJ3" s="254">
        <f t="shared" si="0"/>
        <v>43787</v>
      </c>
      <c r="AK3" s="255"/>
      <c r="AL3" s="254">
        <f t="shared" si="0"/>
        <v>43788</v>
      </c>
      <c r="AM3" s="255"/>
      <c r="AN3" s="254">
        <f t="shared" si="0"/>
        <v>43789</v>
      </c>
      <c r="AO3" s="255"/>
      <c r="AP3" s="254">
        <f t="shared" si="0"/>
        <v>43790</v>
      </c>
      <c r="AQ3" s="255"/>
      <c r="AR3" s="254">
        <f t="shared" si="0"/>
        <v>43791</v>
      </c>
      <c r="AS3" s="255"/>
      <c r="AT3" s="256">
        <f t="shared" si="0"/>
        <v>43792</v>
      </c>
      <c r="AU3" s="257"/>
      <c r="AV3" s="256">
        <f t="shared" si="0"/>
        <v>43793</v>
      </c>
      <c r="AW3" s="257"/>
      <c r="AX3" s="254">
        <f t="shared" si="0"/>
        <v>43794</v>
      </c>
      <c r="AY3" s="255"/>
      <c r="AZ3" s="254">
        <f t="shared" si="0"/>
        <v>43795</v>
      </c>
      <c r="BA3" s="255"/>
      <c r="BB3" s="254">
        <f t="shared" si="0"/>
        <v>43796</v>
      </c>
      <c r="BC3" s="255"/>
      <c r="BD3" s="254">
        <f t="shared" si="0"/>
        <v>43797</v>
      </c>
      <c r="BE3" s="255"/>
      <c r="BF3" s="254">
        <f t="shared" si="0"/>
        <v>43798</v>
      </c>
      <c r="BG3" s="255"/>
      <c r="BH3" s="256">
        <f t="shared" si="0"/>
        <v>43799</v>
      </c>
      <c r="BI3" s="257"/>
      <c r="BJ3" s="28"/>
    </row>
    <row r="4" spans="1:64" s="102" customFormat="1" ht="19.05" customHeight="1" x14ac:dyDescent="0.3">
      <c r="A4" s="114" t="str">
        <f>+Données!A4</f>
        <v>Salarié 1</v>
      </c>
      <c r="B4" s="134"/>
      <c r="C4" s="135"/>
      <c r="D4" s="132"/>
      <c r="E4" s="133"/>
      <c r="F4" s="132"/>
      <c r="G4" s="133"/>
      <c r="H4" s="53"/>
      <c r="I4" s="53"/>
      <c r="J4" s="53"/>
      <c r="K4" s="53"/>
      <c r="L4" s="53"/>
      <c r="M4" s="53"/>
      <c r="N4" s="53"/>
      <c r="O4" s="53"/>
      <c r="P4" s="53"/>
      <c r="Q4" s="53"/>
      <c r="R4" s="132"/>
      <c r="S4" s="133"/>
      <c r="T4" s="132"/>
      <c r="U4" s="133"/>
      <c r="V4" s="134"/>
      <c r="W4" s="135"/>
      <c r="X4" s="53"/>
      <c r="Y4" s="53"/>
      <c r="Z4" s="53"/>
      <c r="AA4" s="53"/>
      <c r="AB4" s="53"/>
      <c r="AC4" s="53"/>
      <c r="AD4" s="53"/>
      <c r="AE4" s="53"/>
      <c r="AF4" s="132"/>
      <c r="AG4" s="133"/>
      <c r="AH4" s="132"/>
      <c r="AI4" s="13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132"/>
      <c r="AU4" s="133"/>
      <c r="AV4" s="132"/>
      <c r="AW4" s="13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91"/>
      <c r="BI4" s="91"/>
      <c r="BJ4" s="100">
        <f>COUNTIF(B4:BI4,0)</f>
        <v>0</v>
      </c>
    </row>
    <row r="5" spans="1:64" s="102" customFormat="1" ht="19.05" customHeight="1" x14ac:dyDescent="0.3">
      <c r="A5" s="117" t="str">
        <f>Données!A5</f>
        <v>Salarié 2</v>
      </c>
      <c r="B5" s="134" t="s">
        <v>4</v>
      </c>
      <c r="C5" s="135"/>
      <c r="D5" s="132" t="s">
        <v>4</v>
      </c>
      <c r="E5" s="133"/>
      <c r="F5" s="132" t="s">
        <v>4</v>
      </c>
      <c r="G5" s="133"/>
      <c r="H5" s="54" t="s">
        <v>4</v>
      </c>
      <c r="I5" s="54"/>
      <c r="J5" s="54" t="s">
        <v>4</v>
      </c>
      <c r="K5" s="54"/>
      <c r="L5" s="54"/>
      <c r="M5" s="54"/>
      <c r="N5" s="54"/>
      <c r="O5" s="54"/>
      <c r="P5" s="54"/>
      <c r="Q5" s="54"/>
      <c r="R5" s="132"/>
      <c r="S5" s="133"/>
      <c r="T5" s="132"/>
      <c r="U5" s="133"/>
      <c r="V5" s="134"/>
      <c r="W5" s="135"/>
      <c r="X5" s="54"/>
      <c r="Y5" s="54"/>
      <c r="Z5" s="54"/>
      <c r="AA5" s="54"/>
      <c r="AB5" s="54"/>
      <c r="AC5" s="54"/>
      <c r="AD5" s="54"/>
      <c r="AE5" s="54"/>
      <c r="AF5" s="132"/>
      <c r="AG5" s="133"/>
      <c r="AH5" s="132"/>
      <c r="AI5" s="133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132"/>
      <c r="AU5" s="133"/>
      <c r="AV5" s="132"/>
      <c r="AW5" s="133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91"/>
      <c r="BI5" s="91"/>
      <c r="BJ5" s="100">
        <f t="shared" ref="BJ5:BJ9" si="1">COUNTIF(B5:BI5,0)</f>
        <v>0</v>
      </c>
    </row>
    <row r="6" spans="1:64" s="102" customFormat="1" ht="19.05" customHeight="1" x14ac:dyDescent="0.3">
      <c r="A6" s="114" t="str">
        <f>Données!A6</f>
        <v>Salarié 3</v>
      </c>
      <c r="B6" s="134"/>
      <c r="C6" s="135"/>
      <c r="D6" s="132"/>
      <c r="E6" s="133"/>
      <c r="F6" s="132"/>
      <c r="G6" s="133"/>
      <c r="H6" s="53"/>
      <c r="I6" s="53"/>
      <c r="J6" s="53"/>
      <c r="K6" s="53"/>
      <c r="L6" s="53"/>
      <c r="M6" s="53"/>
      <c r="N6" s="53"/>
      <c r="O6" s="53"/>
      <c r="P6" s="53"/>
      <c r="Q6" s="53"/>
      <c r="R6" s="132"/>
      <c r="S6" s="133"/>
      <c r="T6" s="132"/>
      <c r="U6" s="133"/>
      <c r="V6" s="134"/>
      <c r="W6" s="135"/>
      <c r="X6" s="53"/>
      <c r="Y6" s="53"/>
      <c r="Z6" s="53"/>
      <c r="AA6" s="53"/>
      <c r="AB6" s="53"/>
      <c r="AC6" s="53"/>
      <c r="AD6" s="53"/>
      <c r="AE6" s="53"/>
      <c r="AF6" s="132"/>
      <c r="AG6" s="133"/>
      <c r="AH6" s="132"/>
      <c r="AI6" s="13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132"/>
      <c r="AU6" s="133"/>
      <c r="AV6" s="132"/>
      <c r="AW6" s="13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91"/>
      <c r="BI6" s="91"/>
      <c r="BJ6" s="100">
        <f t="shared" si="1"/>
        <v>0</v>
      </c>
    </row>
    <row r="7" spans="1:64" s="102" customFormat="1" ht="19.05" customHeight="1" x14ac:dyDescent="0.3">
      <c r="A7" s="117" t="str">
        <f>Données!A7</f>
        <v>Salarié 4</v>
      </c>
      <c r="B7" s="134"/>
      <c r="C7" s="135"/>
      <c r="D7" s="132"/>
      <c r="E7" s="133"/>
      <c r="F7" s="132" t="s">
        <v>4</v>
      </c>
      <c r="G7" s="133"/>
      <c r="H7" s="54"/>
      <c r="I7" s="54"/>
      <c r="J7" s="54"/>
      <c r="K7" s="54"/>
      <c r="L7" s="54"/>
      <c r="M7" s="54"/>
      <c r="N7" s="54"/>
      <c r="O7" s="54"/>
      <c r="P7" s="54"/>
      <c r="Q7" s="54"/>
      <c r="R7" s="132"/>
      <c r="S7" s="133"/>
      <c r="T7" s="132"/>
      <c r="U7" s="133"/>
      <c r="V7" s="134"/>
      <c r="W7" s="135"/>
      <c r="X7" s="54"/>
      <c r="Y7" s="54"/>
      <c r="Z7" s="54"/>
      <c r="AA7" s="54"/>
      <c r="AB7" s="54"/>
      <c r="AC7" s="54"/>
      <c r="AD7" s="54"/>
      <c r="AE7" s="54"/>
      <c r="AF7" s="132"/>
      <c r="AG7" s="133"/>
      <c r="AH7" s="132"/>
      <c r="AI7" s="133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132"/>
      <c r="AU7" s="133"/>
      <c r="AV7" s="132"/>
      <c r="AW7" s="133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91"/>
      <c r="BI7" s="91"/>
      <c r="BJ7" s="100">
        <f t="shared" si="1"/>
        <v>0</v>
      </c>
    </row>
    <row r="8" spans="1:64" s="102" customFormat="1" ht="19.05" customHeight="1" x14ac:dyDescent="0.3">
      <c r="A8" s="114" t="str">
        <f>Données!A8</f>
        <v>Salarié 5</v>
      </c>
      <c r="B8" s="134"/>
      <c r="C8" s="135"/>
      <c r="D8" s="132"/>
      <c r="E8" s="133"/>
      <c r="F8" s="132" t="s">
        <v>4</v>
      </c>
      <c r="G8" s="133"/>
      <c r="H8" s="53"/>
      <c r="I8" s="53"/>
      <c r="J8" s="53" t="s">
        <v>4</v>
      </c>
      <c r="K8" s="53"/>
      <c r="L8" s="53"/>
      <c r="M8" s="53"/>
      <c r="N8" s="53"/>
      <c r="O8" s="53"/>
      <c r="P8" s="53"/>
      <c r="Q8" s="53"/>
      <c r="R8" s="132"/>
      <c r="S8" s="133"/>
      <c r="T8" s="132"/>
      <c r="U8" s="133"/>
      <c r="V8" s="134"/>
      <c r="W8" s="135"/>
      <c r="X8" s="53"/>
      <c r="Y8" s="53"/>
      <c r="Z8" s="53"/>
      <c r="AA8" s="53"/>
      <c r="AB8" s="53"/>
      <c r="AC8" s="53"/>
      <c r="AD8" s="53"/>
      <c r="AE8" s="53"/>
      <c r="AF8" s="132"/>
      <c r="AG8" s="133"/>
      <c r="AH8" s="132"/>
      <c r="AI8" s="13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132"/>
      <c r="AU8" s="133"/>
      <c r="AV8" s="132"/>
      <c r="AW8" s="13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91"/>
      <c r="BI8" s="91"/>
      <c r="BJ8" s="100">
        <f t="shared" si="1"/>
        <v>0</v>
      </c>
    </row>
    <row r="9" spans="1:64" s="102" customFormat="1" ht="19.05" customHeight="1" x14ac:dyDescent="0.3">
      <c r="A9" s="117" t="str">
        <f>Données!A9</f>
        <v>Salarié 6</v>
      </c>
      <c r="B9" s="134"/>
      <c r="C9" s="135"/>
      <c r="D9" s="132"/>
      <c r="E9" s="133"/>
      <c r="F9" s="132"/>
      <c r="G9" s="133"/>
      <c r="H9" s="54"/>
      <c r="I9" s="54"/>
      <c r="J9" s="54"/>
      <c r="K9" s="54"/>
      <c r="L9" s="54"/>
      <c r="M9" s="54"/>
      <c r="N9" s="54"/>
      <c r="O9" s="54"/>
      <c r="P9" s="54"/>
      <c r="Q9" s="54"/>
      <c r="R9" s="132"/>
      <c r="S9" s="133"/>
      <c r="T9" s="132"/>
      <c r="U9" s="133"/>
      <c r="V9" s="134"/>
      <c r="W9" s="135"/>
      <c r="X9" s="54"/>
      <c r="Y9" s="54"/>
      <c r="Z9" s="54"/>
      <c r="AA9" s="54"/>
      <c r="AB9" s="54"/>
      <c r="AC9" s="54"/>
      <c r="AD9" s="54"/>
      <c r="AE9" s="54"/>
      <c r="AF9" s="132"/>
      <c r="AG9" s="133"/>
      <c r="AH9" s="132"/>
      <c r="AI9" s="133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132"/>
      <c r="AU9" s="133"/>
      <c r="AV9" s="132"/>
      <c r="AW9" s="133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91"/>
      <c r="BI9" s="91"/>
      <c r="BJ9" s="100">
        <f t="shared" si="1"/>
        <v>0</v>
      </c>
    </row>
    <row r="10" spans="1:64" s="101" customFormat="1" ht="19.05" customHeight="1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121"/>
      <c r="BK10" s="121"/>
      <c r="BL10" s="105"/>
    </row>
    <row r="11" spans="1:64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70"/>
      <c r="K11" s="271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L11" s="109"/>
    </row>
    <row r="12" spans="1:64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Octobre!D12+Novembre!BJ4</f>
        <v>0</v>
      </c>
      <c r="E12" s="260"/>
      <c r="F12" s="264">
        <f>Decembre!F12</f>
        <v>46</v>
      </c>
      <c r="G12" s="264"/>
      <c r="H12" s="111" t="s">
        <v>4</v>
      </c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L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Octobre!D13+Novembre!BJ5</f>
        <v>8</v>
      </c>
      <c r="E13" s="238"/>
      <c r="F13" s="265">
        <f>Decembre!F13</f>
        <v>35</v>
      </c>
      <c r="G13" s="26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L13" s="109"/>
    </row>
    <row r="14" spans="1:64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Octobre!D14+Novembre!BJ6</f>
        <v>0</v>
      </c>
      <c r="E14" s="260"/>
      <c r="F14" s="264">
        <f>Decembre!F14</f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L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Octobre!D15+Novembre!BJ7</f>
        <v>0</v>
      </c>
      <c r="E15" s="238"/>
      <c r="F15" s="265">
        <f>+B15-D15</f>
        <v>25</v>
      </c>
      <c r="G15" s="26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L15" s="109"/>
    </row>
    <row r="16" spans="1:64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Octobre!D16+Novembre!BJ8</f>
        <v>0</v>
      </c>
      <c r="E16" s="260"/>
      <c r="F16" s="264">
        <f>Decembre!F16</f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L16" s="109"/>
    </row>
    <row r="17" spans="1:64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Octobre!D17+Novembre!BJ9</f>
        <v>0</v>
      </c>
      <c r="E17" s="238"/>
      <c r="F17" s="265">
        <f>Decembre!F17</f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L17" s="109"/>
    </row>
    <row r="18" spans="1:64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90">
    <mergeCell ref="V1:AI1"/>
    <mergeCell ref="BH2:BI2"/>
    <mergeCell ref="BH3:BI3"/>
    <mergeCell ref="AX1:BI1"/>
    <mergeCell ref="AJ1:AW1"/>
    <mergeCell ref="BF2:BG2"/>
    <mergeCell ref="BF3:BG3"/>
    <mergeCell ref="BD2:BE2"/>
    <mergeCell ref="BD3:BE3"/>
    <mergeCell ref="BB2:BC2"/>
    <mergeCell ref="BB3:BC3"/>
    <mergeCell ref="AZ2:BA2"/>
    <mergeCell ref="AZ3:BA3"/>
    <mergeCell ref="AX2:AY2"/>
    <mergeCell ref="AX3:AY3"/>
    <mergeCell ref="AR2:AS2"/>
    <mergeCell ref="AR3:AS3"/>
    <mergeCell ref="AT2:AU2"/>
    <mergeCell ref="AT3:AU3"/>
    <mergeCell ref="AV2:AW2"/>
    <mergeCell ref="AV3:AW3"/>
    <mergeCell ref="AL2:AM2"/>
    <mergeCell ref="AL3:AM3"/>
    <mergeCell ref="AN2:AO2"/>
    <mergeCell ref="AN3:AO3"/>
    <mergeCell ref="AP2:AQ2"/>
    <mergeCell ref="AP3:AQ3"/>
    <mergeCell ref="AF2:AG2"/>
    <mergeCell ref="AF3:AG3"/>
    <mergeCell ref="AH2:AI2"/>
    <mergeCell ref="AH3:AI3"/>
    <mergeCell ref="AJ2:AK2"/>
    <mergeCell ref="AJ3:AK3"/>
    <mergeCell ref="F12:G12"/>
    <mergeCell ref="F11:G11"/>
    <mergeCell ref="B1:G1"/>
    <mergeCell ref="R2:S2"/>
    <mergeCell ref="R3:S3"/>
    <mergeCell ref="H1:U1"/>
    <mergeCell ref="F17:G17"/>
    <mergeCell ref="F16:G16"/>
    <mergeCell ref="F15:G15"/>
    <mergeCell ref="F14:G14"/>
    <mergeCell ref="F13:G13"/>
    <mergeCell ref="B12:C12"/>
    <mergeCell ref="B11:C11"/>
    <mergeCell ref="D17:E17"/>
    <mergeCell ref="D16:E16"/>
    <mergeCell ref="D15:E15"/>
    <mergeCell ref="D14:E14"/>
    <mergeCell ref="D13:E13"/>
    <mergeCell ref="D12:E12"/>
    <mergeCell ref="D11:E11"/>
    <mergeCell ref="B17:C17"/>
    <mergeCell ref="B16:C16"/>
    <mergeCell ref="B15:C15"/>
    <mergeCell ref="B14:C14"/>
    <mergeCell ref="B13:C13"/>
    <mergeCell ref="B2:C2"/>
    <mergeCell ref="B3:C3"/>
    <mergeCell ref="D2:E2"/>
    <mergeCell ref="F2:G2"/>
    <mergeCell ref="D3:E3"/>
    <mergeCell ref="F3:G3"/>
    <mergeCell ref="L11:P11"/>
    <mergeCell ref="L13:P13"/>
    <mergeCell ref="H2:I2"/>
    <mergeCell ref="H3:I3"/>
    <mergeCell ref="J2:K2"/>
    <mergeCell ref="J3:K3"/>
    <mergeCell ref="L2:M2"/>
    <mergeCell ref="L3:M3"/>
    <mergeCell ref="N2:O2"/>
    <mergeCell ref="N3:O3"/>
    <mergeCell ref="P2:Q2"/>
    <mergeCell ref="P3:Q3"/>
    <mergeCell ref="J11:K11"/>
    <mergeCell ref="J13:K13"/>
    <mergeCell ref="X2:Y2"/>
    <mergeCell ref="Z2:AA2"/>
    <mergeCell ref="T2:U2"/>
    <mergeCell ref="T3:U3"/>
    <mergeCell ref="V2:W2"/>
    <mergeCell ref="V3:W3"/>
    <mergeCell ref="AB2:AC2"/>
    <mergeCell ref="AD2:AE2"/>
    <mergeCell ref="X3:Y3"/>
    <mergeCell ref="Z3:AA3"/>
    <mergeCell ref="AB3:AC3"/>
    <mergeCell ref="AD3:AE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L19"/>
  <sheetViews>
    <sheetView showGridLines="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BB13" sqref="BB13"/>
    </sheetView>
  </sheetViews>
  <sheetFormatPr baseColWidth="10" defaultRowHeight="13.2" x14ac:dyDescent="0.25"/>
  <cols>
    <col min="1" max="1" width="32.6640625" style="2" customWidth="1"/>
    <col min="2" max="59" width="4.109375" style="2" customWidth="1"/>
    <col min="60" max="61" width="4.109375" style="1" customWidth="1"/>
    <col min="62" max="63" width="4.109375" style="2" customWidth="1"/>
    <col min="64" max="64" width="8.77734375" style="1" customWidth="1"/>
    <col min="65" max="65" width="8.77734375" style="2" customWidth="1"/>
    <col min="66" max="16384" width="11.5546875" style="2"/>
  </cols>
  <sheetData>
    <row r="1" spans="1:64" s="23" customFormat="1" ht="39" customHeight="1" x14ac:dyDescent="0.25">
      <c r="A1" s="21">
        <v>2019</v>
      </c>
      <c r="B1" s="213" t="s">
        <v>15</v>
      </c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214"/>
      <c r="P1" s="214"/>
      <c r="Q1" s="214"/>
      <c r="R1" s="214" t="str">
        <f>+B1</f>
        <v>DECEMBRE</v>
      </c>
      <c r="S1" s="214"/>
      <c r="T1" s="214"/>
      <c r="U1" s="214"/>
      <c r="V1" s="214"/>
      <c r="W1" s="214"/>
      <c r="X1" s="214"/>
      <c r="Y1" s="214"/>
      <c r="Z1" s="214"/>
      <c r="AA1" s="214"/>
      <c r="AB1" s="214"/>
      <c r="AC1" s="214"/>
      <c r="AD1" s="214"/>
      <c r="AE1" s="150"/>
      <c r="AF1" s="214" t="s">
        <v>15</v>
      </c>
      <c r="AG1" s="214"/>
      <c r="AH1" s="214"/>
      <c r="AI1" s="214"/>
      <c r="AJ1" s="214"/>
      <c r="AK1" s="214"/>
      <c r="AL1" s="214"/>
      <c r="AM1" s="214"/>
      <c r="AN1" s="214"/>
      <c r="AO1" s="214"/>
      <c r="AP1" s="214"/>
      <c r="AQ1" s="214"/>
      <c r="AR1" s="214"/>
      <c r="AS1" s="150"/>
      <c r="AT1" s="214" t="s">
        <v>15</v>
      </c>
      <c r="AU1" s="214"/>
      <c r="AV1" s="214"/>
      <c r="AW1" s="214"/>
      <c r="AX1" s="214"/>
      <c r="AY1" s="214"/>
      <c r="AZ1" s="214"/>
      <c r="BA1" s="214"/>
      <c r="BB1" s="214"/>
      <c r="BC1" s="214"/>
      <c r="BD1" s="214"/>
      <c r="BE1" s="214"/>
      <c r="BF1" s="214"/>
      <c r="BG1" s="214"/>
      <c r="BH1" s="181"/>
      <c r="BI1" s="181"/>
      <c r="BJ1" s="181"/>
      <c r="BK1" s="181"/>
      <c r="BL1" s="22"/>
    </row>
    <row r="2" spans="1:64" s="25" customFormat="1" ht="15.6" x14ac:dyDescent="0.25">
      <c r="A2" s="8" t="str">
        <f>Données!A2</f>
        <v>CONGÉS  ERE 2019</v>
      </c>
      <c r="B2" s="170">
        <v>43800</v>
      </c>
      <c r="C2" s="171"/>
      <c r="D2" s="176">
        <v>43801</v>
      </c>
      <c r="E2" s="177"/>
      <c r="F2" s="176">
        <v>43802</v>
      </c>
      <c r="G2" s="177"/>
      <c r="H2" s="176">
        <v>43803</v>
      </c>
      <c r="I2" s="177"/>
      <c r="J2" s="176">
        <v>43804</v>
      </c>
      <c r="K2" s="177"/>
      <c r="L2" s="176">
        <v>43805</v>
      </c>
      <c r="M2" s="177"/>
      <c r="N2" s="281">
        <v>43806</v>
      </c>
      <c r="O2" s="282"/>
      <c r="P2" s="281">
        <v>43807</v>
      </c>
      <c r="Q2" s="282"/>
      <c r="R2" s="176">
        <v>43808</v>
      </c>
      <c r="S2" s="177"/>
      <c r="T2" s="176">
        <v>43809</v>
      </c>
      <c r="U2" s="177"/>
      <c r="V2" s="176">
        <v>43810</v>
      </c>
      <c r="W2" s="177"/>
      <c r="X2" s="176">
        <v>43811</v>
      </c>
      <c r="Y2" s="177"/>
      <c r="Z2" s="176">
        <v>43812</v>
      </c>
      <c r="AA2" s="177"/>
      <c r="AB2" s="281">
        <v>43813</v>
      </c>
      <c r="AC2" s="282"/>
      <c r="AD2" s="281">
        <v>43814</v>
      </c>
      <c r="AE2" s="282"/>
      <c r="AF2" s="176">
        <v>43815</v>
      </c>
      <c r="AG2" s="177"/>
      <c r="AH2" s="176">
        <v>43816</v>
      </c>
      <c r="AI2" s="177"/>
      <c r="AJ2" s="176">
        <v>43817</v>
      </c>
      <c r="AK2" s="177"/>
      <c r="AL2" s="176">
        <v>43818</v>
      </c>
      <c r="AM2" s="177"/>
      <c r="AN2" s="176">
        <v>43819</v>
      </c>
      <c r="AO2" s="177"/>
      <c r="AP2" s="281">
        <v>43820</v>
      </c>
      <c r="AQ2" s="282"/>
      <c r="AR2" s="281">
        <v>43821</v>
      </c>
      <c r="AS2" s="282"/>
      <c r="AT2" s="176">
        <v>43822</v>
      </c>
      <c r="AU2" s="177"/>
      <c r="AV2" s="176">
        <v>43823</v>
      </c>
      <c r="AW2" s="177"/>
      <c r="AX2" s="250">
        <v>43824</v>
      </c>
      <c r="AY2" s="251"/>
      <c r="AZ2" s="176">
        <v>43825</v>
      </c>
      <c r="BA2" s="177"/>
      <c r="BB2" s="176">
        <v>43826</v>
      </c>
      <c r="BC2" s="177"/>
      <c r="BD2" s="281">
        <v>43827</v>
      </c>
      <c r="BE2" s="282"/>
      <c r="BF2" s="281">
        <v>43828</v>
      </c>
      <c r="BG2" s="282"/>
      <c r="BH2" s="176">
        <v>43829</v>
      </c>
      <c r="BI2" s="177"/>
      <c r="BJ2" s="207">
        <v>43830</v>
      </c>
      <c r="BK2" s="207"/>
      <c r="BL2" s="24"/>
    </row>
    <row r="3" spans="1:64" s="29" customFormat="1" ht="24" customHeight="1" x14ac:dyDescent="0.25">
      <c r="A3" s="26" t="s">
        <v>0</v>
      </c>
      <c r="B3" s="256">
        <f>B2</f>
        <v>43800</v>
      </c>
      <c r="C3" s="257"/>
      <c r="D3" s="254">
        <f t="shared" ref="D3:BJ3" si="0">D2</f>
        <v>43801</v>
      </c>
      <c r="E3" s="255"/>
      <c r="F3" s="254">
        <f t="shared" si="0"/>
        <v>43802</v>
      </c>
      <c r="G3" s="255"/>
      <c r="H3" s="254">
        <f t="shared" si="0"/>
        <v>43803</v>
      </c>
      <c r="I3" s="255"/>
      <c r="J3" s="254">
        <f t="shared" si="0"/>
        <v>43804</v>
      </c>
      <c r="K3" s="255"/>
      <c r="L3" s="254">
        <f t="shared" si="0"/>
        <v>43805</v>
      </c>
      <c r="M3" s="255"/>
      <c r="N3" s="283">
        <f t="shared" si="0"/>
        <v>43806</v>
      </c>
      <c r="O3" s="284"/>
      <c r="P3" s="283">
        <f t="shared" si="0"/>
        <v>43807</v>
      </c>
      <c r="Q3" s="284"/>
      <c r="R3" s="254">
        <f t="shared" si="0"/>
        <v>43808</v>
      </c>
      <c r="S3" s="255"/>
      <c r="T3" s="254">
        <f t="shared" si="0"/>
        <v>43809</v>
      </c>
      <c r="U3" s="255"/>
      <c r="V3" s="254">
        <f t="shared" si="0"/>
        <v>43810</v>
      </c>
      <c r="W3" s="255"/>
      <c r="X3" s="254">
        <f t="shared" si="0"/>
        <v>43811</v>
      </c>
      <c r="Y3" s="255"/>
      <c r="Z3" s="254">
        <f t="shared" si="0"/>
        <v>43812</v>
      </c>
      <c r="AA3" s="255"/>
      <c r="AB3" s="283">
        <f t="shared" si="0"/>
        <v>43813</v>
      </c>
      <c r="AC3" s="284"/>
      <c r="AD3" s="283">
        <f t="shared" si="0"/>
        <v>43814</v>
      </c>
      <c r="AE3" s="284"/>
      <c r="AF3" s="254">
        <f t="shared" si="0"/>
        <v>43815</v>
      </c>
      <c r="AG3" s="255"/>
      <c r="AH3" s="254">
        <f t="shared" si="0"/>
        <v>43816</v>
      </c>
      <c r="AI3" s="255"/>
      <c r="AJ3" s="254">
        <f t="shared" si="0"/>
        <v>43817</v>
      </c>
      <c r="AK3" s="255"/>
      <c r="AL3" s="254">
        <f t="shared" si="0"/>
        <v>43818</v>
      </c>
      <c r="AM3" s="255"/>
      <c r="AN3" s="254">
        <f t="shared" si="0"/>
        <v>43819</v>
      </c>
      <c r="AO3" s="255"/>
      <c r="AP3" s="283">
        <f t="shared" si="0"/>
        <v>43820</v>
      </c>
      <c r="AQ3" s="284"/>
      <c r="AR3" s="283">
        <f t="shared" si="0"/>
        <v>43821</v>
      </c>
      <c r="AS3" s="284"/>
      <c r="AT3" s="254">
        <f t="shared" si="0"/>
        <v>43822</v>
      </c>
      <c r="AU3" s="255"/>
      <c r="AV3" s="254">
        <f t="shared" si="0"/>
        <v>43823</v>
      </c>
      <c r="AW3" s="255"/>
      <c r="AX3" s="205">
        <f t="shared" si="0"/>
        <v>43824</v>
      </c>
      <c r="AY3" s="206"/>
      <c r="AZ3" s="254">
        <f t="shared" si="0"/>
        <v>43825</v>
      </c>
      <c r="BA3" s="255"/>
      <c r="BB3" s="254">
        <f t="shared" si="0"/>
        <v>43826</v>
      </c>
      <c r="BC3" s="255"/>
      <c r="BD3" s="283">
        <f t="shared" si="0"/>
        <v>43827</v>
      </c>
      <c r="BE3" s="284"/>
      <c r="BF3" s="283">
        <f t="shared" si="0"/>
        <v>43828</v>
      </c>
      <c r="BG3" s="284"/>
      <c r="BH3" s="254">
        <f t="shared" si="0"/>
        <v>43829</v>
      </c>
      <c r="BI3" s="255"/>
      <c r="BJ3" s="258">
        <f t="shared" si="0"/>
        <v>43830</v>
      </c>
      <c r="BK3" s="258"/>
      <c r="BL3" s="28"/>
    </row>
    <row r="4" spans="1:64" s="102" customFormat="1" ht="19.05" customHeight="1" x14ac:dyDescent="0.3">
      <c r="A4" s="114" t="str">
        <f>+Données!A4</f>
        <v>Salarié 1</v>
      </c>
      <c r="B4" s="132"/>
      <c r="C4" s="133"/>
      <c r="D4" s="53"/>
      <c r="E4" s="53"/>
      <c r="F4" s="53"/>
      <c r="G4" s="53"/>
      <c r="H4" s="53"/>
      <c r="I4" s="53"/>
      <c r="J4" s="53"/>
      <c r="K4" s="53"/>
      <c r="L4" s="53"/>
      <c r="M4" s="53"/>
      <c r="N4" s="285"/>
      <c r="O4" s="286"/>
      <c r="P4" s="285"/>
      <c r="Q4" s="286"/>
      <c r="R4" s="53"/>
      <c r="S4" s="53"/>
      <c r="T4" s="53"/>
      <c r="U4" s="53"/>
      <c r="V4" s="53"/>
      <c r="W4" s="53"/>
      <c r="X4" s="53"/>
      <c r="Y4" s="53"/>
      <c r="Z4" s="53"/>
      <c r="AA4" s="53"/>
      <c r="AB4" s="285"/>
      <c r="AC4" s="286"/>
      <c r="AD4" s="285"/>
      <c r="AE4" s="286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285"/>
      <c r="AQ4" s="286"/>
      <c r="AR4" s="285"/>
      <c r="AS4" s="286"/>
      <c r="AT4" s="53" t="s">
        <v>4</v>
      </c>
      <c r="AU4" s="53"/>
      <c r="AV4" s="53" t="s">
        <v>4</v>
      </c>
      <c r="AW4" s="53"/>
      <c r="AX4" s="73" t="s">
        <v>4</v>
      </c>
      <c r="AY4" s="73"/>
      <c r="AZ4" s="53" t="s">
        <v>4</v>
      </c>
      <c r="BA4" s="53"/>
      <c r="BB4" s="53" t="s">
        <v>4</v>
      </c>
      <c r="BC4" s="53"/>
      <c r="BD4" s="287"/>
      <c r="BE4" s="287"/>
      <c r="BF4" s="287"/>
      <c r="BG4" s="287"/>
      <c r="BH4" s="74"/>
      <c r="BI4" s="74"/>
      <c r="BJ4" s="129"/>
      <c r="BK4" s="129"/>
      <c r="BL4" s="100">
        <f>COUNTIF(B4:BK4,0)</f>
        <v>0</v>
      </c>
    </row>
    <row r="5" spans="1:64" s="102" customFormat="1" ht="19.05" customHeight="1" x14ac:dyDescent="0.3">
      <c r="A5" s="117" t="str">
        <f>Données!A5</f>
        <v>Salarié 2</v>
      </c>
      <c r="B5" s="132" t="s">
        <v>4</v>
      </c>
      <c r="C5" s="133"/>
      <c r="D5" s="54" t="s">
        <v>4</v>
      </c>
      <c r="E5" s="54"/>
      <c r="F5" s="54" t="s">
        <v>4</v>
      </c>
      <c r="G5" s="54"/>
      <c r="H5" s="54" t="s">
        <v>4</v>
      </c>
      <c r="I5" s="54"/>
      <c r="J5" s="54" t="s">
        <v>4</v>
      </c>
      <c r="K5" s="54"/>
      <c r="L5" s="54"/>
      <c r="M5" s="54"/>
      <c r="N5" s="285"/>
      <c r="O5" s="286"/>
      <c r="P5" s="285"/>
      <c r="Q5" s="286"/>
      <c r="R5" s="54"/>
      <c r="S5" s="54"/>
      <c r="T5" s="54"/>
      <c r="U5" s="54"/>
      <c r="V5" s="54"/>
      <c r="W5" s="54"/>
      <c r="X5" s="54"/>
      <c r="Y5" s="54"/>
      <c r="Z5" s="54"/>
      <c r="AA5" s="54"/>
      <c r="AB5" s="285"/>
      <c r="AC5" s="286"/>
      <c r="AD5" s="285"/>
      <c r="AE5" s="286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285"/>
      <c r="AQ5" s="286"/>
      <c r="AR5" s="285"/>
      <c r="AS5" s="286"/>
      <c r="AT5" s="54"/>
      <c r="AU5" s="54"/>
      <c r="AV5" s="54"/>
      <c r="AW5" s="54"/>
      <c r="AX5" s="73"/>
      <c r="AY5" s="73"/>
      <c r="AZ5" s="54"/>
      <c r="BA5" s="54"/>
      <c r="BB5" s="54"/>
      <c r="BC5" s="54"/>
      <c r="BD5" s="287"/>
      <c r="BE5" s="287"/>
      <c r="BF5" s="287"/>
      <c r="BG5" s="287"/>
      <c r="BH5" s="71"/>
      <c r="BI5" s="71"/>
      <c r="BJ5" s="128"/>
      <c r="BK5" s="128"/>
      <c r="BL5" s="100">
        <f t="shared" ref="BL5:BL9" si="1">COUNTIF(B5:BK5,0)</f>
        <v>0</v>
      </c>
    </row>
    <row r="6" spans="1:64" s="102" customFormat="1" ht="19.05" customHeight="1" x14ac:dyDescent="0.3">
      <c r="A6" s="114" t="str">
        <f>Données!A6</f>
        <v>Salarié 3</v>
      </c>
      <c r="B6" s="132"/>
      <c r="C6" s="133"/>
      <c r="D6" s="53" t="s">
        <v>4</v>
      </c>
      <c r="E6" s="53"/>
      <c r="F6" s="53"/>
      <c r="G6" s="53"/>
      <c r="H6" s="53"/>
      <c r="I6" s="53"/>
      <c r="J6" s="53"/>
      <c r="K6" s="53"/>
      <c r="L6" s="53"/>
      <c r="M6" s="53"/>
      <c r="N6" s="285"/>
      <c r="O6" s="286"/>
      <c r="P6" s="285"/>
      <c r="Q6" s="286"/>
      <c r="R6" s="53"/>
      <c r="S6" s="53"/>
      <c r="T6" s="53"/>
      <c r="U6" s="53"/>
      <c r="V6" s="53"/>
      <c r="W6" s="53"/>
      <c r="X6" s="53"/>
      <c r="Y6" s="53"/>
      <c r="Z6" s="53"/>
      <c r="AA6" s="53"/>
      <c r="AB6" s="285"/>
      <c r="AC6" s="286"/>
      <c r="AD6" s="285"/>
      <c r="AE6" s="286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285"/>
      <c r="AQ6" s="286"/>
      <c r="AR6" s="285"/>
      <c r="AS6" s="286"/>
      <c r="AT6" s="53"/>
      <c r="AU6" s="53"/>
      <c r="AV6" s="53"/>
      <c r="AW6" s="53"/>
      <c r="AX6" s="73"/>
      <c r="AY6" s="73"/>
      <c r="AZ6" s="53"/>
      <c r="BA6" s="53"/>
      <c r="BB6" s="53"/>
      <c r="BC6" s="53"/>
      <c r="BD6" s="287"/>
      <c r="BE6" s="287"/>
      <c r="BF6" s="287"/>
      <c r="BG6" s="287"/>
      <c r="BH6" s="74"/>
      <c r="BI6" s="74"/>
      <c r="BJ6" s="129"/>
      <c r="BK6" s="129"/>
      <c r="BL6" s="100">
        <f t="shared" si="1"/>
        <v>0</v>
      </c>
    </row>
    <row r="7" spans="1:64" s="102" customFormat="1" ht="19.05" customHeight="1" x14ac:dyDescent="0.3">
      <c r="A7" s="117" t="str">
        <f>Données!A7</f>
        <v>Salarié 4</v>
      </c>
      <c r="B7" s="132"/>
      <c r="C7" s="133"/>
      <c r="D7" s="54"/>
      <c r="E7" s="54"/>
      <c r="F7" s="54" t="s">
        <v>4</v>
      </c>
      <c r="G7" s="54"/>
      <c r="H7" s="54"/>
      <c r="I7" s="54"/>
      <c r="J7" s="54"/>
      <c r="K7" s="54"/>
      <c r="L7" s="54"/>
      <c r="M7" s="54"/>
      <c r="N7" s="285"/>
      <c r="O7" s="286"/>
      <c r="P7" s="285"/>
      <c r="Q7" s="286"/>
      <c r="R7" s="54"/>
      <c r="S7" s="54"/>
      <c r="T7" s="54"/>
      <c r="U7" s="54"/>
      <c r="V7" s="54"/>
      <c r="W7" s="54"/>
      <c r="X7" s="54"/>
      <c r="Y7" s="54"/>
      <c r="Z7" s="54"/>
      <c r="AA7" s="54"/>
      <c r="AB7" s="285"/>
      <c r="AC7" s="286"/>
      <c r="AD7" s="285"/>
      <c r="AE7" s="286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285"/>
      <c r="AQ7" s="286"/>
      <c r="AR7" s="285"/>
      <c r="AS7" s="286"/>
      <c r="AT7" s="54"/>
      <c r="AU7" s="54"/>
      <c r="AV7" s="54"/>
      <c r="AW7" s="54"/>
      <c r="AX7" s="73"/>
      <c r="AY7" s="73"/>
      <c r="AZ7" s="54"/>
      <c r="BA7" s="54"/>
      <c r="BB7" s="54"/>
      <c r="BC7" s="54"/>
      <c r="BD7" s="287"/>
      <c r="BE7" s="287"/>
      <c r="BF7" s="287"/>
      <c r="BG7" s="287"/>
      <c r="BH7" s="71"/>
      <c r="BI7" s="71"/>
      <c r="BJ7" s="128"/>
      <c r="BK7" s="128"/>
      <c r="BL7" s="100">
        <f t="shared" si="1"/>
        <v>0</v>
      </c>
    </row>
    <row r="8" spans="1:64" s="102" customFormat="1" ht="19.05" customHeight="1" x14ac:dyDescent="0.3">
      <c r="A8" s="114" t="str">
        <f>Données!A8</f>
        <v>Salarié 5</v>
      </c>
      <c r="B8" s="132"/>
      <c r="C8" s="133"/>
      <c r="D8" s="53"/>
      <c r="E8" s="53"/>
      <c r="F8" s="53" t="s">
        <v>4</v>
      </c>
      <c r="G8" s="53"/>
      <c r="H8" s="53"/>
      <c r="I8" s="53"/>
      <c r="J8" s="53"/>
      <c r="K8" s="53"/>
      <c r="L8" s="53"/>
      <c r="M8" s="53"/>
      <c r="N8" s="285"/>
      <c r="O8" s="286"/>
      <c r="P8" s="285"/>
      <c r="Q8" s="286"/>
      <c r="R8" s="53"/>
      <c r="S8" s="53"/>
      <c r="T8" s="53"/>
      <c r="U8" s="53"/>
      <c r="V8" s="53"/>
      <c r="W8" s="53"/>
      <c r="X8" s="53"/>
      <c r="Y8" s="53"/>
      <c r="Z8" s="53"/>
      <c r="AA8" s="53"/>
      <c r="AB8" s="285"/>
      <c r="AC8" s="286"/>
      <c r="AD8" s="285"/>
      <c r="AE8" s="286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285"/>
      <c r="AQ8" s="286"/>
      <c r="AR8" s="285"/>
      <c r="AS8" s="286"/>
      <c r="AT8" s="53"/>
      <c r="AU8" s="53"/>
      <c r="AV8" s="53"/>
      <c r="AW8" s="53"/>
      <c r="AX8" s="73"/>
      <c r="AY8" s="73"/>
      <c r="AZ8" s="53"/>
      <c r="BA8" s="53"/>
      <c r="BB8" s="53"/>
      <c r="BC8" s="53"/>
      <c r="BD8" s="287"/>
      <c r="BE8" s="287"/>
      <c r="BF8" s="287"/>
      <c r="BG8" s="287"/>
      <c r="BH8" s="74"/>
      <c r="BI8" s="74"/>
      <c r="BJ8" s="129" t="s">
        <v>4</v>
      </c>
      <c r="BK8" s="129"/>
      <c r="BL8" s="100">
        <f t="shared" si="1"/>
        <v>0</v>
      </c>
    </row>
    <row r="9" spans="1:64" s="102" customFormat="1" ht="19.05" customHeight="1" x14ac:dyDescent="0.3">
      <c r="A9" s="117" t="str">
        <f>Données!A9</f>
        <v>Salarié 6</v>
      </c>
      <c r="B9" s="132"/>
      <c r="C9" s="133"/>
      <c r="D9" s="54"/>
      <c r="E9" s="54"/>
      <c r="F9" s="54"/>
      <c r="G9" s="54"/>
      <c r="H9" s="54"/>
      <c r="I9" s="54"/>
      <c r="J9" s="54"/>
      <c r="K9" s="54"/>
      <c r="L9" s="54"/>
      <c r="M9" s="54"/>
      <c r="N9" s="285"/>
      <c r="O9" s="286"/>
      <c r="P9" s="285"/>
      <c r="Q9" s="286"/>
      <c r="R9" s="54"/>
      <c r="S9" s="54"/>
      <c r="T9" s="54"/>
      <c r="U9" s="54"/>
      <c r="V9" s="54"/>
      <c r="W9" s="54"/>
      <c r="X9" s="54"/>
      <c r="Y9" s="54"/>
      <c r="Z9" s="54"/>
      <c r="AA9" s="54"/>
      <c r="AB9" s="285"/>
      <c r="AC9" s="286"/>
      <c r="AD9" s="285"/>
      <c r="AE9" s="286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285"/>
      <c r="AQ9" s="286"/>
      <c r="AR9" s="285"/>
      <c r="AS9" s="286"/>
      <c r="AT9" s="54"/>
      <c r="AU9" s="54"/>
      <c r="AV9" s="54"/>
      <c r="AW9" s="54"/>
      <c r="AX9" s="73"/>
      <c r="AY9" s="73"/>
      <c r="AZ9" s="54"/>
      <c r="BA9" s="54"/>
      <c r="BB9" s="54"/>
      <c r="BC9" s="54"/>
      <c r="BD9" s="287"/>
      <c r="BE9" s="287"/>
      <c r="BF9" s="287"/>
      <c r="BG9" s="287"/>
      <c r="BH9" s="71"/>
      <c r="BI9" s="71"/>
      <c r="BJ9" s="128"/>
      <c r="BK9" s="128"/>
      <c r="BL9" s="100">
        <f t="shared" si="1"/>
        <v>0</v>
      </c>
    </row>
    <row r="10" spans="1:64" s="101" customFormat="1" ht="19.05" customHeight="1" x14ac:dyDescent="0.25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20"/>
      <c r="BI10" s="120"/>
      <c r="BJ10" s="121"/>
      <c r="BK10" s="121"/>
      <c r="BL10" s="105"/>
    </row>
    <row r="11" spans="1:64" s="110" customFormat="1" ht="19.05" customHeight="1" x14ac:dyDescent="0.25">
      <c r="A11" s="106"/>
      <c r="B11" s="233" t="s">
        <v>3</v>
      </c>
      <c r="C11" s="234"/>
      <c r="D11" s="233" t="s">
        <v>1</v>
      </c>
      <c r="E11" s="234"/>
      <c r="F11" s="263" t="s">
        <v>2</v>
      </c>
      <c r="G11" s="263"/>
      <c r="H11" s="107"/>
      <c r="I11" s="107"/>
      <c r="J11" s="270"/>
      <c r="K11" s="271"/>
      <c r="L11" s="227" t="s">
        <v>17</v>
      </c>
      <c r="M11" s="227"/>
      <c r="N11" s="227"/>
      <c r="O11" s="227"/>
      <c r="P11" s="227"/>
      <c r="Q11" s="108"/>
      <c r="R11" s="106"/>
      <c r="S11" s="106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  <c r="BG11" s="107"/>
      <c r="BH11" s="109"/>
      <c r="BI11" s="109"/>
      <c r="BL11" s="109"/>
    </row>
    <row r="12" spans="1:64" s="110" customFormat="1" ht="19.05" customHeight="1" x14ac:dyDescent="0.25">
      <c r="A12" s="115" t="str">
        <f t="shared" ref="A12:A17" si="2">A4</f>
        <v>Salarié 1</v>
      </c>
      <c r="B12" s="248">
        <f>Données!B4</f>
        <v>46</v>
      </c>
      <c r="C12" s="249"/>
      <c r="D12" s="259">
        <f>Novembre!D12+Decembre!BL4</f>
        <v>0</v>
      </c>
      <c r="E12" s="260"/>
      <c r="F12" s="264">
        <f t="shared" ref="F12:F17" si="3">+B12-D12</f>
        <v>46</v>
      </c>
      <c r="G12" s="264"/>
      <c r="H12" s="111" t="s">
        <v>4</v>
      </c>
      <c r="I12" s="111"/>
      <c r="J12" s="111" t="s">
        <v>4</v>
      </c>
      <c r="K12" s="111"/>
      <c r="L12" s="111" t="s">
        <v>4</v>
      </c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109"/>
      <c r="BI12" s="109"/>
      <c r="BL12" s="109"/>
    </row>
    <row r="13" spans="1:64" s="110" customFormat="1" ht="19.05" customHeight="1" x14ac:dyDescent="0.25">
      <c r="A13" s="116" t="str">
        <f t="shared" si="2"/>
        <v>Salarié 2</v>
      </c>
      <c r="B13" s="241">
        <f>Données!B5</f>
        <v>43</v>
      </c>
      <c r="C13" s="242"/>
      <c r="D13" s="237">
        <f>Novembre!D13+Decembre!BL5</f>
        <v>8</v>
      </c>
      <c r="E13" s="238"/>
      <c r="F13" s="265">
        <f t="shared" si="3"/>
        <v>35</v>
      </c>
      <c r="G13" s="265"/>
      <c r="H13" s="112"/>
      <c r="I13" s="112"/>
      <c r="J13" s="225" t="s">
        <v>4</v>
      </c>
      <c r="K13" s="226"/>
      <c r="L13" s="228" t="s">
        <v>18</v>
      </c>
      <c r="M13" s="228"/>
      <c r="N13" s="228"/>
      <c r="O13" s="228"/>
      <c r="P13" s="228"/>
      <c r="Q13" s="113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109"/>
      <c r="BI13" s="109"/>
      <c r="BL13" s="109"/>
    </row>
    <row r="14" spans="1:64" s="110" customFormat="1" ht="19.05" customHeight="1" x14ac:dyDescent="0.25">
      <c r="A14" s="115" t="str">
        <f t="shared" si="2"/>
        <v>Salarié 3</v>
      </c>
      <c r="B14" s="248">
        <f>Données!B6</f>
        <v>30</v>
      </c>
      <c r="C14" s="249"/>
      <c r="D14" s="259">
        <f>Novembre!D14+Decembre!BL6</f>
        <v>0</v>
      </c>
      <c r="E14" s="260"/>
      <c r="F14" s="264">
        <f t="shared" si="3"/>
        <v>30</v>
      </c>
      <c r="G14" s="264"/>
      <c r="H14" s="112"/>
      <c r="I14" s="112"/>
      <c r="J14" s="111"/>
      <c r="K14" s="111"/>
      <c r="L14" s="111"/>
      <c r="M14" s="111"/>
      <c r="N14" s="111"/>
      <c r="O14" s="111"/>
      <c r="P14" s="111"/>
      <c r="Q14" s="111"/>
      <c r="R14" s="111" t="s">
        <v>4</v>
      </c>
      <c r="S14" s="111"/>
      <c r="T14" s="111"/>
      <c r="U14" s="111"/>
      <c r="V14" s="111"/>
      <c r="W14" s="111"/>
      <c r="X14" s="111"/>
      <c r="Y14" s="111"/>
      <c r="Z14" s="111"/>
      <c r="AA14" s="11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109"/>
      <c r="BI14" s="109"/>
      <c r="BL14" s="109"/>
    </row>
    <row r="15" spans="1:64" s="110" customFormat="1" ht="19.05" customHeight="1" x14ac:dyDescent="0.25">
      <c r="A15" s="116" t="str">
        <f t="shared" si="2"/>
        <v>Salarié 4</v>
      </c>
      <c r="B15" s="241">
        <f>Données!B7</f>
        <v>25</v>
      </c>
      <c r="C15" s="242"/>
      <c r="D15" s="237">
        <f>Novembre!D15+Decembre!BL7</f>
        <v>0</v>
      </c>
      <c r="E15" s="238"/>
      <c r="F15" s="265">
        <f t="shared" si="3"/>
        <v>25</v>
      </c>
      <c r="G15" s="265"/>
      <c r="H15" s="112"/>
      <c r="I15" s="112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109"/>
      <c r="BI15" s="109"/>
      <c r="BL15" s="109"/>
    </row>
    <row r="16" spans="1:64" s="110" customFormat="1" ht="19.05" customHeight="1" x14ac:dyDescent="0.25">
      <c r="A16" s="115" t="str">
        <f t="shared" si="2"/>
        <v>Salarié 5</v>
      </c>
      <c r="B16" s="248">
        <f>Données!B8</f>
        <v>0</v>
      </c>
      <c r="C16" s="249"/>
      <c r="D16" s="259">
        <f>Novembre!D16+Decembre!BL8</f>
        <v>0</v>
      </c>
      <c r="E16" s="260"/>
      <c r="F16" s="264">
        <f t="shared" si="3"/>
        <v>0</v>
      </c>
      <c r="G16" s="264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109"/>
      <c r="BI16" s="109"/>
      <c r="BL16" s="109"/>
    </row>
    <row r="17" spans="1:64" s="110" customFormat="1" ht="19.05" customHeight="1" x14ac:dyDescent="0.25">
      <c r="A17" s="116" t="str">
        <f t="shared" si="2"/>
        <v>Salarié 6</v>
      </c>
      <c r="B17" s="241">
        <f>Données!B9</f>
        <v>0</v>
      </c>
      <c r="C17" s="242"/>
      <c r="D17" s="237">
        <f>Novembre!D17+Decembre!BL9</f>
        <v>0</v>
      </c>
      <c r="E17" s="238"/>
      <c r="F17" s="265">
        <f t="shared" si="3"/>
        <v>0</v>
      </c>
      <c r="G17" s="265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109"/>
      <c r="BI17" s="109"/>
      <c r="BL17" s="109"/>
    </row>
    <row r="18" spans="1:64" ht="13.8" x14ac:dyDescent="0.25">
      <c r="A18" s="3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64" ht="13.8" x14ac:dyDescent="0.25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</sheetData>
  <sheetProtection selectLockedCells="1"/>
  <mergeCells count="92">
    <mergeCell ref="AT1:BG1"/>
    <mergeCell ref="BH1:BK1"/>
    <mergeCell ref="BB2:BC2"/>
    <mergeCell ref="BB3:BC3"/>
    <mergeCell ref="BJ2:BK2"/>
    <mergeCell ref="BJ3:BK3"/>
    <mergeCell ref="BH2:BI2"/>
    <mergeCell ref="BH3:BI3"/>
    <mergeCell ref="BD2:BE2"/>
    <mergeCell ref="BD3:BE3"/>
    <mergeCell ref="BF2:BG2"/>
    <mergeCell ref="BF3:BG3"/>
    <mergeCell ref="AV2:AW2"/>
    <mergeCell ref="AV3:AW3"/>
    <mergeCell ref="AX2:AY2"/>
    <mergeCell ref="AX3:AY3"/>
    <mergeCell ref="AZ2:BA2"/>
    <mergeCell ref="AZ3:BA3"/>
    <mergeCell ref="AP2:AQ2"/>
    <mergeCell ref="AP3:AQ3"/>
    <mergeCell ref="AR2:AS2"/>
    <mergeCell ref="AR3:AS3"/>
    <mergeCell ref="AT2:AU2"/>
    <mergeCell ref="AT3:AU3"/>
    <mergeCell ref="AJ2:AK2"/>
    <mergeCell ref="AJ3:AK3"/>
    <mergeCell ref="AL2:AM2"/>
    <mergeCell ref="AL3:AM3"/>
    <mergeCell ref="AN2:AO2"/>
    <mergeCell ref="AN3:AO3"/>
    <mergeCell ref="AD2:AE2"/>
    <mergeCell ref="AD3:AE3"/>
    <mergeCell ref="AF2:AG2"/>
    <mergeCell ref="AF3:AG3"/>
    <mergeCell ref="AH2:AI2"/>
    <mergeCell ref="AH3:AI3"/>
    <mergeCell ref="Z2:AA2"/>
    <mergeCell ref="Z3:AA3"/>
    <mergeCell ref="B1:Q1"/>
    <mergeCell ref="AB2:AC2"/>
    <mergeCell ref="AB3:AC3"/>
    <mergeCell ref="T2:U2"/>
    <mergeCell ref="T3:U3"/>
    <mergeCell ref="V2:W2"/>
    <mergeCell ref="V3:W3"/>
    <mergeCell ref="X2:Y2"/>
    <mergeCell ref="X3:Y3"/>
    <mergeCell ref="F12:G12"/>
    <mergeCell ref="F11:G11"/>
    <mergeCell ref="J11:K11"/>
    <mergeCell ref="J13:K13"/>
    <mergeCell ref="R2:S2"/>
    <mergeCell ref="R3:S3"/>
    <mergeCell ref="F17:G17"/>
    <mergeCell ref="F16:G16"/>
    <mergeCell ref="F15:G15"/>
    <mergeCell ref="F14:G14"/>
    <mergeCell ref="F13:G13"/>
    <mergeCell ref="B12:C12"/>
    <mergeCell ref="B11:C11"/>
    <mergeCell ref="D17:E17"/>
    <mergeCell ref="D16:E16"/>
    <mergeCell ref="D15:E15"/>
    <mergeCell ref="D14:E14"/>
    <mergeCell ref="D13:E13"/>
    <mergeCell ref="D12:E12"/>
    <mergeCell ref="D11:E11"/>
    <mergeCell ref="B17:C17"/>
    <mergeCell ref="B16:C16"/>
    <mergeCell ref="B15:C15"/>
    <mergeCell ref="B14:C14"/>
    <mergeCell ref="B13:C13"/>
    <mergeCell ref="J3:K3"/>
    <mergeCell ref="L2:M2"/>
    <mergeCell ref="L3:M3"/>
    <mergeCell ref="N2:O2"/>
    <mergeCell ref="P2:Q2"/>
    <mergeCell ref="N3:O3"/>
    <mergeCell ref="P3:Q3"/>
    <mergeCell ref="L11:P11"/>
    <mergeCell ref="L13:P13"/>
    <mergeCell ref="R1:AD1"/>
    <mergeCell ref="AF1:AR1"/>
    <mergeCell ref="B2:C2"/>
    <mergeCell ref="B3:C3"/>
    <mergeCell ref="D2:E2"/>
    <mergeCell ref="D3:E3"/>
    <mergeCell ref="F3:G3"/>
    <mergeCell ref="F2:G2"/>
    <mergeCell ref="H2:I2"/>
    <mergeCell ref="H3:I3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Janvier 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Gasnier</dc:creator>
  <cp:lastModifiedBy>Utilisateur Windows</cp:lastModifiedBy>
  <cp:lastPrinted>2018-09-23T07:56:52Z</cp:lastPrinted>
  <dcterms:created xsi:type="dcterms:W3CDTF">2018-09-22T21:05:26Z</dcterms:created>
  <dcterms:modified xsi:type="dcterms:W3CDTF">2019-02-27T09:37:44Z</dcterms:modified>
</cp:coreProperties>
</file>