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Users\Alexis.MIREY\Downloads\"/>
    </mc:Choice>
  </mc:AlternateContent>
  <xr:revisionPtr revIDLastSave="0" documentId="10_ncr:100000_{BF624227-2151-4847-937B-037955C99237}" xr6:coauthVersionLast="31" xr6:coauthVersionMax="31" xr10:uidLastSave="{00000000-0000-0000-0000-000000000000}"/>
  <bookViews>
    <workbookView xWindow="0" yWindow="0" windowWidth="21600" windowHeight="10320" activeTab="1" xr2:uid="{00000000-000D-0000-FFFF-FFFF00000000}"/>
  </bookViews>
  <sheets>
    <sheet name="Feuil3" sheetId="3" r:id="rId1"/>
    <sheet name="Feuil1" sheetId="1" r:id="rId2"/>
  </sheets>
  <calcPr calcId="179017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9" i="1" l="1"/>
  <c r="E105" i="1"/>
  <c r="E108" i="1" s="1"/>
  <c r="F104" i="1"/>
  <c r="F93" i="1"/>
  <c r="F87" i="1"/>
  <c r="E87" i="1"/>
  <c r="F78" i="1"/>
  <c r="E78" i="1"/>
  <c r="F105" i="1" l="1"/>
  <c r="F108" i="1" s="1"/>
</calcChain>
</file>

<file path=xl/sharedStrings.xml><?xml version="1.0" encoding="utf-8"?>
<sst xmlns="http://schemas.openxmlformats.org/spreadsheetml/2006/main" count="112" uniqueCount="89">
  <si>
    <t>total</t>
  </si>
  <si>
    <t>NOMENCLATURE</t>
  </si>
  <si>
    <t>Intitulés</t>
  </si>
  <si>
    <t>Coût réel de la manifestation. Imputation multi services</t>
  </si>
  <si>
    <t>Proposition budget 2019 Manifestations</t>
  </si>
  <si>
    <t>COMBAT NAVAL
 FLEURI</t>
  </si>
  <si>
    <t>Alimentations : 400 repas du samedi 16 au lundi 18/02</t>
  </si>
  <si>
    <t>Subvention ABPV</t>
  </si>
  <si>
    <t>guirlandes de buis + fleurs</t>
  </si>
  <si>
    <t>affiches / banderoles</t>
  </si>
  <si>
    <t>agents de sécurités/ pompiers / AUPS</t>
  </si>
  <si>
    <t>groupes - animateur</t>
  </si>
  <si>
    <t>sono quais et parking wilson</t>
  </si>
  <si>
    <t>sacem</t>
  </si>
  <si>
    <t>accueil Mayssa, café gourmand</t>
  </si>
  <si>
    <t>Personnel</t>
  </si>
  <si>
    <t>RADE AUX LUMIERES / 14 JUILLET</t>
  </si>
  <si>
    <t>repas  techniciens sono artificiers</t>
  </si>
  <si>
    <t>Barques Fleuries?</t>
  </si>
  <si>
    <t>feux d'artifice</t>
  </si>
  <si>
    <t xml:space="preserve">animateur(350€) et groupe(1000€) </t>
  </si>
  <si>
    <t xml:space="preserve">mise en lumières/ sono </t>
  </si>
  <si>
    <t>SAINT MICHEL</t>
  </si>
  <si>
    <t>apéritif</t>
  </si>
  <si>
    <t>communication</t>
  </si>
  <si>
    <t>animations(orchestre)</t>
  </si>
  <si>
    <t>repas du personnel mairie</t>
  </si>
  <si>
    <t>SAINT GRAT</t>
  </si>
  <si>
    <t>repas</t>
  </si>
  <si>
    <t>recette de 1280€</t>
  </si>
  <si>
    <t>FETE DES MAIS</t>
  </si>
  <si>
    <t>aperitif</t>
  </si>
  <si>
    <t>comité des fêtes</t>
  </si>
  <si>
    <t>animation</t>
  </si>
  <si>
    <t>LES ŒUFS DE Pâques</t>
  </si>
  <si>
    <t>cafe + viennoiseries</t>
  </si>
  <si>
    <t>décorations</t>
  </si>
  <si>
    <t>animations</t>
  </si>
  <si>
    <t>chocolat</t>
  </si>
  <si>
    <t>NOEL</t>
  </si>
  <si>
    <t>Illuminations</t>
  </si>
  <si>
    <t>Securité</t>
  </si>
  <si>
    <t>Animations</t>
  </si>
  <si>
    <t>Repas</t>
  </si>
  <si>
    <t>Cinema (4 séances)</t>
  </si>
  <si>
    <t>Deco</t>
  </si>
  <si>
    <t>Bache des lutins</t>
  </si>
  <si>
    <t>VŒUX</t>
  </si>
  <si>
    <t>Commande 3 bouquets (bouquet de Nice)</t>
  </si>
  <si>
    <t>LES ESTIVALES (estimation 5 soirées)</t>
  </si>
  <si>
    <t>repas (estimation 115 repas)</t>
  </si>
  <si>
    <t>SACD</t>
  </si>
  <si>
    <t>SACEM</t>
  </si>
  <si>
    <t>securité</t>
  </si>
  <si>
    <t>personnel</t>
  </si>
  <si>
    <t>MANIFESTATIONS SUPPLEMENTAIRES</t>
  </si>
  <si>
    <t>Fête des Ports - trophée Pasqui</t>
  </si>
  <si>
    <t>Resto du cœur repas</t>
  </si>
  <si>
    <t>Resto du cœur sacem</t>
  </si>
  <si>
    <t>Resto du cœur sono</t>
  </si>
  <si>
    <t>Halloween APEV</t>
  </si>
  <si>
    <t>Reception citoyenneté</t>
  </si>
  <si>
    <t>Provision ASPMV</t>
  </si>
  <si>
    <t>Provisions manif non prévues (inauguration Autisme...)</t>
  </si>
  <si>
    <t>Provisions manifestations non prévues sécurités</t>
  </si>
  <si>
    <t>Election Européenne 1 tour</t>
  </si>
  <si>
    <t>MANIFESTATIONS PATRIOTIQUES</t>
  </si>
  <si>
    <t>Le 8 mai</t>
  </si>
  <si>
    <t>Journée de la déportation (3 communes)</t>
  </si>
  <si>
    <t>Resistance 27 Mai</t>
  </si>
  <si>
    <t>Appel 18 Juin</t>
  </si>
  <si>
    <t>29 Août Liberation de Villefranche? (3 communes)</t>
  </si>
  <si>
    <t>Le 11 novembre</t>
  </si>
  <si>
    <t>Mer El Khebir</t>
  </si>
  <si>
    <t>Fête nationale</t>
  </si>
  <si>
    <t>MANIFESTATIONS Evenementiels</t>
  </si>
  <si>
    <t>MANIFESTATIONS Culturelles</t>
  </si>
  <si>
    <t>TOTAL GENERAL DEPENSES</t>
  </si>
  <si>
    <t>Engagements 2018 non mandatés</t>
  </si>
  <si>
    <t>Budget 2018</t>
  </si>
  <si>
    <t>Octroyé</t>
  </si>
  <si>
    <t>Mandaté</t>
  </si>
  <si>
    <t>TOTAL DEPENSE BUDGET MANIFESTATIONS 2018</t>
  </si>
  <si>
    <t>Nature</t>
  </si>
  <si>
    <t>Montant</t>
  </si>
  <si>
    <t>Étiquettes de lignes</t>
  </si>
  <si>
    <t>Total général</t>
  </si>
  <si>
    <t>Somme de Coût réel de la manifestation. Imputation multi services</t>
  </si>
  <si>
    <t>Somme de Proposition budget 2019 Manifestations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</si>
</sst>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&quot;$&quot;* #,##0_);_(&quot;$&quot;* \(#,##0\);_(&quot;$&quot;* &quot;-&quot;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0"/>
      <name val="Calibri Light"/>
      <family val="2"/>
      <scheme val="major"/>
    </font>
    <font>
      <b/>
      <sz val="1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10"/>
      <color rgb="FF333333"/>
      <name val="Calibri"/>
      <family val="2"/>
      <scheme val="minor"/>
    </font>
    <font>
      <sz val="10"/>
      <name val="Calibri"/>
      <family val="2"/>
      <scheme val="minor"/>
    </font>
    <font>
      <b/>
      <u/>
      <sz val="9"/>
      <color theme="1" tint="0.34998626667073579"/>
      <name val="Calibri"/>
      <family val="2"/>
      <scheme val="minor"/>
    </font>
    <font>
      <sz val="10"/>
      <name val="Arial"/>
      <family val="2"/>
    </font>
    <font>
      <b/>
      <u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Arial"/>
      <family val="2"/>
    </font>
    <font>
      <sz val="9"/>
      <color rgb="FFFF0000"/>
      <name val="Calibri"/>
      <family val="2"/>
      <scheme val="minor"/>
    </font>
    <font>
      <b/>
      <u/>
      <sz val="11"/>
      <color theme="1" tint="0.34998626667073579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</cellStyleXfs>
  <cellXfs count="72">
    <xf numFmtId="0" fontId="0" fillId="0" borderId="0" xfId="0"/>
    <xf numFmtId="0" fontId="0" fillId="0" borderId="0" xfId="0" applyFill="1" applyAlignment="1">
      <alignment vertical="center"/>
    </xf>
    <xf numFmtId="0" fontId="0" fillId="0" borderId="3" xfId="0" applyNumberFormat="1" applyFill="1" applyBorder="1" applyAlignment="1">
      <alignment vertical="center"/>
    </xf>
    <xf numFmtId="0" fontId="4" fillId="0" borderId="3" xfId="2" applyFont="1" applyBorder="1" applyAlignment="1">
      <alignment horizontal="center" vertical="center" wrapText="1"/>
    </xf>
    <xf numFmtId="0" fontId="5" fillId="3" borderId="3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wrapText="1"/>
    </xf>
    <xf numFmtId="165" fontId="7" fillId="4" borderId="3" xfId="3" applyNumberFormat="1" applyFont="1" applyFill="1" applyBorder="1" applyAlignment="1">
      <alignment horizontal="center" vertical="center" wrapText="1"/>
    </xf>
    <xf numFmtId="165" fontId="8" fillId="4" borderId="3" xfId="3" applyNumberFormat="1" applyFont="1" applyFill="1" applyBorder="1" applyAlignment="1">
      <alignment horizontal="right" vertical="center" wrapText="1"/>
    </xf>
    <xf numFmtId="165" fontId="8" fillId="5" borderId="3" xfId="3" applyNumberFormat="1" applyFont="1" applyFill="1" applyBorder="1" applyAlignment="1">
      <alignment horizontal="center" vertical="center" wrapText="1"/>
    </xf>
    <xf numFmtId="165" fontId="8" fillId="5" borderId="3" xfId="3" applyNumberFormat="1" applyFont="1" applyFill="1" applyBorder="1" applyAlignment="1">
      <alignment horizontal="right" vertical="center" wrapText="1"/>
    </xf>
    <xf numFmtId="0" fontId="9" fillId="4" borderId="3" xfId="0" applyNumberFormat="1" applyFont="1" applyFill="1" applyBorder="1" applyAlignment="1">
      <alignment horizontal="center" vertical="center" wrapText="1"/>
    </xf>
    <xf numFmtId="165" fontId="8" fillId="4" borderId="3" xfId="3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37" fontId="8" fillId="4" borderId="3" xfId="3" applyNumberFormat="1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3" xfId="0" applyNumberFormat="1" applyFont="1" applyFill="1" applyBorder="1" applyAlignment="1">
      <alignment horizontal="center" vertical="center"/>
    </xf>
    <xf numFmtId="165" fontId="12" fillId="6" borderId="3" xfId="3" applyNumberFormat="1" applyFont="1" applyFill="1" applyBorder="1" applyAlignment="1">
      <alignment horizontal="center" vertical="center" wrapText="1"/>
    </xf>
    <xf numFmtId="165" fontId="13" fillId="6" borderId="3" xfId="3" applyNumberFormat="1" applyFont="1" applyFill="1" applyBorder="1" applyAlignment="1">
      <alignment horizontal="right" vertical="center" wrapText="1"/>
    </xf>
    <xf numFmtId="0" fontId="14" fillId="4" borderId="3" xfId="0" applyNumberFormat="1" applyFont="1" applyFill="1" applyBorder="1" applyAlignment="1">
      <alignment horizontal="center" vertical="center" wrapText="1"/>
    </xf>
    <xf numFmtId="165" fontId="10" fillId="4" borderId="3" xfId="0" applyNumberFormat="1" applyFont="1" applyFill="1" applyBorder="1" applyAlignment="1">
      <alignment horizontal="right" vertical="center" wrapText="1"/>
    </xf>
    <xf numFmtId="165" fontId="10" fillId="4" borderId="3" xfId="0" applyNumberFormat="1" applyFont="1" applyFill="1" applyBorder="1" applyAlignment="1">
      <alignment horizontal="center" vertical="center" wrapText="1"/>
    </xf>
    <xf numFmtId="44" fontId="8" fillId="4" borderId="3" xfId="1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3" xfId="0" applyNumberFormat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165" fontId="13" fillId="7" borderId="3" xfId="0" applyNumberFormat="1" applyFont="1" applyFill="1" applyBorder="1" applyAlignment="1">
      <alignment horizontal="right" vertical="center"/>
    </xf>
    <xf numFmtId="37" fontId="8" fillId="5" borderId="3" xfId="3" applyNumberFormat="1" applyFont="1" applyFill="1" applyBorder="1" applyAlignment="1">
      <alignment horizontal="center" vertical="center"/>
    </xf>
    <xf numFmtId="165" fontId="12" fillId="4" borderId="3" xfId="3" applyNumberFormat="1" applyFont="1" applyFill="1" applyBorder="1" applyAlignment="1">
      <alignment horizontal="center" vertical="center" wrapText="1"/>
    </xf>
    <xf numFmtId="165" fontId="12" fillId="7" borderId="3" xfId="3" applyNumberFormat="1" applyFont="1" applyFill="1" applyBorder="1" applyAlignment="1">
      <alignment horizontal="center" vertical="center" wrapText="1"/>
    </xf>
    <xf numFmtId="165" fontId="13" fillId="7" borderId="3" xfId="3" applyNumberFormat="1" applyFont="1" applyFill="1" applyBorder="1" applyAlignment="1">
      <alignment horizontal="right" vertical="center" wrapText="1"/>
    </xf>
    <xf numFmtId="0" fontId="6" fillId="4" borderId="3" xfId="0" applyNumberFormat="1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/>
    </xf>
    <xf numFmtId="164" fontId="13" fillId="7" borderId="3" xfId="0" applyNumberFormat="1" applyFont="1" applyFill="1" applyBorder="1" applyAlignment="1">
      <alignment vertical="center"/>
    </xf>
    <xf numFmtId="37" fontId="8" fillId="4" borderId="3" xfId="3" applyNumberFormat="1" applyFont="1" applyFill="1" applyBorder="1" applyAlignment="1">
      <alignment horizontal="center" vertical="center" wrapText="1"/>
    </xf>
    <xf numFmtId="165" fontId="8" fillId="4" borderId="6" xfId="3" applyNumberFormat="1" applyFont="1" applyFill="1" applyBorder="1" applyAlignment="1">
      <alignment horizontal="right" vertical="center" wrapText="1"/>
    </xf>
    <xf numFmtId="164" fontId="17" fillId="8" borderId="3" xfId="0" applyNumberFormat="1" applyFont="1" applyFill="1" applyBorder="1" applyAlignment="1">
      <alignment vertical="center"/>
    </xf>
    <xf numFmtId="0" fontId="0" fillId="0" borderId="0" xfId="0" applyNumberFormat="1" applyFill="1" applyAlignment="1">
      <alignment vertical="center"/>
    </xf>
    <xf numFmtId="0" fontId="18" fillId="0" borderId="3" xfId="0" applyFont="1" applyBorder="1" applyAlignment="1">
      <alignment vertical="center"/>
    </xf>
    <xf numFmtId="164" fontId="19" fillId="0" borderId="3" xfId="0" applyNumberFormat="1" applyFont="1" applyBorder="1" applyAlignment="1">
      <alignment vertical="center"/>
    </xf>
    <xf numFmtId="164" fontId="20" fillId="0" borderId="3" xfId="0" applyNumberFormat="1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164" fontId="19" fillId="0" borderId="3" xfId="0" applyNumberFormat="1" applyFont="1" applyFill="1" applyBorder="1" applyAlignment="1">
      <alignment vertical="center"/>
    </xf>
    <xf numFmtId="164" fontId="13" fillId="0" borderId="3" xfId="1" applyNumberFormat="1" applyFont="1" applyBorder="1" applyAlignment="1">
      <alignment vertical="center"/>
    </xf>
    <xf numFmtId="164" fontId="0" fillId="0" borderId="0" xfId="0" applyNumberFormat="1" applyFill="1" applyAlignment="1">
      <alignment vertical="center"/>
    </xf>
    <xf numFmtId="164" fontId="22" fillId="0" borderId="3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textRotation="90" wrapText="1"/>
    </xf>
    <xf numFmtId="0" fontId="6" fillId="4" borderId="6" xfId="0" applyFont="1" applyFill="1" applyBorder="1" applyAlignment="1">
      <alignment horizontal="center" vertical="center" textRotation="90" wrapText="1"/>
    </xf>
    <xf numFmtId="0" fontId="6" fillId="4" borderId="3" xfId="0" applyFont="1" applyFill="1" applyBorder="1" applyAlignment="1">
      <alignment horizontal="center" vertical="center" textRotation="90" wrapText="1"/>
    </xf>
    <xf numFmtId="0" fontId="6" fillId="4" borderId="4" xfId="0" applyFont="1" applyFill="1" applyBorder="1" applyAlignment="1">
      <alignment horizontal="center" vertical="center" textRotation="90"/>
    </xf>
    <xf numFmtId="0" fontId="6" fillId="4" borderId="5" xfId="0" applyFont="1" applyFill="1" applyBorder="1" applyAlignment="1">
      <alignment horizontal="center" vertical="center" textRotation="90"/>
    </xf>
    <xf numFmtId="0" fontId="6" fillId="4" borderId="6" xfId="0" applyFont="1" applyFill="1" applyBorder="1" applyAlignment="1">
      <alignment horizontal="center" vertical="center" textRotation="90"/>
    </xf>
    <xf numFmtId="0" fontId="9" fillId="4" borderId="5" xfId="0" applyFont="1" applyFill="1" applyBorder="1" applyAlignment="1">
      <alignment horizontal="center" vertical="center" textRotation="90" wrapText="1"/>
    </xf>
    <xf numFmtId="0" fontId="9" fillId="4" borderId="6" xfId="0" applyFont="1" applyFill="1" applyBorder="1" applyAlignment="1">
      <alignment horizontal="center" vertical="center" textRotation="90" wrapText="1"/>
    </xf>
    <xf numFmtId="166" fontId="14" fillId="4" borderId="4" xfId="0" applyNumberFormat="1" applyFont="1" applyFill="1" applyBorder="1" applyAlignment="1">
      <alignment horizontal="center" vertical="center" textRotation="90" wrapText="1"/>
    </xf>
    <xf numFmtId="166" fontId="14" fillId="4" borderId="5" xfId="0" applyNumberFormat="1" applyFont="1" applyFill="1" applyBorder="1" applyAlignment="1">
      <alignment horizontal="center" vertical="center" textRotation="90" wrapText="1"/>
    </xf>
    <xf numFmtId="166" fontId="14" fillId="4" borderId="6" xfId="0" applyNumberFormat="1" applyFont="1" applyFill="1" applyBorder="1" applyAlignment="1">
      <alignment horizontal="center" vertical="center" textRotation="90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4">
    <cellStyle name="Entrée" xfId="3" builtinId="20"/>
    <cellStyle name="Monétaire" xfId="1" builtinId="4"/>
    <cellStyle name="Normal" xfId="0" builtinId="0"/>
    <cellStyle name="Titre 2" xfId="2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is MIREY" refreshedDate="43490.391814467592" createdVersion="6" refreshedVersion="6" minRefreshableVersion="3" recordCount="104" xr:uid="{85EDF941-0C35-4C40-947D-AE8DAE08370D}">
  <cacheSource type="worksheet">
    <worksheetSource ref="C1:F105" sheet="Feuil1"/>
  </cacheSource>
  <cacheFields count="4">
    <cacheField name="NOMENCLATURE" numFmtId="0">
      <sharedItems containsString="0" containsBlank="1" containsNumber="1" containsInteger="1" minValue="611" maxValue="60632" count="9">
        <n v="60623"/>
        <n v="6574"/>
        <m/>
        <n v="611"/>
        <n v="6488"/>
        <n v="60632"/>
        <n v="6236"/>
        <n v="1111"/>
        <n v="6232"/>
      </sharedItems>
    </cacheField>
    <cacheField name="Intitulés" numFmtId="0">
      <sharedItems containsBlank="1"/>
    </cacheField>
    <cacheField name="Coût réel de la manifestation. Imputation multi services" numFmtId="0">
      <sharedItems containsString="0" containsBlank="1" containsNumber="1" containsInteger="1" minValue="0" maxValue="5000"/>
    </cacheField>
    <cacheField name="Proposition budget 2019 Manifestations" numFmtId="0">
      <sharedItems containsString="0" containsBlank="1" containsNumber="1" containsInteger="1" minValue="0" maxValue="5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4">
  <r>
    <x v="0"/>
    <s v="Alimentations : 400 repas du samedi 16 au lundi 18/02"/>
    <m/>
    <m/>
  </r>
  <r>
    <x v="1"/>
    <s v="Subvention ABPV"/>
    <m/>
    <m/>
  </r>
  <r>
    <x v="2"/>
    <s v="guirlandes de buis + fleurs"/>
    <m/>
    <m/>
  </r>
  <r>
    <x v="2"/>
    <s v="affiches / banderoles"/>
    <m/>
    <m/>
  </r>
  <r>
    <x v="3"/>
    <s v="agents de sécurités/ pompiers / AUPS"/>
    <m/>
    <m/>
  </r>
  <r>
    <x v="3"/>
    <s v="groupes - animateur"/>
    <m/>
    <m/>
  </r>
  <r>
    <x v="3"/>
    <s v="sono quais et parking wilson"/>
    <m/>
    <m/>
  </r>
  <r>
    <x v="4"/>
    <s v="sacem"/>
    <m/>
    <m/>
  </r>
  <r>
    <x v="3"/>
    <s v="accueil Mayssa, café gourmand"/>
    <m/>
    <m/>
  </r>
  <r>
    <x v="2"/>
    <s v="Personnel"/>
    <m/>
    <m/>
  </r>
  <r>
    <x v="2"/>
    <m/>
    <m/>
    <m/>
  </r>
  <r>
    <x v="0"/>
    <s v="repas  techniciens sono artificiers"/>
    <m/>
    <m/>
  </r>
  <r>
    <x v="2"/>
    <s v="Barques Fleuries?"/>
    <m/>
    <m/>
  </r>
  <r>
    <x v="3"/>
    <s v="feux d'artifice"/>
    <m/>
    <m/>
  </r>
  <r>
    <x v="2"/>
    <s v="affiches / banderoles"/>
    <m/>
    <m/>
  </r>
  <r>
    <x v="3"/>
    <s v="agents de sécurités/ pompiers / AUPS"/>
    <m/>
    <m/>
  </r>
  <r>
    <x v="4"/>
    <s v="sacem"/>
    <m/>
    <m/>
  </r>
  <r>
    <x v="3"/>
    <s v="animateur(350€) et groupe(1000€) "/>
    <m/>
    <m/>
  </r>
  <r>
    <x v="3"/>
    <s v="mise en lumières/ sono "/>
    <m/>
    <m/>
  </r>
  <r>
    <x v="2"/>
    <s v="Personnel"/>
    <m/>
    <m/>
  </r>
  <r>
    <x v="2"/>
    <m/>
    <m/>
    <m/>
  </r>
  <r>
    <x v="0"/>
    <s v="apéritif"/>
    <m/>
    <m/>
  </r>
  <r>
    <x v="2"/>
    <s v="communication"/>
    <m/>
    <m/>
  </r>
  <r>
    <x v="3"/>
    <s v="animations(orchestre)"/>
    <m/>
    <m/>
  </r>
  <r>
    <x v="0"/>
    <s v="repas du personnel mairie"/>
    <m/>
    <m/>
  </r>
  <r>
    <x v="2"/>
    <m/>
    <m/>
    <m/>
  </r>
  <r>
    <x v="2"/>
    <m/>
    <m/>
    <m/>
  </r>
  <r>
    <x v="0"/>
    <s v="apéritif"/>
    <m/>
    <m/>
  </r>
  <r>
    <x v="2"/>
    <s v="communication"/>
    <m/>
    <m/>
  </r>
  <r>
    <x v="0"/>
    <s v="repas"/>
    <m/>
    <m/>
  </r>
  <r>
    <x v="2"/>
    <s v="recette de 1280€"/>
    <m/>
    <m/>
  </r>
  <r>
    <x v="2"/>
    <m/>
    <m/>
    <m/>
  </r>
  <r>
    <x v="0"/>
    <s v="aperitif"/>
    <m/>
    <m/>
  </r>
  <r>
    <x v="2"/>
    <s v="comité des fêtes"/>
    <m/>
    <m/>
  </r>
  <r>
    <x v="3"/>
    <s v="animation"/>
    <m/>
    <m/>
  </r>
  <r>
    <x v="2"/>
    <s v="communication"/>
    <m/>
    <m/>
  </r>
  <r>
    <x v="2"/>
    <m/>
    <m/>
    <m/>
  </r>
  <r>
    <x v="2"/>
    <m/>
    <m/>
    <m/>
  </r>
  <r>
    <x v="0"/>
    <s v="cafe + viennoiseries"/>
    <m/>
    <m/>
  </r>
  <r>
    <x v="5"/>
    <s v="décorations"/>
    <m/>
    <m/>
  </r>
  <r>
    <x v="3"/>
    <s v="animations"/>
    <m/>
    <m/>
  </r>
  <r>
    <x v="0"/>
    <s v="chocolat"/>
    <m/>
    <m/>
  </r>
  <r>
    <x v="2"/>
    <s v="Personnel"/>
    <m/>
    <m/>
  </r>
  <r>
    <x v="2"/>
    <m/>
    <m/>
    <m/>
  </r>
  <r>
    <x v="3"/>
    <s v="Illuminations"/>
    <m/>
    <m/>
  </r>
  <r>
    <x v="3"/>
    <s v="Securité"/>
    <m/>
    <m/>
  </r>
  <r>
    <x v="3"/>
    <s v="Animations"/>
    <m/>
    <m/>
  </r>
  <r>
    <x v="0"/>
    <s v="Repas"/>
    <m/>
    <m/>
  </r>
  <r>
    <x v="3"/>
    <s v="Cinema (4 séances)"/>
    <m/>
    <m/>
  </r>
  <r>
    <x v="5"/>
    <s v="Deco"/>
    <m/>
    <m/>
  </r>
  <r>
    <x v="2"/>
    <s v="communication"/>
    <m/>
    <m/>
  </r>
  <r>
    <x v="6"/>
    <s v="Bache des lutins"/>
    <m/>
    <m/>
  </r>
  <r>
    <x v="2"/>
    <m/>
    <m/>
    <m/>
  </r>
  <r>
    <x v="7"/>
    <m/>
    <n v="5000"/>
    <n v="50000"/>
  </r>
  <r>
    <x v="2"/>
    <m/>
    <m/>
    <m/>
  </r>
  <r>
    <x v="2"/>
    <m/>
    <m/>
    <m/>
  </r>
  <r>
    <x v="2"/>
    <m/>
    <m/>
    <m/>
  </r>
  <r>
    <x v="8"/>
    <s v="Commande 3 bouquets (bouquet de Nice)"/>
    <m/>
    <m/>
  </r>
  <r>
    <x v="2"/>
    <m/>
    <m/>
    <m/>
  </r>
  <r>
    <x v="2"/>
    <m/>
    <m/>
    <m/>
  </r>
  <r>
    <x v="0"/>
    <s v="repas (estimation 115 repas)"/>
    <m/>
    <m/>
  </r>
  <r>
    <x v="4"/>
    <s v="SACD"/>
    <m/>
    <m/>
  </r>
  <r>
    <x v="4"/>
    <s v="SACEM"/>
    <m/>
    <m/>
  </r>
  <r>
    <x v="3"/>
    <s v="securité"/>
    <m/>
    <m/>
  </r>
  <r>
    <x v="2"/>
    <s v="personnel"/>
    <m/>
    <m/>
  </r>
  <r>
    <x v="2"/>
    <m/>
    <m/>
    <m/>
  </r>
  <r>
    <x v="2"/>
    <s v="Fête des Ports - trophée Pasqui"/>
    <m/>
    <m/>
  </r>
  <r>
    <x v="0"/>
    <s v="Resto du cœur repas"/>
    <m/>
    <m/>
  </r>
  <r>
    <x v="4"/>
    <s v="Resto du cœur sacem"/>
    <m/>
    <m/>
  </r>
  <r>
    <x v="3"/>
    <s v="Resto du cœur sono"/>
    <m/>
    <m/>
  </r>
  <r>
    <x v="0"/>
    <s v="Halloween APEV"/>
    <m/>
    <m/>
  </r>
  <r>
    <x v="2"/>
    <s v="Reception citoyenneté"/>
    <m/>
    <m/>
  </r>
  <r>
    <x v="2"/>
    <s v="Provision ASPMV"/>
    <m/>
    <m/>
  </r>
  <r>
    <x v="0"/>
    <s v="Provisions manif non prévues (inauguration Autisme...)"/>
    <m/>
    <m/>
  </r>
  <r>
    <x v="3"/>
    <s v="Provisions manifestations non prévues sécurités"/>
    <m/>
    <m/>
  </r>
  <r>
    <x v="2"/>
    <s v="Election Européenne 1 tour"/>
    <m/>
    <m/>
  </r>
  <r>
    <x v="2"/>
    <m/>
    <n v="0"/>
    <n v="0"/>
  </r>
  <r>
    <x v="0"/>
    <s v="Le 8 mai"/>
    <n v="400"/>
    <n v="400"/>
  </r>
  <r>
    <x v="0"/>
    <s v="Journée de la déportation (3 communes)"/>
    <n v="400"/>
    <n v="400"/>
  </r>
  <r>
    <x v="0"/>
    <s v="Resistance 27 Mai"/>
    <n v="400"/>
    <n v="400"/>
  </r>
  <r>
    <x v="0"/>
    <s v="Appel 18 Juin"/>
    <n v="400"/>
    <n v="400"/>
  </r>
  <r>
    <x v="0"/>
    <s v="29 Août Liberation de Villefranche? (3 communes)"/>
    <n v="400"/>
    <n v="400"/>
  </r>
  <r>
    <x v="0"/>
    <s v="Le 11 novembre"/>
    <n v="400"/>
    <n v="400"/>
  </r>
  <r>
    <x v="0"/>
    <s v="Mer El Khebir"/>
    <n v="400"/>
    <n v="400"/>
  </r>
  <r>
    <x v="0"/>
    <s v="Fête nationale"/>
    <n v="400"/>
    <n v="400"/>
  </r>
  <r>
    <x v="2"/>
    <m/>
    <n v="3200"/>
    <n v="3200"/>
  </r>
  <r>
    <x v="0"/>
    <m/>
    <m/>
    <n v="50"/>
  </r>
  <r>
    <x v="0"/>
    <m/>
    <m/>
    <n v="60"/>
  </r>
  <r>
    <x v="0"/>
    <m/>
    <m/>
    <n v="400"/>
  </r>
  <r>
    <x v="0"/>
    <m/>
    <m/>
    <n v="1080"/>
  </r>
  <r>
    <x v="0"/>
    <m/>
    <m/>
    <n v="2400"/>
  </r>
  <r>
    <x v="2"/>
    <m/>
    <m/>
    <n v="3990"/>
  </r>
  <r>
    <x v="0"/>
    <m/>
    <m/>
    <n v="50"/>
  </r>
  <r>
    <x v="0"/>
    <m/>
    <m/>
    <n v="50"/>
  </r>
  <r>
    <x v="0"/>
    <m/>
    <m/>
    <n v="50"/>
  </r>
  <r>
    <x v="0"/>
    <m/>
    <m/>
    <n v="50"/>
  </r>
  <r>
    <x v="0"/>
    <m/>
    <m/>
    <n v="100"/>
  </r>
  <r>
    <x v="0"/>
    <m/>
    <m/>
    <n v="50"/>
  </r>
  <r>
    <x v="0"/>
    <m/>
    <m/>
    <n v="100"/>
  </r>
  <r>
    <x v="0"/>
    <m/>
    <m/>
    <n v="50"/>
  </r>
  <r>
    <x v="0"/>
    <m/>
    <m/>
    <n v="50"/>
  </r>
  <r>
    <x v="0"/>
    <m/>
    <m/>
    <n v="50"/>
  </r>
  <r>
    <x v="2"/>
    <m/>
    <m/>
    <n v="600"/>
  </r>
  <r>
    <x v="2"/>
    <m/>
    <n v="3200"/>
    <n v="77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E8174F-8C6A-4215-9ACB-82DF55BE949A}" name="Tableau croisé dynamique5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2" firstHeaderRow="0" firstDataRow="1" firstDataCol="1"/>
  <pivotFields count="4">
    <pivotField axis="axisRow" showAll="0" includeNewItemsInFilter="1">
      <items count="10">
        <item x="3"/>
        <item x="8"/>
        <item x="6"/>
        <item x="4"/>
        <item x="1"/>
        <item x="0"/>
        <item x="5"/>
        <item h="1" x="2"/>
        <item x="7"/>
        <item t="default"/>
      </items>
    </pivotField>
    <pivotField showAll="0"/>
    <pivotField dataField="1" showAll="0"/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ût réel de la manifestation. Imputation multi services" fld="2" baseField="0" baseItem="0"/>
    <dataField name="Somme de Proposition budget 2019 Manifestation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47F60-1659-4370-A5B4-41E51EB37D09}">
  <dimension ref="A3:C12"/>
  <sheetViews>
    <sheetView workbookViewId="0">
      <selection activeCell="B18" sqref="B18"/>
    </sheetView>
  </sheetViews>
  <sheetFormatPr baseColWidth="10" defaultRowHeight="15" x14ac:dyDescent="0.25"/>
  <cols>
    <col min="1" max="1" width="21" bestFit="1" customWidth="1"/>
    <col min="2" max="2" width="61.42578125" bestFit="1" customWidth="1"/>
    <col min="3" max="3" width="47.140625" bestFit="1" customWidth="1"/>
  </cols>
  <sheetData>
    <row r="3" spans="1:3" x14ac:dyDescent="0.25">
      <c r="A3" s="70" t="s">
        <v>85</v>
      </c>
      <c r="B3" t="s">
        <v>87</v>
      </c>
      <c r="C3" t="s">
        <v>88</v>
      </c>
    </row>
    <row r="4" spans="1:3" x14ac:dyDescent="0.25">
      <c r="A4" s="71">
        <v>611</v>
      </c>
      <c r="B4" s="69"/>
      <c r="C4" s="69"/>
    </row>
    <row r="5" spans="1:3" x14ac:dyDescent="0.25">
      <c r="A5" s="71">
        <v>6232</v>
      </c>
      <c r="B5" s="69"/>
      <c r="C5" s="69"/>
    </row>
    <row r="6" spans="1:3" x14ac:dyDescent="0.25">
      <c r="A6" s="71">
        <v>6236</v>
      </c>
      <c r="B6" s="69"/>
      <c r="C6" s="69"/>
    </row>
    <row r="7" spans="1:3" x14ac:dyDescent="0.25">
      <c r="A7" s="71">
        <v>6488</v>
      </c>
      <c r="B7" s="69"/>
      <c r="C7" s="69"/>
    </row>
    <row r="8" spans="1:3" x14ac:dyDescent="0.25">
      <c r="A8" s="71">
        <v>6574</v>
      </c>
      <c r="B8" s="69"/>
      <c r="C8" s="69"/>
    </row>
    <row r="9" spans="1:3" x14ac:dyDescent="0.25">
      <c r="A9" s="71">
        <v>60623</v>
      </c>
      <c r="B9" s="69">
        <v>3200</v>
      </c>
      <c r="C9" s="69">
        <v>7790</v>
      </c>
    </row>
    <row r="10" spans="1:3" x14ac:dyDescent="0.25">
      <c r="A10" s="71">
        <v>60632</v>
      </c>
      <c r="B10" s="69"/>
      <c r="C10" s="69"/>
    </row>
    <row r="11" spans="1:3" x14ac:dyDescent="0.25">
      <c r="A11" s="71">
        <v>1111</v>
      </c>
      <c r="B11" s="69">
        <v>5000</v>
      </c>
      <c r="C11" s="69">
        <v>50000</v>
      </c>
    </row>
    <row r="12" spans="1:3" x14ac:dyDescent="0.25">
      <c r="A12" s="71" t="s">
        <v>86</v>
      </c>
      <c r="B12" s="69">
        <v>8200</v>
      </c>
      <c r="C12" s="69">
        <v>57790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9"/>
  <sheetViews>
    <sheetView tabSelected="1" topLeftCell="A40" workbookViewId="0">
      <selection activeCell="F57" sqref="F57"/>
    </sheetView>
  </sheetViews>
  <sheetFormatPr baseColWidth="10" defaultRowHeight="15" x14ac:dyDescent="0.25"/>
  <cols>
    <col min="1" max="1" width="11.42578125" style="1"/>
    <col min="2" max="2" width="27.5703125" style="1" bestFit="1" customWidth="1"/>
    <col min="3" max="3" width="13.5703125" style="38" customWidth="1"/>
    <col min="4" max="4" width="48.7109375" style="1" customWidth="1"/>
    <col min="5" max="6" width="16.7109375" style="1" customWidth="1"/>
    <col min="11" max="11" width="51.28515625" bestFit="1" customWidth="1"/>
    <col min="12" max="12" width="8.85546875" bestFit="1" customWidth="1"/>
  </cols>
  <sheetData>
    <row r="1" spans="2:6" ht="51" x14ac:dyDescent="0.25">
      <c r="C1" s="2" t="s">
        <v>1</v>
      </c>
      <c r="D1" s="3" t="s">
        <v>2</v>
      </c>
      <c r="E1" s="4" t="s">
        <v>3</v>
      </c>
      <c r="F1" s="5" t="s">
        <v>4</v>
      </c>
    </row>
    <row r="2" spans="2:6" x14ac:dyDescent="0.25">
      <c r="B2" s="57" t="s">
        <v>5</v>
      </c>
      <c r="C2" s="6">
        <v>60623</v>
      </c>
      <c r="D2" s="7" t="s">
        <v>6</v>
      </c>
      <c r="E2" s="8"/>
      <c r="F2" s="8"/>
    </row>
    <row r="3" spans="2:6" x14ac:dyDescent="0.25">
      <c r="B3" s="58"/>
      <c r="C3" s="6">
        <v>6574</v>
      </c>
      <c r="D3" s="9" t="s">
        <v>7</v>
      </c>
      <c r="E3" s="10"/>
      <c r="F3" s="10"/>
    </row>
    <row r="4" spans="2:6" x14ac:dyDescent="0.25">
      <c r="B4" s="64"/>
      <c r="C4" s="11"/>
      <c r="D4" s="9" t="s">
        <v>8</v>
      </c>
      <c r="E4" s="10"/>
      <c r="F4" s="10"/>
    </row>
    <row r="5" spans="2:6" x14ac:dyDescent="0.25">
      <c r="B5" s="64"/>
      <c r="C5" s="11"/>
      <c r="D5" s="9" t="s">
        <v>9</v>
      </c>
      <c r="E5" s="10"/>
      <c r="F5" s="10"/>
    </row>
    <row r="6" spans="2:6" x14ac:dyDescent="0.25">
      <c r="B6" s="64"/>
      <c r="C6" s="11">
        <v>611</v>
      </c>
      <c r="D6" s="12" t="s">
        <v>10</v>
      </c>
      <c r="E6" s="8"/>
      <c r="F6" s="8"/>
    </row>
    <row r="7" spans="2:6" x14ac:dyDescent="0.25">
      <c r="B7" s="64"/>
      <c r="C7" s="11">
        <v>611</v>
      </c>
      <c r="D7" s="12" t="s">
        <v>11</v>
      </c>
      <c r="E7" s="8"/>
      <c r="F7" s="8"/>
    </row>
    <row r="8" spans="2:6" x14ac:dyDescent="0.25">
      <c r="B8" s="64"/>
      <c r="C8" s="11">
        <v>611</v>
      </c>
      <c r="D8" s="12" t="s">
        <v>12</v>
      </c>
      <c r="E8" s="8"/>
      <c r="F8" s="8"/>
    </row>
    <row r="9" spans="2:6" x14ac:dyDescent="0.25">
      <c r="B9" s="64"/>
      <c r="C9" s="11">
        <v>6488</v>
      </c>
      <c r="D9" s="13" t="s">
        <v>13</v>
      </c>
      <c r="E9" s="8"/>
      <c r="F9" s="8"/>
    </row>
    <row r="10" spans="2:6" x14ac:dyDescent="0.25">
      <c r="B10" s="64"/>
      <c r="C10" s="11">
        <v>611</v>
      </c>
      <c r="D10" s="13" t="s">
        <v>14</v>
      </c>
      <c r="E10" s="8"/>
      <c r="F10" s="8"/>
    </row>
    <row r="11" spans="2:6" x14ac:dyDescent="0.25">
      <c r="B11" s="65"/>
      <c r="C11" s="11"/>
      <c r="D11" s="14" t="s">
        <v>15</v>
      </c>
      <c r="E11" s="8"/>
      <c r="F11" s="8"/>
    </row>
    <row r="12" spans="2:6" x14ac:dyDescent="0.25">
      <c r="B12" s="15" t="s">
        <v>0</v>
      </c>
      <c r="C12" s="16"/>
      <c r="D12" s="17"/>
      <c r="E12" s="18"/>
      <c r="F12" s="18"/>
    </row>
    <row r="13" spans="2:6" x14ac:dyDescent="0.25">
      <c r="B13" s="66" t="s">
        <v>16</v>
      </c>
      <c r="C13" s="19">
        <v>60623</v>
      </c>
      <c r="D13" s="12" t="s">
        <v>17</v>
      </c>
      <c r="E13" s="8"/>
      <c r="F13" s="8"/>
    </row>
    <row r="14" spans="2:6" x14ac:dyDescent="0.25">
      <c r="B14" s="67"/>
      <c r="C14" s="19"/>
      <c r="D14" s="12" t="s">
        <v>18</v>
      </c>
      <c r="E14" s="8"/>
      <c r="F14" s="8"/>
    </row>
    <row r="15" spans="2:6" x14ac:dyDescent="0.25">
      <c r="B15" s="67"/>
      <c r="C15" s="11">
        <v>611</v>
      </c>
      <c r="D15" s="14" t="s">
        <v>19</v>
      </c>
      <c r="E15" s="8"/>
      <c r="F15" s="8"/>
    </row>
    <row r="16" spans="2:6" x14ac:dyDescent="0.25">
      <c r="B16" s="67"/>
      <c r="C16" s="19"/>
      <c r="D16" s="9" t="s">
        <v>9</v>
      </c>
      <c r="E16" s="10"/>
      <c r="F16" s="10"/>
    </row>
    <row r="17" spans="2:6" x14ac:dyDescent="0.25">
      <c r="B17" s="67"/>
      <c r="C17" s="19">
        <v>611</v>
      </c>
      <c r="D17" s="12" t="s">
        <v>10</v>
      </c>
      <c r="E17" s="20"/>
      <c r="F17" s="20"/>
    </row>
    <row r="18" spans="2:6" x14ac:dyDescent="0.25">
      <c r="B18" s="67"/>
      <c r="C18" s="11">
        <v>6488</v>
      </c>
      <c r="D18" s="14" t="s">
        <v>13</v>
      </c>
      <c r="E18" s="20"/>
      <c r="F18" s="20"/>
    </row>
    <row r="19" spans="2:6" x14ac:dyDescent="0.25">
      <c r="B19" s="67"/>
      <c r="C19" s="19">
        <v>611</v>
      </c>
      <c r="D19" s="21" t="s">
        <v>20</v>
      </c>
      <c r="E19" s="20"/>
      <c r="F19" s="20"/>
    </row>
    <row r="20" spans="2:6" x14ac:dyDescent="0.25">
      <c r="B20" s="67"/>
      <c r="C20" s="19">
        <v>611</v>
      </c>
      <c r="D20" s="13" t="s">
        <v>21</v>
      </c>
      <c r="E20" s="22"/>
      <c r="F20" s="22"/>
    </row>
    <row r="21" spans="2:6" x14ac:dyDescent="0.25">
      <c r="B21" s="68"/>
      <c r="C21" s="19"/>
      <c r="D21" s="14" t="s">
        <v>15</v>
      </c>
      <c r="E21" s="23"/>
      <c r="F21" s="23"/>
    </row>
    <row r="22" spans="2:6" x14ac:dyDescent="0.25">
      <c r="B22" s="24" t="s">
        <v>0</v>
      </c>
      <c r="C22" s="25"/>
      <c r="D22" s="26"/>
      <c r="E22" s="27"/>
      <c r="F22" s="27"/>
    </row>
    <row r="23" spans="2:6" x14ac:dyDescent="0.25">
      <c r="B23" s="57" t="s">
        <v>22</v>
      </c>
      <c r="C23" s="6">
        <v>60623</v>
      </c>
      <c r="D23" s="14" t="s">
        <v>23</v>
      </c>
      <c r="E23" s="8"/>
      <c r="F23" s="8"/>
    </row>
    <row r="24" spans="2:6" x14ac:dyDescent="0.25">
      <c r="B24" s="58"/>
      <c r="C24" s="6"/>
      <c r="D24" s="28" t="s">
        <v>24</v>
      </c>
      <c r="E24" s="10"/>
      <c r="F24" s="10"/>
    </row>
    <row r="25" spans="2:6" x14ac:dyDescent="0.25">
      <c r="B25" s="58"/>
      <c r="C25" s="6">
        <v>611</v>
      </c>
      <c r="D25" s="14" t="s">
        <v>25</v>
      </c>
      <c r="E25" s="8"/>
      <c r="F25" s="8"/>
    </row>
    <row r="26" spans="2:6" x14ac:dyDescent="0.25">
      <c r="B26" s="58"/>
      <c r="C26" s="6">
        <v>60623</v>
      </c>
      <c r="D26" s="14" t="s">
        <v>26</v>
      </c>
      <c r="E26" s="8"/>
      <c r="F26" s="8"/>
    </row>
    <row r="27" spans="2:6" x14ac:dyDescent="0.25">
      <c r="B27" s="59"/>
      <c r="C27" s="6"/>
      <c r="D27" s="29"/>
      <c r="E27" s="8"/>
      <c r="F27" s="8"/>
    </row>
    <row r="28" spans="2:6" x14ac:dyDescent="0.25">
      <c r="B28" s="24" t="s">
        <v>0</v>
      </c>
      <c r="C28" s="25"/>
      <c r="D28" s="30"/>
      <c r="E28" s="31"/>
      <c r="F28" s="31"/>
    </row>
    <row r="29" spans="2:6" x14ac:dyDescent="0.25">
      <c r="B29" s="57" t="s">
        <v>27</v>
      </c>
      <c r="C29" s="6">
        <v>60623</v>
      </c>
      <c r="D29" s="14" t="s">
        <v>23</v>
      </c>
      <c r="E29" s="8"/>
      <c r="F29" s="8"/>
    </row>
    <row r="30" spans="2:6" x14ac:dyDescent="0.25">
      <c r="B30" s="58"/>
      <c r="C30" s="6"/>
      <c r="D30" s="28" t="s">
        <v>24</v>
      </c>
      <c r="E30" s="10"/>
      <c r="F30" s="10"/>
    </row>
    <row r="31" spans="2:6" x14ac:dyDescent="0.25">
      <c r="B31" s="58"/>
      <c r="C31" s="6">
        <v>60623</v>
      </c>
      <c r="D31" s="12" t="s">
        <v>28</v>
      </c>
      <c r="E31" s="8"/>
      <c r="F31" s="8"/>
    </row>
    <row r="32" spans="2:6" x14ac:dyDescent="0.25">
      <c r="B32" s="59"/>
      <c r="C32" s="6"/>
      <c r="D32" s="29" t="s">
        <v>29</v>
      </c>
      <c r="E32" s="8"/>
      <c r="F32" s="8"/>
    </row>
    <row r="33" spans="2:6" x14ac:dyDescent="0.25">
      <c r="B33" s="24" t="s">
        <v>0</v>
      </c>
      <c r="C33" s="25"/>
      <c r="D33" s="30"/>
      <c r="E33" s="31"/>
      <c r="F33" s="31"/>
    </row>
    <row r="34" spans="2:6" x14ac:dyDescent="0.25">
      <c r="B34" s="57" t="s">
        <v>30</v>
      </c>
      <c r="C34" s="6">
        <v>60623</v>
      </c>
      <c r="D34" s="7" t="s">
        <v>31</v>
      </c>
      <c r="E34" s="8"/>
      <c r="F34" s="8"/>
    </row>
    <row r="35" spans="2:6" x14ac:dyDescent="0.25">
      <c r="B35" s="58"/>
      <c r="C35" s="6"/>
      <c r="D35" s="7" t="s">
        <v>32</v>
      </c>
      <c r="E35" s="8"/>
      <c r="F35" s="8"/>
    </row>
    <row r="36" spans="2:6" x14ac:dyDescent="0.25">
      <c r="B36" s="58"/>
      <c r="C36" s="6">
        <v>611</v>
      </c>
      <c r="D36" s="7" t="s">
        <v>33</v>
      </c>
      <c r="E36" s="8"/>
      <c r="F36" s="8"/>
    </row>
    <row r="37" spans="2:6" x14ac:dyDescent="0.25">
      <c r="B37" s="58"/>
      <c r="C37" s="6"/>
      <c r="D37" s="9" t="s">
        <v>24</v>
      </c>
      <c r="E37" s="10"/>
      <c r="F37" s="10"/>
    </row>
    <row r="38" spans="2:6" x14ac:dyDescent="0.25">
      <c r="B38" s="59"/>
      <c r="C38" s="6"/>
      <c r="D38" s="29"/>
      <c r="E38" s="8"/>
      <c r="F38" s="8"/>
    </row>
    <row r="39" spans="2:6" x14ac:dyDescent="0.25">
      <c r="B39" s="24" t="s">
        <v>0</v>
      </c>
      <c r="C39" s="25"/>
      <c r="D39" s="30"/>
      <c r="E39" s="31"/>
      <c r="F39" s="31"/>
    </row>
    <row r="40" spans="2:6" x14ac:dyDescent="0.25">
      <c r="B40" s="57" t="s">
        <v>34</v>
      </c>
      <c r="C40" s="6">
        <v>60623</v>
      </c>
      <c r="D40" s="7" t="s">
        <v>35</v>
      </c>
      <c r="E40" s="8"/>
      <c r="F40" s="8"/>
    </row>
    <row r="41" spans="2:6" x14ac:dyDescent="0.25">
      <c r="B41" s="58"/>
      <c r="C41" s="6">
        <v>60632</v>
      </c>
      <c r="D41" s="7" t="s">
        <v>36</v>
      </c>
      <c r="E41" s="8"/>
      <c r="F41" s="8"/>
    </row>
    <row r="42" spans="2:6" x14ac:dyDescent="0.25">
      <c r="B42" s="58"/>
      <c r="C42" s="11">
        <v>611</v>
      </c>
      <c r="D42" s="7" t="s">
        <v>37</v>
      </c>
      <c r="E42" s="8"/>
      <c r="F42" s="8"/>
    </row>
    <row r="43" spans="2:6" x14ac:dyDescent="0.25">
      <c r="B43" s="58"/>
      <c r="C43" s="6">
        <v>60623</v>
      </c>
      <c r="D43" s="12" t="s">
        <v>38</v>
      </c>
      <c r="E43" s="8"/>
      <c r="F43" s="8"/>
    </row>
    <row r="44" spans="2:6" x14ac:dyDescent="0.25">
      <c r="B44" s="59"/>
      <c r="C44" s="6"/>
      <c r="D44" s="12" t="s">
        <v>15</v>
      </c>
      <c r="E44" s="8"/>
      <c r="F44" s="8"/>
    </row>
    <row r="45" spans="2:6" x14ac:dyDescent="0.25">
      <c r="B45" s="24" t="s">
        <v>0</v>
      </c>
      <c r="C45" s="25"/>
      <c r="D45" s="30"/>
      <c r="E45" s="31"/>
      <c r="F45" s="31"/>
    </row>
    <row r="46" spans="2:6" x14ac:dyDescent="0.25">
      <c r="B46" s="61" t="s">
        <v>39</v>
      </c>
      <c r="C46" s="11">
        <v>611</v>
      </c>
      <c r="D46" s="14" t="s">
        <v>40</v>
      </c>
      <c r="E46" s="8"/>
      <c r="F46" s="8"/>
    </row>
    <row r="47" spans="2:6" x14ac:dyDescent="0.25">
      <c r="B47" s="62"/>
      <c r="C47" s="11">
        <v>611</v>
      </c>
      <c r="D47" s="14" t="s">
        <v>41</v>
      </c>
      <c r="E47" s="8"/>
      <c r="F47" s="8"/>
    </row>
    <row r="48" spans="2:6" x14ac:dyDescent="0.25">
      <c r="B48" s="62"/>
      <c r="C48" s="11">
        <v>611</v>
      </c>
      <c r="D48" s="14" t="s">
        <v>42</v>
      </c>
      <c r="E48" s="8"/>
      <c r="F48" s="8"/>
    </row>
    <row r="49" spans="2:6" x14ac:dyDescent="0.25">
      <c r="B49" s="62"/>
      <c r="C49" s="6">
        <v>60623</v>
      </c>
      <c r="D49" s="14" t="s">
        <v>43</v>
      </c>
      <c r="E49" s="8"/>
      <c r="F49" s="8"/>
    </row>
    <row r="50" spans="2:6" x14ac:dyDescent="0.25">
      <c r="B50" s="62"/>
      <c r="C50" s="11">
        <v>611</v>
      </c>
      <c r="D50" s="14" t="s">
        <v>44</v>
      </c>
      <c r="E50" s="8"/>
      <c r="F50" s="8"/>
    </row>
    <row r="51" spans="2:6" x14ac:dyDescent="0.25">
      <c r="B51" s="62"/>
      <c r="C51" s="32">
        <v>60632</v>
      </c>
      <c r="D51" s="14" t="s">
        <v>45</v>
      </c>
      <c r="E51" s="8"/>
      <c r="F51" s="8"/>
    </row>
    <row r="52" spans="2:6" x14ac:dyDescent="0.25">
      <c r="B52" s="62"/>
      <c r="C52" s="32"/>
      <c r="D52" s="28" t="s">
        <v>24</v>
      </c>
      <c r="E52" s="10"/>
      <c r="F52" s="10"/>
    </row>
    <row r="53" spans="2:6" x14ac:dyDescent="0.25">
      <c r="B53" s="63"/>
      <c r="C53" s="32">
        <v>6236</v>
      </c>
      <c r="D53" s="14" t="s">
        <v>46</v>
      </c>
      <c r="E53" s="8"/>
      <c r="F53" s="8"/>
    </row>
    <row r="54" spans="2:6" x14ac:dyDescent="0.25">
      <c r="B54" s="24" t="s">
        <v>0</v>
      </c>
      <c r="C54" s="25"/>
      <c r="D54" s="30"/>
      <c r="E54" s="31"/>
      <c r="F54" s="31"/>
    </row>
    <row r="55" spans="2:6" x14ac:dyDescent="0.25">
      <c r="B55" s="61" t="s">
        <v>47</v>
      </c>
      <c r="C55" s="11"/>
      <c r="D55" s="7"/>
      <c r="E55" s="8"/>
      <c r="F55" s="8"/>
    </row>
    <row r="56" spans="2:6" x14ac:dyDescent="0.25">
      <c r="B56" s="62"/>
      <c r="C56" s="32"/>
      <c r="D56" s="14"/>
      <c r="E56" s="8"/>
      <c r="F56" s="8"/>
    </row>
    <row r="57" spans="2:6" x14ac:dyDescent="0.25">
      <c r="B57" s="62"/>
      <c r="C57" s="32"/>
      <c r="D57" s="14"/>
      <c r="E57" s="8"/>
      <c r="F57" s="8"/>
    </row>
    <row r="58" spans="2:6" x14ac:dyDescent="0.25">
      <c r="B58" s="62"/>
      <c r="C58" s="32"/>
      <c r="D58" s="14"/>
      <c r="E58" s="8"/>
      <c r="F58" s="8"/>
    </row>
    <row r="59" spans="2:6" x14ac:dyDescent="0.25">
      <c r="B59" s="62"/>
      <c r="C59" s="32">
        <v>6232</v>
      </c>
      <c r="D59" s="7" t="s">
        <v>48</v>
      </c>
      <c r="E59" s="8"/>
      <c r="F59" s="8"/>
    </row>
    <row r="60" spans="2:6" x14ac:dyDescent="0.25">
      <c r="B60" s="63"/>
      <c r="C60" s="32"/>
      <c r="D60" s="12"/>
      <c r="E60" s="8"/>
      <c r="F60" s="8"/>
    </row>
    <row r="61" spans="2:6" x14ac:dyDescent="0.25">
      <c r="B61" s="24" t="s">
        <v>0</v>
      </c>
      <c r="C61" s="25"/>
      <c r="D61" s="30"/>
      <c r="E61" s="31"/>
      <c r="F61" s="31"/>
    </row>
    <row r="62" spans="2:6" x14ac:dyDescent="0.25">
      <c r="B62" s="57" t="s">
        <v>49</v>
      </c>
      <c r="C62" s="6">
        <v>60623</v>
      </c>
      <c r="D62" s="14" t="s">
        <v>50</v>
      </c>
      <c r="E62" s="8"/>
      <c r="F62" s="8"/>
    </row>
    <row r="63" spans="2:6" x14ac:dyDescent="0.25">
      <c r="B63" s="58"/>
      <c r="C63" s="11">
        <v>6488</v>
      </c>
      <c r="D63" s="14" t="s">
        <v>51</v>
      </c>
      <c r="E63" s="8"/>
      <c r="F63" s="8"/>
    </row>
    <row r="64" spans="2:6" x14ac:dyDescent="0.25">
      <c r="B64" s="58"/>
      <c r="C64" s="11">
        <v>6488</v>
      </c>
      <c r="D64" s="14" t="s">
        <v>52</v>
      </c>
      <c r="E64" s="8"/>
      <c r="F64" s="8"/>
    </row>
    <row r="65" spans="2:6" x14ac:dyDescent="0.25">
      <c r="B65" s="58"/>
      <c r="C65" s="11">
        <v>611</v>
      </c>
      <c r="D65" s="14" t="s">
        <v>53</v>
      </c>
      <c r="E65" s="8"/>
      <c r="F65" s="8"/>
    </row>
    <row r="66" spans="2:6" x14ac:dyDescent="0.25">
      <c r="B66" s="59"/>
      <c r="C66" s="6"/>
      <c r="D66" s="14" t="s">
        <v>54</v>
      </c>
      <c r="E66" s="8"/>
      <c r="F66" s="8"/>
    </row>
    <row r="67" spans="2:6" x14ac:dyDescent="0.25">
      <c r="B67" s="24" t="s">
        <v>0</v>
      </c>
      <c r="C67" s="25"/>
      <c r="D67" s="30"/>
      <c r="E67" s="31"/>
      <c r="F67" s="31"/>
    </row>
    <row r="68" spans="2:6" x14ac:dyDescent="0.25">
      <c r="B68" s="57" t="s">
        <v>55</v>
      </c>
      <c r="C68" s="6"/>
      <c r="D68" s="14" t="s">
        <v>56</v>
      </c>
      <c r="E68" s="8"/>
      <c r="F68" s="8"/>
    </row>
    <row r="69" spans="2:6" x14ac:dyDescent="0.25">
      <c r="B69" s="58"/>
      <c r="C69" s="6">
        <v>60623</v>
      </c>
      <c r="D69" s="14" t="s">
        <v>57</v>
      </c>
      <c r="E69" s="8"/>
      <c r="F69" s="8"/>
    </row>
    <row r="70" spans="2:6" x14ac:dyDescent="0.25">
      <c r="B70" s="58"/>
      <c r="C70" s="6">
        <v>6488</v>
      </c>
      <c r="D70" s="14" t="s">
        <v>58</v>
      </c>
      <c r="E70" s="8"/>
      <c r="F70" s="8"/>
    </row>
    <row r="71" spans="2:6" x14ac:dyDescent="0.25">
      <c r="B71" s="58"/>
      <c r="C71" s="6">
        <v>611</v>
      </c>
      <c r="D71" s="14" t="s">
        <v>59</v>
      </c>
      <c r="E71" s="8"/>
      <c r="F71" s="8"/>
    </row>
    <row r="72" spans="2:6" x14ac:dyDescent="0.25">
      <c r="B72" s="58"/>
      <c r="C72" s="6">
        <v>60623</v>
      </c>
      <c r="D72" s="14" t="s">
        <v>60</v>
      </c>
      <c r="E72" s="8"/>
      <c r="F72" s="8"/>
    </row>
    <row r="73" spans="2:6" x14ac:dyDescent="0.25">
      <c r="B73" s="58"/>
      <c r="C73" s="6"/>
      <c r="D73" s="14" t="s">
        <v>61</v>
      </c>
      <c r="E73" s="8"/>
      <c r="F73" s="8"/>
    </row>
    <row r="74" spans="2:6" x14ac:dyDescent="0.25">
      <c r="B74" s="58"/>
      <c r="C74" s="11"/>
      <c r="D74" s="14" t="s">
        <v>62</v>
      </c>
      <c r="E74" s="8"/>
      <c r="F74" s="8"/>
    </row>
    <row r="75" spans="2:6" x14ac:dyDescent="0.25">
      <c r="B75" s="58"/>
      <c r="C75" s="11">
        <v>60623</v>
      </c>
      <c r="D75" s="14" t="s">
        <v>63</v>
      </c>
      <c r="E75" s="8"/>
      <c r="F75" s="8"/>
    </row>
    <row r="76" spans="2:6" x14ac:dyDescent="0.25">
      <c r="B76" s="58"/>
      <c r="C76" s="6">
        <v>611</v>
      </c>
      <c r="D76" s="14" t="s">
        <v>64</v>
      </c>
      <c r="E76" s="8"/>
      <c r="F76" s="8"/>
    </row>
    <row r="77" spans="2:6" x14ac:dyDescent="0.25">
      <c r="B77" s="59"/>
      <c r="C77" s="6"/>
      <c r="D77" s="14" t="s">
        <v>65</v>
      </c>
      <c r="E77" s="8"/>
      <c r="F77" s="8"/>
    </row>
    <row r="78" spans="2:6" x14ac:dyDescent="0.25">
      <c r="B78" s="24" t="s">
        <v>0</v>
      </c>
      <c r="C78" s="25"/>
      <c r="D78" s="33"/>
      <c r="E78" s="34">
        <f>SUM(E68:E77)</f>
        <v>0</v>
      </c>
      <c r="F78" s="34">
        <f>SUM(F68:F77)</f>
        <v>0</v>
      </c>
    </row>
    <row r="79" spans="2:6" x14ac:dyDescent="0.25">
      <c r="B79" s="60" t="s">
        <v>66</v>
      </c>
      <c r="C79" s="6">
        <v>60623</v>
      </c>
      <c r="D79" s="14" t="s">
        <v>67</v>
      </c>
      <c r="E79" s="8">
        <v>400</v>
      </c>
      <c r="F79" s="8">
        <v>400</v>
      </c>
    </row>
    <row r="80" spans="2:6" x14ac:dyDescent="0.25">
      <c r="B80" s="60"/>
      <c r="C80" s="6">
        <v>60623</v>
      </c>
      <c r="D80" s="35" t="s">
        <v>68</v>
      </c>
      <c r="E80" s="8">
        <v>400</v>
      </c>
      <c r="F80" s="8">
        <v>400</v>
      </c>
    </row>
    <row r="81" spans="2:6" x14ac:dyDescent="0.25">
      <c r="B81" s="60"/>
      <c r="C81" s="6">
        <v>60623</v>
      </c>
      <c r="D81" s="14" t="s">
        <v>69</v>
      </c>
      <c r="E81" s="8">
        <v>400</v>
      </c>
      <c r="F81" s="8">
        <v>400</v>
      </c>
    </row>
    <row r="82" spans="2:6" x14ac:dyDescent="0.25">
      <c r="B82" s="60"/>
      <c r="C82" s="6">
        <v>60623</v>
      </c>
      <c r="D82" s="14" t="s">
        <v>70</v>
      </c>
      <c r="E82" s="8">
        <v>400</v>
      </c>
      <c r="F82" s="8">
        <v>400</v>
      </c>
    </row>
    <row r="83" spans="2:6" x14ac:dyDescent="0.25">
      <c r="B83" s="60"/>
      <c r="C83" s="6">
        <v>60623</v>
      </c>
      <c r="D83" s="35" t="s">
        <v>71</v>
      </c>
      <c r="E83" s="8">
        <v>400</v>
      </c>
      <c r="F83" s="8">
        <v>400</v>
      </c>
    </row>
    <row r="84" spans="2:6" x14ac:dyDescent="0.25">
      <c r="B84" s="60"/>
      <c r="C84" s="6">
        <v>60623</v>
      </c>
      <c r="D84" s="14" t="s">
        <v>72</v>
      </c>
      <c r="E84" s="8">
        <v>400</v>
      </c>
      <c r="F84" s="8">
        <v>400</v>
      </c>
    </row>
    <row r="85" spans="2:6" x14ac:dyDescent="0.25">
      <c r="B85" s="60"/>
      <c r="C85" s="6">
        <v>60623</v>
      </c>
      <c r="D85" s="14" t="s">
        <v>73</v>
      </c>
      <c r="E85" s="8">
        <v>400</v>
      </c>
      <c r="F85" s="8">
        <v>400</v>
      </c>
    </row>
    <row r="86" spans="2:6" x14ac:dyDescent="0.25">
      <c r="B86" s="60"/>
      <c r="C86" s="6">
        <v>60623</v>
      </c>
      <c r="D86" s="12" t="s">
        <v>74</v>
      </c>
      <c r="E86" s="8">
        <v>400</v>
      </c>
      <c r="F86" s="8">
        <v>400</v>
      </c>
    </row>
    <row r="87" spans="2:6" x14ac:dyDescent="0.25">
      <c r="B87" s="24" t="s">
        <v>0</v>
      </c>
      <c r="C87" s="25"/>
      <c r="D87" s="33"/>
      <c r="E87" s="34">
        <f>SUM(E79:E86)</f>
        <v>3200</v>
      </c>
      <c r="F87" s="34">
        <f>SUM(F79:F86)</f>
        <v>3200</v>
      </c>
    </row>
    <row r="88" spans="2:6" x14ac:dyDescent="0.25">
      <c r="B88" s="60" t="s">
        <v>75</v>
      </c>
      <c r="C88" s="6">
        <v>60623</v>
      </c>
      <c r="D88" s="14"/>
      <c r="E88" s="36"/>
      <c r="F88" s="36">
        <v>50</v>
      </c>
    </row>
    <row r="89" spans="2:6" x14ac:dyDescent="0.25">
      <c r="B89" s="60"/>
      <c r="C89" s="6">
        <v>60623</v>
      </c>
      <c r="D89" s="35"/>
      <c r="E89" s="8"/>
      <c r="F89" s="8">
        <v>60</v>
      </c>
    </row>
    <row r="90" spans="2:6" x14ac:dyDescent="0.25">
      <c r="B90" s="60"/>
      <c r="C90" s="6">
        <v>60623</v>
      </c>
      <c r="D90" s="14"/>
      <c r="E90" s="8"/>
      <c r="F90" s="8">
        <v>400</v>
      </c>
    </row>
    <row r="91" spans="2:6" x14ac:dyDescent="0.25">
      <c r="B91" s="60"/>
      <c r="C91" s="6">
        <v>60623</v>
      </c>
      <c r="D91" s="14"/>
      <c r="E91" s="8"/>
      <c r="F91" s="8">
        <v>1080</v>
      </c>
    </row>
    <row r="92" spans="2:6" x14ac:dyDescent="0.25">
      <c r="B92" s="60"/>
      <c r="C92" s="6">
        <v>60623</v>
      </c>
      <c r="D92" s="35"/>
      <c r="E92" s="8"/>
      <c r="F92" s="8">
        <v>2400</v>
      </c>
    </row>
    <row r="93" spans="2:6" x14ac:dyDescent="0.25">
      <c r="B93" s="24" t="s">
        <v>0</v>
      </c>
      <c r="C93" s="25"/>
      <c r="D93" s="33"/>
      <c r="E93" s="34"/>
      <c r="F93" s="34">
        <f>SUM(F88:F92)</f>
        <v>3990</v>
      </c>
    </row>
    <row r="94" spans="2:6" x14ac:dyDescent="0.25">
      <c r="B94" s="57" t="s">
        <v>76</v>
      </c>
      <c r="C94" s="6">
        <v>60623</v>
      </c>
      <c r="D94" s="14"/>
      <c r="E94" s="8"/>
      <c r="F94" s="8">
        <v>50</v>
      </c>
    </row>
    <row r="95" spans="2:6" x14ac:dyDescent="0.25">
      <c r="B95" s="58"/>
      <c r="C95" s="6">
        <v>60623</v>
      </c>
      <c r="D95" s="35"/>
      <c r="E95" s="8"/>
      <c r="F95" s="8">
        <v>50</v>
      </c>
    </row>
    <row r="96" spans="2:6" x14ac:dyDescent="0.25">
      <c r="B96" s="58"/>
      <c r="C96" s="6">
        <v>60623</v>
      </c>
      <c r="D96" s="14"/>
      <c r="E96" s="8"/>
      <c r="F96" s="8">
        <v>50</v>
      </c>
    </row>
    <row r="97" spans="2:6" x14ac:dyDescent="0.25">
      <c r="B97" s="58"/>
      <c r="C97" s="6">
        <v>60623</v>
      </c>
      <c r="D97" s="14"/>
      <c r="E97" s="8"/>
      <c r="F97" s="8">
        <v>50</v>
      </c>
    </row>
    <row r="98" spans="2:6" x14ac:dyDescent="0.25">
      <c r="B98" s="58"/>
      <c r="C98" s="6">
        <v>60623</v>
      </c>
      <c r="D98" s="35"/>
      <c r="E98" s="8"/>
      <c r="F98" s="8">
        <v>100</v>
      </c>
    </row>
    <row r="99" spans="2:6" x14ac:dyDescent="0.25">
      <c r="B99" s="58"/>
      <c r="C99" s="6">
        <v>60623</v>
      </c>
      <c r="D99" s="14"/>
      <c r="E99" s="8"/>
      <c r="F99" s="8">
        <v>50</v>
      </c>
    </row>
    <row r="100" spans="2:6" x14ac:dyDescent="0.25">
      <c r="B100" s="58"/>
      <c r="C100" s="6">
        <v>60623</v>
      </c>
      <c r="D100" s="14"/>
      <c r="E100" s="8"/>
      <c r="F100" s="8">
        <v>100</v>
      </c>
    </row>
    <row r="101" spans="2:6" x14ac:dyDescent="0.25">
      <c r="B101" s="58"/>
      <c r="C101" s="6">
        <v>60623</v>
      </c>
      <c r="D101" s="14"/>
      <c r="E101" s="8"/>
      <c r="F101" s="8">
        <v>50</v>
      </c>
    </row>
    <row r="102" spans="2:6" x14ac:dyDescent="0.25">
      <c r="B102" s="58"/>
      <c r="C102" s="6">
        <v>60623</v>
      </c>
      <c r="D102" s="14"/>
      <c r="E102" s="8"/>
      <c r="F102" s="8">
        <v>50</v>
      </c>
    </row>
    <row r="103" spans="2:6" x14ac:dyDescent="0.25">
      <c r="B103" s="58"/>
      <c r="C103" s="6">
        <v>60623</v>
      </c>
      <c r="D103" s="14"/>
      <c r="E103" s="8"/>
      <c r="F103" s="8">
        <v>50</v>
      </c>
    </row>
    <row r="104" spans="2:6" x14ac:dyDescent="0.25">
      <c r="B104" s="24" t="s">
        <v>0</v>
      </c>
      <c r="C104" s="25"/>
      <c r="D104" s="33"/>
      <c r="E104" s="34"/>
      <c r="F104" s="34">
        <f>SUM(F94:F103)</f>
        <v>600</v>
      </c>
    </row>
    <row r="105" spans="2:6" ht="15.75" x14ac:dyDescent="0.25">
      <c r="B105" s="49" t="s">
        <v>77</v>
      </c>
      <c r="C105" s="50"/>
      <c r="D105" s="51"/>
      <c r="E105" s="37">
        <f>E104+E93+E87+E78+E67+E61+E54+E45+E39+E33+E28+E22+E12</f>
        <v>3200</v>
      </c>
      <c r="F105" s="37">
        <f>F104+F93+F87+F78+F67+F61+F54+F45+F39+F33+F28+F22+F12</f>
        <v>7790</v>
      </c>
    </row>
    <row r="107" spans="2:6" x14ac:dyDescent="0.25">
      <c r="D107" s="39" t="s">
        <v>78</v>
      </c>
      <c r="E107" s="40">
        <v>12199</v>
      </c>
      <c r="F107" s="40">
        <v>12199</v>
      </c>
    </row>
    <row r="108" spans="2:6" x14ac:dyDescent="0.25">
      <c r="B108" s="49" t="s">
        <v>77</v>
      </c>
      <c r="C108" s="50"/>
      <c r="D108" s="51"/>
      <c r="E108" s="41">
        <f>E107+E105</f>
        <v>15399</v>
      </c>
      <c r="F108" s="41">
        <f>F107+F105</f>
        <v>19989</v>
      </c>
    </row>
    <row r="115" spans="2:6" x14ac:dyDescent="0.25">
      <c r="B115" s="52" t="s">
        <v>79</v>
      </c>
      <c r="C115" s="52"/>
      <c r="D115" s="52"/>
      <c r="E115" s="42"/>
    </row>
    <row r="116" spans="2:6" x14ac:dyDescent="0.25">
      <c r="B116" s="53" t="s">
        <v>80</v>
      </c>
      <c r="C116" s="54"/>
      <c r="D116" s="55"/>
      <c r="E116" s="43">
        <v>86050</v>
      </c>
    </row>
    <row r="117" spans="2:6" x14ac:dyDescent="0.25">
      <c r="B117" s="53" t="s">
        <v>81</v>
      </c>
      <c r="C117" s="54"/>
      <c r="D117" s="55"/>
      <c r="E117" s="44">
        <v>133799.5</v>
      </c>
      <c r="F117" s="45"/>
    </row>
    <row r="118" spans="2:6" x14ac:dyDescent="0.25">
      <c r="B118" s="56" t="s">
        <v>78</v>
      </c>
      <c r="C118" s="56"/>
      <c r="D118" s="56"/>
      <c r="E118" s="40">
        <v>12199</v>
      </c>
    </row>
    <row r="119" spans="2:6" ht="15.75" x14ac:dyDescent="0.25">
      <c r="B119" s="48" t="s">
        <v>82</v>
      </c>
      <c r="C119" s="48"/>
      <c r="D119" s="48"/>
      <c r="E119" s="46">
        <f>+E117+E118</f>
        <v>145998.5</v>
      </c>
    </row>
    <row r="123" spans="2:6" x14ac:dyDescent="0.25">
      <c r="B123" s="47" t="s">
        <v>83</v>
      </c>
      <c r="C123" s="38" t="s">
        <v>84</v>
      </c>
    </row>
    <row r="124" spans="2:6" x14ac:dyDescent="0.25">
      <c r="B124" s="47">
        <v>611</v>
      </c>
    </row>
    <row r="125" spans="2:6" x14ac:dyDescent="0.25">
      <c r="B125" s="47">
        <v>6488</v>
      </c>
    </row>
    <row r="126" spans="2:6" x14ac:dyDescent="0.25">
      <c r="B126" s="47">
        <v>6232</v>
      </c>
    </row>
    <row r="127" spans="2:6" x14ac:dyDescent="0.25">
      <c r="B127" s="47">
        <v>6236</v>
      </c>
    </row>
    <row r="128" spans="2:6" x14ac:dyDescent="0.25">
      <c r="B128" s="47">
        <v>6574</v>
      </c>
    </row>
    <row r="129" spans="2:2" x14ac:dyDescent="0.25">
      <c r="B129" s="47">
        <v>60623</v>
      </c>
    </row>
  </sheetData>
  <mergeCells count="20">
    <mergeCell ref="B2:B11"/>
    <mergeCell ref="B13:B21"/>
    <mergeCell ref="B23:B27"/>
    <mergeCell ref="B29:B32"/>
    <mergeCell ref="B34:B38"/>
    <mergeCell ref="B40:B44"/>
    <mergeCell ref="B46:B53"/>
    <mergeCell ref="B55:B60"/>
    <mergeCell ref="B62:B66"/>
    <mergeCell ref="B68:B77"/>
    <mergeCell ref="B79:B86"/>
    <mergeCell ref="B88:B92"/>
    <mergeCell ref="B94:B103"/>
    <mergeCell ref="B105:D105"/>
    <mergeCell ref="B119:D119"/>
    <mergeCell ref="B108:D108"/>
    <mergeCell ref="B115:D115"/>
    <mergeCell ref="B116:D116"/>
    <mergeCell ref="B117:D117"/>
    <mergeCell ref="B118:D1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PAUTIER Steeve</dc:creator>
  <cp:lastModifiedBy>Alexis MIREY</cp:lastModifiedBy>
  <dcterms:created xsi:type="dcterms:W3CDTF">2019-01-24T06:35:52Z</dcterms:created>
  <dcterms:modified xsi:type="dcterms:W3CDTF">2019-01-25T08:24:34Z</dcterms:modified>
</cp:coreProperties>
</file>