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56" yWindow="84" windowWidth="18900" windowHeight="7344" activeTab="4"/>
  </bookViews>
  <sheets>
    <sheet name="CA" sheetId="9" r:id="rId1"/>
    <sheet name="BNP" sheetId="16" r:id="rId2"/>
    <sheet name="CODES" sheetId="17" r:id="rId3"/>
    <sheet name="CHARGES" sheetId="18" r:id="rId4"/>
    <sheet name="PRODUITS" sheetId="19" r:id="rId5"/>
  </sheets>
  <calcPr calcId="125725"/>
</workbook>
</file>

<file path=xl/calcChain.xml><?xml version="1.0" encoding="utf-8"?>
<calcChain xmlns="http://schemas.openxmlformats.org/spreadsheetml/2006/main">
  <c r="G8" i="16"/>
  <c r="G9" s="1"/>
  <c r="G7"/>
  <c r="G6"/>
  <c r="G5"/>
  <c r="F17" l="1"/>
  <c r="E17"/>
  <c r="G16"/>
  <c r="G15"/>
  <c r="G14"/>
  <c r="G13"/>
  <c r="G12"/>
  <c r="G11"/>
  <c r="G10"/>
  <c r="G17" l="1"/>
  <c r="F35" i="9" l="1"/>
  <c r="E35"/>
  <c r="G35" s="1"/>
  <c r="G34"/>
  <c r="G5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</calcChain>
</file>

<file path=xl/sharedStrings.xml><?xml version="1.0" encoding="utf-8"?>
<sst xmlns="http://schemas.openxmlformats.org/spreadsheetml/2006/main" count="104" uniqueCount="90">
  <si>
    <t>Date</t>
  </si>
  <si>
    <t>SOLDE</t>
  </si>
  <si>
    <t>Ch</t>
  </si>
  <si>
    <t>Capitation (Dollé ret 2017)</t>
  </si>
  <si>
    <t>Capitations (Sigal; Borel; Bodart; Lagaisse)</t>
  </si>
  <si>
    <t>Capit. (Coste, Auzou, Fournié, Boulard)</t>
  </si>
  <si>
    <t>Ch 4 120 833</t>
  </si>
  <si>
    <t>Appro. GLDF</t>
  </si>
  <si>
    <t>PLT</t>
  </si>
  <si>
    <t>Capitation du 01/01/18 au 31/12/2018</t>
  </si>
  <si>
    <t xml:space="preserve">Vt </t>
  </si>
  <si>
    <t>Cap. Deforge</t>
  </si>
  <si>
    <t>Ch 4 120 832</t>
  </si>
  <si>
    <t>Rbt trop perçu</t>
  </si>
  <si>
    <t xml:space="preserve"> 2 Rituels Fact. 118636</t>
  </si>
  <si>
    <t>Avoir 118261</t>
  </si>
  <si>
    <t>PLT  118636</t>
  </si>
  <si>
    <t>Ch 4 120 837</t>
  </si>
  <si>
    <t>PLT 119127</t>
  </si>
  <si>
    <t>Frais initiation Chedemail</t>
  </si>
  <si>
    <t>PLT 119128</t>
  </si>
  <si>
    <t>Frais initiation Gondal</t>
  </si>
  <si>
    <t>PLT 119526</t>
  </si>
  <si>
    <t>Droits Affiliation Dauteuil</t>
  </si>
  <si>
    <t>PLT 119802</t>
  </si>
  <si>
    <t>Droit Augmentation Boulard</t>
  </si>
  <si>
    <t>Ch 4 120 40</t>
  </si>
  <si>
    <t>PLT 120912</t>
  </si>
  <si>
    <t>Aff. Cosyn Didier</t>
  </si>
  <si>
    <t>PLT 120913</t>
  </si>
  <si>
    <t>Avoir Dollé André</t>
  </si>
  <si>
    <t>Avoir Dominguez</t>
  </si>
  <si>
    <t>Coffrets rituels</t>
  </si>
  <si>
    <t>Convent 2018</t>
  </si>
  <si>
    <t>Vt</t>
  </si>
  <si>
    <t>piéce 122049</t>
  </si>
  <si>
    <t>Avoir Banquet cloture Convent 2018</t>
  </si>
  <si>
    <t>Fact. 123951</t>
  </si>
  <si>
    <t>Initiation Martin-Tildens</t>
  </si>
  <si>
    <t>Fact. 123745</t>
  </si>
  <si>
    <t>3éme Degr. Bayard Guillaume</t>
  </si>
  <si>
    <t>Avoir Rituels</t>
  </si>
  <si>
    <t>CODE</t>
  </si>
  <si>
    <t>Mode
Règlt.</t>
  </si>
  <si>
    <t>Libellé</t>
  </si>
  <si>
    <t>RECETTE</t>
  </si>
  <si>
    <t>DEPENSE</t>
  </si>
  <si>
    <t xml:space="preserve">Report : </t>
  </si>
  <si>
    <t>COTISATIONS CONGRES REGION</t>
  </si>
  <si>
    <t>FOURNITURES ADMINISTRATIVES</t>
  </si>
  <si>
    <t>DOCUMENTATION</t>
  </si>
  <si>
    <t>FRAIS POSTAUX</t>
  </si>
  <si>
    <t>FRAIS BANCAIRES</t>
  </si>
  <si>
    <t>CHARGES DIVERSES</t>
  </si>
  <si>
    <t>PARTICIPATION CERCLE</t>
  </si>
  <si>
    <t>PRODUITS DIVERS</t>
  </si>
  <si>
    <t>TABLE DES CODES</t>
  </si>
  <si>
    <r>
      <rPr>
        <b/>
        <sz val="10"/>
        <rFont val="Arial"/>
        <family val="2"/>
      </rPr>
      <t>Intitulé compte</t>
    </r>
    <r>
      <rPr>
        <sz val="10"/>
        <rFont val="Arial"/>
        <family val="2"/>
      </rPr>
      <t xml:space="preserve"> </t>
    </r>
    <r>
      <rPr>
        <i/>
        <sz val="10"/>
        <rFont val="Arial"/>
        <family val="2"/>
      </rPr>
      <t>(si différent)</t>
    </r>
  </si>
  <si>
    <t>FOURNITURES ENTRETIEN P.EQUIP</t>
  </si>
  <si>
    <t>RECEPTIONS/REPRES.VOY.DEP.</t>
  </si>
  <si>
    <t>REMBOURSEMENTS/ACHATS DOC</t>
  </si>
  <si>
    <t>Capitations (Sigal)</t>
  </si>
  <si>
    <t>Avoir  Rituels</t>
  </si>
  <si>
    <t>COMPTE BANQUE</t>
  </si>
  <si>
    <t>COTISATIONS FEDE CAT 1</t>
  </si>
  <si>
    <t>COTISATIONS FEDE CAT 2</t>
  </si>
  <si>
    <t>COTISATIONS FEDE CAT 3</t>
  </si>
  <si>
    <t>COTISATIONS FEDE CAT4</t>
  </si>
  <si>
    <t>COTISATIONS FEDE CAT 5</t>
  </si>
  <si>
    <t>COTISATIONS FEDE CAT 6</t>
  </si>
  <si>
    <t>COTISATIONS FEDE CAT 7</t>
  </si>
  <si>
    <t>ACHATS POUR CESSION</t>
  </si>
  <si>
    <t>BANQUET</t>
  </si>
  <si>
    <t>FEDERATION</t>
  </si>
  <si>
    <t>COTISATIONS ASSO CAT 1</t>
  </si>
  <si>
    <t>COTISATIONS ASSO CAT2</t>
  </si>
  <si>
    <t>COTISATIONS ASSO CAT 3</t>
  </si>
  <si>
    <t>COTISATIONS ASSO CAT 4</t>
  </si>
  <si>
    <t>COTISATIONS ASSO CAT5</t>
  </si>
  <si>
    <t>COTISATIONS ASSO CAT 7</t>
  </si>
  <si>
    <t>COTISATIONS ASSO CAT6</t>
  </si>
  <si>
    <t>REMBOURSEMENTS/ACH. EFFECTUES P/CPTE</t>
  </si>
  <si>
    <t>AVOIRS FEDE</t>
  </si>
  <si>
    <t>RBT FRAIS FEDERATION</t>
  </si>
  <si>
    <t>REMBOURSEMENT BANQUET</t>
  </si>
  <si>
    <r>
      <t>CA.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00B0F0"/>
        <rFont val="Calibri"/>
        <family val="2"/>
        <scheme val="minor"/>
      </rPr>
      <t>APPROV. ORIGINE B.N.P.</t>
    </r>
  </si>
  <si>
    <r>
      <t xml:space="preserve">B.N.P. </t>
    </r>
    <r>
      <rPr>
        <b/>
        <sz val="11"/>
        <color rgb="FFFF0000"/>
        <rFont val="Calibri"/>
        <family val="2"/>
        <scheme val="minor"/>
      </rPr>
      <t>APPROV. CPTE CA</t>
    </r>
  </si>
  <si>
    <t>CA</t>
  </si>
  <si>
    <t>CHARGES</t>
  </si>
  <si>
    <t>PRODUITS</t>
  </si>
</sst>
</file>

<file path=xl/styles.xml><?xml version="1.0" encoding="utf-8"?>
<styleSheet xmlns="http://schemas.openxmlformats.org/spreadsheetml/2006/main">
  <numFmts count="3">
    <numFmt numFmtId="164" formatCode="#,##0.00_ ;[Red]\-#,##0.00\ "/>
    <numFmt numFmtId="165" formatCode="dd/mm/yy;@"/>
    <numFmt numFmtId="166" formatCode="dd/mm"/>
  </numFmts>
  <fonts count="17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sz val="14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b/>
      <sz val="11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26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9">
    <xf numFmtId="0" fontId="0" fillId="0" borderId="0" xfId="0"/>
    <xf numFmtId="0" fontId="4" fillId="0" borderId="2" xfId="0" applyFont="1" applyBorder="1"/>
    <xf numFmtId="0" fontId="4" fillId="0" borderId="0" xfId="0" applyFont="1" applyBorder="1"/>
    <xf numFmtId="0" fontId="6" fillId="0" borderId="2" xfId="0" applyFont="1" applyBorder="1"/>
    <xf numFmtId="0" fontId="6" fillId="0" borderId="0" xfId="0" applyFont="1" applyBorder="1"/>
    <xf numFmtId="0" fontId="6" fillId="0" borderId="5" xfId="0" applyFont="1" applyBorder="1"/>
    <xf numFmtId="164" fontId="7" fillId="0" borderId="2" xfId="0" applyNumberFormat="1" applyFont="1" applyBorder="1"/>
    <xf numFmtId="164" fontId="5" fillId="0" borderId="5" xfId="0" applyNumberFormat="1" applyFont="1" applyBorder="1"/>
    <xf numFmtId="14" fontId="4" fillId="0" borderId="10" xfId="0" applyNumberFormat="1" applyFont="1" applyBorder="1"/>
    <xf numFmtId="164" fontId="4" fillId="0" borderId="5" xfId="0" applyNumberFormat="1" applyFont="1" applyBorder="1"/>
    <xf numFmtId="2" fontId="4" fillId="0" borderId="2" xfId="0" applyNumberFormat="1" applyFont="1" applyBorder="1"/>
    <xf numFmtId="14" fontId="4" fillId="0" borderId="10" xfId="0" applyNumberFormat="1" applyFont="1" applyBorder="1" applyAlignment="1">
      <alignment horizontal="center"/>
    </xf>
    <xf numFmtId="0" fontId="4" fillId="0" borderId="0" xfId="0" applyFont="1" applyFill="1" applyBorder="1"/>
    <xf numFmtId="14" fontId="6" fillId="0" borderId="10" xfId="0" applyNumberFormat="1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4" fontId="0" fillId="0" borderId="5" xfId="0" applyNumberFormat="1" applyFill="1" applyBorder="1"/>
    <xf numFmtId="4" fontId="2" fillId="0" borderId="2" xfId="0" applyNumberFormat="1" applyFont="1" applyFill="1" applyBorder="1"/>
    <xf numFmtId="0" fontId="4" fillId="0" borderId="2" xfId="0" applyFont="1" applyFill="1" applyBorder="1"/>
    <xf numFmtId="4" fontId="0" fillId="0" borderId="3" xfId="0" applyNumberFormat="1" applyBorder="1"/>
    <xf numFmtId="4" fontId="2" fillId="0" borderId="2" xfId="0" applyNumberFormat="1" applyFont="1" applyBorder="1"/>
    <xf numFmtId="4" fontId="0" fillId="0" borderId="2" xfId="0" applyNumberFormat="1" applyBorder="1"/>
    <xf numFmtId="4" fontId="2" fillId="0" borderId="3" xfId="0" applyNumberFormat="1" applyFont="1" applyBorder="1"/>
    <xf numFmtId="2" fontId="11" fillId="0" borderId="2" xfId="0" applyNumberFormat="1" applyFont="1" applyBorder="1"/>
    <xf numFmtId="2" fontId="5" fillId="0" borderId="2" xfId="0" applyNumberFormat="1" applyFont="1" applyBorder="1"/>
    <xf numFmtId="0" fontId="6" fillId="0" borderId="5" xfId="0" applyFont="1" applyFill="1" applyBorder="1"/>
    <xf numFmtId="14" fontId="12" fillId="0" borderId="10" xfId="0" applyNumberFormat="1" applyFont="1" applyBorder="1" applyAlignment="1">
      <alignment horizontal="center"/>
    </xf>
    <xf numFmtId="0" fontId="12" fillId="0" borderId="2" xfId="0" applyFont="1" applyBorder="1"/>
    <xf numFmtId="0" fontId="12" fillId="0" borderId="0" xfId="0" applyFont="1"/>
    <xf numFmtId="2" fontId="12" fillId="0" borderId="2" xfId="0" applyNumberFormat="1" applyFont="1" applyBorder="1"/>
    <xf numFmtId="165" fontId="12" fillId="0" borderId="10" xfId="0" applyNumberFormat="1" applyFont="1" applyBorder="1" applyAlignment="1">
      <alignment horizontal="center"/>
    </xf>
    <xf numFmtId="164" fontId="2" fillId="0" borderId="5" xfId="0" applyNumberFormat="1" applyFont="1" applyBorder="1"/>
    <xf numFmtId="0" fontId="2" fillId="0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" fontId="5" fillId="0" borderId="0" xfId="0" applyNumberFormat="1" applyFont="1" applyAlignment="1">
      <alignment horizontal="right" vertical="center" indent="1"/>
    </xf>
    <xf numFmtId="0" fontId="2" fillId="0" borderId="15" xfId="0" applyFont="1" applyFill="1" applyBorder="1" applyAlignment="1">
      <alignment horizontal="center" vertical="center"/>
    </xf>
    <xf numFmtId="166" fontId="5" fillId="0" borderId="16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4" fontId="5" fillId="0" borderId="16" xfId="0" applyNumberFormat="1" applyFont="1" applyBorder="1" applyAlignment="1">
      <alignment horizontal="right" vertical="center" indent="1"/>
    </xf>
    <xf numFmtId="4" fontId="5" fillId="2" borderId="18" xfId="0" applyNumberFormat="1" applyFont="1" applyFill="1" applyBorder="1" applyAlignment="1">
      <alignment horizontal="right" vertical="center" indent="1"/>
    </xf>
    <xf numFmtId="0" fontId="2" fillId="0" borderId="19" xfId="0" applyFont="1" applyFill="1" applyBorder="1" applyAlignment="1">
      <alignment horizontal="center" vertical="center"/>
    </xf>
    <xf numFmtId="166" fontId="5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indent="1"/>
    </xf>
    <xf numFmtId="0" fontId="4" fillId="0" borderId="20" xfId="0" applyFont="1" applyBorder="1" applyAlignment="1">
      <alignment horizontal="left" vertical="center" indent="1"/>
    </xf>
    <xf numFmtId="4" fontId="5" fillId="0" borderId="8" xfId="0" applyNumberFormat="1" applyFont="1" applyBorder="1" applyAlignment="1">
      <alignment horizontal="right" vertical="center" indent="1"/>
    </xf>
    <xf numFmtId="4" fontId="5" fillId="2" borderId="21" xfId="0" applyNumberFormat="1" applyFont="1" applyFill="1" applyBorder="1" applyAlignment="1">
      <alignment horizontal="right" vertical="center" indent="1"/>
    </xf>
    <xf numFmtId="49" fontId="0" fillId="0" borderId="22" xfId="0" applyNumberFormat="1" applyFill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4" fillId="0" borderId="23" xfId="0" applyFont="1" applyBorder="1" applyAlignment="1">
      <alignment horizontal="left" vertical="center" indent="1"/>
    </xf>
    <xf numFmtId="4" fontId="5" fillId="0" borderId="9" xfId="0" applyNumberFormat="1" applyFont="1" applyBorder="1" applyAlignment="1">
      <alignment horizontal="right" vertical="center" indent="1"/>
    </xf>
    <xf numFmtId="4" fontId="5" fillId="2" borderId="24" xfId="0" applyNumberFormat="1" applyFont="1" applyFill="1" applyBorder="1" applyAlignment="1">
      <alignment horizontal="right" vertical="center" indent="1"/>
    </xf>
    <xf numFmtId="0" fontId="0" fillId="0" borderId="6" xfId="0" applyFill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indent="1"/>
    </xf>
    <xf numFmtId="0" fontId="4" fillId="0" borderId="7" xfId="0" applyFont="1" applyBorder="1" applyAlignment="1">
      <alignment horizontal="left" vertical="center" indent="1"/>
    </xf>
    <xf numFmtId="4" fontId="15" fillId="0" borderId="4" xfId="0" applyNumberFormat="1" applyFont="1" applyBorder="1" applyAlignment="1">
      <alignment horizontal="right" vertical="center" indent="1"/>
    </xf>
    <xf numFmtId="4" fontId="15" fillId="2" borderId="25" xfId="0" applyNumberFormat="1" applyFont="1" applyFill="1" applyBorder="1" applyAlignment="1">
      <alignment horizontal="right" vertical="center" indent="1"/>
    </xf>
    <xf numFmtId="0" fontId="0" fillId="0" borderId="0" xfId="0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 indent="1"/>
    </xf>
    <xf numFmtId="166" fontId="4" fillId="0" borderId="2" xfId="0" applyNumberFormat="1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2" fillId="0" borderId="0" xfId="1" applyNumberFormat="1" applyAlignment="1">
      <alignment horizontal="left" indent="1"/>
    </xf>
    <xf numFmtId="0" fontId="8" fillId="0" borderId="0" xfId="1" applyFont="1" applyAlignment="1">
      <alignment horizontal="left" vertical="center" indent="1"/>
    </xf>
    <xf numFmtId="0" fontId="2" fillId="0" borderId="0" xfId="1" applyFont="1" applyAlignment="1">
      <alignment horizontal="left" vertical="center" indent="1"/>
    </xf>
    <xf numFmtId="0" fontId="2" fillId="0" borderId="0" xfId="1" applyAlignment="1">
      <alignment horizontal="left" indent="1"/>
    </xf>
    <xf numFmtId="1" fontId="4" fillId="0" borderId="10" xfId="0" applyNumberFormat="1" applyFont="1" applyFill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4" fillId="0" borderId="10" xfId="0" applyNumberFormat="1" applyFont="1" applyBorder="1" applyAlignment="1">
      <alignment horizontal="center"/>
    </xf>
    <xf numFmtId="0" fontId="0" fillId="0" borderId="19" xfId="0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G37"/>
  <sheetViews>
    <sheetView workbookViewId="0">
      <selection activeCell="A5" sqref="A5:G6"/>
    </sheetView>
  </sheetViews>
  <sheetFormatPr baseColWidth="10" defaultRowHeight="14.4"/>
  <cols>
    <col min="2" max="2" width="7.77734375" customWidth="1"/>
    <col min="3" max="3" width="9.77734375" customWidth="1"/>
    <col min="4" max="4" width="30.77734375" customWidth="1"/>
    <col min="5" max="7" width="12.77734375" customWidth="1"/>
  </cols>
  <sheetData>
    <row r="1" spans="1:7" ht="17.399999999999999">
      <c r="A1" s="78" t="s">
        <v>87</v>
      </c>
      <c r="B1" s="78"/>
      <c r="C1" s="78"/>
      <c r="D1" s="78"/>
      <c r="E1" s="78"/>
      <c r="F1" s="78"/>
      <c r="G1" s="78"/>
    </row>
    <row r="2" spans="1:7" ht="15" thickBot="1"/>
    <row r="3" spans="1:7" ht="27" thickBot="1">
      <c r="A3" s="31" t="s">
        <v>42</v>
      </c>
      <c r="B3" s="32" t="s">
        <v>0</v>
      </c>
      <c r="C3" s="33" t="s">
        <v>43</v>
      </c>
      <c r="D3" s="34" t="s">
        <v>44</v>
      </c>
      <c r="E3" s="35" t="s">
        <v>45</v>
      </c>
      <c r="F3" s="35" t="s">
        <v>46</v>
      </c>
      <c r="G3" s="36" t="s">
        <v>1</v>
      </c>
    </row>
    <row r="4" spans="1:7">
      <c r="D4" s="37" t="s">
        <v>47</v>
      </c>
      <c r="G4" s="38">
        <v>309.51</v>
      </c>
    </row>
    <row r="5" spans="1:7">
      <c r="A5" s="76">
        <v>65861</v>
      </c>
      <c r="B5" s="8">
        <v>43124</v>
      </c>
      <c r="C5" s="1" t="s">
        <v>8</v>
      </c>
      <c r="D5" s="2" t="s">
        <v>9</v>
      </c>
      <c r="E5" s="10"/>
      <c r="F5" s="9">
        <v>2583</v>
      </c>
      <c r="G5" s="44">
        <f>IF(AND(E5=0,F5=0),"",G4+E5-F5)</f>
        <v>-2273.4899999999998</v>
      </c>
    </row>
    <row r="6" spans="1:7">
      <c r="A6" s="76">
        <v>513</v>
      </c>
      <c r="B6" s="11">
        <v>43133</v>
      </c>
      <c r="C6" s="1" t="s">
        <v>6</v>
      </c>
      <c r="D6" s="4" t="s">
        <v>7</v>
      </c>
      <c r="E6" s="22">
        <v>1400</v>
      </c>
      <c r="F6" s="7"/>
      <c r="G6" s="50">
        <f t="shared" ref="G6:G33" si="0">IF(AND(E6=0,F6=0),"",G5+E6-F6)</f>
        <v>-873.48999999999978</v>
      </c>
    </row>
    <row r="7" spans="1:7">
      <c r="A7" s="76">
        <v>7581</v>
      </c>
      <c r="B7" s="11">
        <v>43182</v>
      </c>
      <c r="C7" s="1" t="s">
        <v>15</v>
      </c>
      <c r="D7" s="12" t="s">
        <v>13</v>
      </c>
      <c r="E7" s="22">
        <v>555.5</v>
      </c>
      <c r="F7" s="7"/>
      <c r="G7" s="50">
        <f t="shared" si="0"/>
        <v>-317.98999999999978</v>
      </c>
    </row>
    <row r="8" spans="1:7">
      <c r="A8" s="76">
        <v>7581</v>
      </c>
      <c r="B8" s="11">
        <v>43182</v>
      </c>
      <c r="C8" s="17" t="s">
        <v>12</v>
      </c>
      <c r="D8" s="2" t="s">
        <v>41</v>
      </c>
      <c r="E8" s="22">
        <v>118</v>
      </c>
      <c r="F8" s="7"/>
      <c r="G8" s="50">
        <f t="shared" si="0"/>
        <v>-199.98999999999978</v>
      </c>
    </row>
    <row r="9" spans="1:7">
      <c r="A9" s="76">
        <v>6181</v>
      </c>
      <c r="B9" s="11">
        <v>43188</v>
      </c>
      <c r="C9" s="1" t="s">
        <v>16</v>
      </c>
      <c r="D9" s="12" t="s">
        <v>14</v>
      </c>
      <c r="E9" s="22"/>
      <c r="F9" s="7">
        <v>118</v>
      </c>
      <c r="G9" s="50">
        <f t="shared" si="0"/>
        <v>-317.98999999999978</v>
      </c>
    </row>
    <row r="10" spans="1:7">
      <c r="A10" s="76">
        <v>63581</v>
      </c>
      <c r="B10" s="11">
        <v>43208</v>
      </c>
      <c r="C10" s="3" t="s">
        <v>18</v>
      </c>
      <c r="D10" s="5" t="s">
        <v>19</v>
      </c>
      <c r="E10" s="22"/>
      <c r="F10" s="6">
        <v>235.5</v>
      </c>
      <c r="G10" s="50">
        <f t="shared" si="0"/>
        <v>-553.48999999999978</v>
      </c>
    </row>
    <row r="11" spans="1:7">
      <c r="A11" s="76">
        <v>63581</v>
      </c>
      <c r="B11" s="11">
        <v>43208</v>
      </c>
      <c r="C11" s="3" t="s">
        <v>20</v>
      </c>
      <c r="D11" s="5" t="s">
        <v>21</v>
      </c>
      <c r="E11" s="22"/>
      <c r="F11" s="6">
        <v>235.5</v>
      </c>
      <c r="G11" s="50">
        <f t="shared" si="0"/>
        <v>-788.98999999999978</v>
      </c>
    </row>
    <row r="12" spans="1:7">
      <c r="A12" s="76">
        <v>63584</v>
      </c>
      <c r="B12" s="13">
        <v>43223</v>
      </c>
      <c r="C12" s="3" t="s">
        <v>22</v>
      </c>
      <c r="D12" s="5" t="s">
        <v>23</v>
      </c>
      <c r="E12" s="22"/>
      <c r="F12" s="6">
        <v>45</v>
      </c>
      <c r="G12" s="50">
        <f t="shared" si="0"/>
        <v>-833.98999999999978</v>
      </c>
    </row>
    <row r="13" spans="1:7">
      <c r="A13" s="76">
        <v>63582</v>
      </c>
      <c r="B13" s="13">
        <v>18</v>
      </c>
      <c r="C13" s="17" t="s">
        <v>24</v>
      </c>
      <c r="D13" s="5" t="s">
        <v>25</v>
      </c>
      <c r="E13" s="22"/>
      <c r="F13" s="6">
        <v>51</v>
      </c>
      <c r="G13" s="50">
        <f t="shared" si="0"/>
        <v>-884.98999999999978</v>
      </c>
    </row>
    <row r="14" spans="1:7">
      <c r="A14" s="76">
        <v>513</v>
      </c>
      <c r="B14" s="11">
        <v>43263</v>
      </c>
      <c r="C14" s="1" t="s">
        <v>26</v>
      </c>
      <c r="D14" s="4" t="s">
        <v>7</v>
      </c>
      <c r="E14" s="22">
        <v>1300</v>
      </c>
      <c r="F14" s="7"/>
      <c r="G14" s="50">
        <f t="shared" si="0"/>
        <v>415.01000000000022</v>
      </c>
    </row>
    <row r="15" spans="1:7">
      <c r="A15" s="76">
        <v>63584</v>
      </c>
      <c r="B15" s="11">
        <v>43273</v>
      </c>
      <c r="C15" s="14" t="s">
        <v>27</v>
      </c>
      <c r="D15" s="12" t="s">
        <v>28</v>
      </c>
      <c r="E15" s="22"/>
      <c r="F15" s="7">
        <v>45</v>
      </c>
      <c r="G15" s="50">
        <f t="shared" si="0"/>
        <v>370.01000000000022</v>
      </c>
    </row>
    <row r="16" spans="1:7">
      <c r="A16" s="76">
        <v>7581</v>
      </c>
      <c r="B16" s="11">
        <v>43273</v>
      </c>
      <c r="C16" s="14" t="s">
        <v>29</v>
      </c>
      <c r="D16" s="2" t="s">
        <v>30</v>
      </c>
      <c r="E16" s="23">
        <v>85.25</v>
      </c>
      <c r="F16" s="7"/>
      <c r="G16" s="50">
        <f t="shared" si="0"/>
        <v>455.26000000000022</v>
      </c>
    </row>
    <row r="17" spans="1:7">
      <c r="A17" s="76">
        <v>7581</v>
      </c>
      <c r="B17" s="11">
        <v>43273</v>
      </c>
      <c r="C17" s="14" t="s">
        <v>27</v>
      </c>
      <c r="D17" s="5" t="s">
        <v>31</v>
      </c>
      <c r="E17" s="22">
        <v>85.25</v>
      </c>
      <c r="F17" s="6"/>
      <c r="G17" s="50">
        <f t="shared" si="0"/>
        <v>540.51000000000022</v>
      </c>
    </row>
    <row r="18" spans="1:7">
      <c r="A18" s="76">
        <v>7582</v>
      </c>
      <c r="B18" s="8">
        <v>43281</v>
      </c>
      <c r="C18" s="17" t="s">
        <v>34</v>
      </c>
      <c r="D18" s="2" t="s">
        <v>33</v>
      </c>
      <c r="E18" s="22">
        <v>358</v>
      </c>
      <c r="F18" s="7"/>
      <c r="G18" s="50">
        <f t="shared" si="0"/>
        <v>898.51000000000022</v>
      </c>
    </row>
    <row r="19" spans="1:7">
      <c r="A19" s="76">
        <v>7581</v>
      </c>
      <c r="B19" s="11">
        <v>43298</v>
      </c>
      <c r="C19" s="17" t="s">
        <v>17</v>
      </c>
      <c r="D19" s="5" t="s">
        <v>62</v>
      </c>
      <c r="E19" s="22">
        <v>168</v>
      </c>
      <c r="F19" s="6"/>
      <c r="G19" s="50">
        <f t="shared" si="0"/>
        <v>1066.5100000000002</v>
      </c>
    </row>
    <row r="20" spans="1:7">
      <c r="A20" s="76">
        <v>6181</v>
      </c>
      <c r="B20" s="11">
        <v>43299</v>
      </c>
      <c r="C20" s="1" t="s">
        <v>8</v>
      </c>
      <c r="D20" s="12" t="s">
        <v>32</v>
      </c>
      <c r="E20" s="22"/>
      <c r="F20" s="7">
        <v>168</v>
      </c>
      <c r="G20" s="50">
        <f t="shared" si="0"/>
        <v>898.51000000000022</v>
      </c>
    </row>
    <row r="21" spans="1:7">
      <c r="A21" s="76">
        <v>7581</v>
      </c>
      <c r="B21" s="25">
        <v>43300</v>
      </c>
      <c r="C21" s="26" t="s">
        <v>35</v>
      </c>
      <c r="D21" s="24" t="s">
        <v>36</v>
      </c>
      <c r="E21" s="22">
        <v>40</v>
      </c>
      <c r="F21" s="7"/>
      <c r="G21" s="50">
        <f t="shared" si="0"/>
        <v>938.51000000000022</v>
      </c>
    </row>
    <row r="22" spans="1:7">
      <c r="A22" s="76">
        <v>63583</v>
      </c>
      <c r="B22" s="25">
        <v>43376</v>
      </c>
      <c r="C22" s="26" t="s">
        <v>39</v>
      </c>
      <c r="D22" s="27" t="s">
        <v>40</v>
      </c>
      <c r="E22" s="28"/>
      <c r="F22" s="30">
        <v>67</v>
      </c>
      <c r="G22" s="50">
        <f t="shared" si="0"/>
        <v>871.51000000000022</v>
      </c>
    </row>
    <row r="23" spans="1:7">
      <c r="A23" s="76">
        <v>63581</v>
      </c>
      <c r="B23" s="25">
        <v>43392</v>
      </c>
      <c r="C23" s="26" t="s">
        <v>37</v>
      </c>
      <c r="D23" s="27" t="s">
        <v>38</v>
      </c>
      <c r="E23" s="28"/>
      <c r="F23" s="30">
        <v>150.25</v>
      </c>
      <c r="G23" s="50">
        <f t="shared" si="0"/>
        <v>721.26000000000022</v>
      </c>
    </row>
    <row r="24" spans="1:7">
      <c r="A24" s="29"/>
      <c r="B24" s="46"/>
      <c r="C24" s="47"/>
      <c r="D24" s="27"/>
      <c r="E24" s="27"/>
      <c r="F24" s="9"/>
      <c r="G24" s="50" t="str">
        <f t="shared" si="0"/>
        <v/>
      </c>
    </row>
    <row r="25" spans="1:7">
      <c r="A25" s="29"/>
      <c r="B25" s="46"/>
      <c r="C25" s="47"/>
      <c r="D25" s="48"/>
      <c r="E25" s="49"/>
      <c r="F25" s="49"/>
      <c r="G25" s="50" t="str">
        <f t="shared" si="0"/>
        <v/>
      </c>
    </row>
    <row r="26" spans="1:7">
      <c r="A26" s="29"/>
      <c r="B26" s="40"/>
      <c r="C26" s="41"/>
      <c r="D26" s="42"/>
      <c r="E26" s="43"/>
      <c r="F26" s="43"/>
      <c r="G26" s="50" t="str">
        <f t="shared" si="0"/>
        <v/>
      </c>
    </row>
    <row r="27" spans="1:7">
      <c r="A27" s="45"/>
      <c r="B27" s="46"/>
      <c r="C27" s="47"/>
      <c r="D27" s="48"/>
      <c r="E27" s="49"/>
      <c r="F27" s="49"/>
      <c r="G27" s="50" t="str">
        <f t="shared" si="0"/>
        <v/>
      </c>
    </row>
    <row r="28" spans="1:7">
      <c r="A28" s="45"/>
      <c r="B28" s="46"/>
      <c r="C28" s="47"/>
      <c r="D28" s="48"/>
      <c r="E28" s="49"/>
      <c r="F28" s="49"/>
      <c r="G28" s="50" t="str">
        <f t="shared" si="0"/>
        <v/>
      </c>
    </row>
    <row r="29" spans="1:7">
      <c r="A29" s="45"/>
      <c r="B29" s="46"/>
      <c r="C29" s="47"/>
      <c r="D29" s="48"/>
      <c r="E29" s="49"/>
      <c r="F29" s="49"/>
      <c r="G29" s="50" t="str">
        <f t="shared" si="0"/>
        <v/>
      </c>
    </row>
    <row r="30" spans="1:7">
      <c r="A30" s="39"/>
      <c r="B30" s="40"/>
      <c r="C30" s="41"/>
      <c r="D30" s="42"/>
      <c r="E30" s="43"/>
      <c r="F30" s="43"/>
      <c r="G30" s="50" t="str">
        <f t="shared" si="0"/>
        <v/>
      </c>
    </row>
    <row r="31" spans="1:7">
      <c r="A31" s="39"/>
      <c r="B31" s="40"/>
      <c r="C31" s="41"/>
      <c r="D31" s="42"/>
      <c r="E31" s="43"/>
      <c r="F31" s="43"/>
      <c r="G31" s="50" t="str">
        <f t="shared" si="0"/>
        <v/>
      </c>
    </row>
    <row r="32" spans="1:7">
      <c r="A32" s="45"/>
      <c r="B32" s="46"/>
      <c r="C32" s="47"/>
      <c r="D32" s="48"/>
      <c r="E32" s="49"/>
      <c r="F32" s="49"/>
      <c r="G32" s="50" t="str">
        <f t="shared" si="0"/>
        <v/>
      </c>
    </row>
    <row r="33" spans="1:7">
      <c r="A33" s="45"/>
      <c r="B33" s="46"/>
      <c r="C33" s="47"/>
      <c r="D33" s="48"/>
      <c r="E33" s="49"/>
      <c r="F33" s="49"/>
      <c r="G33" s="50" t="str">
        <f t="shared" si="0"/>
        <v/>
      </c>
    </row>
    <row r="34" spans="1:7">
      <c r="A34" s="51"/>
      <c r="B34" s="52"/>
      <c r="C34" s="53"/>
      <c r="D34" s="54"/>
      <c r="E34" s="55"/>
      <c r="F34" s="55"/>
      <c r="G34" s="56" t="str">
        <f>IF(AND(E34=0,F34=0),"",G30+E34-F34)</f>
        <v/>
      </c>
    </row>
    <row r="35" spans="1:7">
      <c r="A35" s="57"/>
      <c r="B35" s="58"/>
      <c r="C35" s="59"/>
      <c r="D35" s="60"/>
      <c r="E35" s="61">
        <f>SUM(E5:E34)</f>
        <v>4110</v>
      </c>
      <c r="F35" s="61">
        <f>SUM(F5:F34)</f>
        <v>3698.25</v>
      </c>
      <c r="G35" s="62">
        <f>G4+E35-F35</f>
        <v>721.26000000000022</v>
      </c>
    </row>
    <row r="36" spans="1:7">
      <c r="A36" s="63"/>
      <c r="B36" s="64"/>
      <c r="C36" s="65"/>
      <c r="D36" s="65"/>
      <c r="E36" s="38"/>
      <c r="F36" s="38"/>
      <c r="G36" s="38"/>
    </row>
    <row r="37" spans="1:7">
      <c r="A37" s="63"/>
      <c r="B37" s="64"/>
      <c r="C37" s="65"/>
      <c r="D37" s="65"/>
      <c r="E37" s="38"/>
      <c r="F37" s="38"/>
      <c r="G37" s="38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G17"/>
  <sheetViews>
    <sheetView workbookViewId="0">
      <selection sqref="A1:G1"/>
    </sheetView>
  </sheetViews>
  <sheetFormatPr baseColWidth="10" defaultRowHeight="14.4"/>
  <sheetData>
    <row r="1" spans="1:7" ht="17.399999999999999">
      <c r="A1" s="78" t="s">
        <v>63</v>
      </c>
      <c r="B1" s="78"/>
      <c r="C1" s="78"/>
      <c r="D1" s="78"/>
      <c r="E1" s="78"/>
      <c r="F1" s="78"/>
      <c r="G1" s="78"/>
    </row>
    <row r="2" spans="1:7" ht="15" thickBot="1"/>
    <row r="3" spans="1:7" ht="27" thickBot="1">
      <c r="A3" s="31" t="s">
        <v>42</v>
      </c>
      <c r="B3" s="32" t="s">
        <v>0</v>
      </c>
      <c r="C3" s="33" t="s">
        <v>43</v>
      </c>
      <c r="D3" s="34" t="s">
        <v>44</v>
      </c>
      <c r="E3" s="35" t="s">
        <v>45</v>
      </c>
      <c r="F3" s="35" t="s">
        <v>46</v>
      </c>
      <c r="G3" s="36" t="s">
        <v>1</v>
      </c>
    </row>
    <row r="4" spans="1:7">
      <c r="D4" s="37" t="s">
        <v>47</v>
      </c>
      <c r="G4" s="38"/>
    </row>
    <row r="5" spans="1:7">
      <c r="A5" s="74">
        <v>70611</v>
      </c>
      <c r="B5" s="66">
        <v>43118</v>
      </c>
      <c r="C5" s="1" t="s">
        <v>2</v>
      </c>
      <c r="D5" s="12" t="s">
        <v>3</v>
      </c>
      <c r="E5" s="16">
        <v>160</v>
      </c>
      <c r="F5" s="15"/>
      <c r="G5" s="50">
        <f>IF(AND(E5=0,F5=0),"",G4+E5-F5)</f>
        <v>160</v>
      </c>
    </row>
    <row r="6" spans="1:7">
      <c r="A6" s="74">
        <v>70612</v>
      </c>
      <c r="B6" s="66">
        <v>43118</v>
      </c>
      <c r="C6" s="1" t="s">
        <v>2</v>
      </c>
      <c r="D6" s="12" t="s">
        <v>4</v>
      </c>
      <c r="E6" s="19">
        <v>210</v>
      </c>
      <c r="F6" s="18"/>
      <c r="G6" s="50">
        <f t="shared" ref="G6:G9" si="0">IF(AND(E6=0,F6=0),"",G5+E6-F6)</f>
        <v>370</v>
      </c>
    </row>
    <row r="7" spans="1:7">
      <c r="A7" s="74">
        <v>70611</v>
      </c>
      <c r="B7" s="66">
        <v>43118</v>
      </c>
      <c r="C7" s="1" t="s">
        <v>2</v>
      </c>
      <c r="D7" s="12" t="s">
        <v>61</v>
      </c>
      <c r="E7" s="19">
        <v>165</v>
      </c>
      <c r="F7" s="18"/>
      <c r="G7" s="50">
        <f t="shared" si="0"/>
        <v>535</v>
      </c>
    </row>
    <row r="8" spans="1:7">
      <c r="A8" s="74">
        <v>70611</v>
      </c>
      <c r="B8" s="66">
        <v>43118</v>
      </c>
      <c r="C8" s="1" t="s">
        <v>2</v>
      </c>
      <c r="D8" s="4" t="s">
        <v>5</v>
      </c>
      <c r="E8" s="20">
        <v>990</v>
      </c>
      <c r="F8" s="18"/>
      <c r="G8" s="50">
        <f t="shared" si="0"/>
        <v>1525</v>
      </c>
    </row>
    <row r="9" spans="1:7">
      <c r="A9" s="75">
        <v>70611</v>
      </c>
      <c r="B9" s="66">
        <v>43123</v>
      </c>
      <c r="C9" s="1" t="s">
        <v>10</v>
      </c>
      <c r="D9" s="4" t="s">
        <v>11</v>
      </c>
      <c r="E9" s="20">
        <v>33</v>
      </c>
      <c r="F9" s="21"/>
      <c r="G9" s="50">
        <f t="shared" si="0"/>
        <v>1558</v>
      </c>
    </row>
    <row r="10" spans="1:7">
      <c r="A10" s="45"/>
      <c r="B10" s="46"/>
      <c r="C10" s="47"/>
      <c r="D10" s="48"/>
      <c r="E10" s="49"/>
      <c r="F10" s="49"/>
      <c r="G10" s="50" t="str">
        <f t="shared" ref="G10:G16" si="1">IF(AND(E10=0,F10=0),"",G9+E10-F10)</f>
        <v/>
      </c>
    </row>
    <row r="11" spans="1:7">
      <c r="A11" s="45"/>
      <c r="B11" s="46"/>
      <c r="C11" s="47"/>
      <c r="D11" s="48"/>
      <c r="E11" s="49"/>
      <c r="F11" s="49"/>
      <c r="G11" s="50" t="str">
        <f t="shared" si="1"/>
        <v/>
      </c>
    </row>
    <row r="12" spans="1:7">
      <c r="A12" s="45"/>
      <c r="B12" s="46"/>
      <c r="C12" s="47"/>
      <c r="D12" s="48"/>
      <c r="E12" s="49"/>
      <c r="F12" s="49"/>
      <c r="G12" s="50" t="str">
        <f t="shared" si="1"/>
        <v/>
      </c>
    </row>
    <row r="13" spans="1:7">
      <c r="A13" s="45"/>
      <c r="B13" s="46"/>
      <c r="C13" s="47"/>
      <c r="D13" s="48"/>
      <c r="E13" s="49"/>
      <c r="F13" s="49"/>
      <c r="G13" s="50" t="str">
        <f t="shared" si="1"/>
        <v/>
      </c>
    </row>
    <row r="14" spans="1:7">
      <c r="A14" s="45"/>
      <c r="B14" s="46"/>
      <c r="C14" s="47"/>
      <c r="D14" s="48"/>
      <c r="E14" s="49"/>
      <c r="F14" s="49"/>
      <c r="G14" s="50" t="str">
        <f t="shared" si="1"/>
        <v/>
      </c>
    </row>
    <row r="15" spans="1:7">
      <c r="A15" s="77"/>
      <c r="B15" s="46"/>
      <c r="C15" s="47"/>
      <c r="D15" s="48"/>
      <c r="E15" s="49"/>
      <c r="F15" s="49"/>
      <c r="G15" s="50" t="str">
        <f t="shared" si="1"/>
        <v/>
      </c>
    </row>
    <row r="16" spans="1:7">
      <c r="A16" s="51"/>
      <c r="B16" s="52"/>
      <c r="C16" s="53"/>
      <c r="D16" s="54"/>
      <c r="E16" s="55"/>
      <c r="F16" s="55"/>
      <c r="G16" s="56" t="str">
        <f t="shared" si="1"/>
        <v/>
      </c>
    </row>
    <row r="17" spans="1:7">
      <c r="A17" s="57"/>
      <c r="B17" s="58"/>
      <c r="C17" s="59"/>
      <c r="D17" s="60"/>
      <c r="E17" s="61">
        <f>SUM(E5:E16)</f>
        <v>1558</v>
      </c>
      <c r="F17" s="61">
        <f>SUM(F5:F16)</f>
        <v>0</v>
      </c>
      <c r="G17" s="62">
        <f>G4+E17-F17</f>
        <v>1558</v>
      </c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/>
  <dimension ref="A1:C37"/>
  <sheetViews>
    <sheetView workbookViewId="0">
      <selection activeCell="G14" sqref="G14"/>
    </sheetView>
  </sheetViews>
  <sheetFormatPr baseColWidth="10" defaultRowHeight="14.4"/>
  <cols>
    <col min="2" max="2" width="64.77734375" customWidth="1"/>
    <col min="3" max="3" width="30.77734375" customWidth="1"/>
  </cols>
  <sheetData>
    <row r="1" spans="1:3">
      <c r="A1" s="70"/>
      <c r="B1" s="71" t="s">
        <v>56</v>
      </c>
      <c r="C1" s="72" t="s">
        <v>57</v>
      </c>
    </row>
    <row r="2" spans="1:3">
      <c r="A2" s="70"/>
      <c r="B2" s="73"/>
      <c r="C2" s="73"/>
    </row>
    <row r="3" spans="1:3">
      <c r="A3" s="69">
        <v>65861</v>
      </c>
      <c r="B3" t="s">
        <v>64</v>
      </c>
    </row>
    <row r="4" spans="1:3">
      <c r="A4" s="69">
        <v>65862</v>
      </c>
      <c r="B4" t="s">
        <v>65</v>
      </c>
    </row>
    <row r="5" spans="1:3">
      <c r="A5" s="69">
        <v>63581</v>
      </c>
      <c r="B5" t="s">
        <v>66</v>
      </c>
    </row>
    <row r="6" spans="1:3">
      <c r="A6" s="69">
        <v>63582</v>
      </c>
      <c r="B6" t="s">
        <v>67</v>
      </c>
    </row>
    <row r="7" spans="1:3">
      <c r="A7" s="69">
        <v>63583</v>
      </c>
      <c r="B7" t="s">
        <v>68</v>
      </c>
    </row>
    <row r="8" spans="1:3">
      <c r="A8" s="69">
        <v>63584</v>
      </c>
      <c r="B8" t="s">
        <v>69</v>
      </c>
    </row>
    <row r="9" spans="1:3">
      <c r="A9" s="69">
        <v>63585</v>
      </c>
      <c r="B9" t="s">
        <v>70</v>
      </c>
    </row>
    <row r="10" spans="1:3">
      <c r="A10" s="69">
        <v>65863</v>
      </c>
      <c r="B10" t="s">
        <v>48</v>
      </c>
    </row>
    <row r="11" spans="1:3">
      <c r="A11" s="69">
        <v>6064</v>
      </c>
      <c r="B11" t="s">
        <v>49</v>
      </c>
    </row>
    <row r="12" spans="1:3">
      <c r="A12" s="69">
        <v>6068</v>
      </c>
      <c r="B12" t="s">
        <v>71</v>
      </c>
    </row>
    <row r="13" spans="1:3">
      <c r="A13" s="69">
        <v>6181</v>
      </c>
      <c r="B13" t="s">
        <v>50</v>
      </c>
    </row>
    <row r="14" spans="1:3">
      <c r="A14" s="69">
        <v>626</v>
      </c>
      <c r="B14" t="s">
        <v>51</v>
      </c>
    </row>
    <row r="15" spans="1:3">
      <c r="A15" s="69">
        <v>627</v>
      </c>
      <c r="B15" t="s">
        <v>52</v>
      </c>
    </row>
    <row r="16" spans="1:3">
      <c r="A16" s="69">
        <v>6063</v>
      </c>
      <c r="B16" t="s">
        <v>58</v>
      </c>
    </row>
    <row r="17" spans="1:2">
      <c r="A17" s="69">
        <v>658</v>
      </c>
      <c r="B17" t="s">
        <v>53</v>
      </c>
    </row>
    <row r="18" spans="1:2">
      <c r="A18" s="69">
        <v>6581</v>
      </c>
      <c r="B18" t="s">
        <v>72</v>
      </c>
    </row>
    <row r="19" spans="1:2">
      <c r="A19" s="69">
        <v>62511</v>
      </c>
      <c r="B19" t="s">
        <v>59</v>
      </c>
    </row>
    <row r="20" spans="1:2">
      <c r="A20" s="69">
        <v>62512</v>
      </c>
      <c r="B20" t="s">
        <v>73</v>
      </c>
    </row>
    <row r="21" spans="1:2">
      <c r="A21" s="69">
        <v>614</v>
      </c>
      <c r="B21" t="s">
        <v>54</v>
      </c>
    </row>
    <row r="22" spans="1:2">
      <c r="A22" s="67">
        <v>70611</v>
      </c>
      <c r="B22" t="s">
        <v>74</v>
      </c>
    </row>
    <row r="23" spans="1:2">
      <c r="A23" s="67">
        <v>70612</v>
      </c>
      <c r="B23" t="s">
        <v>75</v>
      </c>
    </row>
    <row r="24" spans="1:2">
      <c r="A24" s="67">
        <v>75181</v>
      </c>
      <c r="B24" t="s">
        <v>76</v>
      </c>
    </row>
    <row r="25" spans="1:2">
      <c r="A25" s="67">
        <v>75182</v>
      </c>
      <c r="B25" t="s">
        <v>77</v>
      </c>
    </row>
    <row r="26" spans="1:2">
      <c r="A26" s="67">
        <v>75183</v>
      </c>
      <c r="B26" t="s">
        <v>78</v>
      </c>
    </row>
    <row r="27" spans="1:2">
      <c r="A27" s="67">
        <v>75184</v>
      </c>
      <c r="B27" t="s">
        <v>80</v>
      </c>
    </row>
    <row r="28" spans="1:2">
      <c r="A28" s="67">
        <v>75185</v>
      </c>
      <c r="B28" t="s">
        <v>79</v>
      </c>
    </row>
    <row r="29" spans="1:2">
      <c r="A29" s="67">
        <v>7061</v>
      </c>
      <c r="B29" t="s">
        <v>81</v>
      </c>
    </row>
    <row r="30" spans="1:2">
      <c r="A30" s="67">
        <v>7062</v>
      </c>
      <c r="B30" t="s">
        <v>60</v>
      </c>
    </row>
    <row r="31" spans="1:2">
      <c r="A31" s="67">
        <v>7581</v>
      </c>
      <c r="B31" t="s">
        <v>82</v>
      </c>
    </row>
    <row r="32" spans="1:2">
      <c r="A32" s="67">
        <v>7582</v>
      </c>
      <c r="B32" t="s">
        <v>83</v>
      </c>
    </row>
    <row r="33" spans="1:2">
      <c r="A33" s="67">
        <v>7583</v>
      </c>
      <c r="B33" t="s">
        <v>84</v>
      </c>
    </row>
    <row r="34" spans="1:2">
      <c r="A34" s="67">
        <v>758</v>
      </c>
      <c r="B34" t="s">
        <v>55</v>
      </c>
    </row>
    <row r="36" spans="1:2">
      <c r="A36" s="67">
        <v>513</v>
      </c>
      <c r="B36" t="s">
        <v>85</v>
      </c>
    </row>
    <row r="37" spans="1:2">
      <c r="A37" s="68">
        <v>512</v>
      </c>
      <c r="B37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"/>
  <sheetViews>
    <sheetView workbookViewId="0">
      <selection activeCell="C2" sqref="C2"/>
    </sheetView>
  </sheetViews>
  <sheetFormatPr baseColWidth="10" defaultRowHeight="14.4"/>
  <sheetData>
    <row r="2" spans="3:3">
      <c r="C2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2"/>
  <sheetViews>
    <sheetView tabSelected="1" workbookViewId="0">
      <selection activeCell="C2" sqref="C2"/>
    </sheetView>
  </sheetViews>
  <sheetFormatPr baseColWidth="10" defaultRowHeight="14.4"/>
  <sheetData>
    <row r="2" spans="3:3">
      <c r="C2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</vt:lpstr>
      <vt:lpstr>BNP</vt:lpstr>
      <vt:lpstr>CODES</vt:lpstr>
      <vt:lpstr>CHARGES</vt:lpstr>
      <vt:lpstr>PRODUITS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2019-02-06T10:50:02Z</cp:lastPrinted>
  <dcterms:created xsi:type="dcterms:W3CDTF">2017-01-13T09:01:17Z</dcterms:created>
  <dcterms:modified xsi:type="dcterms:W3CDTF">2019-02-08T13:41:48Z</dcterms:modified>
</cp:coreProperties>
</file>