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360" yWindow="135" windowWidth="20730" windowHeight="8265" activeTab="1"/>
  </bookViews>
  <sheets>
    <sheet name="Détails" sheetId="1" r:id="rId1"/>
    <sheet name="Semaine-Mois" sheetId="2" r:id="rId2"/>
    <sheet name="Feuil3" sheetId="3" r:id="rId3"/>
  </sheets>
  <calcPr calcId="145621" iterate="1"/>
</workbook>
</file>

<file path=xl/calcChain.xml><?xml version="1.0" encoding="utf-8"?>
<calcChain xmlns="http://schemas.openxmlformats.org/spreadsheetml/2006/main">
  <c r="D4" i="2" l="1"/>
  <c r="D5" i="2"/>
  <c r="D6" i="2"/>
  <c r="D7" i="2"/>
  <c r="D8" i="2"/>
  <c r="D3" i="2"/>
  <c r="K42" i="1" l="1"/>
  <c r="D44" i="1"/>
  <c r="E44" i="1"/>
  <c r="F44" i="1"/>
  <c r="G44" i="1"/>
  <c r="H44" i="1"/>
  <c r="I44" i="1"/>
  <c r="C44" i="1"/>
  <c r="B19" i="2" l="1"/>
  <c r="B20" i="2"/>
  <c r="I39" i="1" l="1"/>
  <c r="I40" i="1"/>
  <c r="I41" i="1"/>
  <c r="I42" i="1"/>
  <c r="I43" i="1"/>
  <c r="B16" i="2" l="1"/>
  <c r="B17" i="2"/>
  <c r="B18" i="2"/>
  <c r="B31" i="2"/>
  <c r="B29" i="2"/>
  <c r="B27" i="2"/>
  <c r="B25" i="2"/>
  <c r="G2" i="2" l="1"/>
  <c r="I34" i="1"/>
  <c r="I37" i="1"/>
  <c r="I38" i="1"/>
  <c r="B15" i="2"/>
  <c r="I36" i="1"/>
  <c r="B14" i="2" s="1"/>
  <c r="I32" i="1" l="1"/>
  <c r="I33" i="1"/>
  <c r="B13" i="2" s="1"/>
  <c r="I31" i="1"/>
  <c r="B12" i="2" s="1"/>
  <c r="I26" i="1"/>
  <c r="I28" i="1"/>
  <c r="I29" i="1"/>
  <c r="I30" i="1"/>
  <c r="I13" i="1"/>
  <c r="I14" i="1"/>
  <c r="I15" i="1"/>
  <c r="I16" i="1"/>
  <c r="I17" i="1"/>
  <c r="I18" i="1"/>
  <c r="I19" i="1"/>
  <c r="I21" i="1"/>
  <c r="B9" i="2" s="1"/>
  <c r="I22" i="1"/>
  <c r="I23" i="1"/>
  <c r="I24" i="1"/>
  <c r="I25" i="1"/>
  <c r="I12" i="1"/>
  <c r="I4" i="1"/>
  <c r="I5" i="1"/>
  <c r="I6" i="1"/>
  <c r="I7" i="1"/>
  <c r="I8" i="1"/>
  <c r="I9" i="1"/>
  <c r="I10" i="1"/>
  <c r="B6" i="2" s="1"/>
  <c r="I3" i="1"/>
  <c r="B11" i="2" l="1"/>
  <c r="B3" i="2"/>
  <c r="B4" i="2"/>
  <c r="B5" i="2"/>
  <c r="B7" i="2"/>
  <c r="B10" i="2"/>
  <c r="I20" i="1" l="1"/>
  <c r="B8" i="2"/>
  <c r="G3" i="2" s="1"/>
</calcChain>
</file>

<file path=xl/sharedStrings.xml><?xml version="1.0" encoding="utf-8"?>
<sst xmlns="http://schemas.openxmlformats.org/spreadsheetml/2006/main" count="16" uniqueCount="16">
  <si>
    <t>Date</t>
  </si>
  <si>
    <t>Intermarché
 Argelès</t>
  </si>
  <si>
    <t>LIDL
 Argelès</t>
  </si>
  <si>
    <t>Marché
Argelès</t>
  </si>
  <si>
    <t>Total Semaine</t>
  </si>
  <si>
    <t>Total Jour</t>
  </si>
  <si>
    <t>Picard</t>
  </si>
  <si>
    <t>Total Mois</t>
  </si>
  <si>
    <t>15 11 2018</t>
  </si>
  <si>
    <t>Boucherie 
Espagne</t>
  </si>
  <si>
    <t>Supermarché
Espagne</t>
  </si>
  <si>
    <t>Semaine</t>
  </si>
  <si>
    <t>Moyenne/semaine</t>
  </si>
  <si>
    <t>Moyenne/mois</t>
  </si>
  <si>
    <t>N° Semaine</t>
  </si>
  <si>
    <t>Mois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</si>
</sst>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#,##0.00\ &quot;€&quot;"/>
  </numFmts>
  <fonts count="12" x14ac:knownFonts="1">
    <font>
      <sz val="11"/>
      <color theme="1"/>
      <name val="Calibri"/>
      <family val="2"/>
      <scheme val="minor"/>
    </font>
    <font>
      <b/>
      <sz val="16"/>
      <color theme="1"/>
      <name val="Comic Sans MS"/>
      <family val="4"/>
    </font>
    <font>
      <b/>
      <sz val="11"/>
      <color theme="1"/>
      <name val="Comic Sans MS"/>
      <family val="4"/>
    </font>
    <font>
      <b/>
      <sz val="12"/>
      <color theme="1"/>
      <name val="Comic Sans MS"/>
      <family val="4"/>
    </font>
    <font>
      <b/>
      <sz val="12"/>
      <color rgb="FFFF0000"/>
      <name val="Comic Sans MS"/>
      <family val="4"/>
    </font>
    <font>
      <b/>
      <sz val="14"/>
      <color theme="1"/>
      <name val="Comic Sans MS"/>
      <family val="4"/>
    </font>
    <font>
      <b/>
      <sz val="14"/>
      <color rgb="FFFF0000"/>
      <name val="Comic Sans MS"/>
      <family val="4"/>
    </font>
    <font>
      <b/>
      <sz val="11"/>
      <name val="Comic Sans MS"/>
      <family val="4"/>
    </font>
    <font>
      <b/>
      <sz val="14"/>
      <name val="Comic Sans MS"/>
      <family val="4"/>
    </font>
    <font>
      <sz val="14"/>
      <name val="Comic Sans MS"/>
      <family val="4"/>
    </font>
    <font>
      <b/>
      <sz val="12"/>
      <name val="Comic Sans MS"/>
      <family val="4"/>
    </font>
    <font>
      <sz val="14"/>
      <color rgb="FF0070C0"/>
      <name val="Comic Sans MS"/>
      <family val="4"/>
    </font>
  </fonts>
  <fills count="5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0" tint="-0.249977111117893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ck">
        <color indexed="64"/>
      </left>
      <right style="thick">
        <color indexed="64"/>
      </right>
      <top style="thick">
        <color indexed="64"/>
      </top>
      <bottom style="thick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9">
    <xf numFmtId="0" fontId="0" fillId="0" borderId="0" xfId="0"/>
    <xf numFmtId="0" fontId="2" fillId="0" borderId="0" xfId="0" applyFont="1" applyAlignment="1">
      <alignment horizontal="center"/>
    </xf>
    <xf numFmtId="164" fontId="2" fillId="0" borderId="0" xfId="0" applyNumberFormat="1" applyFont="1" applyAlignment="1">
      <alignment horizontal="center"/>
    </xf>
    <xf numFmtId="0" fontId="1" fillId="0" borderId="0" xfId="0" applyFont="1" applyAlignment="1">
      <alignment horizontal="center"/>
    </xf>
    <xf numFmtId="0" fontId="2" fillId="0" borderId="0" xfId="0" applyFont="1" applyAlignment="1">
      <alignment horizontal="left"/>
    </xf>
    <xf numFmtId="164" fontId="3" fillId="0" borderId="1" xfId="0" applyNumberFormat="1" applyFont="1" applyBorder="1" applyAlignment="1">
      <alignment horizontal="center"/>
    </xf>
    <xf numFmtId="164" fontId="4" fillId="0" borderId="1" xfId="0" applyNumberFormat="1" applyFont="1" applyBorder="1" applyAlignment="1">
      <alignment horizontal="center"/>
    </xf>
    <xf numFmtId="0" fontId="3" fillId="0" borderId="0" xfId="0" applyFont="1" applyAlignment="1">
      <alignment horizontal="left"/>
    </xf>
    <xf numFmtId="164" fontId="3" fillId="0" borderId="0" xfId="0" applyNumberFormat="1" applyFont="1" applyAlignment="1">
      <alignment horizontal="left"/>
    </xf>
    <xf numFmtId="164" fontId="3" fillId="3" borderId="1" xfId="0" applyNumberFormat="1" applyFont="1" applyFill="1" applyBorder="1" applyAlignment="1">
      <alignment horizontal="center"/>
    </xf>
    <xf numFmtId="0" fontId="3" fillId="0" borderId="1" xfId="0" applyFont="1" applyBorder="1" applyAlignment="1">
      <alignment horizontal="center"/>
    </xf>
    <xf numFmtId="14" fontId="3" fillId="0" borderId="1" xfId="0" applyNumberFormat="1" applyFont="1" applyBorder="1" applyAlignment="1">
      <alignment horizontal="center"/>
    </xf>
    <xf numFmtId="0" fontId="5" fillId="2" borderId="2" xfId="0" applyFont="1" applyFill="1" applyBorder="1" applyAlignment="1">
      <alignment horizontal="center"/>
    </xf>
    <xf numFmtId="164" fontId="5" fillId="2" borderId="2" xfId="0" applyNumberFormat="1" applyFont="1" applyFill="1" applyBorder="1" applyAlignment="1">
      <alignment horizontal="center" wrapText="1"/>
    </xf>
    <xf numFmtId="164" fontId="5" fillId="2" borderId="2" xfId="0" applyNumberFormat="1" applyFont="1" applyFill="1" applyBorder="1" applyAlignment="1">
      <alignment horizontal="center"/>
    </xf>
    <xf numFmtId="0" fontId="5" fillId="0" borderId="0" xfId="0" applyFont="1" applyAlignment="1">
      <alignment horizontal="left"/>
    </xf>
    <xf numFmtId="164" fontId="6" fillId="0" borderId="3" xfId="0" applyNumberFormat="1" applyFont="1" applyBorder="1" applyAlignment="1">
      <alignment horizontal="center"/>
    </xf>
    <xf numFmtId="0" fontId="5" fillId="0" borderId="0" xfId="0" applyFont="1" applyAlignment="1">
      <alignment horizontal="left" vertical="top"/>
    </xf>
    <xf numFmtId="0" fontId="3" fillId="4" borderId="5" xfId="0" applyFont="1" applyFill="1" applyBorder="1" applyAlignment="1">
      <alignment horizontal="center"/>
    </xf>
    <xf numFmtId="14" fontId="3" fillId="4" borderId="4" xfId="0" applyNumberFormat="1" applyFont="1" applyFill="1" applyBorder="1" applyAlignment="1">
      <alignment horizontal="center"/>
    </xf>
    <xf numFmtId="164" fontId="3" fillId="4" borderId="4" xfId="0" applyNumberFormat="1" applyFont="1" applyFill="1" applyBorder="1" applyAlignment="1">
      <alignment horizontal="center"/>
    </xf>
    <xf numFmtId="164" fontId="4" fillId="4" borderId="4" xfId="0" applyNumberFormat="1" applyFont="1" applyFill="1" applyBorder="1" applyAlignment="1">
      <alignment horizontal="center"/>
    </xf>
    <xf numFmtId="0" fontId="3" fillId="4" borderId="4" xfId="0" applyFont="1" applyFill="1" applyBorder="1" applyAlignment="1">
      <alignment horizontal="center"/>
    </xf>
    <xf numFmtId="164" fontId="6" fillId="0" borderId="0" xfId="0" applyNumberFormat="1" applyFont="1" applyBorder="1" applyAlignment="1">
      <alignment horizontal="center"/>
    </xf>
    <xf numFmtId="164" fontId="4" fillId="0" borderId="0" xfId="0" applyNumberFormat="1" applyFont="1" applyBorder="1" applyAlignment="1">
      <alignment horizontal="center"/>
    </xf>
    <xf numFmtId="164" fontId="4" fillId="4" borderId="0" xfId="0" applyNumberFormat="1" applyFont="1" applyFill="1" applyBorder="1" applyAlignment="1">
      <alignment horizontal="center"/>
    </xf>
    <xf numFmtId="1" fontId="7" fillId="0" borderId="0" xfId="0" applyNumberFormat="1" applyFont="1" applyAlignment="1">
      <alignment horizontal="center"/>
    </xf>
    <xf numFmtId="1" fontId="8" fillId="2" borderId="2" xfId="0" applyNumberFormat="1" applyFont="1" applyFill="1" applyBorder="1" applyAlignment="1">
      <alignment horizontal="center"/>
    </xf>
    <xf numFmtId="1" fontId="9" fillId="0" borderId="3" xfId="0" applyNumberFormat="1" applyFont="1" applyBorder="1" applyAlignment="1">
      <alignment horizontal="center"/>
    </xf>
    <xf numFmtId="1" fontId="8" fillId="0" borderId="1" xfId="0" applyNumberFormat="1" applyFont="1" applyBorder="1" applyAlignment="1">
      <alignment horizontal="center"/>
    </xf>
    <xf numFmtId="1" fontId="8" fillId="0" borderId="3" xfId="0" applyNumberFormat="1" applyFont="1" applyBorder="1" applyAlignment="1">
      <alignment horizontal="center"/>
    </xf>
    <xf numFmtId="1" fontId="10" fillId="0" borderId="1" xfId="0" applyNumberFormat="1" applyFont="1" applyBorder="1" applyAlignment="1">
      <alignment horizontal="center"/>
    </xf>
    <xf numFmtId="1" fontId="10" fillId="4" borderId="4" xfId="0" applyNumberFormat="1" applyFont="1" applyFill="1" applyBorder="1" applyAlignment="1">
      <alignment horizontal="center"/>
    </xf>
    <xf numFmtId="1" fontId="10" fillId="3" borderId="0" xfId="0" applyNumberFormat="1" applyFont="1" applyFill="1" applyBorder="1" applyAlignment="1">
      <alignment horizontal="center"/>
    </xf>
    <xf numFmtId="0" fontId="0" fillId="0" borderId="0" xfId="0" applyBorder="1"/>
    <xf numFmtId="0" fontId="3" fillId="0" borderId="3" xfId="0" applyFont="1" applyBorder="1" applyAlignment="1">
      <alignment horizontal="center"/>
    </xf>
    <xf numFmtId="14" fontId="3" fillId="0" borderId="3" xfId="0" applyNumberFormat="1" applyFont="1" applyBorder="1" applyAlignment="1">
      <alignment horizontal="center"/>
    </xf>
    <xf numFmtId="164" fontId="3" fillId="0" borderId="3" xfId="0" applyNumberFormat="1" applyFont="1" applyBorder="1" applyAlignment="1">
      <alignment horizontal="center"/>
    </xf>
    <xf numFmtId="164" fontId="11" fillId="0" borderId="0" xfId="0" applyNumberFormat="1" applyFont="1" applyBorder="1" applyAlignment="1">
      <alignment horizontal="center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44"/>
  <sheetViews>
    <sheetView zoomScale="90" zoomScaleNormal="90" workbookViewId="0">
      <selection activeCell="B12" sqref="B1:B1048576"/>
    </sheetView>
  </sheetViews>
  <sheetFormatPr baseColWidth="10" defaultRowHeight="18" x14ac:dyDescent="0.35"/>
  <cols>
    <col min="1" max="1" width="12.140625" style="1" bestFit="1" customWidth="1"/>
    <col min="2" max="2" width="18" style="1" bestFit="1" customWidth="1"/>
    <col min="3" max="3" width="18" style="2" bestFit="1" customWidth="1"/>
    <col min="4" max="4" width="12.28515625" style="2" bestFit="1" customWidth="1"/>
    <col min="5" max="6" width="12.140625" style="2" bestFit="1" customWidth="1"/>
    <col min="7" max="7" width="14" style="2" bestFit="1" customWidth="1"/>
    <col min="8" max="8" width="18.5703125" style="2" bestFit="1" customWidth="1"/>
    <col min="9" max="9" width="15.28515625" style="1" bestFit="1" customWidth="1"/>
    <col min="10" max="16384" width="11.42578125" style="1"/>
  </cols>
  <sheetData>
    <row r="1" spans="1:9" ht="18.75" thickBot="1" x14ac:dyDescent="0.4"/>
    <row r="2" spans="1:9" s="3" customFormat="1" ht="49.5" customHeight="1" thickTop="1" thickBot="1" x14ac:dyDescent="0.55000000000000004">
      <c r="A2" s="12" t="s">
        <v>11</v>
      </c>
      <c r="B2" s="12" t="s">
        <v>0</v>
      </c>
      <c r="C2" s="13" t="s">
        <v>1</v>
      </c>
      <c r="D2" s="13" t="s">
        <v>2</v>
      </c>
      <c r="E2" s="13" t="s">
        <v>6</v>
      </c>
      <c r="F2" s="13" t="s">
        <v>3</v>
      </c>
      <c r="G2" s="13" t="s">
        <v>9</v>
      </c>
      <c r="H2" s="13" t="s">
        <v>10</v>
      </c>
      <c r="I2" s="14" t="s">
        <v>5</v>
      </c>
    </row>
    <row r="3" spans="1:9" ht="20.25" thickTop="1" x14ac:dyDescent="0.4">
      <c r="A3" s="35">
        <v>41</v>
      </c>
      <c r="B3" s="36">
        <v>43385</v>
      </c>
      <c r="C3" s="37">
        <v>26.82</v>
      </c>
      <c r="D3" s="37">
        <v>52.32</v>
      </c>
      <c r="E3" s="37"/>
      <c r="F3" s="37">
        <v>49.1</v>
      </c>
      <c r="G3" s="5"/>
      <c r="H3" s="5"/>
      <c r="I3" s="6">
        <f>SUM(C3:H3)</f>
        <v>128.24</v>
      </c>
    </row>
    <row r="4" spans="1:9" ht="19.5" x14ac:dyDescent="0.4">
      <c r="A4" s="10">
        <v>42</v>
      </c>
      <c r="B4" s="11">
        <v>43390</v>
      </c>
      <c r="C4" s="5"/>
      <c r="D4" s="5"/>
      <c r="E4" s="5"/>
      <c r="F4" s="5">
        <v>13.43</v>
      </c>
      <c r="G4" s="5"/>
      <c r="H4" s="5"/>
      <c r="I4" s="6">
        <f t="shared" ref="I4:I10" si="0">SUM(C4:H4)</f>
        <v>13.43</v>
      </c>
    </row>
    <row r="5" spans="1:9" ht="19.5" x14ac:dyDescent="0.4">
      <c r="A5" s="10">
        <v>42</v>
      </c>
      <c r="B5" s="11">
        <v>43392</v>
      </c>
      <c r="C5" s="5"/>
      <c r="D5" s="5">
        <v>22.11</v>
      </c>
      <c r="E5" s="5"/>
      <c r="F5" s="5"/>
      <c r="G5" s="5"/>
      <c r="H5" s="5"/>
      <c r="I5" s="6">
        <f t="shared" si="0"/>
        <v>22.11</v>
      </c>
    </row>
    <row r="6" spans="1:9" ht="19.5" x14ac:dyDescent="0.4">
      <c r="A6" s="10">
        <v>42</v>
      </c>
      <c r="B6" s="11">
        <v>43393</v>
      </c>
      <c r="C6" s="5"/>
      <c r="D6" s="5"/>
      <c r="E6" s="5"/>
      <c r="F6" s="5">
        <v>24.62</v>
      </c>
      <c r="G6" s="5"/>
      <c r="H6" s="5"/>
      <c r="I6" s="6">
        <f t="shared" si="0"/>
        <v>24.62</v>
      </c>
    </row>
    <row r="7" spans="1:9" ht="19.5" x14ac:dyDescent="0.4">
      <c r="A7" s="10">
        <v>43</v>
      </c>
      <c r="B7" s="11">
        <v>43395</v>
      </c>
      <c r="C7" s="5"/>
      <c r="D7" s="5">
        <v>52.07</v>
      </c>
      <c r="E7" s="5">
        <v>24.75</v>
      </c>
      <c r="F7" s="5"/>
      <c r="G7" s="5"/>
      <c r="H7" s="5"/>
      <c r="I7" s="6">
        <f t="shared" si="0"/>
        <v>76.819999999999993</v>
      </c>
    </row>
    <row r="8" spans="1:9" ht="19.5" x14ac:dyDescent="0.4">
      <c r="A8" s="10">
        <v>43</v>
      </c>
      <c r="B8" s="11">
        <v>37553</v>
      </c>
      <c r="C8" s="5"/>
      <c r="D8" s="5"/>
      <c r="E8" s="5"/>
      <c r="F8" s="5">
        <v>29.4</v>
      </c>
      <c r="G8" s="5"/>
      <c r="H8" s="5"/>
      <c r="I8" s="6">
        <f t="shared" si="0"/>
        <v>29.4</v>
      </c>
    </row>
    <row r="9" spans="1:9" ht="19.5" x14ac:dyDescent="0.4">
      <c r="A9" s="10">
        <v>43</v>
      </c>
      <c r="B9" s="11">
        <v>43398</v>
      </c>
      <c r="C9" s="5">
        <v>93</v>
      </c>
      <c r="D9" s="5"/>
      <c r="E9" s="5"/>
      <c r="F9" s="5"/>
      <c r="G9" s="5"/>
      <c r="H9" s="5"/>
      <c r="I9" s="6">
        <f t="shared" si="0"/>
        <v>93</v>
      </c>
    </row>
    <row r="10" spans="1:9" ht="19.5" x14ac:dyDescent="0.4">
      <c r="A10" s="10">
        <v>44</v>
      </c>
      <c r="B10" s="11">
        <v>43404</v>
      </c>
      <c r="C10" s="5">
        <v>23.43</v>
      </c>
      <c r="D10" s="5"/>
      <c r="E10" s="5"/>
      <c r="F10" s="5">
        <v>15.78</v>
      </c>
      <c r="G10" s="5"/>
      <c r="H10" s="5"/>
      <c r="I10" s="6">
        <f t="shared" si="0"/>
        <v>39.21</v>
      </c>
    </row>
    <row r="11" spans="1:9" ht="19.5" x14ac:dyDescent="0.4">
      <c r="A11" s="22"/>
      <c r="B11" s="19"/>
      <c r="C11" s="20"/>
      <c r="D11" s="20"/>
      <c r="E11" s="20"/>
      <c r="F11" s="20"/>
      <c r="G11" s="20"/>
      <c r="H11" s="20"/>
      <c r="I11" s="21"/>
    </row>
    <row r="12" spans="1:9" ht="19.5" x14ac:dyDescent="0.4">
      <c r="A12" s="10">
        <v>44</v>
      </c>
      <c r="B12" s="11">
        <v>43406</v>
      </c>
      <c r="C12" s="5"/>
      <c r="D12" s="5">
        <v>22.35</v>
      </c>
      <c r="E12" s="5"/>
      <c r="F12" s="5"/>
      <c r="G12" s="5"/>
      <c r="H12" s="5"/>
      <c r="I12" s="6">
        <f>SUM(C12:H12)</f>
        <v>22.35</v>
      </c>
    </row>
    <row r="13" spans="1:9" ht="19.5" x14ac:dyDescent="0.4">
      <c r="A13" s="10">
        <v>44</v>
      </c>
      <c r="B13" s="11">
        <v>43407</v>
      </c>
      <c r="C13" s="5"/>
      <c r="D13" s="5"/>
      <c r="E13" s="5"/>
      <c r="F13" s="5">
        <v>35.54</v>
      </c>
      <c r="G13" s="5"/>
      <c r="H13" s="5"/>
      <c r="I13" s="6">
        <f t="shared" ref="I13:I30" si="1">SUM(C13:H13)</f>
        <v>35.54</v>
      </c>
    </row>
    <row r="14" spans="1:9" ht="19.5" x14ac:dyDescent="0.4">
      <c r="A14" s="10">
        <v>45</v>
      </c>
      <c r="B14" s="11">
        <v>43411</v>
      </c>
      <c r="C14" s="5">
        <v>23.89</v>
      </c>
      <c r="D14" s="5">
        <v>8.5</v>
      </c>
      <c r="E14" s="5"/>
      <c r="F14" s="5"/>
      <c r="G14" s="5"/>
      <c r="H14" s="5"/>
      <c r="I14" s="6">
        <f t="shared" si="1"/>
        <v>32.39</v>
      </c>
    </row>
    <row r="15" spans="1:9" ht="19.5" x14ac:dyDescent="0.4">
      <c r="A15" s="10">
        <v>45</v>
      </c>
      <c r="B15" s="11">
        <v>43412</v>
      </c>
      <c r="C15" s="5"/>
      <c r="D15" s="5">
        <v>39.25</v>
      </c>
      <c r="E15" s="5"/>
      <c r="F15" s="5"/>
      <c r="G15" s="5"/>
      <c r="H15" s="5"/>
      <c r="I15" s="6">
        <f t="shared" si="1"/>
        <v>39.25</v>
      </c>
    </row>
    <row r="16" spans="1:9" ht="19.5" x14ac:dyDescent="0.4">
      <c r="A16" s="10">
        <v>45</v>
      </c>
      <c r="B16" s="11">
        <v>43414</v>
      </c>
      <c r="C16" s="5"/>
      <c r="D16" s="5"/>
      <c r="E16" s="5"/>
      <c r="F16" s="5">
        <v>26.58</v>
      </c>
      <c r="G16" s="5"/>
      <c r="H16" s="5"/>
      <c r="I16" s="6">
        <f t="shared" si="1"/>
        <v>26.58</v>
      </c>
    </row>
    <row r="17" spans="1:9" ht="19.5" x14ac:dyDescent="0.4">
      <c r="A17" s="10">
        <v>46</v>
      </c>
      <c r="B17" s="11">
        <v>43416</v>
      </c>
      <c r="C17" s="5">
        <v>47.01</v>
      </c>
      <c r="D17" s="5"/>
      <c r="E17" s="5"/>
      <c r="F17" s="5"/>
      <c r="G17" s="5"/>
      <c r="H17" s="5"/>
      <c r="I17" s="6">
        <f t="shared" si="1"/>
        <v>47.01</v>
      </c>
    </row>
    <row r="18" spans="1:9" ht="19.5" x14ac:dyDescent="0.4">
      <c r="A18" s="10">
        <v>46</v>
      </c>
      <c r="B18" s="11">
        <v>43417</v>
      </c>
      <c r="C18" s="5"/>
      <c r="D18" s="5"/>
      <c r="E18" s="5"/>
      <c r="F18" s="5">
        <v>21.03</v>
      </c>
      <c r="G18" s="5"/>
      <c r="H18" s="5"/>
      <c r="I18" s="6">
        <f t="shared" si="1"/>
        <v>21.03</v>
      </c>
    </row>
    <row r="19" spans="1:9" ht="19.5" x14ac:dyDescent="0.4">
      <c r="A19" s="10">
        <v>46</v>
      </c>
      <c r="B19" s="11" t="s">
        <v>8</v>
      </c>
      <c r="C19" s="5">
        <v>35.33</v>
      </c>
      <c r="D19" s="5"/>
      <c r="E19" s="5"/>
      <c r="F19" s="5"/>
      <c r="G19" s="5"/>
      <c r="H19" s="5"/>
      <c r="I19" s="6">
        <f t="shared" si="1"/>
        <v>35.33</v>
      </c>
    </row>
    <row r="20" spans="1:9" ht="19.5" x14ac:dyDescent="0.4">
      <c r="A20" s="10">
        <v>46</v>
      </c>
      <c r="B20" s="11">
        <v>43421</v>
      </c>
      <c r="C20" s="5"/>
      <c r="D20" s="5"/>
      <c r="E20" s="5"/>
      <c r="F20" s="5">
        <v>32.380000000000003</v>
      </c>
      <c r="G20" s="5"/>
      <c r="H20" s="5"/>
      <c r="I20" s="6">
        <f t="shared" si="1"/>
        <v>32.380000000000003</v>
      </c>
    </row>
    <row r="21" spans="1:9" ht="19.5" x14ac:dyDescent="0.4">
      <c r="A21" s="10">
        <v>47</v>
      </c>
      <c r="B21" s="11">
        <v>43424</v>
      </c>
      <c r="C21" s="5">
        <v>79.92</v>
      </c>
      <c r="D21" s="5"/>
      <c r="E21" s="5"/>
      <c r="F21" s="5"/>
      <c r="G21" s="5"/>
      <c r="H21" s="5"/>
      <c r="I21" s="6">
        <f t="shared" si="1"/>
        <v>79.92</v>
      </c>
    </row>
    <row r="22" spans="1:9" ht="19.5" x14ac:dyDescent="0.4">
      <c r="A22" s="10">
        <v>47</v>
      </c>
      <c r="B22" s="11">
        <v>43425</v>
      </c>
      <c r="C22" s="5"/>
      <c r="D22" s="5"/>
      <c r="E22" s="5"/>
      <c r="F22" s="5">
        <v>8.27</v>
      </c>
      <c r="G22" s="5">
        <v>125.05</v>
      </c>
      <c r="H22" s="5">
        <v>84.56</v>
      </c>
      <c r="I22" s="6">
        <f t="shared" si="1"/>
        <v>217.88</v>
      </c>
    </row>
    <row r="23" spans="1:9" ht="19.5" x14ac:dyDescent="0.4">
      <c r="A23" s="10">
        <v>47</v>
      </c>
      <c r="B23" s="11">
        <v>43428</v>
      </c>
      <c r="C23" s="5">
        <v>29.79</v>
      </c>
      <c r="D23" s="5"/>
      <c r="E23" s="5"/>
      <c r="F23" s="5"/>
      <c r="G23" s="5"/>
      <c r="H23" s="5"/>
      <c r="I23" s="6">
        <f t="shared" si="1"/>
        <v>29.79</v>
      </c>
    </row>
    <row r="24" spans="1:9" ht="19.5" x14ac:dyDescent="0.4">
      <c r="A24" s="10">
        <v>48</v>
      </c>
      <c r="B24" s="11">
        <v>43431</v>
      </c>
      <c r="C24" s="5">
        <v>28.59</v>
      </c>
      <c r="D24" s="5"/>
      <c r="E24" s="5"/>
      <c r="F24" s="5"/>
      <c r="G24" s="5"/>
      <c r="H24" s="5"/>
      <c r="I24" s="6">
        <f t="shared" si="1"/>
        <v>28.59</v>
      </c>
    </row>
    <row r="25" spans="1:9" ht="19.5" x14ac:dyDescent="0.4">
      <c r="A25" s="10">
        <v>48</v>
      </c>
      <c r="B25" s="11">
        <v>43432</v>
      </c>
      <c r="C25" s="5"/>
      <c r="D25" s="5"/>
      <c r="E25" s="5"/>
      <c r="F25" s="5">
        <v>24.16</v>
      </c>
      <c r="G25" s="5"/>
      <c r="H25" s="5"/>
      <c r="I25" s="6">
        <f t="shared" si="1"/>
        <v>24.16</v>
      </c>
    </row>
    <row r="26" spans="1:9" ht="19.5" x14ac:dyDescent="0.4">
      <c r="A26" s="10">
        <v>48</v>
      </c>
      <c r="B26" s="11">
        <v>43434</v>
      </c>
      <c r="C26" s="5">
        <v>37.700000000000003</v>
      </c>
      <c r="D26" s="5">
        <v>41.29</v>
      </c>
      <c r="E26" s="5"/>
      <c r="F26" s="5">
        <v>28.3</v>
      </c>
      <c r="G26" s="5"/>
      <c r="H26" s="5"/>
      <c r="I26" s="6">
        <f>SUM(C26:H26)</f>
        <v>107.29</v>
      </c>
    </row>
    <row r="27" spans="1:9" ht="19.5" x14ac:dyDescent="0.4">
      <c r="A27" s="18"/>
      <c r="B27" s="19"/>
      <c r="C27" s="20"/>
      <c r="D27" s="20"/>
      <c r="E27" s="20"/>
      <c r="F27" s="20"/>
      <c r="G27" s="20"/>
      <c r="H27" s="20"/>
      <c r="I27" s="21"/>
    </row>
    <row r="28" spans="1:9" ht="19.5" x14ac:dyDescent="0.4">
      <c r="A28" s="10">
        <v>48</v>
      </c>
      <c r="B28" s="11">
        <v>43435</v>
      </c>
      <c r="C28" s="5"/>
      <c r="D28" s="5"/>
      <c r="E28" s="5"/>
      <c r="F28" s="5">
        <v>28.3</v>
      </c>
      <c r="G28" s="5"/>
      <c r="H28" s="5"/>
      <c r="I28" s="6">
        <f>SUM(C28:H28)</f>
        <v>28.3</v>
      </c>
    </row>
    <row r="29" spans="1:9" ht="19.5" x14ac:dyDescent="0.4">
      <c r="A29" s="10">
        <v>49</v>
      </c>
      <c r="B29" s="11">
        <v>43438</v>
      </c>
      <c r="C29" s="5"/>
      <c r="D29" s="5">
        <v>8.4600000000000009</v>
      </c>
      <c r="E29" s="5"/>
      <c r="F29" s="5">
        <v>18.45</v>
      </c>
      <c r="G29" s="5"/>
      <c r="H29" s="5"/>
      <c r="I29" s="6">
        <f t="shared" si="1"/>
        <v>26.91</v>
      </c>
    </row>
    <row r="30" spans="1:9" ht="19.5" x14ac:dyDescent="0.4">
      <c r="A30" s="10">
        <v>49</v>
      </c>
      <c r="B30" s="11">
        <v>43442</v>
      </c>
      <c r="C30" s="5"/>
      <c r="D30" s="5"/>
      <c r="E30" s="5"/>
      <c r="F30" s="5">
        <v>27.2</v>
      </c>
      <c r="G30" s="5"/>
      <c r="H30" s="5"/>
      <c r="I30" s="6">
        <f t="shared" si="1"/>
        <v>27.2</v>
      </c>
    </row>
    <row r="31" spans="1:9" ht="19.5" x14ac:dyDescent="0.4">
      <c r="A31" s="10">
        <v>50</v>
      </c>
      <c r="B31" s="11">
        <v>43446</v>
      </c>
      <c r="C31" s="5"/>
      <c r="D31" s="5"/>
      <c r="E31" s="5"/>
      <c r="F31" s="5">
        <v>22.8</v>
      </c>
      <c r="G31" s="5"/>
      <c r="H31" s="5"/>
      <c r="I31" s="6">
        <f t="shared" ref="I31:I43" si="2">SUM(C31:H31)</f>
        <v>22.8</v>
      </c>
    </row>
    <row r="32" spans="1:9" ht="19.5" x14ac:dyDescent="0.4">
      <c r="A32" s="10">
        <v>50</v>
      </c>
      <c r="B32" s="11">
        <v>43449</v>
      </c>
      <c r="C32" s="5"/>
      <c r="D32" s="5"/>
      <c r="E32" s="5"/>
      <c r="F32" s="5">
        <v>36.32</v>
      </c>
      <c r="G32" s="5"/>
      <c r="H32" s="5"/>
      <c r="I32" s="6">
        <f t="shared" si="2"/>
        <v>36.32</v>
      </c>
    </row>
    <row r="33" spans="1:11" ht="19.5" x14ac:dyDescent="0.4">
      <c r="A33" s="10">
        <v>51</v>
      </c>
      <c r="B33" s="11">
        <v>43453</v>
      </c>
      <c r="C33" s="5"/>
      <c r="D33" s="5"/>
      <c r="E33" s="5"/>
      <c r="F33" s="5">
        <v>7</v>
      </c>
      <c r="G33" s="5"/>
      <c r="H33" s="5"/>
      <c r="I33" s="6">
        <f t="shared" si="2"/>
        <v>7</v>
      </c>
    </row>
    <row r="34" spans="1:11" ht="19.5" x14ac:dyDescent="0.4">
      <c r="A34" s="10">
        <v>51</v>
      </c>
      <c r="B34" s="11">
        <v>43454</v>
      </c>
      <c r="C34" s="5">
        <v>14.57</v>
      </c>
      <c r="D34" s="5"/>
      <c r="E34" s="5"/>
      <c r="F34" s="5"/>
      <c r="G34" s="5"/>
      <c r="H34" s="5"/>
      <c r="I34" s="6">
        <f t="shared" ref="I34" si="3">SUM(C34:H34)</f>
        <v>14.57</v>
      </c>
    </row>
    <row r="35" spans="1:11" ht="19.5" x14ac:dyDescent="0.4">
      <c r="A35" s="22"/>
      <c r="B35" s="19"/>
      <c r="C35" s="20"/>
      <c r="D35" s="20"/>
      <c r="E35" s="20"/>
      <c r="F35" s="20"/>
      <c r="G35" s="20"/>
      <c r="H35" s="20"/>
      <c r="I35" s="21"/>
    </row>
    <row r="36" spans="1:11" ht="19.5" x14ac:dyDescent="0.4">
      <c r="A36" s="10">
        <v>1</v>
      </c>
      <c r="B36" s="11">
        <v>43468</v>
      </c>
      <c r="C36" s="5">
        <v>28.11</v>
      </c>
      <c r="D36" s="5">
        <v>25.42</v>
      </c>
      <c r="E36" s="5"/>
      <c r="F36" s="5"/>
      <c r="G36" s="5"/>
      <c r="H36" s="5"/>
      <c r="I36" s="6">
        <f t="shared" si="2"/>
        <v>53.53</v>
      </c>
    </row>
    <row r="37" spans="1:11" ht="19.5" x14ac:dyDescent="0.4">
      <c r="A37" s="10">
        <v>1</v>
      </c>
      <c r="B37" s="11">
        <v>43469</v>
      </c>
      <c r="C37" s="5">
        <v>9.48</v>
      </c>
      <c r="D37" s="5"/>
      <c r="E37" s="5"/>
      <c r="F37" s="5"/>
      <c r="G37" s="5"/>
      <c r="H37" s="5"/>
      <c r="I37" s="6">
        <f t="shared" si="2"/>
        <v>9.48</v>
      </c>
    </row>
    <row r="38" spans="1:11" ht="19.5" x14ac:dyDescent="0.4">
      <c r="A38" s="10">
        <v>1</v>
      </c>
      <c r="B38" s="11">
        <v>43470</v>
      </c>
      <c r="C38" s="5"/>
      <c r="D38" s="5"/>
      <c r="E38" s="5"/>
      <c r="F38" s="5">
        <v>30.55</v>
      </c>
      <c r="G38" s="5"/>
      <c r="H38" s="5"/>
      <c r="I38" s="6">
        <f t="shared" si="2"/>
        <v>30.55</v>
      </c>
    </row>
    <row r="39" spans="1:11" ht="19.5" x14ac:dyDescent="0.4">
      <c r="A39" s="10">
        <v>2</v>
      </c>
      <c r="B39" s="11">
        <v>43474</v>
      </c>
      <c r="C39" s="5">
        <v>9.82</v>
      </c>
      <c r="D39" s="5"/>
      <c r="E39" s="5"/>
      <c r="F39" s="5">
        <v>13.53</v>
      </c>
      <c r="G39" s="5"/>
      <c r="H39" s="5"/>
      <c r="I39" s="6">
        <f t="shared" si="2"/>
        <v>23.35</v>
      </c>
    </row>
    <row r="40" spans="1:11" ht="19.5" x14ac:dyDescent="0.4">
      <c r="A40" s="10">
        <v>2</v>
      </c>
      <c r="B40" s="11">
        <v>43476</v>
      </c>
      <c r="C40" s="5">
        <v>11.84</v>
      </c>
      <c r="D40" s="5"/>
      <c r="E40" s="5"/>
      <c r="F40" s="5"/>
      <c r="G40" s="5"/>
      <c r="H40" s="5"/>
      <c r="I40" s="6">
        <f t="shared" si="2"/>
        <v>11.84</v>
      </c>
    </row>
    <row r="41" spans="1:11" ht="19.5" x14ac:dyDescent="0.4">
      <c r="A41" s="10">
        <v>2</v>
      </c>
      <c r="B41" s="11">
        <v>43476</v>
      </c>
      <c r="C41" s="5">
        <v>43.9</v>
      </c>
      <c r="D41" s="5"/>
      <c r="E41" s="5"/>
      <c r="F41" s="5">
        <v>15.2</v>
      </c>
      <c r="G41" s="5"/>
      <c r="H41" s="5"/>
      <c r="I41" s="6">
        <f t="shared" si="2"/>
        <v>59.099999999999994</v>
      </c>
    </row>
    <row r="42" spans="1:11" ht="19.5" x14ac:dyDescent="0.4">
      <c r="A42" s="10">
        <v>3</v>
      </c>
      <c r="B42" s="11"/>
      <c r="C42" s="5"/>
      <c r="D42" s="5"/>
      <c r="E42" s="5"/>
      <c r="F42" s="5"/>
      <c r="G42" s="5"/>
      <c r="H42" s="5"/>
      <c r="I42" s="6">
        <f t="shared" si="2"/>
        <v>0</v>
      </c>
      <c r="K42" s="2">
        <f>I39+I40+I41</f>
        <v>94.289999999999992</v>
      </c>
    </row>
    <row r="43" spans="1:11" ht="19.5" x14ac:dyDescent="0.4">
      <c r="A43" s="10">
        <v>3</v>
      </c>
      <c r="B43" s="11"/>
      <c r="C43" s="5"/>
      <c r="D43" s="5"/>
      <c r="E43" s="5"/>
      <c r="F43" s="5"/>
      <c r="G43" s="5"/>
      <c r="H43" s="5"/>
      <c r="I43" s="6">
        <f t="shared" si="2"/>
        <v>0</v>
      </c>
    </row>
    <row r="44" spans="1:11" ht="19.5" x14ac:dyDescent="0.4">
      <c r="A44" s="10"/>
      <c r="B44" s="5"/>
      <c r="C44" s="9">
        <f>SUM(C3:C43)</f>
        <v>543.19999999999993</v>
      </c>
      <c r="D44" s="9">
        <f t="shared" ref="D44:I44" si="4">SUM(D3:D43)</f>
        <v>271.77</v>
      </c>
      <c r="E44" s="9">
        <f t="shared" si="4"/>
        <v>24.75</v>
      </c>
      <c r="F44" s="9">
        <f t="shared" si="4"/>
        <v>507.94</v>
      </c>
      <c r="G44" s="9">
        <f t="shared" si="4"/>
        <v>125.05</v>
      </c>
      <c r="H44" s="9">
        <f t="shared" si="4"/>
        <v>84.56</v>
      </c>
      <c r="I44" s="9">
        <f t="shared" si="4"/>
        <v>1557.2699999999995</v>
      </c>
    </row>
  </sheetData>
  <pageMargins left="0.7" right="0.7" top="0.75" bottom="0.75" header="0.3" footer="0.3"/>
  <pageSetup paperSize="9" orientation="portrait" verticalDpi="0" r:id="rId1"/>
  <ignoredErrors>
    <ignoredError sqref="C44" emptyCellReference="1"/>
  </ignoredError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38"/>
  <sheetViews>
    <sheetView tabSelected="1" workbookViewId="0">
      <selection activeCell="D4" sqref="D4"/>
    </sheetView>
  </sheetViews>
  <sheetFormatPr baseColWidth="10" defaultRowHeight="18" x14ac:dyDescent="0.35"/>
  <cols>
    <col min="1" max="1" width="17.28515625" style="26" bestFit="1" customWidth="1"/>
    <col min="2" max="2" width="20.28515625" style="1" bestFit="1" customWidth="1"/>
    <col min="3" max="3" width="20.28515625" style="1" customWidth="1"/>
    <col min="4" max="4" width="15.140625" bestFit="1" customWidth="1"/>
    <col min="6" max="6" width="25" style="4" bestFit="1" customWidth="1"/>
    <col min="7" max="7" width="12.140625" style="34" bestFit="1" customWidth="1"/>
  </cols>
  <sheetData>
    <row r="1" spans="1:7" ht="18.75" thickBot="1" x14ac:dyDescent="0.4"/>
    <row r="2" spans="1:7" ht="24" thickTop="1" thickBot="1" x14ac:dyDescent="0.5">
      <c r="A2" s="27" t="s">
        <v>14</v>
      </c>
      <c r="B2" s="14" t="s">
        <v>4</v>
      </c>
      <c r="C2" s="14" t="s">
        <v>15</v>
      </c>
      <c r="D2" s="14" t="s">
        <v>7</v>
      </c>
      <c r="F2" s="15" t="s">
        <v>13</v>
      </c>
      <c r="G2" s="38">
        <f>AVERAGE(D3:D8)</f>
        <v>0</v>
      </c>
    </row>
    <row r="3" spans="1:7" ht="23.25" thickTop="1" x14ac:dyDescent="0.45">
      <c r="A3" s="28">
        <v>41</v>
      </c>
      <c r="B3" s="16">
        <f>SUMIF(Détails!A:A,A3,Détails!I:I)</f>
        <v>128.24</v>
      </c>
      <c r="C3" s="29">
        <v>10</v>
      </c>
      <c r="D3">
        <f>SUMIF(Détails!B:B,MONTH(Détails!B11)='Semaine-Mois'!C3,Détails!I:I)</f>
        <v>0</v>
      </c>
      <c r="F3" s="17" t="s">
        <v>12</v>
      </c>
      <c r="G3" s="38">
        <f>AVERAGE(B3:B18)</f>
        <v>97.329375000000013</v>
      </c>
    </row>
    <row r="4" spans="1:7" ht="22.5" x14ac:dyDescent="0.45">
      <c r="A4" s="29">
        <v>42</v>
      </c>
      <c r="B4" s="16">
        <f>SUMIF(Détails!A:A,A4,Détails!I:I)</f>
        <v>60.16</v>
      </c>
      <c r="C4" s="29">
        <v>11</v>
      </c>
      <c r="D4">
        <f>SUMIF(Détails!B:B,MONTH(Détails!B12)='Semaine-Mois'!C4,Détails!I:I)</f>
        <v>0</v>
      </c>
      <c r="F4" s="15"/>
    </row>
    <row r="5" spans="1:7" ht="22.5" x14ac:dyDescent="0.45">
      <c r="A5" s="30">
        <v>43</v>
      </c>
      <c r="B5" s="16">
        <f>SUMIF(Détails!A:A,A5,Détails!I:I)</f>
        <v>199.22</v>
      </c>
      <c r="C5" s="29">
        <v>12</v>
      </c>
      <c r="D5">
        <f>SUMIF(Détails!B:B,MONTH(Détails!B13)='Semaine-Mois'!C5,Détails!I:I)</f>
        <v>0</v>
      </c>
      <c r="F5" s="15"/>
    </row>
    <row r="6" spans="1:7" ht="22.5" x14ac:dyDescent="0.45">
      <c r="A6" s="29">
        <v>44</v>
      </c>
      <c r="B6" s="16">
        <f>SUMIF(Détails!A:A,A6,Détails!I:I)</f>
        <v>97.1</v>
      </c>
      <c r="C6" s="29">
        <v>1</v>
      </c>
      <c r="D6">
        <f>SUMIF(Détails!B:B,MONTH(Détails!B14)='Semaine-Mois'!C6,Détails!I:I)</f>
        <v>0</v>
      </c>
      <c r="F6" s="15"/>
    </row>
    <row r="7" spans="1:7" ht="22.5" x14ac:dyDescent="0.45">
      <c r="A7" s="30">
        <v>45</v>
      </c>
      <c r="B7" s="16">
        <f>SUMIF(Détails!A:A,A7,Détails!I:I)</f>
        <v>98.22</v>
      </c>
      <c r="C7" s="29">
        <v>2</v>
      </c>
      <c r="D7">
        <f>SUMIF(Détails!B:B,MONTH(Détails!B15)='Semaine-Mois'!C7,Détails!I:I)</f>
        <v>0</v>
      </c>
      <c r="F7" s="15"/>
    </row>
    <row r="8" spans="1:7" ht="22.5" x14ac:dyDescent="0.45">
      <c r="A8" s="29">
        <v>46</v>
      </c>
      <c r="B8" s="16">
        <f>SUMIF(Détails!A:A,A8,Détails!I:I)</f>
        <v>135.75</v>
      </c>
      <c r="C8" s="29">
        <v>3</v>
      </c>
      <c r="D8">
        <f>SUMIF(Détails!B:B,MONTH(Détails!B16)='Semaine-Mois'!C8,Détails!I:I)</f>
        <v>0</v>
      </c>
      <c r="F8" s="15"/>
    </row>
    <row r="9" spans="1:7" ht="22.5" x14ac:dyDescent="0.45">
      <c r="A9" s="30">
        <v>47</v>
      </c>
      <c r="B9" s="16">
        <f>SUMIF(Détails!A:A,A9,Détails!I:I)</f>
        <v>327.59000000000003</v>
      </c>
      <c r="C9" s="23"/>
      <c r="F9" s="15"/>
    </row>
    <row r="10" spans="1:7" ht="22.5" x14ac:dyDescent="0.45">
      <c r="A10" s="29">
        <v>48</v>
      </c>
      <c r="B10" s="16">
        <f>SUMIF(Détails!A:A,A10,Détails!I:I)</f>
        <v>188.34000000000003</v>
      </c>
      <c r="C10" s="23"/>
      <c r="F10" s="15"/>
    </row>
    <row r="11" spans="1:7" ht="22.5" x14ac:dyDescent="0.45">
      <c r="A11" s="30">
        <v>49</v>
      </c>
      <c r="B11" s="16">
        <f>SUMIF(Détails!A:A,A11,Détails!I:I)</f>
        <v>54.11</v>
      </c>
      <c r="C11" s="24"/>
      <c r="F11" s="15"/>
    </row>
    <row r="12" spans="1:7" ht="22.5" x14ac:dyDescent="0.45">
      <c r="A12" s="29">
        <v>50</v>
      </c>
      <c r="B12" s="16">
        <f>SUMIF(Détails!A:A,A12,Détails!I:I)</f>
        <v>59.120000000000005</v>
      </c>
      <c r="C12" s="24"/>
      <c r="F12" s="8"/>
    </row>
    <row r="13" spans="1:7" ht="22.5" x14ac:dyDescent="0.45">
      <c r="A13" s="30">
        <v>51</v>
      </c>
      <c r="B13" s="16">
        <f>SUMIF(Détails!A:A,A13,Détails!I:I)</f>
        <v>21.57</v>
      </c>
      <c r="C13" s="24"/>
      <c r="F13" s="7"/>
    </row>
    <row r="14" spans="1:7" ht="22.5" x14ac:dyDescent="0.45">
      <c r="A14" s="30">
        <v>1</v>
      </c>
      <c r="B14" s="16">
        <f>SUMIF(Détails!A:A,A14,Détails!I:I)</f>
        <v>93.56</v>
      </c>
      <c r="C14" s="24"/>
      <c r="F14" s="7"/>
    </row>
    <row r="15" spans="1:7" ht="22.5" x14ac:dyDescent="0.45">
      <c r="A15" s="30">
        <v>2</v>
      </c>
      <c r="B15" s="16">
        <f>SUMIF(Détails!A:A,A15,Détails!I:I)</f>
        <v>94.289999999999992</v>
      </c>
      <c r="C15" s="24"/>
      <c r="F15" s="7"/>
    </row>
    <row r="16" spans="1:7" ht="22.5" x14ac:dyDescent="0.45">
      <c r="A16" s="30">
        <v>3</v>
      </c>
      <c r="B16" s="16">
        <f>SUMIF(Détails!A:A,A16,Détails!I:I)</f>
        <v>0</v>
      </c>
      <c r="C16" s="24"/>
      <c r="F16" s="7"/>
    </row>
    <row r="17" spans="1:6" ht="22.5" x14ac:dyDescent="0.45">
      <c r="A17" s="30">
        <v>4</v>
      </c>
      <c r="B17" s="16">
        <f>SUMIF(Détails!A:A,A17,Détails!I:I)</f>
        <v>0</v>
      </c>
      <c r="C17" s="24"/>
      <c r="F17" s="7"/>
    </row>
    <row r="18" spans="1:6" ht="22.5" x14ac:dyDescent="0.45">
      <c r="A18" s="30">
        <v>5</v>
      </c>
      <c r="B18" s="16">
        <f>SUMIF(Détails!A:A,A18,Détails!I:I)</f>
        <v>0</v>
      </c>
      <c r="C18" s="24"/>
      <c r="F18" s="7"/>
    </row>
    <row r="19" spans="1:6" ht="22.5" x14ac:dyDescent="0.45">
      <c r="A19" s="30">
        <v>6</v>
      </c>
      <c r="B19" s="16">
        <f>SUMIF(Détails!A:A,A19,Détails!I:I)</f>
        <v>0</v>
      </c>
      <c r="C19" s="24"/>
      <c r="F19" s="7"/>
    </row>
    <row r="20" spans="1:6" ht="22.5" x14ac:dyDescent="0.45">
      <c r="A20" s="30">
        <v>7</v>
      </c>
      <c r="B20" s="16">
        <f>SUMIF(Détails!A:A,A20,Détails!I:I)</f>
        <v>0</v>
      </c>
      <c r="C20" s="24"/>
      <c r="F20" s="7"/>
    </row>
    <row r="21" spans="1:6" ht="19.5" x14ac:dyDescent="0.4">
      <c r="A21" s="31"/>
      <c r="B21" s="6"/>
      <c r="C21" s="24"/>
      <c r="F21" s="7"/>
    </row>
    <row r="22" spans="1:6" ht="19.5" x14ac:dyDescent="0.4">
      <c r="A22" s="31"/>
      <c r="B22" s="6"/>
      <c r="C22" s="24"/>
      <c r="F22" s="7"/>
    </row>
    <row r="23" spans="1:6" ht="19.5" x14ac:dyDescent="0.4">
      <c r="A23" s="31"/>
      <c r="B23" s="6"/>
      <c r="C23" s="21"/>
      <c r="F23" s="7"/>
    </row>
    <row r="24" spans="1:6" ht="19.5" x14ac:dyDescent="0.4">
      <c r="A24" s="32"/>
      <c r="B24" s="21"/>
      <c r="C24" s="24"/>
      <c r="F24" s="7"/>
    </row>
    <row r="25" spans="1:6" ht="19.5" x14ac:dyDescent="0.4">
      <c r="A25" s="31"/>
      <c r="B25" s="6" t="e">
        <f>+SUM(#REF!)</f>
        <v>#REF!</v>
      </c>
      <c r="C25" s="24"/>
      <c r="F25" s="7"/>
    </row>
    <row r="26" spans="1:6" ht="19.5" x14ac:dyDescent="0.4">
      <c r="A26" s="31"/>
      <c r="B26" s="6"/>
      <c r="C26" s="24"/>
      <c r="F26" s="7"/>
    </row>
    <row r="27" spans="1:6" ht="19.5" x14ac:dyDescent="0.4">
      <c r="A27" s="31"/>
      <c r="B27" s="6" t="e">
        <f>SUM(#REF!)</f>
        <v>#REF!</v>
      </c>
      <c r="C27" s="24"/>
      <c r="F27" s="7"/>
    </row>
    <row r="28" spans="1:6" ht="19.5" x14ac:dyDescent="0.4">
      <c r="A28" s="31"/>
      <c r="B28" s="6"/>
      <c r="C28" s="24"/>
      <c r="F28" s="7"/>
    </row>
    <row r="29" spans="1:6" ht="19.5" x14ac:dyDescent="0.4">
      <c r="A29" s="31"/>
      <c r="B29" s="6" t="e">
        <f>SUM(#REF!)</f>
        <v>#REF!</v>
      </c>
      <c r="C29" s="24"/>
      <c r="F29" s="7"/>
    </row>
    <row r="30" spans="1:6" ht="19.5" x14ac:dyDescent="0.4">
      <c r="A30" s="31"/>
      <c r="B30" s="6"/>
      <c r="C30" s="24"/>
      <c r="F30" s="7"/>
    </row>
    <row r="31" spans="1:6" ht="19.5" x14ac:dyDescent="0.4">
      <c r="A31" s="31"/>
      <c r="B31" s="6" t="e">
        <f>SUM(#REF!)</f>
        <v>#REF!</v>
      </c>
      <c r="C31" s="25"/>
      <c r="F31" s="7"/>
    </row>
    <row r="32" spans="1:6" ht="19.5" x14ac:dyDescent="0.4">
      <c r="A32" s="32"/>
      <c r="B32" s="21"/>
      <c r="C32" s="24"/>
      <c r="F32" s="7"/>
    </row>
    <row r="33" spans="1:6" ht="19.5" x14ac:dyDescent="0.4">
      <c r="A33" s="31"/>
      <c r="B33" s="6"/>
      <c r="C33" s="24"/>
      <c r="F33" s="7"/>
    </row>
    <row r="34" spans="1:6" ht="19.5" x14ac:dyDescent="0.4">
      <c r="A34" s="31"/>
      <c r="B34" s="6"/>
      <c r="C34" s="24"/>
      <c r="F34" s="7"/>
    </row>
    <row r="35" spans="1:6" ht="19.5" x14ac:dyDescent="0.4">
      <c r="A35" s="31"/>
      <c r="B35" s="6"/>
      <c r="C35" s="24"/>
      <c r="F35" s="7"/>
    </row>
    <row r="36" spans="1:6" ht="19.5" x14ac:dyDescent="0.4">
      <c r="A36" s="31"/>
      <c r="B36" s="6"/>
      <c r="F36" s="7"/>
    </row>
    <row r="37" spans="1:6" ht="19.5" x14ac:dyDescent="0.4">
      <c r="A37" s="33"/>
      <c r="F37" s="7"/>
    </row>
    <row r="38" spans="1:6" ht="19.5" x14ac:dyDescent="0.4">
      <c r="F38" s="7"/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Détails</vt:lpstr>
      <vt:lpstr>Semaine-Mois</vt:lpstr>
      <vt:lpstr>Feuil3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surf_internet</cp:lastModifiedBy>
  <dcterms:created xsi:type="dcterms:W3CDTF">2018-10-13T12:34:18Z</dcterms:created>
  <dcterms:modified xsi:type="dcterms:W3CDTF">2019-01-12T13:54:16Z</dcterms:modified>
</cp:coreProperties>
</file>