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michel.poinin\Desktop\"/>
    </mc:Choice>
  </mc:AlternateContent>
  <bookViews>
    <workbookView xWindow="0" yWindow="0" windowWidth="20370" windowHeight="7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I5" i="1"/>
  <c r="J5" i="1" s="1"/>
  <c r="I2" i="1"/>
  <c r="J2" i="1" s="1"/>
  <c r="I13" i="1"/>
  <c r="J13" i="1" s="1"/>
  <c r="F13" i="1"/>
  <c r="I12" i="1"/>
  <c r="J12" i="1" s="1"/>
  <c r="F12" i="1"/>
  <c r="I11" i="1"/>
  <c r="J11" i="1" s="1"/>
  <c r="F11" i="1"/>
  <c r="F10" i="1"/>
  <c r="I9" i="1"/>
  <c r="J9" i="1" s="1"/>
  <c r="F9" i="1"/>
  <c r="I8" i="1"/>
  <c r="J8" i="1" s="1"/>
  <c r="F8" i="1"/>
  <c r="I7" i="1"/>
  <c r="J7" i="1" s="1"/>
  <c r="F7" i="1"/>
  <c r="I6" i="1"/>
  <c r="J6" i="1" s="1"/>
  <c r="F6" i="1"/>
  <c r="I10" i="1" s="1"/>
  <c r="J10" i="1" s="1"/>
  <c r="F5" i="1"/>
  <c r="I4" i="1"/>
  <c r="J4" i="1" s="1"/>
  <c r="F4" i="1"/>
  <c r="I3" i="1"/>
  <c r="J3" i="1" s="1"/>
  <c r="F3" i="1"/>
  <c r="F2" i="1"/>
</calcChain>
</file>

<file path=xl/sharedStrings.xml><?xml version="1.0" encoding="utf-8"?>
<sst xmlns="http://schemas.openxmlformats.org/spreadsheetml/2006/main" count="34" uniqueCount="24">
  <si>
    <t>Niveau</t>
  </si>
  <si>
    <t>Quantité nom</t>
  </si>
  <si>
    <t>Quantité totale</t>
  </si>
  <si>
    <t>ENS COMPLET</t>
  </si>
  <si>
    <t>S/E 1</t>
  </si>
  <si>
    <t>PU 1</t>
  </si>
  <si>
    <t>PU 2</t>
  </si>
  <si>
    <t>PU 3</t>
  </si>
  <si>
    <t>S/E 2</t>
  </si>
  <si>
    <t>PU 4</t>
  </si>
  <si>
    <t>PU 5</t>
  </si>
  <si>
    <t>S/E 3</t>
  </si>
  <si>
    <t>PU 6</t>
  </si>
  <si>
    <t>PU 7</t>
  </si>
  <si>
    <t xml:space="preserve">PU 8 </t>
  </si>
  <si>
    <t xml:space="preserve">Désignation </t>
  </si>
  <si>
    <t>Num ligne</t>
  </si>
  <si>
    <t>Type somme</t>
  </si>
  <si>
    <t>Masse unitaire</t>
  </si>
  <si>
    <t>Masse calculée</t>
  </si>
  <si>
    <t xml:space="preserve">Masse totale </t>
  </si>
  <si>
    <t>Somme</t>
  </si>
  <si>
    <t>Pesée</t>
  </si>
  <si>
    <t>Clonne I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</si>
</sst>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8" xfId="0" applyFont="1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23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J13" totalsRowShown="0" headerRowDxfId="0" headerRowBorderDxfId="11" tableBorderDxfId="12" totalsRowBorderDxfId="10">
  <autoFilter ref="B1:J13"/>
  <tableColumns count="9">
    <tableColumn id="1" name="Quantité nom" dataDxfId="9"/>
    <tableColumn id="2" name="Quantité totale" dataDxfId="8"/>
    <tableColumn id="3" name="Niveau" dataDxfId="7"/>
    <tableColumn id="4" name="Désignation " dataDxfId="6"/>
    <tableColumn id="5" name="Num ligne" dataDxfId="5">
      <calculatedColumnFormula>ROW()</calculatedColumnFormula>
    </tableColumn>
    <tableColumn id="6" name="Type somme" dataDxfId="4"/>
    <tableColumn id="7" name="Masse unitaire" dataDxfId="3"/>
    <tableColumn id="8" name="Masse calculée" dataDxfId="2">
      <calculatedColumnFormula>IF(G2="Somme",IF(D2-OFFSET(D2,1,0)&gt;=0,H2,SUMIFS(J:J,D:D,D2+1,F:F,"&gt;"&amp;ROW(I2),F:F,"&lt;"&amp;VLOOKUP(D2,OFFSET(D2,1,0):F$8949,2,FALSE))),H2)</calculatedColumnFormula>
    </tableColumn>
    <tableColumn id="9" name="Masse totale " dataDxfId="1">
      <calculatedColumnFormula>B2*I2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3"/>
  <sheetViews>
    <sheetView tabSelected="1" workbookViewId="0">
      <selection activeCell="G17" sqref="G17"/>
    </sheetView>
  </sheetViews>
  <sheetFormatPr baseColWidth="10" defaultRowHeight="15" x14ac:dyDescent="0.25"/>
  <cols>
    <col min="2" max="2" width="15.42578125" customWidth="1"/>
    <col min="3" max="3" width="16.7109375" customWidth="1"/>
    <col min="5" max="5" width="28.28515625" bestFit="1" customWidth="1"/>
    <col min="6" max="6" width="12.28515625" customWidth="1"/>
    <col min="7" max="7" width="14.42578125" customWidth="1"/>
    <col min="8" max="8" width="16.28515625" customWidth="1"/>
    <col min="9" max="9" width="16.5703125" customWidth="1"/>
    <col min="10" max="10" width="15" customWidth="1"/>
  </cols>
  <sheetData>
    <row r="1" spans="2:13" x14ac:dyDescent="0.25">
      <c r="B1" s="5" t="s">
        <v>1</v>
      </c>
      <c r="C1" s="6" t="s">
        <v>2</v>
      </c>
      <c r="D1" s="7" t="s">
        <v>0</v>
      </c>
      <c r="E1" s="7" t="s">
        <v>15</v>
      </c>
      <c r="F1" s="7" t="s">
        <v>16</v>
      </c>
      <c r="G1" s="7" t="s">
        <v>17</v>
      </c>
      <c r="H1" s="7" t="s">
        <v>18</v>
      </c>
      <c r="I1" s="6" t="s">
        <v>19</v>
      </c>
      <c r="J1" s="8" t="s">
        <v>20</v>
      </c>
      <c r="M1" t="s">
        <v>23</v>
      </c>
    </row>
    <row r="2" spans="2:13" x14ac:dyDescent="0.25">
      <c r="B2" s="3">
        <v>1</v>
      </c>
      <c r="C2" s="2">
        <v>1</v>
      </c>
      <c r="D2" s="1">
        <v>2</v>
      </c>
      <c r="E2" s="1" t="s">
        <v>3</v>
      </c>
      <c r="F2" s="1">
        <f>ROW()</f>
        <v>2</v>
      </c>
      <c r="G2" s="1" t="s">
        <v>21</v>
      </c>
      <c r="H2" s="1"/>
      <c r="I2" s="2">
        <f ca="1">IF(G2="Somme",IF(D2-OFFSET(D2,1,0)&gt;=0,H2,SUMIFS(J:J,D:D,D2+1,F:F,"&gt;"&amp;ROW(I2),F:F,"&lt;"&amp;VLOOKUP(D2,OFFSET(D2,1,0):F$50,2,FALSE))),H2)</f>
        <v>0</v>
      </c>
      <c r="J2" s="4">
        <f t="shared" ref="J2:J13" ca="1" si="0">B2*I2</f>
        <v>0</v>
      </c>
      <c r="M2">
        <f>M3*2+M7+M10*6</f>
        <v>4169.5140000000001</v>
      </c>
    </row>
    <row r="3" spans="2:13" x14ac:dyDescent="0.25">
      <c r="B3" s="3">
        <v>2</v>
      </c>
      <c r="C3" s="2">
        <v>2</v>
      </c>
      <c r="D3" s="1">
        <v>3</v>
      </c>
      <c r="E3" s="1" t="s">
        <v>4</v>
      </c>
      <c r="F3" s="1">
        <f>ROW()</f>
        <v>3</v>
      </c>
      <c r="G3" s="1" t="s">
        <v>21</v>
      </c>
      <c r="H3" s="1"/>
      <c r="I3" s="2">
        <f ca="1">IF(G3="Somme",IF(D3-OFFSET(D3,1,0)&gt;=0,H3,SUMIFS(J:J,D:D,D3+1,F:F,"&gt;"&amp;ROW(I3),F:F,"&lt;"&amp;VLOOKUP(D3,OFFSET(D3,1,0):F$8949,2,FALSE))),H3)</f>
        <v>0</v>
      </c>
      <c r="J3" s="4">
        <f t="shared" ca="1" si="0"/>
        <v>0</v>
      </c>
      <c r="M3">
        <v>1289.22</v>
      </c>
    </row>
    <row r="4" spans="2:13" x14ac:dyDescent="0.25">
      <c r="B4" s="3">
        <v>1</v>
      </c>
      <c r="C4" s="2">
        <v>2</v>
      </c>
      <c r="D4" s="1">
        <v>4</v>
      </c>
      <c r="E4" s="1" t="s">
        <v>5</v>
      </c>
      <c r="F4" s="1">
        <f>ROW()</f>
        <v>4</v>
      </c>
      <c r="G4" s="1" t="s">
        <v>22</v>
      </c>
      <c r="H4" s="1">
        <v>1176.32</v>
      </c>
      <c r="I4" s="2">
        <f ca="1">IF(G4="Somme",IF(D4-OFFSET(D4,1,0)&gt;=0,H4,SUMIFS(J:J,D:D,D4+1,F:F,"&gt;"&amp;ROW(I4),F:F,"&lt;"&amp;VLOOKUP(D4,OFFSET(D4,1,0):F$8949,2,FALSE))),H4)</f>
        <v>1176.32</v>
      </c>
      <c r="J4" s="4">
        <f t="shared" ca="1" si="0"/>
        <v>1176.32</v>
      </c>
      <c r="M4">
        <v>1176.32</v>
      </c>
    </row>
    <row r="5" spans="2:13" x14ac:dyDescent="0.25">
      <c r="B5" s="3">
        <v>1</v>
      </c>
      <c r="C5" s="2">
        <v>2</v>
      </c>
      <c r="D5" s="1">
        <v>4</v>
      </c>
      <c r="E5" s="1" t="s">
        <v>6</v>
      </c>
      <c r="F5" s="1">
        <f>ROW()</f>
        <v>5</v>
      </c>
      <c r="G5" s="1" t="s">
        <v>22</v>
      </c>
      <c r="H5" s="1">
        <v>112</v>
      </c>
      <c r="I5" s="2">
        <f ca="1">IF(G5="Somme",IF(D5-OFFSET(D5,1,0)&gt;=0,H5,SUMIFS(J:J,D:D,D5+1,F:F,"&gt;"&amp;ROW(I5),F:F,"&lt;"&amp;VLOOKUP(D5,OFFSET(D5,1,0):F$8949,2,FALSE))),H5)</f>
        <v>112</v>
      </c>
      <c r="J5" s="4">
        <f t="shared" ca="1" si="0"/>
        <v>112</v>
      </c>
      <c r="M5">
        <v>112</v>
      </c>
    </row>
    <row r="6" spans="2:13" x14ac:dyDescent="0.25">
      <c r="B6" s="3">
        <v>1</v>
      </c>
      <c r="C6" s="2">
        <v>2</v>
      </c>
      <c r="D6" s="1">
        <v>4</v>
      </c>
      <c r="E6" s="1" t="s">
        <v>7</v>
      </c>
      <c r="F6" s="1">
        <f>ROW()</f>
        <v>6</v>
      </c>
      <c r="G6" s="1" t="s">
        <v>22</v>
      </c>
      <c r="H6" s="1">
        <v>0.9</v>
      </c>
      <c r="I6" s="2">
        <f ca="1">IF(G6="Somme",IF(D6-OFFSET(D6,1,0)&gt;=0,H6,SUMIFS(J:J,D:D,D6+1,F:F,"&gt;"&amp;ROW(I6),F:F,"&lt;"&amp;VLOOKUP(D6,OFFSET(D6,1,0):F$8949,2,FALSE))),H6)</f>
        <v>0.9</v>
      </c>
      <c r="J6" s="4">
        <f t="shared" ca="1" si="0"/>
        <v>0.9</v>
      </c>
      <c r="M6">
        <v>0.9</v>
      </c>
    </row>
    <row r="7" spans="2:13" x14ac:dyDescent="0.25">
      <c r="B7" s="3">
        <v>1</v>
      </c>
      <c r="C7" s="2">
        <v>1</v>
      </c>
      <c r="D7" s="1">
        <v>3</v>
      </c>
      <c r="E7" s="1" t="s">
        <v>8</v>
      </c>
      <c r="F7" s="1">
        <f>ROW()</f>
        <v>7</v>
      </c>
      <c r="G7" s="1" t="s">
        <v>21</v>
      </c>
      <c r="H7" s="1"/>
      <c r="I7" s="2">
        <f ca="1">IF(G7="Somme",IF(D7-OFFSET(D7,1,0)&gt;=0,H7,SUMIFS(J:J,D:D,D7+1,F:F,"&gt;"&amp;ROW(I7),F:F,"&lt;"&amp;VLOOKUP(D7,OFFSET(D7,1,0):F$8949,2,FALSE))),H7)</f>
        <v>0</v>
      </c>
      <c r="J7" s="4">
        <f t="shared" ca="1" si="0"/>
        <v>0</v>
      </c>
      <c r="M7">
        <v>536.89800000000002</v>
      </c>
    </row>
    <row r="8" spans="2:13" x14ac:dyDescent="0.25">
      <c r="B8" s="3">
        <v>1</v>
      </c>
      <c r="C8" s="2">
        <v>1</v>
      </c>
      <c r="D8" s="1">
        <v>4</v>
      </c>
      <c r="E8" s="1" t="s">
        <v>9</v>
      </c>
      <c r="F8" s="1">
        <f>ROW()</f>
        <v>8</v>
      </c>
      <c r="G8" s="1" t="s">
        <v>22</v>
      </c>
      <c r="H8" s="1">
        <v>533.27</v>
      </c>
      <c r="I8" s="2">
        <f ca="1">IF(G8="Somme",IF(D8-OFFSET(D8,1,0)&gt;=0,H8,SUMIFS(J:J,D:D,D8+1,F:F,"&gt;"&amp;ROW(I8),F:F,"&lt;"&amp;VLOOKUP(D8,OFFSET(D8,1,0):F$8949,2,FALSE))),H8)</f>
        <v>533.27</v>
      </c>
      <c r="J8" s="4">
        <f t="shared" ca="1" si="0"/>
        <v>533.27</v>
      </c>
      <c r="M8">
        <v>533.27</v>
      </c>
    </row>
    <row r="9" spans="2:13" x14ac:dyDescent="0.25">
      <c r="B9" s="3">
        <v>4</v>
      </c>
      <c r="C9" s="2">
        <v>4</v>
      </c>
      <c r="D9" s="1">
        <v>4</v>
      </c>
      <c r="E9" s="1" t="s">
        <v>10</v>
      </c>
      <c r="F9" s="1">
        <f>ROW()</f>
        <v>9</v>
      </c>
      <c r="G9" s="1" t="s">
        <v>22</v>
      </c>
      <c r="H9" s="1">
        <v>0.90700000000000003</v>
      </c>
      <c r="I9" s="2">
        <f ca="1">IF(G9="Somme",IF(D9-OFFSET(D9,1,0)&gt;=0,H9,SUMIFS(J:J,D:D,D9+1,F:F,"&gt;"&amp;ROW(I9),F:F,"&lt;"&amp;VLOOKUP(D9,OFFSET(D9,1,0):F$8949,2,FALSE))),H9)</f>
        <v>0.90700000000000003</v>
      </c>
      <c r="J9" s="4">
        <f t="shared" ca="1" si="0"/>
        <v>3.6280000000000001</v>
      </c>
      <c r="M9">
        <v>0.90700000000000003</v>
      </c>
    </row>
    <row r="10" spans="2:13" x14ac:dyDescent="0.25">
      <c r="B10" s="3">
        <v>6</v>
      </c>
      <c r="C10" s="2">
        <v>6</v>
      </c>
      <c r="D10" s="1">
        <v>3</v>
      </c>
      <c r="E10" s="1" t="s">
        <v>11</v>
      </c>
      <c r="F10" s="1">
        <f>ROW()</f>
        <v>10</v>
      </c>
      <c r="G10" s="1" t="s">
        <v>21</v>
      </c>
      <c r="H10" s="1"/>
      <c r="I10" s="2">
        <f ca="1">IF(G10="Somme",IF(D10-OFFSET(D10,1,0)&gt;=0,H10,SUMIFS(J:J,D:D,D10+1,F:F,"&gt;"&amp;ROW(I10),F:F,"&lt;"&amp;VLOOKUP(D10,OFFSET(D10,1,0):F$8949,2,FALSE))),H10)</f>
        <v>0</v>
      </c>
      <c r="J10" s="4">
        <f t="shared" ca="1" si="0"/>
        <v>0</v>
      </c>
      <c r="M10">
        <v>175.696</v>
      </c>
    </row>
    <row r="11" spans="2:13" x14ac:dyDescent="0.25">
      <c r="B11" s="3">
        <v>1</v>
      </c>
      <c r="C11" s="2">
        <v>6</v>
      </c>
      <c r="D11" s="1">
        <v>4</v>
      </c>
      <c r="E11" s="1" t="s">
        <v>12</v>
      </c>
      <c r="F11" s="1">
        <f>ROW()</f>
        <v>11</v>
      </c>
      <c r="G11" s="1" t="s">
        <v>22</v>
      </c>
      <c r="H11" s="1">
        <v>172.8</v>
      </c>
      <c r="I11" s="2">
        <f ca="1">IF(G11="Somme",IF(D11-OFFSET(D11,1,0)&gt;=0,H11,SUMIFS(J:J,D:D,D11+1,F:F,"&gt;"&amp;ROW(I11),F:F,"&lt;"&amp;VLOOKUP(D11,OFFSET(D11,1,0):F$8949,2,FALSE))),H11)</f>
        <v>172.8</v>
      </c>
      <c r="J11" s="4">
        <f t="shared" ca="1" si="0"/>
        <v>172.8</v>
      </c>
      <c r="M11">
        <v>172.8</v>
      </c>
    </row>
    <row r="12" spans="2:13" x14ac:dyDescent="0.25">
      <c r="B12" s="3">
        <v>2</v>
      </c>
      <c r="C12" s="2">
        <v>12</v>
      </c>
      <c r="D12" s="1">
        <v>4</v>
      </c>
      <c r="E12" s="1" t="s">
        <v>13</v>
      </c>
      <c r="F12" s="1">
        <f>ROW()</f>
        <v>12</v>
      </c>
      <c r="G12" s="1" t="s">
        <v>22</v>
      </c>
      <c r="H12" s="1">
        <v>0.64500000000000002</v>
      </c>
      <c r="I12" s="2">
        <f ca="1">IF(G12="Somme",IF(D12-OFFSET(D12,1,0)&gt;=0,H12,SUMIFS(J:J,D:D,D12+1,F:F,"&gt;"&amp;ROW(I12),F:F,"&lt;"&amp;VLOOKUP(D12,OFFSET(D12,1,0):F$8949,2,FALSE))),H12)</f>
        <v>0.64500000000000002</v>
      </c>
      <c r="J12" s="4">
        <f t="shared" ca="1" si="0"/>
        <v>1.29</v>
      </c>
      <c r="M12">
        <v>0.64500000000000002</v>
      </c>
    </row>
    <row r="13" spans="2:13" x14ac:dyDescent="0.25">
      <c r="B13" s="9">
        <v>1</v>
      </c>
      <c r="C13" s="10">
        <v>6</v>
      </c>
      <c r="D13" s="11">
        <v>4</v>
      </c>
      <c r="E13" s="11" t="s">
        <v>14</v>
      </c>
      <c r="F13" s="11">
        <f>ROW()</f>
        <v>13</v>
      </c>
      <c r="G13" s="11" t="s">
        <v>22</v>
      </c>
      <c r="H13" s="11">
        <v>1.6060000000000001</v>
      </c>
      <c r="I13" s="10">
        <f ca="1">IF(G13="Somme",IF(D13-OFFSET(D13,1,0)&gt;=0,H13,SUMIFS(J:J,D:D,D13+1,F:F,"&gt;"&amp;ROW(I13),F:F,"&lt;"&amp;VLOOKUP(D13,OFFSET(D13,1,0):F$8949,2,FALSE))),H13)</f>
        <v>1.6060000000000001</v>
      </c>
      <c r="J13" s="12">
        <f t="shared" ca="1" si="0"/>
        <v>1.6060000000000001</v>
      </c>
      <c r="M13">
        <v>1.6060000000000001</v>
      </c>
    </row>
  </sheetData>
  <conditionalFormatting sqref="B2:J13">
    <cfRule type="expression" dxfId="15" priority="2">
      <formula>$D2=2</formula>
    </cfRule>
    <cfRule type="expression" dxfId="14" priority="1">
      <formula>$D2=3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jeanmichel.poinin</cp:lastModifiedBy>
  <dcterms:created xsi:type="dcterms:W3CDTF">2020-04-01T15:30:24Z</dcterms:created>
  <dcterms:modified xsi:type="dcterms:W3CDTF">2020-04-02T07:06:49Z</dcterms:modified>
</cp:coreProperties>
</file>