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0730" windowHeight="11760" tabRatio="509"/>
  </bookViews>
  <sheets>
    <sheet name="JUIN 2019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8" l="1"/>
  <c r="I18" i="8"/>
  <c r="J17" i="8"/>
  <c r="I17" i="8"/>
  <c r="J16" i="8"/>
  <c r="I16" i="8"/>
  <c r="J15" i="8"/>
  <c r="I15" i="8"/>
  <c r="J14" i="8"/>
  <c r="I14" i="8"/>
  <c r="J13" i="8"/>
  <c r="I13" i="8"/>
  <c r="J12" i="8"/>
  <c r="I12" i="8"/>
  <c r="J11" i="8"/>
  <c r="I11" i="8"/>
  <c r="J10" i="8"/>
  <c r="I10" i="8"/>
  <c r="J9" i="8"/>
  <c r="I9" i="8"/>
  <c r="J7" i="8"/>
  <c r="I7" i="8"/>
  <c r="I8" i="8"/>
  <c r="J8" i="8"/>
  <c r="D24" i="8" l="1"/>
  <c r="H67" i="8" l="1"/>
  <c r="F67" i="8"/>
  <c r="D67" i="8"/>
  <c r="J65" i="8"/>
  <c r="I65" i="8"/>
  <c r="J64" i="8"/>
  <c r="I64" i="8"/>
  <c r="J63" i="8"/>
  <c r="I63" i="8"/>
  <c r="J62" i="8"/>
  <c r="I62" i="8"/>
  <c r="J61" i="8"/>
  <c r="I61" i="8"/>
  <c r="J60" i="8"/>
  <c r="I60" i="8"/>
  <c r="J59" i="8"/>
  <c r="I59" i="8"/>
  <c r="J58" i="8"/>
  <c r="I58" i="8"/>
  <c r="J57" i="8"/>
  <c r="I57" i="8"/>
  <c r="J56" i="8"/>
  <c r="I56" i="8"/>
  <c r="J55" i="8"/>
  <c r="I55" i="8"/>
  <c r="J54" i="8"/>
  <c r="I54" i="8"/>
  <c r="J53" i="8"/>
  <c r="I53" i="8"/>
  <c r="J52" i="8"/>
  <c r="I52" i="8"/>
  <c r="J51" i="8"/>
  <c r="I51" i="8"/>
  <c r="J50" i="8"/>
  <c r="I50" i="8"/>
  <c r="J49" i="8"/>
  <c r="I49" i="8"/>
  <c r="J48" i="8"/>
  <c r="I48" i="8"/>
  <c r="J47" i="8"/>
  <c r="I47" i="8"/>
  <c r="J46" i="8"/>
  <c r="I46" i="8"/>
  <c r="J45" i="8"/>
  <c r="I45" i="8"/>
  <c r="J44" i="8"/>
  <c r="I44" i="8"/>
  <c r="J43" i="8"/>
  <c r="I43" i="8"/>
  <c r="J42" i="8"/>
  <c r="I42" i="8"/>
  <c r="J41" i="8"/>
  <c r="I41" i="8"/>
  <c r="J40" i="8"/>
  <c r="I40" i="8"/>
  <c r="J39" i="8"/>
  <c r="I39" i="8"/>
  <c r="J38" i="8"/>
  <c r="I38" i="8"/>
  <c r="J37" i="8"/>
  <c r="I37" i="8"/>
  <c r="H24" i="8"/>
  <c r="F24" i="8"/>
  <c r="P22" i="8"/>
  <c r="R22" i="8" s="1"/>
  <c r="J22" i="8"/>
  <c r="I22" i="8"/>
  <c r="P21" i="8"/>
  <c r="R21" i="8" s="1"/>
  <c r="J21" i="8"/>
  <c r="I21" i="8"/>
  <c r="P20" i="8"/>
  <c r="R20" i="8" s="1"/>
  <c r="J20" i="8"/>
  <c r="I20" i="8"/>
  <c r="P19" i="8"/>
  <c r="R19" i="8" s="1"/>
  <c r="J19" i="8"/>
  <c r="I19" i="8"/>
  <c r="P17" i="8"/>
  <c r="R17" i="8" s="1"/>
  <c r="P16" i="8"/>
  <c r="R16" i="8" s="1"/>
  <c r="P15" i="8"/>
  <c r="R15" i="8" s="1"/>
  <c r="P14" i="8"/>
  <c r="R14" i="8" s="1"/>
  <c r="P13" i="8"/>
  <c r="R13" i="8" s="1"/>
  <c r="P12" i="8"/>
  <c r="R12" i="8" s="1"/>
  <c r="P10" i="8"/>
  <c r="R10" i="8" s="1"/>
  <c r="P8" i="8"/>
  <c r="R8" i="8" s="1"/>
  <c r="P6" i="8"/>
  <c r="J6" i="8"/>
  <c r="I6" i="8"/>
  <c r="R6" i="8" l="1"/>
  <c r="R24" i="8" s="1"/>
  <c r="P23" i="8"/>
  <c r="J67" i="8"/>
  <c r="J70" i="8" s="1"/>
  <c r="J24" i="8"/>
  <c r="J27" i="8" s="1"/>
</calcChain>
</file>

<file path=xl/comments1.xml><?xml version="1.0" encoding="utf-8"?>
<comments xmlns="http://schemas.openxmlformats.org/spreadsheetml/2006/main">
  <authors>
    <author>Auteur</author>
  </authors>
  <commentList>
    <comment ref="M4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Absence / probleme de releve / planning</t>
        </r>
      </text>
    </comment>
    <comment ref="N4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PROBLEMES de CIRCULATION 
</t>
        </r>
      </text>
    </comment>
    <comment ref="O4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Pannes
</t>
        </r>
      </text>
    </comment>
  </commentList>
</comments>
</file>

<file path=xl/sharedStrings.xml><?xml version="1.0" encoding="utf-8"?>
<sst xmlns="http://schemas.openxmlformats.org/spreadsheetml/2006/main" count="44" uniqueCount="28">
  <si>
    <t xml:space="preserve">LIGNE </t>
  </si>
  <si>
    <t>T1</t>
  </si>
  <si>
    <t>SNA TOTAL</t>
  </si>
  <si>
    <t>NBRE COURSES COM</t>
  </si>
  <si>
    <t>NBRE COURSES HLP</t>
  </si>
  <si>
    <t>NBRE COURSES TOTAL</t>
  </si>
  <si>
    <t>DISTANCE TOTAL</t>
  </si>
  <si>
    <t>KMS COMMERCIAUX</t>
  </si>
  <si>
    <t xml:space="preserve">KMS HLP  </t>
  </si>
  <si>
    <t xml:space="preserve">KMS ENTREE SORTIE </t>
  </si>
  <si>
    <t>NBRE COURSES E/S</t>
  </si>
  <si>
    <t xml:space="preserve">TOTAL </t>
  </si>
  <si>
    <t>TOTAL E/S</t>
  </si>
  <si>
    <t>TOTAL HLP</t>
  </si>
  <si>
    <t>TOTAL COMMERCIAL</t>
  </si>
  <si>
    <t>Moyenne jour</t>
  </si>
  <si>
    <t>PRODUCTION THEORIQUE URBAIN  données tirées d'HASTUS</t>
  </si>
  <si>
    <t>PRODUCTION THEORIQUE INTERURBAIN  données tirées d'HASTUS</t>
  </si>
  <si>
    <t>SNA CAUSE TECHNIQUE</t>
  </si>
  <si>
    <t xml:space="preserve">SNA CAUSE HUMAINE </t>
  </si>
  <si>
    <t>SNA CAUSE AUTRES</t>
  </si>
  <si>
    <t>JUIN 2019</t>
  </si>
  <si>
    <t xml:space="preserve">PERTES DE PRODUCTION MAIN COURANTE PCC </t>
  </si>
  <si>
    <t>DISTANCE COMMERCIALE THEORIQUE moins SNA (COMMERCIAL REALISE)</t>
  </si>
  <si>
    <t>2Bis</t>
  </si>
  <si>
    <t>3Bis</t>
  </si>
  <si>
    <t>4Bis</t>
  </si>
  <si>
    <t>10Bis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</si>
</sst>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#&quot;&quot;\ &quot;KMS&quot;"/>
    <numFmt numFmtId="166" formatCode="[$-F400]h:mm:ss\ AM/P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1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/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165" fontId="0" fillId="0" borderId="0" xfId="0" applyNumberFormat="1" applyAlignment="1">
      <alignment horizontal="center"/>
    </xf>
    <xf numFmtId="0" fontId="2" fillId="2" borderId="37" xfId="0" applyFont="1" applyFill="1" applyBorder="1" applyAlignment="1">
      <alignment horizontal="center"/>
    </xf>
    <xf numFmtId="0" fontId="0" fillId="3" borderId="25" xfId="0" applyNumberFormat="1" applyFill="1" applyBorder="1" applyAlignment="1">
      <alignment horizontal="center"/>
    </xf>
    <xf numFmtId="4" fontId="0" fillId="3" borderId="27" xfId="0" applyNumberFormat="1" applyFill="1" applyBorder="1" applyAlignment="1">
      <alignment horizontal="center"/>
    </xf>
    <xf numFmtId="0" fontId="0" fillId="3" borderId="2" xfId="0" applyNumberFormat="1" applyFill="1" applyBorder="1" applyAlignment="1">
      <alignment horizontal="center"/>
    </xf>
    <xf numFmtId="4" fontId="0" fillId="3" borderId="3" xfId="0" applyNumberFormat="1" applyFill="1" applyBorder="1" applyAlignment="1">
      <alignment horizontal="center"/>
    </xf>
    <xf numFmtId="0" fontId="0" fillId="3" borderId="38" xfId="0" applyNumberFormat="1" applyFill="1" applyBorder="1" applyAlignment="1">
      <alignment horizontal="center"/>
    </xf>
    <xf numFmtId="4" fontId="0" fillId="3" borderId="36" xfId="0" applyNumberFormat="1" applyFill="1" applyBorder="1" applyAlignment="1">
      <alignment horizontal="center"/>
    </xf>
    <xf numFmtId="0" fontId="0" fillId="3" borderId="4" xfId="0" applyNumberFormat="1" applyFill="1" applyBorder="1" applyAlignment="1">
      <alignment horizontal="center"/>
    </xf>
    <xf numFmtId="4" fontId="0" fillId="3" borderId="6" xfId="0" applyNumberFormat="1" applyFill="1" applyBorder="1" applyAlignment="1">
      <alignment horizontal="center"/>
    </xf>
    <xf numFmtId="0" fontId="0" fillId="4" borderId="25" xfId="0" applyNumberFormat="1" applyFill="1" applyBorder="1" applyAlignment="1">
      <alignment horizontal="center"/>
    </xf>
    <xf numFmtId="4" fontId="0" fillId="4" borderId="27" xfId="0" applyNumberFormat="1" applyFill="1" applyBorder="1" applyAlignment="1">
      <alignment horizontal="center"/>
    </xf>
    <xf numFmtId="0" fontId="0" fillId="4" borderId="2" xfId="0" applyNumberFormat="1" applyFill="1" applyBorder="1" applyAlignment="1">
      <alignment horizontal="center"/>
    </xf>
    <xf numFmtId="4" fontId="0" fillId="4" borderId="3" xfId="0" applyNumberFormat="1" applyFill="1" applyBorder="1" applyAlignment="1">
      <alignment horizontal="center"/>
    </xf>
    <xf numFmtId="0" fontId="0" fillId="4" borderId="38" xfId="0" applyNumberFormat="1" applyFill="1" applyBorder="1" applyAlignment="1">
      <alignment horizontal="center"/>
    </xf>
    <xf numFmtId="4" fontId="0" fillId="4" borderId="36" xfId="0" applyNumberFormat="1" applyFill="1" applyBorder="1" applyAlignment="1">
      <alignment horizontal="center"/>
    </xf>
    <xf numFmtId="0" fontId="0" fillId="4" borderId="4" xfId="0" applyNumberFormat="1" applyFill="1" applyBorder="1" applyAlignment="1">
      <alignment horizontal="center"/>
    </xf>
    <xf numFmtId="4" fontId="0" fillId="4" borderId="6" xfId="0" applyNumberFormat="1" applyFill="1" applyBorder="1" applyAlignment="1">
      <alignment horizontal="center"/>
    </xf>
    <xf numFmtId="0" fontId="0" fillId="5" borderId="41" xfId="0" applyNumberFormat="1" applyFill="1" applyBorder="1" applyAlignment="1">
      <alignment horizontal="center"/>
    </xf>
    <xf numFmtId="4" fontId="0" fillId="5" borderId="26" xfId="0" applyNumberFormat="1" applyFill="1" applyBorder="1" applyAlignment="1">
      <alignment horizontal="center"/>
    </xf>
    <xf numFmtId="0" fontId="0" fillId="5" borderId="43" xfId="0" applyNumberFormat="1" applyFill="1" applyBorder="1" applyAlignment="1">
      <alignment horizontal="center"/>
    </xf>
    <xf numFmtId="4" fontId="0" fillId="5" borderId="1" xfId="0" applyNumberFormat="1" applyFill="1" applyBorder="1" applyAlignment="1">
      <alignment horizontal="center"/>
    </xf>
    <xf numFmtId="0" fontId="0" fillId="5" borderId="42" xfId="0" applyNumberFormat="1" applyFill="1" applyBorder="1" applyAlignment="1">
      <alignment horizontal="center"/>
    </xf>
    <xf numFmtId="4" fontId="0" fillId="5" borderId="35" xfId="0" applyNumberFormat="1" applyFill="1" applyBorder="1" applyAlignment="1">
      <alignment horizontal="center"/>
    </xf>
    <xf numFmtId="0" fontId="0" fillId="5" borderId="44" xfId="0" applyNumberFormat="1" applyFill="1" applyBorder="1" applyAlignment="1">
      <alignment horizontal="center"/>
    </xf>
    <xf numFmtId="4" fontId="0" fillId="5" borderId="5" xfId="0" applyNumberFormat="1" applyFill="1" applyBorder="1" applyAlignment="1">
      <alignment horizontal="center"/>
    </xf>
    <xf numFmtId="4" fontId="0" fillId="6" borderId="26" xfId="0" applyNumberFormat="1" applyFill="1" applyBorder="1" applyAlignment="1">
      <alignment horizontal="center"/>
    </xf>
    <xf numFmtId="4" fontId="0" fillId="6" borderId="1" xfId="0" applyNumberFormat="1" applyFill="1" applyBorder="1" applyAlignment="1">
      <alignment horizontal="center"/>
    </xf>
    <xf numFmtId="4" fontId="0" fillId="6" borderId="35" xfId="0" applyNumberFormat="1" applyFill="1" applyBorder="1" applyAlignment="1">
      <alignment horizontal="center"/>
    </xf>
    <xf numFmtId="4" fontId="0" fillId="6" borderId="5" xfId="0" applyNumberFormat="1" applyFill="1" applyBorder="1" applyAlignment="1">
      <alignment horizontal="center"/>
    </xf>
    <xf numFmtId="165" fontId="7" fillId="6" borderId="31" xfId="0" applyNumberFormat="1" applyFont="1" applyFill="1" applyBorder="1" applyAlignment="1">
      <alignment horizontal="center"/>
    </xf>
    <xf numFmtId="165" fontId="7" fillId="5" borderId="31" xfId="0" applyNumberFormat="1" applyFont="1" applyFill="1" applyBorder="1" applyAlignment="1">
      <alignment horizontal="center"/>
    </xf>
    <xf numFmtId="165" fontId="7" fillId="7" borderId="31" xfId="0" applyNumberFormat="1" applyFont="1" applyFill="1" applyBorder="1" applyAlignment="1">
      <alignment horizontal="center"/>
    </xf>
    <xf numFmtId="165" fontId="7" fillId="3" borderId="3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6" borderId="26" xfId="0" applyNumberFormat="1" applyFill="1" applyBorder="1" applyAlignment="1">
      <alignment horizontal="center"/>
    </xf>
    <xf numFmtId="0" fontId="0" fillId="6" borderId="1" xfId="0" applyNumberFormat="1" applyFill="1" applyBorder="1" applyAlignment="1">
      <alignment horizontal="center"/>
    </xf>
    <xf numFmtId="0" fontId="0" fillId="6" borderId="35" xfId="0" applyNumberFormat="1" applyFill="1" applyBorder="1" applyAlignment="1">
      <alignment horizontal="center"/>
    </xf>
    <xf numFmtId="0" fontId="0" fillId="6" borderId="5" xfId="0" applyNumberFormat="1" applyFill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0" fillId="0" borderId="28" xfId="0" applyBorder="1" applyAlignment="1">
      <alignment horizontal="center"/>
    </xf>
    <xf numFmtId="4" fontId="0" fillId="0" borderId="21" xfId="0" applyNumberFormat="1" applyBorder="1" applyAlignment="1">
      <alignment horizontal="center"/>
    </xf>
    <xf numFmtId="4" fontId="0" fillId="0" borderId="19" xfId="0" applyNumberFormat="1" applyBorder="1" applyAlignment="1">
      <alignment horizontal="center"/>
    </xf>
    <xf numFmtId="4" fontId="0" fillId="0" borderId="20" xfId="0" applyNumberFormat="1" applyBorder="1" applyAlignment="1">
      <alignment horizontal="center"/>
    </xf>
    <xf numFmtId="0" fontId="0" fillId="2" borderId="38" xfId="0" applyNumberFormat="1" applyFill="1" applyBorder="1" applyAlignment="1">
      <alignment horizontal="center"/>
    </xf>
    <xf numFmtId="4" fontId="0" fillId="2" borderId="36" xfId="0" applyNumberFormat="1" applyFill="1" applyBorder="1" applyAlignment="1">
      <alignment horizontal="center"/>
    </xf>
    <xf numFmtId="0" fontId="0" fillId="2" borderId="42" xfId="0" applyNumberFormat="1" applyFill="1" applyBorder="1" applyAlignment="1">
      <alignment horizontal="center"/>
    </xf>
    <xf numFmtId="4" fontId="0" fillId="2" borderId="35" xfId="0" applyNumberFormat="1" applyFill="1" applyBorder="1" applyAlignment="1">
      <alignment horizontal="center"/>
    </xf>
    <xf numFmtId="0" fontId="0" fillId="2" borderId="35" xfId="0" applyNumberFormat="1" applyFill="1" applyBorder="1" applyAlignment="1">
      <alignment horizontal="center"/>
    </xf>
    <xf numFmtId="0" fontId="0" fillId="2" borderId="0" xfId="0" applyFill="1"/>
    <xf numFmtId="0" fontId="0" fillId="2" borderId="38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4" fontId="0" fillId="2" borderId="39" xfId="0" applyNumberFormat="1" applyFill="1" applyBorder="1" applyAlignment="1">
      <alignment horizontal="center"/>
    </xf>
    <xf numFmtId="165" fontId="7" fillId="8" borderId="31" xfId="0" applyNumberFormat="1" applyFon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7" fillId="4" borderId="31" xfId="0" applyFont="1" applyFill="1" applyBorder="1" applyAlignment="1">
      <alignment horizontal="center"/>
    </xf>
    <xf numFmtId="0" fontId="0" fillId="4" borderId="7" xfId="0" applyNumberFormat="1" applyFill="1" applyBorder="1" applyAlignment="1">
      <alignment horizontal="center"/>
    </xf>
    <xf numFmtId="4" fontId="0" fillId="4" borderId="9" xfId="0" applyNumberFormat="1" applyFill="1" applyBorder="1" applyAlignment="1">
      <alignment horizontal="center"/>
    </xf>
    <xf numFmtId="0" fontId="0" fillId="5" borderId="46" xfId="0" applyNumberFormat="1" applyFill="1" applyBorder="1" applyAlignment="1">
      <alignment horizontal="center"/>
    </xf>
    <xf numFmtId="4" fontId="0" fillId="5" borderId="8" xfId="0" applyNumberFormat="1" applyFill="1" applyBorder="1" applyAlignment="1">
      <alignment horizontal="center"/>
    </xf>
    <xf numFmtId="0" fontId="0" fillId="6" borderId="8" xfId="0" applyNumberFormat="1" applyFill="1" applyBorder="1" applyAlignment="1">
      <alignment horizontal="center"/>
    </xf>
    <xf numFmtId="4" fontId="0" fillId="6" borderId="8" xfId="0" applyNumberForma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4" fontId="0" fillId="3" borderId="9" xfId="0" applyNumberFormat="1" applyFill="1" applyBorder="1" applyAlignment="1">
      <alignment horizontal="center"/>
    </xf>
    <xf numFmtId="49" fontId="3" fillId="0" borderId="10" xfId="0" applyNumberFormat="1" applyFont="1" applyBorder="1" applyAlignment="1">
      <alignment horizontal="center" vertical="center"/>
    </xf>
    <xf numFmtId="49" fontId="3" fillId="0" borderId="11" xfId="0" applyNumberFormat="1" applyFont="1" applyBorder="1" applyAlignment="1">
      <alignment horizontal="center" vertical="center"/>
    </xf>
    <xf numFmtId="49" fontId="3" fillId="0" borderId="1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36" xfId="0" applyFont="1" applyFill="1" applyBorder="1" applyAlignment="1">
      <alignment horizontal="center" vertical="center"/>
    </xf>
    <xf numFmtId="0" fontId="1" fillId="5" borderId="41" xfId="0" applyFont="1" applyFill="1" applyBorder="1" applyAlignment="1">
      <alignment horizontal="center" vertical="center"/>
    </xf>
    <xf numFmtId="0" fontId="1" fillId="5" borderId="42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166" fontId="10" fillId="8" borderId="28" xfId="0" applyNumberFormat="1" applyFont="1" applyFill="1" applyBorder="1" applyAlignment="1">
      <alignment horizontal="center" vertical="center" wrapText="1"/>
    </xf>
    <xf numFmtId="166" fontId="10" fillId="8" borderId="29" xfId="0" applyNumberFormat="1" applyFont="1" applyFill="1" applyBorder="1" applyAlignment="1">
      <alignment horizontal="center" vertical="center" wrapText="1"/>
    </xf>
    <xf numFmtId="166" fontId="10" fillId="8" borderId="30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22411</xdr:colOff>
      <xdr:row>33</xdr:row>
      <xdr:rowOff>44823</xdr:rowOff>
    </xdr:from>
    <xdr:to>
      <xdr:col>18</xdr:col>
      <xdr:colOff>234762</xdr:colOff>
      <xdr:row>38</xdr:row>
      <xdr:rowOff>94690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2882" y="6039970"/>
          <a:ext cx="9401175" cy="10247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1:R70"/>
  <sheetViews>
    <sheetView tabSelected="1" topLeftCell="A37" zoomScale="70" zoomScaleNormal="70" workbookViewId="0">
      <selection activeCell="E71" sqref="E71"/>
    </sheetView>
  </sheetViews>
  <sheetFormatPr baseColWidth="10" defaultColWidth="9.140625" defaultRowHeight="15" x14ac:dyDescent="0.25"/>
  <cols>
    <col min="2" max="2" width="8.5703125" style="1" bestFit="1" customWidth="1"/>
    <col min="3" max="3" width="19.28515625" style="1" bestFit="1" customWidth="1"/>
    <col min="4" max="4" width="25.5703125" style="1" bestFit="1" customWidth="1"/>
    <col min="5" max="5" width="18.140625" style="1" bestFit="1" customWidth="1"/>
    <col min="6" max="6" width="25.42578125" style="1" bestFit="1" customWidth="1"/>
    <col min="7" max="8" width="25.42578125" style="1" customWidth="1"/>
    <col min="9" max="9" width="20.42578125" style="1" bestFit="1" customWidth="1"/>
    <col min="10" max="10" width="21.28515625" style="1" bestFit="1" customWidth="1"/>
    <col min="13" max="13" width="23.5703125" customWidth="1"/>
    <col min="14" max="14" width="19.140625" bestFit="1" customWidth="1"/>
    <col min="15" max="15" width="29.5703125" bestFit="1" customWidth="1"/>
    <col min="16" max="16" width="15" bestFit="1" customWidth="1"/>
    <col min="18" max="18" width="41.5703125" bestFit="1" customWidth="1"/>
  </cols>
  <sheetData>
    <row r="1" spans="2:18" s="8" customFormat="1" ht="36" customHeight="1" thickBot="1" x14ac:dyDescent="0.45">
      <c r="B1" s="77" t="s">
        <v>21</v>
      </c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9"/>
    </row>
    <row r="2" spans="2:18" ht="15.75" thickBot="1" x14ac:dyDescent="0.3"/>
    <row r="3" spans="2:18" ht="15.75" thickBot="1" x14ac:dyDescent="0.3">
      <c r="B3" s="80" t="s">
        <v>16</v>
      </c>
      <c r="C3" s="81"/>
      <c r="D3" s="81"/>
      <c r="E3" s="81"/>
      <c r="F3" s="81"/>
      <c r="G3" s="81"/>
      <c r="H3" s="81"/>
      <c r="I3" s="81"/>
      <c r="J3" s="82"/>
      <c r="M3" s="83" t="s">
        <v>22</v>
      </c>
      <c r="N3" s="84"/>
      <c r="O3" s="84"/>
      <c r="P3" s="85"/>
      <c r="R3" s="110" t="s">
        <v>23</v>
      </c>
    </row>
    <row r="4" spans="2:18" x14ac:dyDescent="0.25">
      <c r="B4" s="94" t="s">
        <v>0</v>
      </c>
      <c r="C4" s="96" t="s">
        <v>3</v>
      </c>
      <c r="D4" s="98" t="s">
        <v>7</v>
      </c>
      <c r="E4" s="100" t="s">
        <v>4</v>
      </c>
      <c r="F4" s="102" t="s">
        <v>8</v>
      </c>
      <c r="G4" s="92" t="s">
        <v>10</v>
      </c>
      <c r="H4" s="90" t="s">
        <v>9</v>
      </c>
      <c r="I4" s="104" t="s">
        <v>5</v>
      </c>
      <c r="J4" s="106" t="s">
        <v>6</v>
      </c>
      <c r="L4" s="94" t="s">
        <v>0</v>
      </c>
      <c r="M4" s="86" t="s">
        <v>19</v>
      </c>
      <c r="N4" s="88" t="s">
        <v>20</v>
      </c>
      <c r="O4" s="88" t="s">
        <v>18</v>
      </c>
      <c r="P4" s="108" t="s">
        <v>2</v>
      </c>
      <c r="R4" s="111"/>
    </row>
    <row r="5" spans="2:18" ht="15.75" thickBot="1" x14ac:dyDescent="0.3">
      <c r="B5" s="95"/>
      <c r="C5" s="97"/>
      <c r="D5" s="99"/>
      <c r="E5" s="101"/>
      <c r="F5" s="103"/>
      <c r="G5" s="93"/>
      <c r="H5" s="91"/>
      <c r="I5" s="105"/>
      <c r="J5" s="107"/>
      <c r="L5" s="95"/>
      <c r="M5" s="87"/>
      <c r="N5" s="89"/>
      <c r="O5" s="89"/>
      <c r="P5" s="109"/>
      <c r="R5" s="112"/>
    </row>
    <row r="6" spans="2:18" x14ac:dyDescent="0.25">
      <c r="B6" s="9">
        <v>2</v>
      </c>
      <c r="C6" s="22">
        <v>3667</v>
      </c>
      <c r="D6" s="23">
        <v>38784</v>
      </c>
      <c r="E6" s="30">
        <v>3421</v>
      </c>
      <c r="F6" s="31">
        <v>870.92200000000003</v>
      </c>
      <c r="G6" s="47">
        <v>456</v>
      </c>
      <c r="H6" s="38">
        <v>2802.2</v>
      </c>
      <c r="I6" s="14">
        <f>C6+E6+G6</f>
        <v>7544</v>
      </c>
      <c r="J6" s="15">
        <f>D6+F6+H6</f>
        <v>42457.121999999996</v>
      </c>
      <c r="L6" s="9">
        <v>2</v>
      </c>
      <c r="M6" s="6">
        <v>162.517</v>
      </c>
      <c r="N6" s="7">
        <v>1507.8779999999999</v>
      </c>
      <c r="O6" s="7">
        <v>111.931</v>
      </c>
      <c r="P6" s="66">
        <f t="shared" ref="P6:P22" si="0">SUM(M6:O6)</f>
        <v>1782.326</v>
      </c>
      <c r="R6" s="53">
        <f t="shared" ref="R6:R22" si="1">D6-P6</f>
        <v>37001.673999999999</v>
      </c>
    </row>
    <row r="7" spans="2:18" x14ac:dyDescent="0.25">
      <c r="B7" s="9" t="s">
        <v>24</v>
      </c>
      <c r="C7" s="69"/>
      <c r="D7" s="70"/>
      <c r="E7" s="71"/>
      <c r="F7" s="72"/>
      <c r="G7" s="73"/>
      <c r="H7" s="74"/>
      <c r="I7" s="75">
        <f t="shared" ref="I7" si="2">C7+E7+G7</f>
        <v>0</v>
      </c>
      <c r="J7" s="76">
        <f t="shared" ref="J7" si="3">D7+F7+H7</f>
        <v>0</v>
      </c>
      <c r="L7" s="9"/>
      <c r="M7" s="6"/>
      <c r="N7" s="7"/>
      <c r="O7" s="7"/>
      <c r="P7" s="66"/>
      <c r="R7" s="53"/>
    </row>
    <row r="8" spans="2:18" x14ac:dyDescent="0.25">
      <c r="B8" s="10">
        <v>3</v>
      </c>
      <c r="C8" s="24">
        <v>3693</v>
      </c>
      <c r="D8" s="25">
        <v>39761.339999999997</v>
      </c>
      <c r="E8" s="32">
        <v>23</v>
      </c>
      <c r="F8" s="33">
        <v>121.376</v>
      </c>
      <c r="G8" s="48">
        <v>513</v>
      </c>
      <c r="H8" s="39">
        <v>2661.248</v>
      </c>
      <c r="I8" s="16">
        <f t="shared" ref="I8:J22" si="4">C8+E8+G8</f>
        <v>4229</v>
      </c>
      <c r="J8" s="17">
        <f t="shared" si="4"/>
        <v>42543.963999999993</v>
      </c>
      <c r="L8" s="10">
        <v>3</v>
      </c>
      <c r="M8" s="3">
        <v>64.097999999999999</v>
      </c>
      <c r="N8" s="2">
        <v>1739.0170000000001</v>
      </c>
      <c r="O8" s="2">
        <v>105.29300000000001</v>
      </c>
      <c r="P8" s="66">
        <f t="shared" si="0"/>
        <v>1908.4079999999999</v>
      </c>
      <c r="R8" s="54">
        <f t="shared" si="1"/>
        <v>37852.931999999993</v>
      </c>
    </row>
    <row r="9" spans="2:18" x14ac:dyDescent="0.25">
      <c r="B9" s="10" t="s">
        <v>25</v>
      </c>
      <c r="C9" s="24"/>
      <c r="D9" s="25"/>
      <c r="E9" s="32"/>
      <c r="F9" s="33"/>
      <c r="G9" s="48"/>
      <c r="H9" s="39"/>
      <c r="I9" s="16">
        <f t="shared" ref="I9:I18" si="5">C9+E9+G9</f>
        <v>0</v>
      </c>
      <c r="J9" s="17">
        <f t="shared" ref="J9:J18" si="6">D9+F9+H9</f>
        <v>0</v>
      </c>
      <c r="L9" s="10"/>
      <c r="M9" s="3"/>
      <c r="N9" s="2"/>
      <c r="O9" s="2"/>
      <c r="P9" s="66"/>
      <c r="R9" s="54"/>
    </row>
    <row r="10" spans="2:18" x14ac:dyDescent="0.25">
      <c r="B10" s="10">
        <v>4</v>
      </c>
      <c r="C10" s="24">
        <v>2333</v>
      </c>
      <c r="D10" s="25">
        <v>28642.766</v>
      </c>
      <c r="E10" s="32">
        <v>0</v>
      </c>
      <c r="F10" s="33">
        <v>0</v>
      </c>
      <c r="G10" s="48">
        <v>404</v>
      </c>
      <c r="H10" s="39">
        <v>2643.643</v>
      </c>
      <c r="I10" s="16">
        <f t="shared" si="5"/>
        <v>2737</v>
      </c>
      <c r="J10" s="17">
        <f t="shared" si="6"/>
        <v>31286.409</v>
      </c>
      <c r="L10" s="10">
        <v>4</v>
      </c>
      <c r="M10" s="3">
        <v>118.15600000000001</v>
      </c>
      <c r="N10" s="2">
        <v>206.648</v>
      </c>
      <c r="O10" s="2">
        <v>96.828999999999994</v>
      </c>
      <c r="P10" s="66">
        <f t="shared" si="0"/>
        <v>421.63299999999998</v>
      </c>
      <c r="R10" s="54">
        <f t="shared" si="1"/>
        <v>28221.132999999998</v>
      </c>
    </row>
    <row r="11" spans="2:18" x14ac:dyDescent="0.25">
      <c r="B11" s="10" t="s">
        <v>26</v>
      </c>
      <c r="C11" s="24"/>
      <c r="D11" s="25"/>
      <c r="E11" s="32"/>
      <c r="F11" s="33"/>
      <c r="G11" s="48"/>
      <c r="H11" s="39"/>
      <c r="I11" s="16">
        <f t="shared" si="5"/>
        <v>0</v>
      </c>
      <c r="J11" s="17">
        <f t="shared" si="6"/>
        <v>0</v>
      </c>
      <c r="L11" s="10"/>
      <c r="M11" s="3"/>
      <c r="N11" s="2"/>
      <c r="O11" s="2"/>
      <c r="P11" s="66"/>
      <c r="R11" s="54"/>
    </row>
    <row r="12" spans="2:18" x14ac:dyDescent="0.25">
      <c r="B12" s="10">
        <v>5</v>
      </c>
      <c r="C12" s="24">
        <v>2387</v>
      </c>
      <c r="D12" s="25">
        <v>19677.419999999998</v>
      </c>
      <c r="E12" s="32">
        <v>2235</v>
      </c>
      <c r="F12" s="33">
        <v>1344.27</v>
      </c>
      <c r="G12" s="48">
        <v>295</v>
      </c>
      <c r="H12" s="39">
        <v>1895.7090000000001</v>
      </c>
      <c r="I12" s="16">
        <f t="shared" si="5"/>
        <v>4917</v>
      </c>
      <c r="J12" s="17">
        <f t="shared" si="6"/>
        <v>22917.398999999998</v>
      </c>
      <c r="L12" s="10">
        <v>5</v>
      </c>
      <c r="M12" s="3">
        <v>37.78</v>
      </c>
      <c r="N12" s="2">
        <v>338.14800000000002</v>
      </c>
      <c r="O12" s="2">
        <v>74.828999999999994</v>
      </c>
      <c r="P12" s="66">
        <f t="shared" si="0"/>
        <v>450.75700000000001</v>
      </c>
      <c r="R12" s="54">
        <f t="shared" si="1"/>
        <v>19226.662999999997</v>
      </c>
    </row>
    <row r="13" spans="2:18" x14ac:dyDescent="0.25">
      <c r="B13" s="10">
        <v>6</v>
      </c>
      <c r="C13" s="24">
        <v>1772</v>
      </c>
      <c r="D13" s="25">
        <v>15452.075999999999</v>
      </c>
      <c r="E13" s="32">
        <v>0</v>
      </c>
      <c r="F13" s="33">
        <v>0</v>
      </c>
      <c r="G13" s="48">
        <v>232</v>
      </c>
      <c r="H13" s="39">
        <v>1365.1</v>
      </c>
      <c r="I13" s="16">
        <f t="shared" si="5"/>
        <v>2004</v>
      </c>
      <c r="J13" s="17">
        <f t="shared" si="6"/>
        <v>16817.175999999999</v>
      </c>
      <c r="L13" s="10">
        <v>6</v>
      </c>
      <c r="M13" s="3">
        <v>55.063000000000002</v>
      </c>
      <c r="N13" s="2">
        <v>116.69199999999999</v>
      </c>
      <c r="O13" s="2">
        <v>45.972000000000001</v>
      </c>
      <c r="P13" s="66">
        <f t="shared" si="0"/>
        <v>217.727</v>
      </c>
      <c r="R13" s="54">
        <f t="shared" si="1"/>
        <v>15234.348999999998</v>
      </c>
    </row>
    <row r="14" spans="2:18" x14ac:dyDescent="0.25">
      <c r="B14" s="10">
        <v>7</v>
      </c>
      <c r="C14" s="24">
        <v>1859</v>
      </c>
      <c r="D14" s="25">
        <v>15996.023999999999</v>
      </c>
      <c r="E14" s="32">
        <v>854</v>
      </c>
      <c r="F14" s="33">
        <v>97.355999999999995</v>
      </c>
      <c r="G14" s="48">
        <v>278</v>
      </c>
      <c r="H14" s="39">
        <v>1405.9</v>
      </c>
      <c r="I14" s="16">
        <f t="shared" si="5"/>
        <v>2991</v>
      </c>
      <c r="J14" s="17">
        <f t="shared" si="6"/>
        <v>17499.28</v>
      </c>
      <c r="L14" s="10">
        <v>7</v>
      </c>
      <c r="M14" s="3">
        <v>89.435000000000002</v>
      </c>
      <c r="N14" s="2">
        <v>33.207000000000001</v>
      </c>
      <c r="O14" s="2">
        <v>39.793999999999997</v>
      </c>
      <c r="P14" s="66">
        <f t="shared" si="0"/>
        <v>162.43599999999998</v>
      </c>
      <c r="R14" s="54">
        <f t="shared" si="1"/>
        <v>15833.588</v>
      </c>
    </row>
    <row r="15" spans="2:18" x14ac:dyDescent="0.25">
      <c r="B15" s="10">
        <v>8</v>
      </c>
      <c r="C15" s="24">
        <v>1288</v>
      </c>
      <c r="D15" s="25">
        <v>17489.108</v>
      </c>
      <c r="E15" s="32">
        <v>0</v>
      </c>
      <c r="F15" s="33">
        <v>0</v>
      </c>
      <c r="G15" s="48">
        <v>184</v>
      </c>
      <c r="H15" s="39">
        <v>998.2</v>
      </c>
      <c r="I15" s="16">
        <f t="shared" si="5"/>
        <v>1472</v>
      </c>
      <c r="J15" s="17">
        <f t="shared" si="6"/>
        <v>18487.308000000001</v>
      </c>
      <c r="L15" s="10">
        <v>8</v>
      </c>
      <c r="M15" s="3">
        <v>12.315</v>
      </c>
      <c r="N15" s="2">
        <v>113.404</v>
      </c>
      <c r="O15" s="2">
        <v>39.116999999999997</v>
      </c>
      <c r="P15" s="66">
        <f t="shared" si="0"/>
        <v>164.83599999999998</v>
      </c>
      <c r="R15" s="54">
        <f t="shared" si="1"/>
        <v>17324.272000000001</v>
      </c>
    </row>
    <row r="16" spans="2:18" x14ac:dyDescent="0.25">
      <c r="B16" s="10">
        <v>9</v>
      </c>
      <c r="C16" s="24">
        <v>1312</v>
      </c>
      <c r="D16" s="25">
        <v>16362.254000000001</v>
      </c>
      <c r="E16" s="32">
        <v>0</v>
      </c>
      <c r="F16" s="33">
        <v>0</v>
      </c>
      <c r="G16" s="48">
        <v>162</v>
      </c>
      <c r="H16" s="39">
        <v>1470.3</v>
      </c>
      <c r="I16" s="16">
        <f t="shared" si="5"/>
        <v>1474</v>
      </c>
      <c r="J16" s="17">
        <f t="shared" si="6"/>
        <v>17832.554</v>
      </c>
      <c r="L16" s="10">
        <v>9</v>
      </c>
      <c r="M16" s="3"/>
      <c r="N16" s="2">
        <v>35.47</v>
      </c>
      <c r="O16" s="2">
        <v>24.361999999999998</v>
      </c>
      <c r="P16" s="66">
        <f t="shared" si="0"/>
        <v>59.831999999999994</v>
      </c>
      <c r="R16" s="54">
        <f t="shared" si="1"/>
        <v>16302.422</v>
      </c>
    </row>
    <row r="17" spans="2:18" x14ac:dyDescent="0.25">
      <c r="B17" s="10">
        <v>10</v>
      </c>
      <c r="C17" s="24">
        <v>1437</v>
      </c>
      <c r="D17" s="25">
        <v>18813.219000000001</v>
      </c>
      <c r="E17" s="32">
        <v>14</v>
      </c>
      <c r="F17" s="33">
        <v>139.34200000000001</v>
      </c>
      <c r="G17" s="48">
        <v>235</v>
      </c>
      <c r="H17" s="39">
        <v>1309.318</v>
      </c>
      <c r="I17" s="16">
        <f t="shared" si="5"/>
        <v>1686</v>
      </c>
      <c r="J17" s="17">
        <f t="shared" si="6"/>
        <v>20261.879000000001</v>
      </c>
      <c r="L17" s="10">
        <v>10</v>
      </c>
      <c r="M17" s="3">
        <v>16.922000000000001</v>
      </c>
      <c r="N17" s="2"/>
      <c r="O17" s="2">
        <v>22.01</v>
      </c>
      <c r="P17" s="66">
        <f t="shared" si="0"/>
        <v>38.932000000000002</v>
      </c>
      <c r="R17" s="54">
        <f t="shared" si="1"/>
        <v>18774.287</v>
      </c>
    </row>
    <row r="18" spans="2:18" x14ac:dyDescent="0.25">
      <c r="B18" s="10" t="s">
        <v>27</v>
      </c>
      <c r="C18" s="24"/>
      <c r="D18" s="25"/>
      <c r="E18" s="32"/>
      <c r="F18" s="33"/>
      <c r="G18" s="48"/>
      <c r="H18" s="39"/>
      <c r="I18" s="16">
        <f t="shared" si="5"/>
        <v>0</v>
      </c>
      <c r="J18" s="17">
        <f t="shared" si="6"/>
        <v>0</v>
      </c>
      <c r="L18" s="10"/>
      <c r="M18" s="3"/>
      <c r="N18" s="2"/>
      <c r="O18" s="2"/>
      <c r="P18" s="66"/>
      <c r="R18" s="54"/>
    </row>
    <row r="19" spans="2:18" x14ac:dyDescent="0.25">
      <c r="B19" s="10">
        <v>11</v>
      </c>
      <c r="C19" s="24">
        <v>816</v>
      </c>
      <c r="D19" s="25">
        <v>18214.425999999999</v>
      </c>
      <c r="E19" s="32">
        <v>311</v>
      </c>
      <c r="F19" s="33">
        <v>70.738</v>
      </c>
      <c r="G19" s="48">
        <v>273</v>
      </c>
      <c r="H19" s="39">
        <v>3078.748</v>
      </c>
      <c r="I19" s="16">
        <f t="shared" si="4"/>
        <v>1400</v>
      </c>
      <c r="J19" s="17">
        <f t="shared" si="4"/>
        <v>21363.912</v>
      </c>
      <c r="L19" s="10">
        <v>11</v>
      </c>
      <c r="M19" s="3">
        <v>104.015</v>
      </c>
      <c r="N19" s="2">
        <v>73.92</v>
      </c>
      <c r="O19" s="2">
        <v>68.207999999999998</v>
      </c>
      <c r="P19" s="66">
        <f t="shared" si="0"/>
        <v>246.143</v>
      </c>
      <c r="R19" s="54">
        <f t="shared" si="1"/>
        <v>17968.282999999999</v>
      </c>
    </row>
    <row r="20" spans="2:18" x14ac:dyDescent="0.25">
      <c r="B20" s="10">
        <v>16</v>
      </c>
      <c r="C20" s="24">
        <v>1288</v>
      </c>
      <c r="D20" s="25">
        <v>10863.636</v>
      </c>
      <c r="E20" s="32">
        <v>621</v>
      </c>
      <c r="F20" s="33">
        <v>70.793999999999997</v>
      </c>
      <c r="G20" s="48">
        <v>138</v>
      </c>
      <c r="H20" s="39">
        <v>815.92499999999995</v>
      </c>
      <c r="I20" s="16">
        <f t="shared" si="4"/>
        <v>2047</v>
      </c>
      <c r="J20" s="17">
        <f t="shared" si="4"/>
        <v>11750.355</v>
      </c>
      <c r="L20" s="10">
        <v>16</v>
      </c>
      <c r="M20" s="3">
        <v>33.738</v>
      </c>
      <c r="N20" s="2">
        <v>98.881</v>
      </c>
      <c r="O20" s="2"/>
      <c r="P20" s="66">
        <f t="shared" si="0"/>
        <v>132.619</v>
      </c>
      <c r="R20" s="54">
        <f t="shared" si="1"/>
        <v>10731.017</v>
      </c>
    </row>
    <row r="21" spans="2:18" x14ac:dyDescent="0.25">
      <c r="B21" s="13">
        <v>110</v>
      </c>
      <c r="C21" s="56">
        <v>110</v>
      </c>
      <c r="D21" s="57">
        <v>627.68600000000004</v>
      </c>
      <c r="E21" s="58">
        <v>18</v>
      </c>
      <c r="F21" s="59">
        <v>153</v>
      </c>
      <c r="G21" s="60">
        <v>72</v>
      </c>
      <c r="H21" s="59">
        <v>272.59199999999998</v>
      </c>
      <c r="I21" s="56">
        <f t="shared" si="4"/>
        <v>200</v>
      </c>
      <c r="J21" s="57">
        <f t="shared" si="4"/>
        <v>1053.278</v>
      </c>
      <c r="L21" s="13">
        <v>110</v>
      </c>
      <c r="M21" s="62"/>
      <c r="N21" s="63"/>
      <c r="O21" s="63"/>
      <c r="P21" s="66">
        <f t="shared" si="0"/>
        <v>0</v>
      </c>
      <c r="Q21" s="61"/>
      <c r="R21" s="64">
        <f t="shared" si="1"/>
        <v>627.68600000000004</v>
      </c>
    </row>
    <row r="22" spans="2:18" ht="15.75" thickBot="1" x14ac:dyDescent="0.3">
      <c r="B22" s="11" t="s">
        <v>1</v>
      </c>
      <c r="C22" s="28">
        <v>2858</v>
      </c>
      <c r="D22" s="29">
        <v>25572.937999999998</v>
      </c>
      <c r="E22" s="36">
        <v>2686</v>
      </c>
      <c r="F22" s="37">
        <v>397.52800000000002</v>
      </c>
      <c r="G22" s="50">
        <v>344</v>
      </c>
      <c r="H22" s="41">
        <v>1894.92</v>
      </c>
      <c r="I22" s="20">
        <f t="shared" si="4"/>
        <v>5888</v>
      </c>
      <c r="J22" s="21">
        <f t="shared" si="4"/>
        <v>27865.385999999999</v>
      </c>
      <c r="L22" s="11" t="s">
        <v>1</v>
      </c>
      <c r="M22" s="4">
        <v>22.417000000000002</v>
      </c>
      <c r="N22" s="5">
        <v>128.536</v>
      </c>
      <c r="O22" s="5">
        <v>232.089</v>
      </c>
      <c r="P22" s="67">
        <f t="shared" si="0"/>
        <v>383.04200000000003</v>
      </c>
      <c r="R22" s="55">
        <f t="shared" si="1"/>
        <v>25189.895999999997</v>
      </c>
    </row>
    <row r="23" spans="2:18" ht="19.5" thickBot="1" x14ac:dyDescent="0.35">
      <c r="D23" s="1" t="s">
        <v>14</v>
      </c>
      <c r="F23" s="46" t="s">
        <v>13</v>
      </c>
      <c r="H23" s="46" t="s">
        <v>12</v>
      </c>
      <c r="J23" s="51" t="s">
        <v>11</v>
      </c>
      <c r="P23" s="68">
        <f>SUM(P6:P22)</f>
        <v>5968.6909999999998</v>
      </c>
    </row>
    <row r="24" spans="2:18" ht="19.5" thickBot="1" x14ac:dyDescent="0.35">
      <c r="D24" s="44">
        <f>SUM(D6:D22)</f>
        <v>266256.89300000004</v>
      </c>
      <c r="F24" s="43">
        <f>SUM(F6:F22)</f>
        <v>3265.326</v>
      </c>
      <c r="G24" s="12"/>
      <c r="H24" s="42">
        <f>SUM(H6:H22)</f>
        <v>22613.803</v>
      </c>
      <c r="J24" s="45">
        <f>SUM(J6:J22)</f>
        <v>292136.02199999994</v>
      </c>
      <c r="R24" s="65">
        <f>SUM(R6:R22)</f>
        <v>260288.20199999996</v>
      </c>
    </row>
    <row r="25" spans="2:18" ht="15.75" thickBot="1" x14ac:dyDescent="0.3"/>
    <row r="26" spans="2:18" ht="15.75" thickBot="1" x14ac:dyDescent="0.3">
      <c r="J26" s="52" t="s">
        <v>15</v>
      </c>
    </row>
    <row r="27" spans="2:18" ht="19.5" thickBot="1" x14ac:dyDescent="0.35">
      <c r="J27" s="45">
        <f>J24/31</f>
        <v>9423.7426451612882</v>
      </c>
    </row>
    <row r="33" spans="2:10" ht="15.75" thickBot="1" x14ac:dyDescent="0.3"/>
    <row r="34" spans="2:10" ht="15.75" thickBot="1" x14ac:dyDescent="0.3">
      <c r="B34" s="80" t="s">
        <v>17</v>
      </c>
      <c r="C34" s="81"/>
      <c r="D34" s="81"/>
      <c r="E34" s="81"/>
      <c r="F34" s="81"/>
      <c r="G34" s="81"/>
      <c r="H34" s="81"/>
      <c r="I34" s="81"/>
      <c r="J34" s="82"/>
    </row>
    <row r="35" spans="2:10" x14ac:dyDescent="0.25">
      <c r="B35" s="94" t="s">
        <v>0</v>
      </c>
      <c r="C35" s="96" t="s">
        <v>3</v>
      </c>
      <c r="D35" s="98" t="s">
        <v>7</v>
      </c>
      <c r="E35" s="100" t="s">
        <v>4</v>
      </c>
      <c r="F35" s="102" t="s">
        <v>8</v>
      </c>
      <c r="G35" s="92" t="s">
        <v>10</v>
      </c>
      <c r="H35" s="90" t="s">
        <v>9</v>
      </c>
      <c r="I35" s="104" t="s">
        <v>5</v>
      </c>
      <c r="J35" s="106" t="s">
        <v>6</v>
      </c>
    </row>
    <row r="36" spans="2:10" ht="15.75" thickBot="1" x14ac:dyDescent="0.3">
      <c r="B36" s="95"/>
      <c r="C36" s="97"/>
      <c r="D36" s="99"/>
      <c r="E36" s="101"/>
      <c r="F36" s="103"/>
      <c r="G36" s="93"/>
      <c r="H36" s="91"/>
      <c r="I36" s="105"/>
      <c r="J36" s="107"/>
    </row>
    <row r="37" spans="2:10" x14ac:dyDescent="0.25">
      <c r="B37" s="9">
        <v>12</v>
      </c>
      <c r="C37" s="22">
        <v>730</v>
      </c>
      <c r="D37" s="23">
        <v>9859.0840000000007</v>
      </c>
      <c r="E37" s="30"/>
      <c r="F37" s="31"/>
      <c r="G37" s="47"/>
      <c r="H37" s="38"/>
      <c r="I37" s="14">
        <f>C37+E37+G37</f>
        <v>730</v>
      </c>
      <c r="J37" s="15">
        <f>D37+F37+H37</f>
        <v>9859.0840000000007</v>
      </c>
    </row>
    <row r="38" spans="2:10" x14ac:dyDescent="0.25">
      <c r="B38" s="10">
        <v>21</v>
      </c>
      <c r="C38" s="24">
        <v>465</v>
      </c>
      <c r="D38" s="25">
        <v>7590.268</v>
      </c>
      <c r="E38" s="32"/>
      <c r="F38" s="33"/>
      <c r="G38" s="48"/>
      <c r="H38" s="39"/>
      <c r="I38" s="16">
        <f t="shared" ref="I38:J65" si="7">C38+E38+G38</f>
        <v>465</v>
      </c>
      <c r="J38" s="17">
        <f t="shared" si="7"/>
        <v>7590.268</v>
      </c>
    </row>
    <row r="39" spans="2:10" x14ac:dyDescent="0.25">
      <c r="B39" s="10">
        <v>22</v>
      </c>
      <c r="C39" s="24">
        <v>465</v>
      </c>
      <c r="D39" s="25">
        <v>8177.4430000000002</v>
      </c>
      <c r="E39" s="32"/>
      <c r="F39" s="33"/>
      <c r="G39" s="48"/>
      <c r="H39" s="39"/>
      <c r="I39" s="16">
        <f t="shared" si="7"/>
        <v>465</v>
      </c>
      <c r="J39" s="17">
        <f t="shared" si="7"/>
        <v>8177.4430000000002</v>
      </c>
    </row>
    <row r="40" spans="2:10" x14ac:dyDescent="0.25">
      <c r="B40" s="10">
        <v>31</v>
      </c>
      <c r="C40" s="24">
        <v>623</v>
      </c>
      <c r="D40" s="25">
        <v>8464.1460000000006</v>
      </c>
      <c r="E40" s="32"/>
      <c r="F40" s="33"/>
      <c r="G40" s="48"/>
      <c r="H40" s="39"/>
      <c r="I40" s="16">
        <f t="shared" si="7"/>
        <v>623</v>
      </c>
      <c r="J40" s="17">
        <f t="shared" si="7"/>
        <v>8464.1460000000006</v>
      </c>
    </row>
    <row r="41" spans="2:10" x14ac:dyDescent="0.25">
      <c r="B41" s="10">
        <v>32</v>
      </c>
      <c r="C41" s="24">
        <v>794</v>
      </c>
      <c r="D41" s="25">
        <v>13640.138000000001</v>
      </c>
      <c r="E41" s="32"/>
      <c r="F41" s="33"/>
      <c r="G41" s="48"/>
      <c r="H41" s="39"/>
      <c r="I41" s="16">
        <f t="shared" si="7"/>
        <v>794</v>
      </c>
      <c r="J41" s="17">
        <f t="shared" si="7"/>
        <v>13640.138000000001</v>
      </c>
    </row>
    <row r="42" spans="2:10" x14ac:dyDescent="0.25">
      <c r="B42" s="10">
        <v>41</v>
      </c>
      <c r="C42" s="24">
        <v>739</v>
      </c>
      <c r="D42" s="25">
        <v>7418.6469999999999</v>
      </c>
      <c r="E42" s="32"/>
      <c r="F42" s="33"/>
      <c r="G42" s="48"/>
      <c r="H42" s="39"/>
      <c r="I42" s="16">
        <f t="shared" si="7"/>
        <v>739</v>
      </c>
      <c r="J42" s="17">
        <f t="shared" si="7"/>
        <v>7418.6469999999999</v>
      </c>
    </row>
    <row r="43" spans="2:10" x14ac:dyDescent="0.25">
      <c r="B43" s="10">
        <v>42</v>
      </c>
      <c r="C43" s="24">
        <v>769</v>
      </c>
      <c r="D43" s="25">
        <v>16730.903999999999</v>
      </c>
      <c r="E43" s="32"/>
      <c r="F43" s="33"/>
      <c r="G43" s="48"/>
      <c r="H43" s="39"/>
      <c r="I43" s="16">
        <f t="shared" si="7"/>
        <v>769</v>
      </c>
      <c r="J43" s="17">
        <f t="shared" si="7"/>
        <v>16730.903999999999</v>
      </c>
    </row>
    <row r="44" spans="2:10" x14ac:dyDescent="0.25">
      <c r="B44" s="10">
        <v>43</v>
      </c>
      <c r="C44" s="24">
        <v>686</v>
      </c>
      <c r="D44" s="25">
        <v>9155.8870000000006</v>
      </c>
      <c r="E44" s="32"/>
      <c r="F44" s="33"/>
      <c r="G44" s="48"/>
      <c r="H44" s="39"/>
      <c r="I44" s="16">
        <f t="shared" si="7"/>
        <v>686</v>
      </c>
      <c r="J44" s="17">
        <f t="shared" si="7"/>
        <v>9155.8870000000006</v>
      </c>
    </row>
    <row r="45" spans="2:10" x14ac:dyDescent="0.25">
      <c r="B45" s="10">
        <v>51</v>
      </c>
      <c r="C45" s="24">
        <v>819</v>
      </c>
      <c r="D45" s="25">
        <v>15785.815000000001</v>
      </c>
      <c r="E45" s="32"/>
      <c r="F45" s="33"/>
      <c r="G45" s="48"/>
      <c r="H45" s="39"/>
      <c r="I45" s="16">
        <f t="shared" si="7"/>
        <v>819</v>
      </c>
      <c r="J45" s="17">
        <f t="shared" si="7"/>
        <v>15785.815000000001</v>
      </c>
    </row>
    <row r="46" spans="2:10" x14ac:dyDescent="0.25">
      <c r="B46" s="10">
        <v>52</v>
      </c>
      <c r="C46" s="24">
        <v>1429</v>
      </c>
      <c r="D46" s="25">
        <v>5447.6490000000003</v>
      </c>
      <c r="E46" s="32"/>
      <c r="F46" s="33"/>
      <c r="G46" s="48"/>
      <c r="H46" s="39"/>
      <c r="I46" s="16">
        <f t="shared" si="7"/>
        <v>1429</v>
      </c>
      <c r="J46" s="17">
        <f t="shared" si="7"/>
        <v>5447.6490000000003</v>
      </c>
    </row>
    <row r="47" spans="2:10" x14ac:dyDescent="0.25">
      <c r="B47" s="10">
        <v>61</v>
      </c>
      <c r="C47" s="24">
        <v>593</v>
      </c>
      <c r="D47" s="25">
        <v>13514.036</v>
      </c>
      <c r="E47" s="32"/>
      <c r="F47" s="33"/>
      <c r="G47" s="48"/>
      <c r="H47" s="39"/>
      <c r="I47" s="16">
        <f t="shared" si="7"/>
        <v>593</v>
      </c>
      <c r="J47" s="17">
        <f t="shared" si="7"/>
        <v>13514.036</v>
      </c>
    </row>
    <row r="48" spans="2:10" x14ac:dyDescent="0.25">
      <c r="B48" s="10">
        <v>62</v>
      </c>
      <c r="C48" s="24">
        <v>692</v>
      </c>
      <c r="D48" s="25">
        <v>5175.1679999999997</v>
      </c>
      <c r="E48" s="32"/>
      <c r="F48" s="33"/>
      <c r="G48" s="48"/>
      <c r="H48" s="39"/>
      <c r="I48" s="16">
        <f t="shared" si="7"/>
        <v>692</v>
      </c>
      <c r="J48" s="17">
        <f t="shared" si="7"/>
        <v>5175.1679999999997</v>
      </c>
    </row>
    <row r="49" spans="2:10" x14ac:dyDescent="0.25">
      <c r="B49" s="10">
        <v>70</v>
      </c>
      <c r="C49" s="24">
        <v>427</v>
      </c>
      <c r="D49" s="25">
        <v>3240.97</v>
      </c>
      <c r="E49" s="32"/>
      <c r="F49" s="33"/>
      <c r="G49" s="48"/>
      <c r="H49" s="39"/>
      <c r="I49" s="16">
        <f t="shared" si="7"/>
        <v>427</v>
      </c>
      <c r="J49" s="17">
        <f t="shared" si="7"/>
        <v>3240.97</v>
      </c>
    </row>
    <row r="50" spans="2:10" x14ac:dyDescent="0.25">
      <c r="B50" s="10">
        <v>71</v>
      </c>
      <c r="C50" s="24">
        <v>161</v>
      </c>
      <c r="D50" s="25">
        <v>788.74599999999998</v>
      </c>
      <c r="E50" s="32"/>
      <c r="F50" s="33"/>
      <c r="G50" s="48"/>
      <c r="H50" s="39"/>
      <c r="I50" s="16">
        <f t="shared" si="7"/>
        <v>161</v>
      </c>
      <c r="J50" s="17">
        <f t="shared" si="7"/>
        <v>788.74599999999998</v>
      </c>
    </row>
    <row r="51" spans="2:10" x14ac:dyDescent="0.25">
      <c r="B51" s="10">
        <v>72</v>
      </c>
      <c r="C51" s="24">
        <v>171</v>
      </c>
      <c r="D51" s="25">
        <v>1153.7370000000001</v>
      </c>
      <c r="E51" s="32"/>
      <c r="F51" s="33"/>
      <c r="G51" s="48"/>
      <c r="H51" s="39"/>
      <c r="I51" s="16">
        <f t="shared" si="7"/>
        <v>171</v>
      </c>
      <c r="J51" s="17">
        <f t="shared" si="7"/>
        <v>1153.7370000000001</v>
      </c>
    </row>
    <row r="52" spans="2:10" x14ac:dyDescent="0.25">
      <c r="B52" s="10">
        <v>73</v>
      </c>
      <c r="C52" s="24">
        <v>113</v>
      </c>
      <c r="D52" s="25">
        <v>969.42399999999998</v>
      </c>
      <c r="E52" s="32"/>
      <c r="F52" s="33"/>
      <c r="G52" s="48"/>
      <c r="H52" s="39"/>
      <c r="I52" s="16">
        <f t="shared" si="7"/>
        <v>113</v>
      </c>
      <c r="J52" s="17">
        <f t="shared" si="7"/>
        <v>969.42399999999998</v>
      </c>
    </row>
    <row r="53" spans="2:10" x14ac:dyDescent="0.25">
      <c r="B53" s="10">
        <v>74</v>
      </c>
      <c r="C53" s="24">
        <v>225</v>
      </c>
      <c r="D53" s="25">
        <v>2177.0819999999999</v>
      </c>
      <c r="E53" s="32"/>
      <c r="F53" s="33"/>
      <c r="G53" s="48"/>
      <c r="H53" s="39"/>
      <c r="I53" s="16">
        <f t="shared" si="7"/>
        <v>225</v>
      </c>
      <c r="J53" s="17">
        <f t="shared" si="7"/>
        <v>2177.0819999999999</v>
      </c>
    </row>
    <row r="54" spans="2:10" x14ac:dyDescent="0.25">
      <c r="B54" s="10">
        <v>75</v>
      </c>
      <c r="C54" s="24">
        <v>147</v>
      </c>
      <c r="D54" s="25">
        <v>891.06399999999996</v>
      </c>
      <c r="E54" s="32"/>
      <c r="F54" s="33"/>
      <c r="G54" s="48"/>
      <c r="H54" s="39"/>
      <c r="I54" s="16">
        <f t="shared" si="7"/>
        <v>147</v>
      </c>
      <c r="J54" s="17">
        <f t="shared" si="7"/>
        <v>891.06399999999996</v>
      </c>
    </row>
    <row r="55" spans="2:10" x14ac:dyDescent="0.25">
      <c r="B55" s="10">
        <v>76</v>
      </c>
      <c r="C55" s="24">
        <v>142</v>
      </c>
      <c r="D55" s="25">
        <v>777.202</v>
      </c>
      <c r="E55" s="32"/>
      <c r="F55" s="33"/>
      <c r="G55" s="48"/>
      <c r="H55" s="39"/>
      <c r="I55" s="16">
        <f t="shared" si="7"/>
        <v>142</v>
      </c>
      <c r="J55" s="17">
        <f t="shared" si="7"/>
        <v>777.202</v>
      </c>
    </row>
    <row r="56" spans="2:10" x14ac:dyDescent="0.25">
      <c r="B56" s="10">
        <v>77</v>
      </c>
      <c r="C56" s="24">
        <v>133</v>
      </c>
      <c r="D56" s="25">
        <v>192.09</v>
      </c>
      <c r="E56" s="32"/>
      <c r="F56" s="33"/>
      <c r="G56" s="48"/>
      <c r="H56" s="39"/>
      <c r="I56" s="16">
        <f t="shared" si="7"/>
        <v>133</v>
      </c>
      <c r="J56" s="17">
        <f t="shared" si="7"/>
        <v>192.09</v>
      </c>
    </row>
    <row r="57" spans="2:10" x14ac:dyDescent="0.25">
      <c r="B57" s="10">
        <v>78</v>
      </c>
      <c r="C57" s="24">
        <v>101</v>
      </c>
      <c r="D57" s="25">
        <v>425.59399999999999</v>
      </c>
      <c r="E57" s="32"/>
      <c r="F57" s="33"/>
      <c r="G57" s="48"/>
      <c r="H57" s="39"/>
      <c r="I57" s="16">
        <f t="shared" si="7"/>
        <v>101</v>
      </c>
      <c r="J57" s="17">
        <f t="shared" si="7"/>
        <v>425.59399999999999</v>
      </c>
    </row>
    <row r="58" spans="2:10" x14ac:dyDescent="0.25">
      <c r="B58" s="10">
        <v>79</v>
      </c>
      <c r="C58" s="24">
        <v>109</v>
      </c>
      <c r="D58" s="25">
        <v>263.39999999999998</v>
      </c>
      <c r="E58" s="32"/>
      <c r="F58" s="33"/>
      <c r="G58" s="48"/>
      <c r="H58" s="39"/>
      <c r="I58" s="16">
        <f t="shared" si="7"/>
        <v>109</v>
      </c>
      <c r="J58" s="17">
        <f t="shared" si="7"/>
        <v>263.39999999999998</v>
      </c>
    </row>
    <row r="59" spans="2:10" x14ac:dyDescent="0.25">
      <c r="B59" s="10">
        <v>80</v>
      </c>
      <c r="C59" s="24">
        <v>121</v>
      </c>
      <c r="D59" s="25">
        <v>685.82799999999997</v>
      </c>
      <c r="E59" s="32"/>
      <c r="F59" s="33"/>
      <c r="G59" s="48"/>
      <c r="H59" s="39"/>
      <c r="I59" s="16">
        <f t="shared" si="7"/>
        <v>121</v>
      </c>
      <c r="J59" s="17">
        <f t="shared" si="7"/>
        <v>685.82799999999997</v>
      </c>
    </row>
    <row r="60" spans="2:10" x14ac:dyDescent="0.25">
      <c r="B60" s="10">
        <v>82</v>
      </c>
      <c r="C60" s="24">
        <v>169</v>
      </c>
      <c r="D60" s="25">
        <v>545.66800000000001</v>
      </c>
      <c r="E60" s="32"/>
      <c r="F60" s="33"/>
      <c r="G60" s="48"/>
      <c r="H60" s="39"/>
      <c r="I60" s="16">
        <f t="shared" si="7"/>
        <v>169</v>
      </c>
      <c r="J60" s="17">
        <f t="shared" si="7"/>
        <v>545.66800000000001</v>
      </c>
    </row>
    <row r="61" spans="2:10" x14ac:dyDescent="0.25">
      <c r="B61" s="10">
        <v>83</v>
      </c>
      <c r="C61" s="24">
        <v>76</v>
      </c>
      <c r="D61" s="25">
        <v>154.43199999999999</v>
      </c>
      <c r="E61" s="32"/>
      <c r="F61" s="33"/>
      <c r="G61" s="48"/>
      <c r="H61" s="39"/>
      <c r="I61" s="16">
        <f t="shared" si="7"/>
        <v>76</v>
      </c>
      <c r="J61" s="17">
        <f t="shared" si="7"/>
        <v>154.43199999999999</v>
      </c>
    </row>
    <row r="62" spans="2:10" x14ac:dyDescent="0.25">
      <c r="B62" s="10">
        <v>84</v>
      </c>
      <c r="C62" s="24">
        <v>57</v>
      </c>
      <c r="D62" s="25">
        <v>131.46100000000001</v>
      </c>
      <c r="E62" s="32"/>
      <c r="F62" s="33"/>
      <c r="G62" s="48"/>
      <c r="H62" s="39"/>
      <c r="I62" s="16">
        <f t="shared" si="7"/>
        <v>57</v>
      </c>
      <c r="J62" s="17">
        <f t="shared" si="7"/>
        <v>131.46100000000001</v>
      </c>
    </row>
    <row r="63" spans="2:10" x14ac:dyDescent="0.25">
      <c r="B63" s="10">
        <v>85</v>
      </c>
      <c r="C63" s="24">
        <v>75</v>
      </c>
      <c r="D63" s="25">
        <v>71.622</v>
      </c>
      <c r="E63" s="32"/>
      <c r="F63" s="33"/>
      <c r="G63" s="48"/>
      <c r="H63" s="39"/>
      <c r="I63" s="16">
        <f t="shared" si="7"/>
        <v>75</v>
      </c>
      <c r="J63" s="17">
        <f t="shared" si="7"/>
        <v>71.622</v>
      </c>
    </row>
    <row r="64" spans="2:10" x14ac:dyDescent="0.25">
      <c r="B64" s="10">
        <v>86</v>
      </c>
      <c r="C64" s="26">
        <v>91</v>
      </c>
      <c r="D64" s="27">
        <v>409.28399999999999</v>
      </c>
      <c r="E64" s="34"/>
      <c r="F64" s="35"/>
      <c r="G64" s="49"/>
      <c r="H64" s="40"/>
      <c r="I64" s="18">
        <f t="shared" si="7"/>
        <v>91</v>
      </c>
      <c r="J64" s="19">
        <f t="shared" si="7"/>
        <v>409.28399999999999</v>
      </c>
    </row>
    <row r="65" spans="2:10" ht="15.75" thickBot="1" x14ac:dyDescent="0.3">
      <c r="B65" s="10">
        <v>87</v>
      </c>
      <c r="C65" s="28">
        <v>76</v>
      </c>
      <c r="D65" s="29">
        <v>487.42599999999999</v>
      </c>
      <c r="E65" s="36"/>
      <c r="F65" s="37"/>
      <c r="G65" s="50"/>
      <c r="H65" s="41"/>
      <c r="I65" s="20">
        <f t="shared" si="7"/>
        <v>76</v>
      </c>
      <c r="J65" s="21">
        <f t="shared" si="7"/>
        <v>487.42599999999999</v>
      </c>
    </row>
    <row r="66" spans="2:10" ht="15.75" thickBot="1" x14ac:dyDescent="0.3">
      <c r="D66" s="1" t="s">
        <v>14</v>
      </c>
      <c r="F66" s="46" t="s">
        <v>13</v>
      </c>
      <c r="H66" s="46" t="s">
        <v>12</v>
      </c>
      <c r="J66" s="51" t="s">
        <v>11</v>
      </c>
    </row>
    <row r="67" spans="2:10" ht="19.5" thickBot="1" x14ac:dyDescent="0.35">
      <c r="D67" s="44">
        <f>SUM(D37:D65)</f>
        <v>134324.21500000005</v>
      </c>
      <c r="F67" s="43">
        <f>SUM(F37:F65)</f>
        <v>0</v>
      </c>
      <c r="G67" s="12"/>
      <c r="H67" s="42">
        <f>SUM(H37:H65)</f>
        <v>0</v>
      </c>
      <c r="J67" s="45">
        <f>SUM(J37:J65)</f>
        <v>134324.21500000005</v>
      </c>
    </row>
    <row r="68" spans="2:10" ht="15.75" thickBot="1" x14ac:dyDescent="0.3"/>
    <row r="69" spans="2:10" ht="15.75" thickBot="1" x14ac:dyDescent="0.3">
      <c r="J69" s="52" t="s">
        <v>15</v>
      </c>
    </row>
    <row r="70" spans="2:10" ht="19.5" thickBot="1" x14ac:dyDescent="0.35">
      <c r="J70" s="45">
        <f>J67/31</f>
        <v>4333.0391935483885</v>
      </c>
    </row>
  </sheetData>
  <mergeCells count="28">
    <mergeCell ref="O4:O5"/>
    <mergeCell ref="B1:R1"/>
    <mergeCell ref="B3:J3"/>
    <mergeCell ref="M3:P3"/>
    <mergeCell ref="R3:R5"/>
    <mergeCell ref="B4:B5"/>
    <mergeCell ref="C4:C5"/>
    <mergeCell ref="D4:D5"/>
    <mergeCell ref="E4:E5"/>
    <mergeCell ref="F4:F5"/>
    <mergeCell ref="G4:G5"/>
    <mergeCell ref="L4:L5"/>
    <mergeCell ref="J35:J36"/>
    <mergeCell ref="P4:P5"/>
    <mergeCell ref="B34:J34"/>
    <mergeCell ref="B35:B36"/>
    <mergeCell ref="C35:C36"/>
    <mergeCell ref="D35:D36"/>
    <mergeCell ref="E35:E36"/>
    <mergeCell ref="F35:F36"/>
    <mergeCell ref="G35:G36"/>
    <mergeCell ref="H35:H36"/>
    <mergeCell ref="I35:I36"/>
    <mergeCell ref="H4:H5"/>
    <mergeCell ref="I4:I5"/>
    <mergeCell ref="J4:J5"/>
    <mergeCell ref="M4:M5"/>
    <mergeCell ref="N4:N5"/>
  </mergeCells>
  <pageMargins left="0.25" right="0.25" top="0.75" bottom="0.75" header="0.3" footer="0.3"/>
  <pageSetup paperSize="9" scale="55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2019-07-17T06:05:58Z</dcterms:modified>
</cp:coreProperties>
</file>