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45" windowWidth="28515" windowHeight="12030" activeTab="1"/>
  </bookViews>
  <sheets>
    <sheet name="RECAP" sheetId="5" r:id="rId1"/>
    <sheet name="CPP2022" sheetId="1" r:id="rId2"/>
    <sheet name="TEL IDE" sheetId="6" r:id="rId3"/>
    <sheet name="TEL KINE" sheetId="7" r:id="rId4"/>
    <sheet name="Statistiques" sheetId="2" r:id="rId5"/>
    <sheet name="Feuil3" sheetId="3" r:id="rId6"/>
  </sheets>
  <definedNames>
    <definedName name="_xlnm._FilterDatabase" localSheetId="1" hidden="1">'CPP2022'!$C$2:$S$12</definedName>
  </definedNames>
  <calcPr calcId="145621"/>
</workbook>
</file>

<file path=xl/calcChain.xml><?xml version="1.0" encoding="utf-8"?>
<calcChain xmlns="http://schemas.openxmlformats.org/spreadsheetml/2006/main">
  <c r="C6" i="2" l="1"/>
  <c r="C29" i="2" l="1"/>
  <c r="C28" i="2"/>
  <c r="C27" i="2"/>
  <c r="C26" i="2"/>
  <c r="C25" i="2"/>
  <c r="C24" i="2"/>
  <c r="C23" i="2"/>
  <c r="C21" i="2"/>
  <c r="C20" i="2"/>
  <c r="C18" i="2" l="1"/>
  <c r="C17" i="2"/>
  <c r="C5" i="2" l="1"/>
  <c r="C19" i="2"/>
  <c r="C16" i="2"/>
  <c r="C15" i="2"/>
  <c r="C14" i="2"/>
  <c r="C13" i="2"/>
  <c r="C12" i="2"/>
  <c r="C11" i="2"/>
  <c r="C10" i="2"/>
  <c r="C9" i="2"/>
  <c r="C8" i="2"/>
  <c r="C7" i="2"/>
  <c r="C22" i="2"/>
</calcChain>
</file>

<file path=xl/sharedStrings.xml><?xml version="1.0" encoding="utf-8"?>
<sst xmlns="http://schemas.openxmlformats.org/spreadsheetml/2006/main" count="163" uniqueCount="122">
  <si>
    <t>Patient</t>
  </si>
  <si>
    <t>AS</t>
  </si>
  <si>
    <t xml:space="preserve">Provenance </t>
  </si>
  <si>
    <t>Demandes</t>
  </si>
  <si>
    <t>Commentaires</t>
  </si>
  <si>
    <t xml:space="preserve">
Date
 entrée</t>
  </si>
  <si>
    <t>Début
 Pec</t>
  </si>
  <si>
    <t>Date 
de relance</t>
  </si>
  <si>
    <t>Date 
de sortie</t>
  </si>
  <si>
    <t>Date de la 
demande</t>
  </si>
  <si>
    <t>Nb jour</t>
  </si>
  <si>
    <t>CSG</t>
  </si>
  <si>
    <t>Domicile</t>
  </si>
  <si>
    <t>Sortie</t>
  </si>
  <si>
    <t>Mode de vie</t>
  </si>
  <si>
    <t>Service
 receveur</t>
  </si>
  <si>
    <t>Med A/C</t>
  </si>
  <si>
    <t>Validation des
aides</t>
  </si>
  <si>
    <t>Statistiques</t>
  </si>
  <si>
    <t>Etablissement</t>
  </si>
  <si>
    <t>Ortho</t>
  </si>
  <si>
    <t>Viscerale</t>
  </si>
  <si>
    <t>CARDIO</t>
  </si>
  <si>
    <t>Nombre retour</t>
  </si>
  <si>
    <t xml:space="preserve">Tafani  </t>
  </si>
  <si>
    <t xml:space="preserve">Stéphanie </t>
  </si>
  <si>
    <t xml:space="preserve">Sophie </t>
  </si>
  <si>
    <t>Olive</t>
  </si>
  <si>
    <t>Caroline</t>
  </si>
  <si>
    <t>06 18 09 75 69</t>
  </si>
  <si>
    <t>Peri</t>
  </si>
  <si>
    <t xml:space="preserve">Vannina </t>
  </si>
  <si>
    <t>Leca /Franceschini</t>
  </si>
  <si>
    <t xml:space="preserve">06 21 06 13 23 </t>
  </si>
  <si>
    <t xml:space="preserve">Alata </t>
  </si>
  <si>
    <t>San Benedetto</t>
  </si>
  <si>
    <t xml:space="preserve">Hamon </t>
  </si>
  <si>
    <t xml:space="preserve">Chantal </t>
  </si>
  <si>
    <t>06 85 17 04 43</t>
  </si>
  <si>
    <t>Bastelicaccia</t>
  </si>
  <si>
    <t xml:space="preserve">Baggio </t>
  </si>
  <si>
    <t xml:space="preserve">06 15 68 08 95 </t>
  </si>
  <si>
    <t>Mezzavia</t>
  </si>
  <si>
    <t>Confina - Mezzavia</t>
  </si>
  <si>
    <t xml:space="preserve">Mondoloni </t>
  </si>
  <si>
    <t xml:space="preserve">JA </t>
  </si>
  <si>
    <t xml:space="preserve">06 82 05 87 12 </t>
  </si>
  <si>
    <t>Porticcio</t>
  </si>
  <si>
    <t xml:space="preserve">Magnan </t>
  </si>
  <si>
    <t xml:space="preserve">Clara </t>
  </si>
  <si>
    <t>06 95 22 67 35</t>
  </si>
  <si>
    <t>Secteurs</t>
  </si>
  <si>
    <t>Région</t>
  </si>
  <si>
    <t>Portable</t>
  </si>
  <si>
    <t>Téléphone</t>
  </si>
  <si>
    <t>Prénom</t>
  </si>
  <si>
    <t>Nom</t>
  </si>
  <si>
    <t xml:space="preserve">Contournet </t>
  </si>
  <si>
    <t>A</t>
  </si>
  <si>
    <t>06 24 40 65 29</t>
  </si>
  <si>
    <t>Maximo</t>
  </si>
  <si>
    <t xml:space="preserve">Patricia </t>
  </si>
  <si>
    <t xml:space="preserve">06 84 37 88 57 </t>
  </si>
  <si>
    <t xml:space="preserve">Cauro </t>
  </si>
  <si>
    <t>Occana Prunelli II</t>
  </si>
  <si>
    <t>Mathenet</t>
  </si>
  <si>
    <t>JB</t>
  </si>
  <si>
    <t>06 10 85 36 43</t>
  </si>
  <si>
    <t xml:space="preserve">Peretti </t>
  </si>
  <si>
    <t>E</t>
  </si>
  <si>
    <t>06 82 45 19 39</t>
  </si>
  <si>
    <t>Appietto</t>
  </si>
  <si>
    <t>Volpaja</t>
  </si>
  <si>
    <t xml:space="preserve">Leandri </t>
  </si>
  <si>
    <t>06 47 32 57 79</t>
  </si>
  <si>
    <t xml:space="preserve">Sarrola </t>
  </si>
  <si>
    <t>Effrico</t>
  </si>
  <si>
    <t>Trojani</t>
  </si>
  <si>
    <t xml:space="preserve">Lysianne </t>
  </si>
  <si>
    <t>06 12 46 67 16</t>
  </si>
  <si>
    <t xml:space="preserve">06 21 01 79 54 </t>
  </si>
  <si>
    <t xml:space="preserve">Frasetto </t>
  </si>
  <si>
    <t xml:space="preserve">Castellani </t>
  </si>
  <si>
    <t xml:space="preserve">Vero </t>
  </si>
  <si>
    <t xml:space="preserve">Anne Laure </t>
  </si>
  <si>
    <t xml:space="preserve">06 22 24 06 87 </t>
  </si>
  <si>
    <t xml:space="preserve">Cristiani </t>
  </si>
  <si>
    <t xml:space="preserve">PA </t>
  </si>
  <si>
    <t xml:space="preserve">06 83 88 16 44 </t>
  </si>
  <si>
    <t xml:space="preserve">Cuttoli </t>
  </si>
  <si>
    <t xml:space="preserve">Huguette </t>
  </si>
  <si>
    <t xml:space="preserve">06 20 46 30 62 </t>
  </si>
  <si>
    <t xml:space="preserve">Ambrosini </t>
  </si>
  <si>
    <t xml:space="preserve">Nicole </t>
  </si>
  <si>
    <t xml:space="preserve">06 09 60 36 36 </t>
  </si>
  <si>
    <t xml:space="preserve">Leroux </t>
  </si>
  <si>
    <t xml:space="preserve">Gaston </t>
  </si>
  <si>
    <t xml:space="preserve">06 11 24 72 72 </t>
  </si>
  <si>
    <t>Novembre à décembre 2022</t>
  </si>
  <si>
    <t>Sigrist</t>
  </si>
  <si>
    <t xml:space="preserve">Fréderic </t>
  </si>
  <si>
    <t xml:space="preserve">06 14 76 04 70 </t>
  </si>
  <si>
    <t xml:space="preserve">Porticcio </t>
  </si>
  <si>
    <t xml:space="preserve">Aqua d'oria </t>
  </si>
  <si>
    <t xml:space="preserve">Mathieu </t>
  </si>
  <si>
    <t>Vanherrenthals</t>
  </si>
  <si>
    <t>06 31 89 03 83</t>
  </si>
  <si>
    <t xml:space="preserve">Charpentier </t>
  </si>
  <si>
    <t xml:space="preserve">Julia </t>
  </si>
  <si>
    <t xml:space="preserve">06 84 99 62 67 </t>
  </si>
  <si>
    <t>04 95 25 05 91</t>
  </si>
  <si>
    <t>Cannes- Domitys</t>
  </si>
  <si>
    <t>Initiales</t>
  </si>
  <si>
    <t>Suivi post hospitalisation</t>
  </si>
  <si>
    <t>oui</t>
  </si>
  <si>
    <t>Nombre de suivi post hospitalisation</t>
  </si>
  <si>
    <t xml:space="preserve">oui </t>
  </si>
  <si>
    <t>Nombre de suivi post hospitalisation = nombre de oui par rapport
 au nombre de patient</t>
  </si>
  <si>
    <t>Nombre de dosssier</t>
  </si>
  <si>
    <t>Etat  du
dossier</t>
  </si>
  <si>
    <t xml:space="preserve">Dossier inscrit dans
 Globule </t>
  </si>
  <si>
    <t>Nombre de doosier inscrit dans Globule = nombre de oui par rapport
 au nombre de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</si>
</sst>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name val="Segoe UI Semibold"/>
      <family val="2"/>
    </font>
    <font>
      <b/>
      <sz val="8"/>
      <color rgb="FFFFFFFF"/>
      <name val="Segoe UI Light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757A"/>
      <name val="Arial"/>
      <family val="2"/>
    </font>
    <font>
      <u/>
      <sz val="14"/>
      <color rgb="FF202124"/>
      <name val="Arial"/>
      <family val="2"/>
    </font>
    <font>
      <sz val="11"/>
      <name val="Calibri"/>
      <family val="2"/>
      <scheme val="minor"/>
    </font>
    <font>
      <b/>
      <sz val="8"/>
      <color theme="0"/>
      <name val="Segoe UI Light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/>
    <xf numFmtId="16" fontId="0" fillId="0" borderId="1" xfId="0" applyNumberFormat="1" applyFill="1" applyBorder="1" applyAlignment="1">
      <alignment horizontal="center" vertical="center"/>
    </xf>
    <xf numFmtId="2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22" fontId="1" fillId="2" borderId="1" xfId="0" applyNumberFormat="1" applyFont="1" applyFill="1" applyBorder="1" applyAlignment="1">
      <alignment horizontal="center" vertical="center"/>
    </xf>
    <xf numFmtId="16" fontId="0" fillId="2" borderId="5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3" borderId="0" xfId="0" applyFill="1"/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/>
    <xf numFmtId="0" fontId="0" fillId="0" borderId="1" xfId="0" applyBorder="1" applyAlignment="1">
      <alignment horizontal="center" vertical="top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6" fontId="5" fillId="0" borderId="5" xfId="1" applyNumberFormat="1" applyFill="1" applyBorder="1" applyAlignment="1">
      <alignment horizontal="center" vertical="top" wrapText="1"/>
    </xf>
    <xf numFmtId="16" fontId="0" fillId="0" borderId="5" xfId="0" applyNumberFormat="1" applyFill="1" applyBorder="1" applyAlignment="1">
      <alignment horizontal="left" vertical="center"/>
    </xf>
    <xf numFmtId="16" fontId="6" fillId="0" borderId="1" xfId="0" applyNumberFormat="1" applyFont="1" applyFill="1" applyBorder="1" applyAlignment="1">
      <alignment horizontal="center" vertical="center"/>
    </xf>
    <xf numFmtId="16" fontId="6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/>
    <xf numFmtId="16" fontId="0" fillId="0" borderId="5" xfId="0" applyNumberFormat="1" applyFill="1" applyBorder="1" applyAlignment="1">
      <alignment horizontal="left" vertical="top" wrapText="1"/>
    </xf>
    <xf numFmtId="0" fontId="0" fillId="0" borderId="1" xfId="0" applyNumberFormat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16" fontId="5" fillId="0" borderId="5" xfId="1" applyNumberFormat="1" applyFill="1" applyBorder="1" applyAlignment="1">
      <alignment horizontal="left" vertical="top" wrapText="1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" fontId="0" fillId="2" borderId="5" xfId="0" applyNumberFormat="1" applyFill="1" applyBorder="1" applyAlignment="1">
      <alignment horizontal="left" vertical="center"/>
    </xf>
    <xf numFmtId="16" fontId="6" fillId="0" borderId="5" xfId="0" applyNumberFormat="1" applyFont="1" applyFill="1" applyBorder="1" applyAlignment="1">
      <alignment horizontal="left" vertical="center"/>
    </xf>
    <xf numFmtId="16" fontId="6" fillId="2" borderId="5" xfId="0" applyNumberFormat="1" applyFont="1" applyFill="1" applyBorder="1" applyAlignment="1">
      <alignment horizontal="left" vertical="center"/>
    </xf>
    <xf numFmtId="22" fontId="1" fillId="0" borderId="1" xfId="0" applyNumberFormat="1" applyFont="1" applyFill="1" applyBorder="1" applyAlignment="1">
      <alignment horizontal="left" vertical="center"/>
    </xf>
    <xf numFmtId="22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1" xfId="0" applyBorder="1"/>
    <xf numFmtId="0" fontId="10" fillId="3" borderId="4" xfId="0" applyFont="1" applyFill="1" applyBorder="1" applyAlignment="1">
      <alignment horizontal="center" vertical="center" wrapText="1"/>
    </xf>
    <xf numFmtId="16" fontId="12" fillId="5" borderId="1" xfId="0" applyNumberFormat="1" applyFont="1" applyFill="1" applyBorder="1" applyAlignment="1">
      <alignment horizontal="center" vertical="center"/>
    </xf>
    <xf numFmtId="16" fontId="12" fillId="5" borderId="5" xfId="0" applyNumberFormat="1" applyFont="1" applyFill="1" applyBorder="1" applyAlignment="1">
      <alignment horizontal="center" vertical="center"/>
    </xf>
    <xf numFmtId="16" fontId="9" fillId="5" borderId="5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/>
    </xf>
    <xf numFmtId="0" fontId="0" fillId="0" borderId="0" xfId="0" applyBorder="1"/>
    <xf numFmtId="16" fontId="0" fillId="5" borderId="5" xfId="0" applyNumberFormat="1" applyFill="1" applyBorder="1" applyAlignment="1">
      <alignment horizontal="center" vertical="center"/>
    </xf>
    <xf numFmtId="16" fontId="3" fillId="5" borderId="5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CCFF"/>
      <color rgb="FFFF66FF"/>
      <color rgb="FFFFFFCC"/>
      <color rgb="FFFF99FF"/>
      <color rgb="FF3E89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Statistiques!$C$4</c:f>
              <c:strCache>
                <c:ptCount val="1"/>
                <c:pt idx="0">
                  <c:v>Nombre retour</c:v>
                </c:pt>
              </c:strCache>
            </c:strRef>
          </c:tx>
          <c:cat>
            <c:numRef>
              <c:f>Statistiques!$B$5:$B$29</c:f>
              <c:numCache>
                <c:formatCode>General</c:formatCode>
                <c:ptCount val="25"/>
              </c:numCache>
            </c:numRef>
          </c:cat>
          <c:val>
            <c:numRef>
              <c:f>Statistiques!$C$5:$C$29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C46-4501-9F03-6881FD6D2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90485</xdr:rowOff>
    </xdr:from>
    <xdr:to>
      <xdr:col>10</xdr:col>
      <xdr:colOff>38100</xdr:colOff>
      <xdr:row>32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Q38"/>
  <sheetViews>
    <sheetView topLeftCell="A13" workbookViewId="0">
      <selection activeCell="I4" sqref="I4"/>
    </sheetView>
  </sheetViews>
  <sheetFormatPr baseColWidth="10" defaultRowHeight="15" x14ac:dyDescent="0.25"/>
  <cols>
    <col min="2" max="2" width="19.42578125" customWidth="1"/>
    <col min="3" max="3" width="0.28515625" style="1" customWidth="1"/>
    <col min="4" max="4" width="33.85546875" customWidth="1"/>
    <col min="5" max="5" width="0.28515625" customWidth="1"/>
    <col min="6" max="6" width="36" customWidth="1"/>
    <col min="7" max="7" width="0.7109375" hidden="1" customWidth="1"/>
    <col min="8" max="8" width="0.5703125" customWidth="1"/>
    <col min="9" max="9" width="23.140625" customWidth="1"/>
    <col min="10" max="10" width="0.28515625" customWidth="1"/>
    <col min="11" max="11" width="21.7109375" customWidth="1"/>
    <col min="12" max="12" width="0.42578125" customWidth="1"/>
    <col min="13" max="13" width="24.7109375" customWidth="1"/>
    <col min="14" max="14" width="0.7109375" customWidth="1"/>
    <col min="15" max="15" width="12.5703125" customWidth="1"/>
    <col min="16" max="16" width="0.28515625" style="1" customWidth="1"/>
    <col min="17" max="17" width="18.140625" bestFit="1" customWidth="1"/>
  </cols>
  <sheetData>
    <row r="2" spans="2:17" x14ac:dyDescent="0.25">
      <c r="B2" s="10"/>
      <c r="C2" s="25"/>
      <c r="D2" s="11"/>
      <c r="E2" s="16"/>
      <c r="F2" s="15"/>
      <c r="G2" s="16"/>
      <c r="H2" s="16"/>
      <c r="I2" s="15"/>
      <c r="J2" s="16"/>
      <c r="K2" s="15"/>
      <c r="L2" s="16"/>
      <c r="M2" s="15"/>
      <c r="N2" s="16"/>
      <c r="O2" s="10"/>
      <c r="P2" s="25"/>
      <c r="Q2" s="10"/>
    </row>
    <row r="3" spans="2:17" x14ac:dyDescent="0.25">
      <c r="C3" s="16"/>
      <c r="E3" s="16"/>
      <c r="G3" s="16"/>
      <c r="H3" s="16"/>
      <c r="J3" s="16"/>
      <c r="L3" s="16"/>
      <c r="N3" s="16"/>
      <c r="P3" s="16"/>
    </row>
    <row r="4" spans="2:17" x14ac:dyDescent="0.25">
      <c r="B4" s="1"/>
      <c r="C4" s="16"/>
      <c r="E4" s="16"/>
      <c r="G4" s="16"/>
      <c r="H4" s="16"/>
      <c r="J4" s="16"/>
      <c r="L4" s="16"/>
      <c r="N4" s="16"/>
      <c r="P4" s="16"/>
    </row>
    <row r="5" spans="2:17" s="1" customFormat="1" x14ac:dyDescent="0.25">
      <c r="C5" s="16"/>
      <c r="E5" s="16"/>
      <c r="G5" s="16"/>
      <c r="H5" s="16"/>
      <c r="J5" s="16"/>
      <c r="L5" s="16"/>
      <c r="N5" s="16"/>
      <c r="P5" s="16"/>
      <c r="Q5"/>
    </row>
    <row r="6" spans="2:17" s="1" customFormat="1" x14ac:dyDescent="0.25">
      <c r="B6"/>
      <c r="C6" s="16"/>
      <c r="E6" s="16"/>
      <c r="G6" s="16"/>
      <c r="H6" s="16"/>
      <c r="J6" s="16"/>
      <c r="L6" s="16"/>
      <c r="N6" s="16"/>
      <c r="P6" s="16"/>
    </row>
    <row r="7" spans="2:17" x14ac:dyDescent="0.25">
      <c r="C7" s="16"/>
      <c r="D7" s="1"/>
      <c r="E7" s="16"/>
      <c r="F7" s="1"/>
      <c r="G7" s="16"/>
      <c r="H7" s="16"/>
      <c r="J7" s="16"/>
      <c r="L7" s="16"/>
      <c r="N7" s="16"/>
      <c r="P7" s="16"/>
      <c r="Q7" s="1"/>
    </row>
    <row r="8" spans="2:17" x14ac:dyDescent="0.25">
      <c r="C8" s="16"/>
      <c r="E8" s="16"/>
      <c r="F8" s="1"/>
      <c r="G8" s="16"/>
      <c r="H8" s="16"/>
      <c r="J8" s="16"/>
      <c r="L8" s="16"/>
      <c r="N8" s="16"/>
      <c r="P8" s="16"/>
    </row>
    <row r="9" spans="2:17" x14ac:dyDescent="0.25">
      <c r="C9" s="16"/>
      <c r="D9" s="1"/>
      <c r="E9" s="16"/>
      <c r="F9" s="1"/>
      <c r="G9" s="16"/>
      <c r="H9" s="16"/>
      <c r="J9" s="16"/>
      <c r="L9" s="16"/>
      <c r="M9" s="1"/>
      <c r="N9" s="16"/>
      <c r="P9" s="16"/>
    </row>
    <row r="10" spans="2:17" x14ac:dyDescent="0.25">
      <c r="C10" s="16"/>
      <c r="D10" s="1"/>
      <c r="E10" s="16"/>
      <c r="F10" s="1"/>
      <c r="G10" s="16"/>
      <c r="H10" s="16"/>
      <c r="J10" s="16"/>
      <c r="L10" s="16"/>
      <c r="M10" s="1"/>
      <c r="N10" s="16"/>
      <c r="P10" s="16"/>
    </row>
    <row r="11" spans="2:17" x14ac:dyDescent="0.25">
      <c r="C11" s="16"/>
      <c r="D11" s="1"/>
      <c r="E11" s="16"/>
      <c r="F11" s="1"/>
      <c r="G11" s="16"/>
      <c r="H11" s="16"/>
      <c r="J11" s="16"/>
      <c r="L11" s="16"/>
      <c r="M11" s="1"/>
      <c r="N11" s="16"/>
      <c r="P11" s="16"/>
    </row>
    <row r="12" spans="2:17" x14ac:dyDescent="0.25">
      <c r="C12" s="16"/>
      <c r="D12" s="1"/>
      <c r="E12" s="16"/>
      <c r="F12" s="1"/>
      <c r="G12" s="16"/>
      <c r="H12" s="16"/>
      <c r="J12" s="16"/>
      <c r="L12" s="16"/>
      <c r="M12" s="1"/>
      <c r="N12" s="16"/>
      <c r="P12" s="16"/>
    </row>
    <row r="13" spans="2:17" x14ac:dyDescent="0.25">
      <c r="B13" s="1"/>
      <c r="C13" s="16"/>
      <c r="D13" s="1"/>
      <c r="E13" s="16"/>
      <c r="F13" s="1"/>
      <c r="G13" s="16"/>
      <c r="H13" s="16"/>
      <c r="J13" s="16"/>
      <c r="K13" s="1"/>
      <c r="L13" s="16"/>
      <c r="M13" s="1"/>
      <c r="N13" s="16"/>
      <c r="P13" s="16"/>
    </row>
    <row r="14" spans="2:17" s="1" customFormat="1" x14ac:dyDescent="0.25">
      <c r="B14"/>
      <c r="C14" s="16"/>
      <c r="D14"/>
      <c r="E14" s="16"/>
      <c r="G14" s="16"/>
      <c r="H14" s="16"/>
      <c r="J14" s="16"/>
      <c r="K14"/>
      <c r="L14" s="16"/>
      <c r="N14" s="16"/>
      <c r="P14" s="16"/>
      <c r="Q14"/>
    </row>
    <row r="15" spans="2:17" x14ac:dyDescent="0.25">
      <c r="C15" s="16"/>
      <c r="E15" s="16"/>
      <c r="F15" s="1"/>
      <c r="G15" s="16"/>
      <c r="H15" s="16"/>
      <c r="J15" s="16"/>
      <c r="L15" s="16"/>
      <c r="M15" s="1"/>
      <c r="N15" s="16"/>
      <c r="P15" s="16"/>
      <c r="Q15" s="1"/>
    </row>
    <row r="16" spans="2:17" x14ac:dyDescent="0.25">
      <c r="C16" s="16"/>
      <c r="E16" s="16"/>
      <c r="F16" s="1"/>
      <c r="G16" s="16"/>
      <c r="H16" s="16"/>
      <c r="J16" s="16"/>
      <c r="L16" s="16"/>
      <c r="M16" s="1"/>
      <c r="N16" s="16"/>
      <c r="P16" s="16"/>
    </row>
    <row r="17" spans="3:17" x14ac:dyDescent="0.25">
      <c r="C17" s="16"/>
      <c r="E17" s="16"/>
      <c r="F17" s="1"/>
      <c r="G17" s="16"/>
      <c r="H17" s="16"/>
      <c r="J17" s="16"/>
      <c r="L17" s="16"/>
      <c r="M17" s="1"/>
      <c r="N17" s="16"/>
      <c r="P17" s="16"/>
    </row>
    <row r="18" spans="3:17" x14ac:dyDescent="0.25">
      <c r="C18" s="16"/>
      <c r="E18" s="16"/>
      <c r="F18" s="1"/>
      <c r="G18" s="16"/>
      <c r="H18" s="16"/>
      <c r="J18" s="16"/>
      <c r="L18" s="16"/>
      <c r="M18" s="1"/>
      <c r="N18" s="16"/>
      <c r="P18" s="16"/>
    </row>
    <row r="19" spans="3:17" x14ac:dyDescent="0.25">
      <c r="C19" s="16"/>
      <c r="E19" s="16"/>
      <c r="F19" s="1"/>
      <c r="G19" s="16"/>
      <c r="H19" s="16"/>
      <c r="J19" s="16"/>
      <c r="L19" s="16"/>
      <c r="M19" s="1"/>
      <c r="N19" s="16"/>
      <c r="P19" s="16"/>
    </row>
    <row r="20" spans="3:17" x14ac:dyDescent="0.25">
      <c r="C20" s="16"/>
      <c r="D20" s="1"/>
      <c r="E20" s="16"/>
      <c r="F20" s="1"/>
      <c r="G20" s="16"/>
      <c r="H20" s="16"/>
      <c r="J20" s="16"/>
      <c r="L20" s="16"/>
      <c r="M20" s="1"/>
      <c r="N20" s="16"/>
      <c r="P20" s="16"/>
    </row>
    <row r="21" spans="3:17" s="1" customFormat="1" x14ac:dyDescent="0.25">
      <c r="C21" s="16"/>
      <c r="D21"/>
      <c r="E21" s="16"/>
      <c r="G21" s="16"/>
      <c r="H21" s="16"/>
      <c r="J21" s="16"/>
      <c r="L21" s="16"/>
      <c r="N21" s="16"/>
      <c r="P21" s="16"/>
      <c r="Q21"/>
    </row>
    <row r="22" spans="3:17" x14ac:dyDescent="0.25">
      <c r="C22" s="16"/>
      <c r="E22" s="16"/>
      <c r="F22" s="1"/>
      <c r="G22" s="16"/>
      <c r="H22" s="16"/>
      <c r="J22" s="16"/>
      <c r="L22" s="16"/>
      <c r="M22" s="1"/>
      <c r="N22" s="16"/>
      <c r="P22" s="16"/>
      <c r="Q22" s="1"/>
    </row>
    <row r="23" spans="3:17" x14ac:dyDescent="0.25">
      <c r="C23" s="16"/>
      <c r="E23" s="16"/>
      <c r="F23" s="1"/>
      <c r="G23" s="16"/>
      <c r="H23" s="16"/>
      <c r="J23" s="16"/>
      <c r="L23" s="16"/>
      <c r="M23" s="1"/>
      <c r="N23" s="16"/>
      <c r="P23" s="16"/>
    </row>
    <row r="24" spans="3:17" x14ac:dyDescent="0.25">
      <c r="C24" s="16"/>
      <c r="E24" s="16"/>
      <c r="F24" s="1"/>
      <c r="G24" s="16"/>
      <c r="H24" s="16"/>
      <c r="J24" s="16"/>
      <c r="L24" s="16"/>
      <c r="M24" s="1"/>
      <c r="N24" s="16"/>
      <c r="P24" s="16"/>
    </row>
    <row r="25" spans="3:17" x14ac:dyDescent="0.25">
      <c r="C25" s="16"/>
      <c r="E25" s="16"/>
      <c r="F25" s="1"/>
      <c r="G25" s="16"/>
      <c r="H25" s="16"/>
      <c r="J25" s="16"/>
      <c r="L25" s="16"/>
      <c r="M25" s="1"/>
      <c r="N25" s="16"/>
      <c r="P25" s="16"/>
    </row>
    <row r="26" spans="3:17" x14ac:dyDescent="0.25">
      <c r="C26" s="16"/>
      <c r="E26" s="16"/>
      <c r="F26" s="1"/>
      <c r="G26" s="16"/>
      <c r="H26" s="16"/>
      <c r="J26" s="16"/>
      <c r="L26" s="16"/>
      <c r="M26" s="1"/>
      <c r="N26" s="16"/>
      <c r="P26" s="16"/>
    </row>
    <row r="27" spans="3:17" x14ac:dyDescent="0.25">
      <c r="C27" s="16"/>
      <c r="E27" s="16"/>
      <c r="F27" s="1"/>
      <c r="G27" s="16"/>
      <c r="H27" s="16"/>
      <c r="J27" s="16"/>
      <c r="L27" s="16"/>
      <c r="M27" s="1"/>
      <c r="N27" s="16"/>
      <c r="P27" s="16"/>
    </row>
    <row r="28" spans="3:17" x14ac:dyDescent="0.25">
      <c r="C28" s="16"/>
      <c r="E28" s="16"/>
      <c r="G28" s="16"/>
      <c r="H28" s="16"/>
      <c r="J28" s="16"/>
      <c r="L28" s="16"/>
      <c r="M28" s="1"/>
      <c r="N28" s="16"/>
      <c r="P28" s="16"/>
    </row>
    <row r="29" spans="3:17" x14ac:dyDescent="0.25">
      <c r="C29" s="16"/>
      <c r="E29" s="16"/>
      <c r="G29" s="16"/>
      <c r="H29" s="16"/>
      <c r="J29" s="16"/>
      <c r="L29" s="16"/>
      <c r="M29" s="1"/>
      <c r="N29" s="16"/>
      <c r="P29" s="16"/>
    </row>
    <row r="30" spans="3:17" x14ac:dyDescent="0.25">
      <c r="C30" s="16"/>
      <c r="E30" s="16"/>
      <c r="G30" s="16"/>
      <c r="H30" s="16"/>
      <c r="J30" s="16"/>
      <c r="L30" s="16"/>
      <c r="M30" s="1"/>
      <c r="N30" s="16"/>
      <c r="P30" s="16"/>
    </row>
    <row r="31" spans="3:17" x14ac:dyDescent="0.25">
      <c r="C31" s="16"/>
      <c r="E31" s="16"/>
      <c r="G31" s="16"/>
      <c r="H31" s="16"/>
      <c r="J31" s="16"/>
      <c r="L31" s="16"/>
      <c r="M31" s="1"/>
      <c r="N31" s="16"/>
      <c r="P31" s="16"/>
    </row>
    <row r="32" spans="3:17" x14ac:dyDescent="0.25">
      <c r="C32" s="16"/>
      <c r="E32" s="16"/>
      <c r="G32" s="16"/>
      <c r="H32" s="16"/>
      <c r="J32" s="16"/>
      <c r="L32" s="16"/>
      <c r="N32" s="16"/>
      <c r="P32" s="16"/>
    </row>
    <row r="33" spans="3:16" x14ac:dyDescent="0.25">
      <c r="C33" s="16"/>
      <c r="E33" s="16"/>
      <c r="G33" s="16"/>
      <c r="H33" s="16"/>
      <c r="J33" s="16"/>
      <c r="L33" s="16"/>
      <c r="N33" s="16"/>
      <c r="P33" s="16"/>
    </row>
    <row r="34" spans="3:16" x14ac:dyDescent="0.25">
      <c r="C34" s="16"/>
      <c r="E34" s="16"/>
      <c r="G34" s="16"/>
      <c r="H34" s="16"/>
      <c r="J34" s="16"/>
      <c r="L34" s="16"/>
      <c r="N34" s="16"/>
      <c r="P34" s="16"/>
    </row>
    <row r="35" spans="3:16" x14ac:dyDescent="0.25">
      <c r="C35" s="16"/>
      <c r="E35" s="16"/>
      <c r="G35" s="16"/>
      <c r="H35" s="16"/>
      <c r="J35" s="16"/>
      <c r="L35" s="16"/>
      <c r="N35" s="16"/>
      <c r="P35" s="16"/>
    </row>
    <row r="36" spans="3:16" x14ac:dyDescent="0.25">
      <c r="C36" s="16"/>
      <c r="E36" s="16"/>
      <c r="G36" s="16"/>
      <c r="H36" s="16"/>
      <c r="J36" s="16"/>
      <c r="L36" s="16"/>
      <c r="N36" s="16"/>
      <c r="P36" s="16"/>
    </row>
    <row r="37" spans="3:16" x14ac:dyDescent="0.25">
      <c r="C37" s="16"/>
      <c r="E37" s="16"/>
      <c r="G37" s="16"/>
      <c r="H37" s="16"/>
      <c r="J37" s="16"/>
      <c r="L37" s="16"/>
      <c r="N37" s="16"/>
      <c r="P37" s="16"/>
    </row>
    <row r="38" spans="3:16" x14ac:dyDescent="0.25">
      <c r="C38" s="16"/>
      <c r="E38" s="16"/>
      <c r="G38" s="16"/>
      <c r="J38" s="16"/>
      <c r="L38" s="16"/>
      <c r="N38" s="16"/>
      <c r="P38" s="16"/>
    </row>
  </sheetData>
  <sortState ref="F3:F34">
    <sortCondition ref="F3:F3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U17"/>
  <sheetViews>
    <sheetView tabSelected="1" zoomScale="80" zoomScaleNormal="80" workbookViewId="0">
      <selection activeCell="S6" sqref="S6"/>
    </sheetView>
  </sheetViews>
  <sheetFormatPr baseColWidth="10" defaultRowHeight="15" x14ac:dyDescent="0.25"/>
  <cols>
    <col min="1" max="1" width="8.42578125" customWidth="1"/>
    <col min="2" max="2" width="11" style="56" customWidth="1"/>
    <col min="3" max="3" width="14.85546875" customWidth="1"/>
    <col min="4" max="4" width="27.85546875" style="14" customWidth="1"/>
    <col min="5" max="5" width="12.140625" style="1" customWidth="1"/>
    <col min="6" max="6" width="15" style="1" customWidth="1"/>
    <col min="7" max="7" width="20.42578125" style="1" customWidth="1"/>
    <col min="8" max="8" width="11.85546875" style="1" customWidth="1"/>
    <col min="9" max="9" width="6" customWidth="1"/>
    <col min="10" max="10" width="8.7109375" customWidth="1"/>
    <col min="11" max="11" width="20.42578125" style="54" bestFit="1" customWidth="1"/>
    <col min="12" max="12" width="9.5703125" style="1" customWidth="1"/>
    <col min="13" max="14" width="14" style="1" customWidth="1"/>
    <col min="15" max="15" width="9.42578125" style="1" customWidth="1"/>
    <col min="16" max="16" width="13.7109375" style="1" customWidth="1"/>
    <col min="17" max="17" width="10.140625" style="1" customWidth="1"/>
    <col min="18" max="18" width="16" style="60" customWidth="1"/>
    <col min="19" max="19" width="63" style="1" bestFit="1" customWidth="1"/>
    <col min="20" max="20" width="8.5703125" style="24" customWidth="1"/>
    <col min="21" max="21" width="4.42578125" style="1" customWidth="1"/>
  </cols>
  <sheetData>
    <row r="2" spans="1:20" ht="48" customHeight="1" x14ac:dyDescent="0.25">
      <c r="A2" s="27" t="s">
        <v>112</v>
      </c>
      <c r="B2" s="27" t="s">
        <v>118</v>
      </c>
      <c r="C2" s="17" t="s">
        <v>5</v>
      </c>
      <c r="D2" s="18" t="s">
        <v>0</v>
      </c>
      <c r="E2" s="55" t="s">
        <v>2</v>
      </c>
      <c r="F2" s="27" t="s">
        <v>15</v>
      </c>
      <c r="G2" s="18" t="s">
        <v>14</v>
      </c>
      <c r="H2" s="27" t="s">
        <v>17</v>
      </c>
      <c r="I2" s="18" t="s">
        <v>1</v>
      </c>
      <c r="J2" s="19" t="s">
        <v>6</v>
      </c>
      <c r="K2" s="20" t="s">
        <v>3</v>
      </c>
      <c r="L2" s="21" t="s">
        <v>9</v>
      </c>
      <c r="M2" s="21" t="s">
        <v>119</v>
      </c>
      <c r="N2" s="21" t="s">
        <v>120</v>
      </c>
      <c r="O2" s="21" t="s">
        <v>7</v>
      </c>
      <c r="P2" s="20" t="s">
        <v>13</v>
      </c>
      <c r="Q2" s="21" t="s">
        <v>8</v>
      </c>
      <c r="R2" s="62" t="s">
        <v>113</v>
      </c>
      <c r="S2" s="20" t="s">
        <v>4</v>
      </c>
      <c r="T2" s="22" t="s">
        <v>10</v>
      </c>
    </row>
    <row r="3" spans="1:20" ht="27.75" customHeight="1" x14ac:dyDescent="0.25">
      <c r="B3" s="37">
        <v>1</v>
      </c>
      <c r="C3" s="52"/>
      <c r="D3" s="12"/>
      <c r="E3" s="28" t="s">
        <v>12</v>
      </c>
      <c r="F3" s="4" t="s">
        <v>16</v>
      </c>
      <c r="G3" s="12"/>
      <c r="H3" s="4"/>
      <c r="I3" s="4"/>
      <c r="J3" s="32"/>
      <c r="K3" s="7"/>
      <c r="L3" s="5"/>
      <c r="M3" s="5"/>
      <c r="N3" s="70" t="s">
        <v>114</v>
      </c>
      <c r="O3" s="5"/>
      <c r="P3" s="31"/>
      <c r="Q3" s="31"/>
      <c r="R3" s="63" t="s">
        <v>116</v>
      </c>
      <c r="S3" s="57"/>
      <c r="T3" s="26"/>
    </row>
    <row r="4" spans="1:20" s="1" customFormat="1" ht="27.75" customHeight="1" x14ac:dyDescent="0.25">
      <c r="B4" s="37">
        <v>2</v>
      </c>
      <c r="C4" s="52"/>
      <c r="D4" s="12"/>
      <c r="E4" s="28" t="s">
        <v>12</v>
      </c>
      <c r="F4" s="4" t="s">
        <v>21</v>
      </c>
      <c r="G4" s="12"/>
      <c r="H4" s="4"/>
      <c r="I4" s="4"/>
      <c r="J4" s="32"/>
      <c r="K4" s="49"/>
      <c r="L4" s="31"/>
      <c r="M4" s="5"/>
      <c r="N4" s="70" t="s">
        <v>114</v>
      </c>
      <c r="O4" s="5"/>
      <c r="P4" s="31"/>
      <c r="Q4" s="50"/>
      <c r="R4" s="64"/>
      <c r="S4" s="44"/>
      <c r="T4" s="26"/>
    </row>
    <row r="5" spans="1:20" s="1" customFormat="1" ht="27.75" customHeight="1" x14ac:dyDescent="0.25">
      <c r="B5" s="37">
        <v>3</v>
      </c>
      <c r="C5" s="3"/>
      <c r="D5" s="12"/>
      <c r="E5" s="28" t="s">
        <v>12</v>
      </c>
      <c r="F5" s="4" t="s">
        <v>22</v>
      </c>
      <c r="G5" s="12"/>
      <c r="H5" s="4"/>
      <c r="I5" s="4"/>
      <c r="J5" s="32"/>
      <c r="K5" s="49"/>
      <c r="L5" s="5"/>
      <c r="M5" s="5"/>
      <c r="N5" s="70" t="s">
        <v>114</v>
      </c>
      <c r="O5" s="5"/>
      <c r="P5" s="31"/>
      <c r="Q5" s="5"/>
      <c r="R5" s="64" t="s">
        <v>116</v>
      </c>
      <c r="S5" s="30"/>
      <c r="T5" s="26"/>
    </row>
    <row r="6" spans="1:20" s="1" customFormat="1" ht="27.75" customHeight="1" x14ac:dyDescent="0.25">
      <c r="B6" s="37">
        <v>4</v>
      </c>
      <c r="C6" s="3"/>
      <c r="D6" s="12"/>
      <c r="E6" s="28" t="s">
        <v>12</v>
      </c>
      <c r="F6" s="4" t="s">
        <v>11</v>
      </c>
      <c r="G6" s="4"/>
      <c r="H6" s="4"/>
      <c r="I6" s="4"/>
      <c r="J6" s="32"/>
      <c r="K6" s="7"/>
      <c r="L6" s="5"/>
      <c r="M6" s="5"/>
      <c r="N6" s="70" t="s">
        <v>114</v>
      </c>
      <c r="O6" s="5"/>
      <c r="P6" s="5"/>
      <c r="Q6" s="33"/>
      <c r="R6" s="64" t="s">
        <v>116</v>
      </c>
      <c r="S6" s="35"/>
      <c r="T6" s="36"/>
    </row>
    <row r="7" spans="1:20" s="1" customFormat="1" ht="27.75" customHeight="1" x14ac:dyDescent="0.25">
      <c r="B7" s="37">
        <v>5</v>
      </c>
      <c r="C7" s="6"/>
      <c r="D7" s="12"/>
      <c r="E7" s="28" t="s">
        <v>12</v>
      </c>
      <c r="F7" s="4" t="s">
        <v>16</v>
      </c>
      <c r="G7" s="12"/>
      <c r="H7" s="4"/>
      <c r="I7" s="4"/>
      <c r="J7" s="32"/>
      <c r="K7" s="49"/>
      <c r="L7" s="7"/>
      <c r="M7" s="5"/>
      <c r="N7" s="70" t="s">
        <v>114</v>
      </c>
      <c r="O7" s="5"/>
      <c r="P7" s="31"/>
      <c r="Q7" s="33"/>
      <c r="R7" s="64" t="s">
        <v>116</v>
      </c>
      <c r="S7" s="31"/>
      <c r="T7" s="36"/>
    </row>
    <row r="8" spans="1:20" ht="27.75" customHeight="1" x14ac:dyDescent="0.25">
      <c r="B8" s="37">
        <v>6</v>
      </c>
      <c r="C8" s="6"/>
      <c r="D8" s="12"/>
      <c r="E8" s="28" t="s">
        <v>12</v>
      </c>
      <c r="F8" s="4" t="s">
        <v>11</v>
      </c>
      <c r="G8" s="4"/>
      <c r="H8" s="4"/>
      <c r="I8" s="4"/>
      <c r="J8" s="2"/>
      <c r="K8" s="7"/>
      <c r="L8" s="7"/>
      <c r="M8" s="5"/>
      <c r="N8" s="70" t="s">
        <v>114</v>
      </c>
      <c r="O8" s="5"/>
      <c r="P8" s="5"/>
      <c r="Q8" s="5"/>
      <c r="R8" s="64" t="s">
        <v>116</v>
      </c>
      <c r="S8" s="5"/>
      <c r="T8" s="23"/>
    </row>
    <row r="9" spans="1:20" s="1" customFormat="1" ht="27.75" customHeight="1" x14ac:dyDescent="0.25">
      <c r="B9" s="37">
        <v>7</v>
      </c>
      <c r="C9" s="53"/>
      <c r="D9" s="12"/>
      <c r="E9" s="28" t="s">
        <v>12</v>
      </c>
      <c r="F9" s="4" t="s">
        <v>16</v>
      </c>
      <c r="G9" s="12"/>
      <c r="H9" s="4"/>
      <c r="I9" s="4"/>
      <c r="J9" s="32"/>
      <c r="K9" s="5"/>
      <c r="L9" s="49"/>
      <c r="M9" s="5"/>
      <c r="N9" s="70" t="s">
        <v>114</v>
      </c>
      <c r="O9" s="5"/>
      <c r="P9" s="31"/>
      <c r="Q9" s="31"/>
      <c r="R9" s="64" t="s">
        <v>116</v>
      </c>
      <c r="S9" s="31"/>
      <c r="T9" s="36"/>
    </row>
    <row r="10" spans="1:20" ht="27.75" customHeight="1" x14ac:dyDescent="0.25">
      <c r="B10" s="37">
        <v>8</v>
      </c>
      <c r="C10" s="6"/>
      <c r="D10" s="12"/>
      <c r="E10" s="28" t="s">
        <v>12</v>
      </c>
      <c r="F10" s="4" t="s">
        <v>20</v>
      </c>
      <c r="G10" s="12"/>
      <c r="H10" s="4"/>
      <c r="I10" s="4"/>
      <c r="J10" s="2"/>
      <c r="K10" s="51"/>
      <c r="L10" s="7"/>
      <c r="M10" s="5"/>
      <c r="N10" s="70" t="s">
        <v>114</v>
      </c>
      <c r="O10" s="5"/>
      <c r="P10" s="31"/>
      <c r="Q10" s="50"/>
      <c r="R10" s="65"/>
      <c r="S10" s="31"/>
      <c r="T10" s="36"/>
    </row>
    <row r="11" spans="1:20" ht="27.75" customHeight="1" x14ac:dyDescent="0.25">
      <c r="B11" s="37">
        <v>9</v>
      </c>
      <c r="C11" s="53"/>
      <c r="D11" s="12"/>
      <c r="E11" s="28" t="s">
        <v>12</v>
      </c>
      <c r="F11" s="4" t="s">
        <v>11</v>
      </c>
      <c r="G11" s="12"/>
      <c r="H11" s="4"/>
      <c r="I11" s="4"/>
      <c r="J11" s="2"/>
      <c r="K11" s="7"/>
      <c r="L11" s="49"/>
      <c r="M11" s="5"/>
      <c r="N11" s="70" t="s">
        <v>114</v>
      </c>
      <c r="O11" s="5"/>
      <c r="P11" s="31"/>
      <c r="Q11" s="50"/>
      <c r="R11" s="65"/>
      <c r="S11" s="31"/>
      <c r="T11" s="36"/>
    </row>
    <row r="12" spans="1:20" ht="27.75" customHeight="1" x14ac:dyDescent="0.25">
      <c r="B12" s="37">
        <v>10</v>
      </c>
      <c r="C12" s="6"/>
      <c r="D12" s="13"/>
      <c r="E12" s="28" t="s">
        <v>12</v>
      </c>
      <c r="F12" s="4" t="s">
        <v>11</v>
      </c>
      <c r="G12" s="4"/>
      <c r="H12" s="4"/>
      <c r="I12" s="4"/>
      <c r="J12" s="2"/>
      <c r="K12" s="7"/>
      <c r="L12" s="7"/>
      <c r="M12" s="5"/>
      <c r="N12" s="69"/>
      <c r="O12" s="5"/>
      <c r="P12" s="5"/>
      <c r="Q12" s="50"/>
      <c r="R12" s="64" t="s">
        <v>114</v>
      </c>
      <c r="S12" s="5"/>
      <c r="T12" s="23"/>
    </row>
    <row r="13" spans="1:20" ht="27.75" customHeight="1" x14ac:dyDescent="0.25"/>
    <row r="15" spans="1:20" ht="46.5" customHeight="1" x14ac:dyDescent="0.25">
      <c r="G15" s="66" t="s">
        <v>117</v>
      </c>
      <c r="H15" s="67"/>
      <c r="I15" s="67"/>
      <c r="J15" s="67"/>
      <c r="K15" s="67"/>
      <c r="L15" s="67"/>
      <c r="M15" s="61"/>
      <c r="N15" s="68"/>
    </row>
    <row r="16" spans="1:20" ht="12" customHeight="1" x14ac:dyDescent="0.25"/>
    <row r="17" spans="7:13" ht="45.75" customHeight="1" x14ac:dyDescent="0.25">
      <c r="G17" s="66" t="s">
        <v>121</v>
      </c>
      <c r="H17" s="67"/>
      <c r="I17" s="67"/>
      <c r="J17" s="67"/>
      <c r="K17" s="67"/>
      <c r="L17" s="67"/>
      <c r="M17" s="61"/>
    </row>
  </sheetData>
  <autoFilter ref="C2:S12"/>
  <mergeCells count="2">
    <mergeCell ref="G15:L15"/>
    <mergeCell ref="G17:L17"/>
  </mergeCells>
  <dataValidations count="2">
    <dataValidation type="list" allowBlank="1" showInputMessage="1" showErrorMessage="1" sqref="K12">
      <formula1>"ADMR,ADMR+EHPAD,  Auxilliaire de vie, Auxilliaire de vie+ IDEL, Etayage à domicile, HAD,HAD  palliative, IDEL, Kiné, Prado, SSIAD,IDEL+ Kine+ auxilliaire de vie, SSR EugénieSSR Sartene, Molini, Finosello, SSR Sartene + Molini+ Fino, SSR,"</formula1>
    </dataValidation>
    <dataValidation type="list" allowBlank="1" showInputMessage="1" showErrorMessage="1" sqref="I3:I12">
      <formula1>"OUI, NON"</formula1>
    </dataValidation>
  </dataValidations>
  <pageMargins left="0.7" right="0.7" top="0.75" bottom="0.75" header="0.3" footer="0.3"/>
  <pageSetup paperSize="9" scale="4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RECAP!$O$3:$O$520</xm:f>
          </x14:formula1>
          <xm:sqref>H3:H11</xm:sqref>
        </x14:dataValidation>
        <x14:dataValidation type="list" allowBlank="1" showInputMessage="1" showErrorMessage="1">
          <x14:formula1>
            <xm:f>RECAP!$M$3:$M$392</xm:f>
          </x14:formula1>
          <xm:sqref>K3:K11</xm:sqref>
        </x14:dataValidation>
        <x14:dataValidation type="list" allowBlank="1" showInputMessage="1" showErrorMessage="1">
          <x14:formula1>
            <xm:f>RECAP!$B$3:$B$301</xm:f>
          </x14:formula1>
          <xm:sqref>E3:E12</xm:sqref>
        </x14:dataValidation>
        <x14:dataValidation type="list" allowBlank="1" showInputMessage="1" showErrorMessage="1">
          <x14:formula1>
            <xm:f>RECAP!$F$3:$F$400</xm:f>
          </x14:formula1>
          <xm:sqref>P3:P12</xm:sqref>
        </x14:dataValidation>
        <x14:dataValidation type="list" allowBlank="1" showInputMessage="1" showErrorMessage="1">
          <x14:formula1>
            <xm:f>RECAP!$I$3:$I$380</xm:f>
          </x14:formula1>
          <xm:sqref>G3:G12</xm:sqref>
        </x14:dataValidation>
        <x14:dataValidation type="list" allowBlank="1" showInputMessage="1" showErrorMessage="1">
          <x14:formula1>
            <xm:f>RECAP!$K$3:$K$550</xm:f>
          </x14:formula1>
          <xm:sqref>F3:F12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101"/>
  <sheetViews>
    <sheetView workbookViewId="0">
      <selection activeCell="K19" sqref="K19"/>
    </sheetView>
  </sheetViews>
  <sheetFormatPr baseColWidth="10" defaultRowHeight="15" x14ac:dyDescent="0.25"/>
  <cols>
    <col min="1" max="1" width="4.85546875" customWidth="1"/>
    <col min="2" max="2" width="32.28515625" customWidth="1"/>
    <col min="3" max="3" width="17" customWidth="1"/>
    <col min="4" max="4" width="18.7109375" customWidth="1"/>
    <col min="5" max="5" width="28.42578125" style="1" customWidth="1"/>
    <col min="6" max="6" width="18.28515625" customWidth="1"/>
    <col min="7" max="7" width="40.5703125" customWidth="1"/>
  </cols>
  <sheetData>
    <row r="3" spans="2:12" x14ac:dyDescent="0.25">
      <c r="B3" s="42" t="s">
        <v>56</v>
      </c>
      <c r="C3" s="42" t="s">
        <v>55</v>
      </c>
      <c r="D3" s="42" t="s">
        <v>54</v>
      </c>
      <c r="E3" s="42" t="s">
        <v>53</v>
      </c>
      <c r="F3" s="42" t="s">
        <v>52</v>
      </c>
      <c r="G3" s="42" t="s">
        <v>51</v>
      </c>
    </row>
    <row r="4" spans="2:12" ht="20.100000000000001" customHeight="1" x14ac:dyDescent="0.25">
      <c r="B4" s="29"/>
      <c r="C4" s="29"/>
      <c r="D4" s="9"/>
      <c r="E4" s="9"/>
      <c r="F4" s="9"/>
      <c r="G4" s="41"/>
      <c r="L4" s="39"/>
    </row>
    <row r="5" spans="2:12" ht="20.100000000000001" customHeight="1" x14ac:dyDescent="0.25">
      <c r="B5" s="29"/>
      <c r="C5" s="29"/>
      <c r="D5" s="9"/>
      <c r="E5" s="9"/>
      <c r="F5" s="9"/>
      <c r="G5" s="29"/>
      <c r="J5" s="39"/>
      <c r="L5" s="40"/>
    </row>
    <row r="6" spans="2:12" ht="20.100000000000001" customHeight="1" x14ac:dyDescent="0.25">
      <c r="B6" s="29"/>
      <c r="C6" s="29"/>
      <c r="D6" s="9"/>
      <c r="E6" s="9"/>
      <c r="F6" s="9"/>
      <c r="G6" s="29"/>
      <c r="J6" s="39"/>
      <c r="L6" s="40"/>
    </row>
    <row r="7" spans="2:12" ht="20.100000000000001" customHeight="1" x14ac:dyDescent="0.25">
      <c r="B7" s="29"/>
      <c r="C7" s="29"/>
      <c r="D7" s="9"/>
      <c r="E7" s="9"/>
      <c r="F7" s="9"/>
      <c r="G7" s="29"/>
      <c r="J7" s="39"/>
    </row>
    <row r="8" spans="2:12" ht="20.100000000000001" customHeight="1" x14ac:dyDescent="0.25">
      <c r="B8" s="29"/>
      <c r="C8" s="29"/>
      <c r="D8" s="9"/>
      <c r="E8" s="9"/>
      <c r="F8" s="9"/>
      <c r="G8" s="29"/>
      <c r="I8" s="39"/>
      <c r="J8" s="39"/>
      <c r="K8" s="39"/>
    </row>
    <row r="9" spans="2:12" ht="20.100000000000001" customHeight="1" x14ac:dyDescent="0.25">
      <c r="B9" s="29"/>
      <c r="C9" s="29"/>
      <c r="D9" s="9"/>
      <c r="E9" s="9"/>
      <c r="F9" s="9"/>
      <c r="G9" s="29"/>
      <c r="I9" s="40"/>
      <c r="J9" s="40"/>
      <c r="K9" s="40"/>
    </row>
    <row r="10" spans="2:12" ht="20.100000000000001" customHeight="1" x14ac:dyDescent="0.25">
      <c r="B10" s="29"/>
      <c r="C10" s="29"/>
      <c r="D10" s="9"/>
      <c r="E10" s="9"/>
      <c r="F10" s="9"/>
      <c r="G10" s="29"/>
      <c r="I10" s="40"/>
      <c r="J10" s="40"/>
      <c r="K10" s="40"/>
    </row>
    <row r="11" spans="2:12" ht="20.100000000000001" customHeight="1" x14ac:dyDescent="0.25">
      <c r="B11" s="29"/>
      <c r="C11" s="29"/>
      <c r="D11" s="9"/>
      <c r="E11" s="9"/>
      <c r="F11" s="9"/>
      <c r="G11" s="29"/>
    </row>
    <row r="12" spans="2:12" ht="37.5" customHeight="1" x14ac:dyDescent="0.25">
      <c r="B12" s="29"/>
      <c r="C12" s="29"/>
      <c r="D12" s="9"/>
      <c r="E12" s="9"/>
      <c r="F12" s="9"/>
      <c r="G12" s="43"/>
      <c r="J12" s="39"/>
    </row>
    <row r="13" spans="2:12" ht="20.100000000000001" customHeight="1" x14ac:dyDescent="0.25">
      <c r="B13" s="29"/>
      <c r="C13" s="29"/>
      <c r="D13" s="9"/>
      <c r="E13" s="9"/>
      <c r="F13" s="9"/>
      <c r="G13" s="29"/>
      <c r="J13" s="40"/>
    </row>
    <row r="14" spans="2:12" ht="20.100000000000001" customHeight="1" x14ac:dyDescent="0.25">
      <c r="B14" s="29"/>
      <c r="C14" s="29"/>
      <c r="D14" s="9"/>
      <c r="E14" s="9"/>
      <c r="F14" s="9"/>
      <c r="G14" s="29"/>
      <c r="J14" s="40"/>
    </row>
    <row r="15" spans="2:12" ht="34.5" customHeight="1" x14ac:dyDescent="0.25">
      <c r="B15" s="29"/>
      <c r="C15" s="29"/>
      <c r="D15" s="9"/>
      <c r="E15" s="9"/>
      <c r="F15" s="9"/>
      <c r="G15" s="29"/>
    </row>
    <row r="16" spans="2:12" ht="21" customHeight="1" x14ac:dyDescent="0.25">
      <c r="B16" s="29"/>
      <c r="C16" s="29"/>
      <c r="D16" s="9"/>
      <c r="E16" s="9"/>
      <c r="F16" s="9"/>
      <c r="G16" s="29"/>
    </row>
    <row r="17" spans="2:7" ht="30" customHeight="1" x14ac:dyDescent="0.25">
      <c r="B17" s="29"/>
      <c r="C17" s="29"/>
      <c r="D17" s="9"/>
      <c r="E17" s="9"/>
      <c r="F17" s="9"/>
      <c r="G17" s="29"/>
    </row>
    <row r="18" spans="2:7" ht="18" customHeight="1" x14ac:dyDescent="0.25">
      <c r="B18" s="29"/>
      <c r="C18" s="29"/>
      <c r="D18" s="9"/>
      <c r="E18" s="9"/>
      <c r="F18" s="9"/>
      <c r="G18" s="29"/>
    </row>
    <row r="19" spans="2:7" ht="20.100000000000001" customHeight="1" x14ac:dyDescent="0.25">
      <c r="B19" s="29"/>
      <c r="C19" s="29"/>
      <c r="D19" s="9"/>
      <c r="E19" s="9"/>
      <c r="F19" s="9"/>
      <c r="G19" s="29"/>
    </row>
    <row r="20" spans="2:7" ht="20.100000000000001" customHeight="1" x14ac:dyDescent="0.25">
      <c r="B20" s="29"/>
      <c r="C20" s="29"/>
      <c r="D20" s="9"/>
      <c r="E20" s="9"/>
      <c r="F20" s="9"/>
      <c r="G20" s="29"/>
    </row>
    <row r="21" spans="2:7" ht="20.100000000000001" customHeight="1" x14ac:dyDescent="0.25">
      <c r="B21" s="29"/>
      <c r="C21" s="29"/>
      <c r="D21" s="9"/>
      <c r="E21" s="9"/>
      <c r="F21" s="9"/>
      <c r="G21" s="29"/>
    </row>
    <row r="22" spans="2:7" ht="20.100000000000001" customHeight="1" x14ac:dyDescent="0.25">
      <c r="B22" s="29"/>
      <c r="C22" s="29"/>
      <c r="D22" s="9"/>
      <c r="E22" s="9"/>
      <c r="F22" s="9"/>
      <c r="G22" s="29"/>
    </row>
    <row r="23" spans="2:7" ht="20.100000000000001" customHeight="1" x14ac:dyDescent="0.25">
      <c r="B23" s="29"/>
      <c r="C23" s="29"/>
      <c r="D23" s="9"/>
      <c r="E23" s="9"/>
      <c r="F23" s="9"/>
      <c r="G23" s="29"/>
    </row>
    <row r="24" spans="2:7" ht="28.5" customHeight="1" x14ac:dyDescent="0.25">
      <c r="B24" s="29"/>
      <c r="C24" s="29"/>
      <c r="D24" s="9"/>
      <c r="E24" s="9"/>
      <c r="F24" s="9"/>
      <c r="G24" s="43"/>
    </row>
    <row r="25" spans="2:7" ht="20.100000000000001" customHeight="1" x14ac:dyDescent="0.25">
      <c r="B25" s="29"/>
      <c r="C25" s="29"/>
      <c r="D25" s="9"/>
      <c r="E25" s="9"/>
      <c r="F25" s="9"/>
      <c r="G25" s="29"/>
    </row>
    <row r="26" spans="2:7" ht="20.100000000000001" customHeight="1" x14ac:dyDescent="0.25">
      <c r="B26" s="29"/>
      <c r="C26" s="29"/>
      <c r="D26" s="9"/>
      <c r="E26" s="9"/>
      <c r="F26" s="9"/>
      <c r="G26" s="29"/>
    </row>
    <row r="27" spans="2:7" ht="20.100000000000001" customHeight="1" x14ac:dyDescent="0.25">
      <c r="B27" s="29"/>
      <c r="C27" s="29"/>
      <c r="D27" s="9"/>
      <c r="E27" s="9"/>
      <c r="F27" s="9"/>
      <c r="G27" s="29"/>
    </row>
    <row r="28" spans="2:7" ht="20.100000000000001" customHeight="1" x14ac:dyDescent="0.25">
      <c r="B28" s="29"/>
      <c r="C28" s="29"/>
      <c r="D28" s="9"/>
      <c r="E28" s="9"/>
      <c r="F28" s="9"/>
      <c r="G28" s="29"/>
    </row>
    <row r="29" spans="2:7" ht="20.100000000000001" customHeight="1" x14ac:dyDescent="0.25">
      <c r="B29" s="29"/>
      <c r="C29" s="29"/>
      <c r="D29" s="9"/>
      <c r="E29" s="9"/>
      <c r="F29" s="9"/>
      <c r="G29" s="29"/>
    </row>
    <row r="30" spans="2:7" ht="20.100000000000001" customHeight="1" x14ac:dyDescent="0.25">
      <c r="B30" s="29"/>
      <c r="C30" s="29"/>
      <c r="D30" s="9"/>
      <c r="E30" s="9"/>
      <c r="F30" s="9"/>
      <c r="G30" s="29"/>
    </row>
    <row r="31" spans="2:7" ht="20.100000000000001" customHeight="1" x14ac:dyDescent="0.25">
      <c r="B31" s="29"/>
      <c r="C31" s="29"/>
      <c r="D31" s="9"/>
      <c r="E31" s="9"/>
      <c r="F31" s="9"/>
      <c r="G31" s="29"/>
    </row>
    <row r="32" spans="2:7" ht="20.100000000000001" customHeight="1" x14ac:dyDescent="0.25">
      <c r="B32" s="29"/>
      <c r="C32" s="29"/>
      <c r="D32" s="9"/>
      <c r="E32" s="9"/>
      <c r="F32" s="9"/>
      <c r="G32" s="29"/>
    </row>
    <row r="33" spans="2:7" ht="20.100000000000001" customHeight="1" x14ac:dyDescent="0.25">
      <c r="B33" s="29"/>
      <c r="C33" s="29"/>
      <c r="D33" s="9"/>
      <c r="E33" s="9"/>
      <c r="F33" s="9"/>
      <c r="G33" s="29"/>
    </row>
    <row r="34" spans="2:7" ht="20.100000000000001" customHeight="1" x14ac:dyDescent="0.25">
      <c r="B34" s="29"/>
      <c r="C34" s="29"/>
      <c r="D34" s="9"/>
      <c r="E34" s="9"/>
      <c r="F34" s="9"/>
      <c r="G34" s="29"/>
    </row>
    <row r="35" spans="2:7" ht="20.100000000000001" customHeight="1" x14ac:dyDescent="0.25">
      <c r="B35" s="29"/>
      <c r="C35" s="29"/>
      <c r="D35" s="9"/>
      <c r="E35" s="9"/>
      <c r="F35" s="9"/>
      <c r="G35" s="29"/>
    </row>
    <row r="36" spans="2:7" ht="20.100000000000001" customHeight="1" x14ac:dyDescent="0.25">
      <c r="B36" s="29"/>
      <c r="C36" s="29"/>
      <c r="D36" s="9"/>
      <c r="E36" s="9"/>
      <c r="F36" s="9"/>
      <c r="G36" s="29"/>
    </row>
    <row r="37" spans="2:7" ht="20.100000000000001" customHeight="1" x14ac:dyDescent="0.25">
      <c r="B37" s="29"/>
      <c r="C37" s="29"/>
      <c r="D37" s="9"/>
      <c r="E37" s="9"/>
      <c r="F37" s="9"/>
      <c r="G37" s="29"/>
    </row>
    <row r="38" spans="2:7" ht="20.100000000000001" customHeight="1" x14ac:dyDescent="0.25">
      <c r="B38" s="29"/>
      <c r="C38" s="29"/>
      <c r="D38" s="9"/>
      <c r="E38" s="9"/>
      <c r="F38" s="9"/>
      <c r="G38" s="29"/>
    </row>
    <row r="39" spans="2:7" ht="20.100000000000001" customHeight="1" x14ac:dyDescent="0.25">
      <c r="B39" s="29"/>
      <c r="C39" s="29"/>
      <c r="D39" s="9"/>
      <c r="E39" s="9"/>
      <c r="F39" s="9"/>
      <c r="G39" s="29"/>
    </row>
    <row r="40" spans="2:7" ht="20.100000000000001" customHeight="1" x14ac:dyDescent="0.25">
      <c r="B40" s="29"/>
      <c r="C40" s="29"/>
      <c r="D40" s="9"/>
      <c r="E40" s="9"/>
      <c r="F40" s="9"/>
      <c r="G40" s="29"/>
    </row>
    <row r="41" spans="2:7" ht="20.100000000000001" customHeight="1" x14ac:dyDescent="0.25">
      <c r="B41" s="29"/>
      <c r="C41" s="29"/>
      <c r="D41" s="9"/>
      <c r="E41" s="9"/>
      <c r="F41" s="9"/>
      <c r="G41" s="29"/>
    </row>
    <row r="42" spans="2:7" ht="20.100000000000001" customHeight="1" x14ac:dyDescent="0.25">
      <c r="B42" s="29"/>
      <c r="C42" s="29"/>
      <c r="D42" s="9"/>
      <c r="E42" s="9"/>
      <c r="F42" s="9"/>
      <c r="G42" s="29"/>
    </row>
    <row r="43" spans="2:7" ht="20.100000000000001" customHeight="1" x14ac:dyDescent="0.25">
      <c r="B43" s="29"/>
      <c r="C43" s="29"/>
      <c r="D43" s="9"/>
      <c r="E43" s="9"/>
      <c r="F43" s="9"/>
      <c r="G43" s="29"/>
    </row>
    <row r="44" spans="2:7" ht="20.100000000000001" customHeight="1" x14ac:dyDescent="0.25">
      <c r="B44" s="29"/>
      <c r="C44" s="29"/>
      <c r="D44" s="9"/>
      <c r="E44" s="9"/>
      <c r="F44" s="9"/>
      <c r="G44" s="29"/>
    </row>
    <row r="45" spans="2:7" ht="20.100000000000001" customHeight="1" x14ac:dyDescent="0.25">
      <c r="B45" s="29"/>
      <c r="C45" s="29"/>
      <c r="D45" s="9"/>
      <c r="E45" s="9"/>
      <c r="F45" s="9"/>
      <c r="G45" s="29"/>
    </row>
    <row r="46" spans="2:7" ht="20.100000000000001" customHeight="1" x14ac:dyDescent="0.25">
      <c r="B46" s="29"/>
      <c r="C46" s="29"/>
      <c r="D46" s="9"/>
      <c r="E46" s="9"/>
      <c r="F46" s="9"/>
      <c r="G46" s="29"/>
    </row>
    <row r="47" spans="2:7" ht="20.100000000000001" customHeight="1" x14ac:dyDescent="0.25">
      <c r="B47" s="29"/>
      <c r="C47" s="29"/>
      <c r="D47" s="9"/>
      <c r="E47" s="9"/>
      <c r="F47" s="9"/>
      <c r="G47" s="29"/>
    </row>
    <row r="48" spans="2:7" ht="20.100000000000001" customHeight="1" x14ac:dyDescent="0.25">
      <c r="B48" s="29"/>
      <c r="C48" s="29"/>
      <c r="D48" s="9"/>
      <c r="E48" s="9"/>
      <c r="F48" s="9"/>
      <c r="G48" s="29"/>
    </row>
    <row r="49" spans="2:7" ht="29.25" customHeight="1" x14ac:dyDescent="0.25">
      <c r="B49" s="29"/>
      <c r="C49" s="29"/>
      <c r="D49" s="9"/>
      <c r="E49" s="9"/>
      <c r="F49" s="9"/>
      <c r="G49" s="29"/>
    </row>
    <row r="50" spans="2:7" ht="20.100000000000001" customHeight="1" x14ac:dyDescent="0.25">
      <c r="B50" s="29"/>
      <c r="C50" s="29"/>
      <c r="D50" s="9"/>
      <c r="E50" s="9"/>
      <c r="F50" s="9"/>
      <c r="G50" s="29"/>
    </row>
    <row r="51" spans="2:7" ht="20.100000000000001" customHeight="1" x14ac:dyDescent="0.25">
      <c r="B51" s="29"/>
      <c r="C51" s="29"/>
      <c r="D51" s="9"/>
      <c r="E51" s="9"/>
      <c r="F51" s="9"/>
      <c r="G51" s="29"/>
    </row>
    <row r="52" spans="2:7" ht="29.25" customHeight="1" x14ac:dyDescent="0.25">
      <c r="B52" s="43"/>
      <c r="C52" s="29"/>
      <c r="D52" s="9"/>
      <c r="E52" s="9"/>
      <c r="F52" s="9"/>
      <c r="G52" s="29"/>
    </row>
    <row r="53" spans="2:7" ht="20.100000000000001" customHeight="1" x14ac:dyDescent="0.25">
      <c r="B53" s="29"/>
      <c r="C53" s="29"/>
      <c r="D53" s="9"/>
      <c r="E53" s="9"/>
      <c r="F53" s="9"/>
      <c r="G53" s="29"/>
    </row>
    <row r="54" spans="2:7" ht="20.100000000000001" customHeight="1" x14ac:dyDescent="0.25">
      <c r="B54" s="29"/>
      <c r="C54" s="29"/>
      <c r="D54" s="9"/>
      <c r="E54" s="9"/>
      <c r="F54" s="9"/>
      <c r="G54" s="29"/>
    </row>
    <row r="55" spans="2:7" ht="20.100000000000001" customHeight="1" x14ac:dyDescent="0.25">
      <c r="B55" s="29"/>
      <c r="C55" s="29"/>
      <c r="D55" s="9"/>
      <c r="E55" s="9"/>
      <c r="F55" s="9"/>
      <c r="G55" s="29"/>
    </row>
    <row r="56" spans="2:7" ht="20.100000000000001" customHeight="1" x14ac:dyDescent="0.25">
      <c r="B56" s="29"/>
      <c r="C56" s="29"/>
      <c r="D56" s="9"/>
      <c r="E56" s="9"/>
      <c r="F56" s="9"/>
      <c r="G56" s="29"/>
    </row>
    <row r="57" spans="2:7" ht="20.100000000000001" customHeight="1" x14ac:dyDescent="0.25">
      <c r="B57" s="29"/>
      <c r="C57" s="29"/>
      <c r="D57" s="9"/>
      <c r="E57" s="9"/>
      <c r="F57" s="9"/>
      <c r="G57" s="29"/>
    </row>
    <row r="58" spans="2:7" ht="20.100000000000001" customHeight="1" x14ac:dyDescent="0.25">
      <c r="B58" s="29"/>
      <c r="C58" s="29"/>
      <c r="D58" s="9"/>
      <c r="E58" s="9"/>
      <c r="F58" s="9"/>
      <c r="G58" s="29"/>
    </row>
    <row r="59" spans="2:7" ht="20.100000000000001" customHeight="1" x14ac:dyDescent="0.25">
      <c r="B59" s="29"/>
      <c r="C59" s="29"/>
      <c r="D59" s="9"/>
      <c r="E59" s="9"/>
      <c r="F59" s="9"/>
      <c r="G59" s="29"/>
    </row>
    <row r="60" spans="2:7" ht="20.100000000000001" customHeight="1" x14ac:dyDescent="0.25">
      <c r="B60" s="29"/>
      <c r="C60" s="29"/>
      <c r="D60" s="9"/>
      <c r="E60" s="9"/>
      <c r="F60" s="9"/>
      <c r="G60" s="29"/>
    </row>
    <row r="61" spans="2:7" ht="20.100000000000001" customHeight="1" x14ac:dyDescent="0.25">
      <c r="B61" s="29"/>
      <c r="C61" s="29"/>
      <c r="D61" s="9"/>
      <c r="E61" s="9"/>
      <c r="F61" s="9"/>
      <c r="G61" s="41"/>
    </row>
    <row r="62" spans="2:7" ht="26.25" customHeight="1" x14ac:dyDescent="0.25">
      <c r="B62" s="43"/>
      <c r="C62" s="43"/>
      <c r="D62" s="9"/>
      <c r="E62" s="9"/>
      <c r="F62" s="9"/>
      <c r="G62" s="29"/>
    </row>
    <row r="63" spans="2:7" ht="20.100000000000001" customHeight="1" x14ac:dyDescent="0.25">
      <c r="B63" s="29"/>
      <c r="C63" s="29"/>
      <c r="D63" s="9"/>
      <c r="E63" s="9"/>
      <c r="F63" s="9"/>
      <c r="G63" s="29"/>
    </row>
    <row r="64" spans="2:7" ht="20.100000000000001" customHeight="1" x14ac:dyDescent="0.25">
      <c r="B64" s="29"/>
      <c r="C64" s="29"/>
      <c r="D64" s="9"/>
      <c r="E64" s="9"/>
      <c r="F64" s="9"/>
      <c r="G64" s="29"/>
    </row>
    <row r="65" spans="2:7" ht="20.100000000000001" customHeight="1" x14ac:dyDescent="0.25">
      <c r="B65" s="29"/>
      <c r="C65" s="29"/>
      <c r="D65" s="9"/>
      <c r="E65" s="9"/>
      <c r="F65" s="9"/>
      <c r="G65" s="29"/>
    </row>
    <row r="66" spans="2:7" s="1" customFormat="1" ht="20.100000000000001" customHeight="1" x14ac:dyDescent="0.25">
      <c r="B66" s="29"/>
      <c r="C66" s="29"/>
      <c r="D66" s="9"/>
      <c r="E66" s="9"/>
      <c r="F66" s="9"/>
      <c r="G66" s="29"/>
    </row>
    <row r="67" spans="2:7" s="1" customFormat="1" ht="20.25" customHeight="1" thickBot="1" x14ac:dyDescent="0.3">
      <c r="B67" s="47"/>
      <c r="C67" s="47"/>
      <c r="D67" s="48"/>
      <c r="E67" s="48"/>
      <c r="F67" s="48"/>
      <c r="G67" s="47"/>
    </row>
    <row r="68" spans="2:7" ht="20.100000000000001" customHeight="1" thickTop="1" x14ac:dyDescent="0.25">
      <c r="B68" s="45"/>
      <c r="C68" s="45"/>
      <c r="D68" s="46"/>
      <c r="E68" s="46"/>
      <c r="F68" s="46"/>
      <c r="G68" s="45"/>
    </row>
    <row r="69" spans="2:7" ht="20.100000000000001" customHeight="1" x14ac:dyDescent="0.25">
      <c r="B69" s="29"/>
      <c r="C69" s="29"/>
      <c r="D69" s="9"/>
      <c r="E69" s="9"/>
      <c r="F69" s="9"/>
      <c r="G69" s="29"/>
    </row>
    <row r="70" spans="2:7" s="1" customFormat="1" ht="20.100000000000001" customHeight="1" thickBot="1" x14ac:dyDescent="0.3">
      <c r="B70" s="47"/>
      <c r="C70" s="47"/>
      <c r="D70" s="48"/>
      <c r="E70" s="48"/>
      <c r="F70" s="48"/>
      <c r="G70" s="47"/>
    </row>
    <row r="71" spans="2:7" ht="20.100000000000001" customHeight="1" thickTop="1" x14ac:dyDescent="0.25">
      <c r="B71" s="45"/>
      <c r="C71" s="45"/>
      <c r="D71" s="46"/>
      <c r="E71" s="46"/>
      <c r="F71" s="46"/>
      <c r="G71" s="45"/>
    </row>
    <row r="72" spans="2:7" s="1" customFormat="1" ht="20.100000000000001" customHeight="1" thickBot="1" x14ac:dyDescent="0.3">
      <c r="B72" s="47"/>
      <c r="C72" s="47"/>
      <c r="D72" s="48"/>
      <c r="E72" s="48"/>
      <c r="F72" s="48"/>
      <c r="G72" s="47"/>
    </row>
    <row r="73" spans="2:7" ht="20.100000000000001" customHeight="1" thickTop="1" x14ac:dyDescent="0.25">
      <c r="B73" s="45"/>
      <c r="C73" s="45"/>
      <c r="D73" s="46"/>
      <c r="E73" s="46"/>
      <c r="F73" s="46"/>
      <c r="G73" s="45"/>
    </row>
    <row r="74" spans="2:7" ht="20.100000000000001" customHeight="1" x14ac:dyDescent="0.25">
      <c r="B74" s="29"/>
      <c r="C74" s="29"/>
      <c r="D74" s="9"/>
      <c r="E74" s="9"/>
      <c r="F74" s="9"/>
      <c r="G74" s="29"/>
    </row>
    <row r="75" spans="2:7" s="1" customFormat="1" ht="20.100000000000001" customHeight="1" thickBot="1" x14ac:dyDescent="0.3">
      <c r="B75" s="47"/>
      <c r="C75" s="47"/>
      <c r="D75" s="48"/>
      <c r="E75" s="48"/>
      <c r="F75" s="48"/>
      <c r="G75" s="47"/>
    </row>
    <row r="76" spans="2:7" ht="20.100000000000001" customHeight="1" thickTop="1" x14ac:dyDescent="0.25">
      <c r="B76" s="45"/>
      <c r="C76" s="45"/>
      <c r="D76" s="46"/>
      <c r="E76" s="46"/>
      <c r="F76" s="46"/>
      <c r="G76" s="45"/>
    </row>
    <row r="77" spans="2:7" s="1" customFormat="1" ht="20.100000000000001" customHeight="1" x14ac:dyDescent="0.25">
      <c r="B77" s="45"/>
      <c r="C77" s="45"/>
      <c r="D77" s="46"/>
      <c r="E77" s="46"/>
      <c r="F77" s="46"/>
      <c r="G77" s="45"/>
    </row>
    <row r="78" spans="2:7" ht="20.100000000000001" customHeight="1" x14ac:dyDescent="0.25">
      <c r="B78" s="29"/>
      <c r="C78" s="29"/>
      <c r="D78" s="9"/>
      <c r="E78" s="9"/>
      <c r="F78" s="9"/>
      <c r="G78" s="29"/>
    </row>
    <row r="79" spans="2:7" s="1" customFormat="1" ht="20.100000000000001" customHeight="1" thickBot="1" x14ac:dyDescent="0.3">
      <c r="B79" s="47"/>
      <c r="C79" s="47"/>
      <c r="D79" s="48"/>
      <c r="E79" s="48"/>
      <c r="F79" s="48"/>
      <c r="G79" s="47"/>
    </row>
    <row r="80" spans="2:7" ht="20.100000000000001" customHeight="1" thickTop="1" x14ac:dyDescent="0.25">
      <c r="B80" s="45"/>
      <c r="C80" s="45"/>
      <c r="D80" s="46"/>
      <c r="E80" s="46"/>
      <c r="F80" s="46"/>
      <c r="G80" s="45"/>
    </row>
    <row r="81" spans="2:7" ht="20.100000000000001" customHeight="1" thickBot="1" x14ac:dyDescent="0.3">
      <c r="B81" s="47"/>
      <c r="C81" s="47"/>
      <c r="D81" s="48"/>
      <c r="E81" s="48"/>
      <c r="F81" s="48"/>
      <c r="G81" s="47"/>
    </row>
    <row r="82" spans="2:7" s="1" customFormat="1" ht="20.100000000000001" customHeight="1" thickTop="1" x14ac:dyDescent="0.25">
      <c r="B82" s="45"/>
      <c r="C82" s="45"/>
      <c r="D82" s="46"/>
      <c r="E82" s="46"/>
      <c r="F82" s="46"/>
      <c r="G82" s="45"/>
    </row>
    <row r="83" spans="2:7" ht="20.100000000000001" customHeight="1" x14ac:dyDescent="0.25">
      <c r="B83" s="29"/>
      <c r="C83" s="29"/>
      <c r="D83" s="9"/>
      <c r="E83" s="9"/>
      <c r="F83" s="9"/>
      <c r="G83" s="29"/>
    </row>
    <row r="84" spans="2:7" ht="20.100000000000001" customHeight="1" x14ac:dyDescent="0.25">
      <c r="B84" s="29"/>
      <c r="C84" s="29"/>
      <c r="D84" s="9"/>
      <c r="E84" s="9"/>
      <c r="F84" s="9"/>
      <c r="G84" s="29"/>
    </row>
    <row r="85" spans="2:7" ht="20.100000000000001" customHeight="1" x14ac:dyDescent="0.25">
      <c r="B85" s="29"/>
      <c r="C85" s="29"/>
      <c r="D85" s="9"/>
      <c r="E85" s="9"/>
      <c r="F85" s="9"/>
      <c r="G85" s="29"/>
    </row>
    <row r="86" spans="2:7" s="1" customFormat="1" ht="20.100000000000001" customHeight="1" x14ac:dyDescent="0.25">
      <c r="B86" s="29"/>
      <c r="C86" s="29"/>
      <c r="D86" s="9"/>
      <c r="E86" s="9"/>
      <c r="F86" s="9"/>
      <c r="G86" s="29"/>
    </row>
    <row r="87" spans="2:7" ht="20.100000000000001" customHeight="1" x14ac:dyDescent="0.25">
      <c r="B87" s="29"/>
      <c r="C87" s="29"/>
      <c r="D87" s="9"/>
      <c r="E87" s="9"/>
      <c r="F87" s="9"/>
      <c r="G87" s="29"/>
    </row>
    <row r="88" spans="2:7" s="1" customFormat="1" ht="20.100000000000001" customHeight="1" x14ac:dyDescent="0.25">
      <c r="B88" s="29"/>
      <c r="C88" s="29"/>
      <c r="D88" s="9"/>
      <c r="E88" s="9"/>
      <c r="F88" s="9"/>
      <c r="G88" s="29"/>
    </row>
    <row r="89" spans="2:7" ht="27.75" customHeight="1" x14ac:dyDescent="0.25">
      <c r="B89" s="29"/>
      <c r="C89" s="29"/>
      <c r="D89" s="9"/>
      <c r="E89" s="9"/>
      <c r="F89" s="9"/>
      <c r="G89" s="29"/>
    </row>
    <row r="90" spans="2:7" ht="20.100000000000001" customHeight="1" x14ac:dyDescent="0.25">
      <c r="B90" s="29"/>
      <c r="C90" s="29"/>
      <c r="D90" s="9"/>
      <c r="E90" s="9"/>
      <c r="F90" s="9"/>
      <c r="G90" s="29"/>
    </row>
    <row r="91" spans="2:7" s="1" customFormat="1" ht="20.100000000000001" customHeight="1" x14ac:dyDescent="0.25">
      <c r="B91" s="29"/>
      <c r="C91" s="29"/>
      <c r="D91" s="9"/>
      <c r="E91" s="9"/>
      <c r="F91" s="9"/>
      <c r="G91" s="29"/>
    </row>
    <row r="92" spans="2:7" ht="20.100000000000001" customHeight="1" x14ac:dyDescent="0.25">
      <c r="B92" s="29"/>
      <c r="C92" s="29"/>
      <c r="D92" s="9"/>
      <c r="E92" s="9"/>
      <c r="F92" s="9"/>
      <c r="G92" s="29"/>
    </row>
    <row r="93" spans="2:7" s="1" customFormat="1" ht="20.100000000000001" customHeight="1" x14ac:dyDescent="0.25">
      <c r="B93" s="29"/>
      <c r="C93" s="29"/>
      <c r="D93" s="9"/>
      <c r="E93" s="9"/>
      <c r="F93" s="9"/>
      <c r="G93" s="29"/>
    </row>
    <row r="94" spans="2:7" ht="20.100000000000001" customHeight="1" x14ac:dyDescent="0.25">
      <c r="B94" s="29"/>
      <c r="C94" s="29"/>
      <c r="D94" s="9"/>
      <c r="E94" s="9"/>
      <c r="F94" s="9"/>
      <c r="G94" s="29"/>
    </row>
    <row r="95" spans="2:7" ht="20.100000000000001" customHeight="1" x14ac:dyDescent="0.25">
      <c r="B95" s="29"/>
      <c r="C95" s="29"/>
      <c r="D95" s="9"/>
      <c r="E95" s="9"/>
      <c r="F95" s="9"/>
      <c r="G95" s="29"/>
    </row>
    <row r="96" spans="2:7" ht="20.100000000000001" customHeight="1" x14ac:dyDescent="0.25">
      <c r="B96" s="29"/>
      <c r="C96" s="29"/>
      <c r="D96" s="9"/>
      <c r="E96" s="9"/>
      <c r="F96" s="9"/>
      <c r="G96" s="29"/>
    </row>
    <row r="97" spans="2:7" ht="20.100000000000001" customHeight="1" x14ac:dyDescent="0.25">
      <c r="B97" s="29"/>
      <c r="C97" s="29"/>
      <c r="D97" s="9"/>
      <c r="E97" s="9"/>
      <c r="F97" s="9"/>
      <c r="G97" s="29"/>
    </row>
    <row r="98" spans="2:7" ht="20.100000000000001" customHeight="1" x14ac:dyDescent="0.25">
      <c r="B98" s="29"/>
      <c r="C98" s="29"/>
      <c r="D98" s="9"/>
      <c r="E98" s="9"/>
      <c r="F98" s="9"/>
      <c r="G98" s="29"/>
    </row>
    <row r="99" spans="2:7" ht="20.100000000000001" customHeight="1" x14ac:dyDescent="0.25">
      <c r="B99" s="29"/>
      <c r="C99" s="29"/>
      <c r="D99" s="9"/>
      <c r="E99" s="9"/>
      <c r="F99" s="9"/>
      <c r="G99" s="29"/>
    </row>
    <row r="100" spans="2:7" ht="20.100000000000001" customHeight="1" x14ac:dyDescent="0.25">
      <c r="B100" s="29"/>
      <c r="C100" s="29"/>
      <c r="D100" s="9"/>
      <c r="E100" s="9"/>
      <c r="F100" s="9"/>
      <c r="G100" s="29"/>
    </row>
    <row r="101" spans="2:7" ht="20.100000000000001" customHeight="1" x14ac:dyDescent="0.25">
      <c r="B101" s="29"/>
      <c r="C101" s="29"/>
      <c r="D101" s="9"/>
      <c r="E101" s="9"/>
      <c r="F101" s="9"/>
      <c r="G101" s="29"/>
    </row>
  </sheetData>
  <sortState ref="B96:G99">
    <sortCondition ref="B9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L101"/>
  <sheetViews>
    <sheetView workbookViewId="0">
      <selection activeCell="B4" sqref="B4:G11"/>
    </sheetView>
  </sheetViews>
  <sheetFormatPr baseColWidth="10" defaultRowHeight="15" x14ac:dyDescent="0.25"/>
  <cols>
    <col min="1" max="1" width="4.85546875" style="1" customWidth="1"/>
    <col min="2" max="2" width="25.42578125" style="1" customWidth="1"/>
    <col min="3" max="3" width="17" style="1" customWidth="1"/>
    <col min="4" max="4" width="19.5703125" style="1" customWidth="1"/>
    <col min="5" max="5" width="24.85546875" style="1" customWidth="1"/>
    <col min="6" max="6" width="21.28515625" style="1" customWidth="1"/>
    <col min="7" max="7" width="69.28515625" style="1" customWidth="1"/>
    <col min="8" max="16384" width="11.42578125" style="1"/>
  </cols>
  <sheetData>
    <row r="3" spans="2:12" x14ac:dyDescent="0.25">
      <c r="B3" s="42" t="s">
        <v>56</v>
      </c>
      <c r="C3" s="42" t="s">
        <v>55</v>
      </c>
      <c r="D3" s="42" t="s">
        <v>54</v>
      </c>
      <c r="E3" s="42" t="s">
        <v>53</v>
      </c>
      <c r="F3" s="42" t="s">
        <v>52</v>
      </c>
      <c r="G3" s="42" t="s">
        <v>51</v>
      </c>
    </row>
    <row r="4" spans="2:12" ht="20.100000000000001" customHeight="1" x14ac:dyDescent="0.25">
      <c r="B4" s="29"/>
      <c r="C4" s="29"/>
      <c r="D4" s="9"/>
      <c r="E4" s="9"/>
      <c r="F4" s="9"/>
      <c r="G4" s="41"/>
      <c r="L4" s="39"/>
    </row>
    <row r="5" spans="2:12" ht="20.100000000000001" customHeight="1" x14ac:dyDescent="0.25">
      <c r="B5" s="29"/>
      <c r="C5" s="29"/>
      <c r="D5" s="9"/>
      <c r="E5" s="9"/>
      <c r="F5" s="9"/>
      <c r="G5" s="29"/>
      <c r="J5" s="39"/>
      <c r="L5" s="40"/>
    </row>
    <row r="6" spans="2:12" ht="20.100000000000001" customHeight="1" x14ac:dyDescent="0.25">
      <c r="B6" s="29"/>
      <c r="C6" s="29"/>
      <c r="D6" s="9"/>
      <c r="E6" s="9"/>
      <c r="F6" s="9"/>
      <c r="G6" s="29"/>
      <c r="J6" s="39"/>
      <c r="L6" s="40"/>
    </row>
    <row r="7" spans="2:12" ht="20.100000000000001" customHeight="1" x14ac:dyDescent="0.25">
      <c r="B7" s="29"/>
      <c r="C7" s="29"/>
      <c r="D7" s="9"/>
      <c r="E7" s="9"/>
      <c r="F7" s="9"/>
      <c r="G7" s="29"/>
      <c r="J7" s="39"/>
    </row>
    <row r="8" spans="2:12" ht="20.100000000000001" customHeight="1" x14ac:dyDescent="0.25">
      <c r="B8" s="29"/>
      <c r="C8" s="29"/>
      <c r="D8" s="9"/>
      <c r="E8" s="9"/>
      <c r="F8" s="9"/>
      <c r="G8" s="29"/>
      <c r="I8" s="39"/>
      <c r="J8" s="39"/>
      <c r="K8" s="39"/>
    </row>
    <row r="9" spans="2:12" ht="20.100000000000001" customHeight="1" x14ac:dyDescent="0.25">
      <c r="B9" s="29"/>
      <c r="C9" s="29"/>
      <c r="D9" s="9"/>
      <c r="E9" s="9"/>
      <c r="F9" s="9"/>
      <c r="G9" s="29"/>
      <c r="I9" s="40"/>
      <c r="J9" s="40"/>
      <c r="K9" s="40"/>
    </row>
    <row r="10" spans="2:12" ht="20.100000000000001" customHeight="1" x14ac:dyDescent="0.25">
      <c r="B10" s="29"/>
      <c r="C10" s="29"/>
      <c r="D10" s="9"/>
      <c r="E10" s="9"/>
      <c r="F10" s="9"/>
      <c r="G10" s="29"/>
      <c r="I10" s="40"/>
      <c r="J10" s="40"/>
      <c r="K10" s="40"/>
    </row>
    <row r="11" spans="2:12" ht="20.100000000000001" customHeight="1" x14ac:dyDescent="0.25">
      <c r="B11" s="29"/>
      <c r="C11" s="29"/>
      <c r="D11" s="9"/>
      <c r="E11" s="9"/>
      <c r="F11" s="9"/>
      <c r="G11" s="29"/>
    </row>
    <row r="12" spans="2:12" ht="37.5" customHeight="1" x14ac:dyDescent="0.25">
      <c r="B12" s="29"/>
      <c r="C12" s="29"/>
      <c r="D12" s="9"/>
      <c r="E12" s="9"/>
      <c r="F12" s="9"/>
      <c r="G12" s="43"/>
      <c r="J12" s="39"/>
    </row>
    <row r="13" spans="2:12" ht="20.100000000000001" customHeight="1" x14ac:dyDescent="0.25">
      <c r="B13" s="29"/>
      <c r="C13" s="29"/>
      <c r="D13" s="9"/>
      <c r="E13" s="9"/>
      <c r="F13" s="9"/>
      <c r="G13" s="29"/>
      <c r="J13" s="40"/>
    </row>
    <row r="14" spans="2:12" ht="20.100000000000001" customHeight="1" x14ac:dyDescent="0.25">
      <c r="B14" s="29"/>
      <c r="C14" s="29"/>
      <c r="D14" s="9"/>
      <c r="E14" s="9"/>
      <c r="F14" s="9"/>
      <c r="G14" s="29"/>
      <c r="J14" s="40"/>
    </row>
    <row r="15" spans="2:12" ht="34.5" customHeight="1" x14ac:dyDescent="0.25">
      <c r="B15" s="29"/>
      <c r="C15" s="29"/>
      <c r="D15" s="9"/>
      <c r="E15" s="9"/>
      <c r="F15" s="9"/>
      <c r="G15" s="29"/>
    </row>
    <row r="16" spans="2:12" ht="21" customHeight="1" x14ac:dyDescent="0.25">
      <c r="B16" s="29"/>
      <c r="C16" s="29"/>
      <c r="D16" s="9"/>
      <c r="E16" s="9"/>
      <c r="F16" s="9"/>
      <c r="G16" s="29"/>
    </row>
    <row r="17" spans="2:7" ht="30" customHeight="1" x14ac:dyDescent="0.25">
      <c r="B17" s="29"/>
      <c r="C17" s="29"/>
      <c r="D17" s="9"/>
      <c r="E17" s="9"/>
      <c r="F17" s="9"/>
      <c r="G17" s="29"/>
    </row>
    <row r="18" spans="2:7" ht="18" customHeight="1" x14ac:dyDescent="0.25">
      <c r="B18" s="29"/>
      <c r="C18" s="29"/>
      <c r="D18" s="9"/>
      <c r="E18" s="9"/>
      <c r="F18" s="9"/>
      <c r="G18" s="29"/>
    </row>
    <row r="19" spans="2:7" ht="20.100000000000001" customHeight="1" x14ac:dyDescent="0.25">
      <c r="B19" s="29"/>
      <c r="C19" s="29"/>
      <c r="D19" s="9"/>
      <c r="E19" s="9"/>
      <c r="F19" s="9"/>
      <c r="G19" s="29"/>
    </row>
    <row r="20" spans="2:7" ht="20.100000000000001" customHeight="1" x14ac:dyDescent="0.25">
      <c r="B20" s="29"/>
      <c r="C20" s="29"/>
      <c r="D20" s="9"/>
      <c r="E20" s="9"/>
      <c r="F20" s="9"/>
      <c r="G20" s="29"/>
    </row>
    <row r="21" spans="2:7" ht="20.100000000000001" customHeight="1" x14ac:dyDescent="0.25">
      <c r="B21" s="29"/>
      <c r="C21" s="29"/>
      <c r="D21" s="9"/>
      <c r="E21" s="9"/>
      <c r="F21" s="9"/>
      <c r="G21" s="29"/>
    </row>
    <row r="22" spans="2:7" ht="20.100000000000001" customHeight="1" x14ac:dyDescent="0.25">
      <c r="B22" s="29"/>
      <c r="C22" s="29"/>
      <c r="D22" s="9"/>
      <c r="E22" s="9"/>
      <c r="F22" s="9"/>
      <c r="G22" s="29"/>
    </row>
    <row r="23" spans="2:7" ht="20.100000000000001" customHeight="1" x14ac:dyDescent="0.25">
      <c r="B23" s="29"/>
      <c r="C23" s="29"/>
      <c r="D23" s="9"/>
      <c r="E23" s="9"/>
      <c r="F23" s="9"/>
      <c r="G23" s="29"/>
    </row>
    <row r="24" spans="2:7" ht="28.5" customHeight="1" x14ac:dyDescent="0.25">
      <c r="B24" s="29"/>
      <c r="C24" s="29"/>
      <c r="D24" s="9"/>
      <c r="E24" s="9"/>
      <c r="F24" s="9"/>
      <c r="G24" s="43"/>
    </row>
    <row r="25" spans="2:7" ht="20.100000000000001" customHeight="1" x14ac:dyDescent="0.25">
      <c r="B25" s="29"/>
      <c r="C25" s="29"/>
      <c r="D25" s="9"/>
      <c r="E25" s="9"/>
      <c r="F25" s="9"/>
      <c r="G25" s="29"/>
    </row>
    <row r="26" spans="2:7" ht="20.100000000000001" customHeight="1" x14ac:dyDescent="0.25">
      <c r="B26" s="29"/>
      <c r="C26" s="29"/>
      <c r="D26" s="9"/>
      <c r="E26" s="9"/>
      <c r="F26" s="9"/>
      <c r="G26" s="29"/>
    </row>
    <row r="27" spans="2:7" ht="20.100000000000001" customHeight="1" x14ac:dyDescent="0.25">
      <c r="B27" s="29"/>
      <c r="C27" s="29"/>
      <c r="D27" s="9"/>
      <c r="E27" s="9"/>
      <c r="F27" s="9"/>
      <c r="G27" s="29"/>
    </row>
    <row r="28" spans="2:7" ht="20.100000000000001" customHeight="1" x14ac:dyDescent="0.25">
      <c r="B28" s="29"/>
      <c r="C28" s="29"/>
      <c r="D28" s="9"/>
      <c r="E28" s="9"/>
      <c r="F28" s="9"/>
      <c r="G28" s="29"/>
    </row>
    <row r="29" spans="2:7" ht="20.100000000000001" customHeight="1" x14ac:dyDescent="0.25">
      <c r="B29" s="29"/>
      <c r="C29" s="29"/>
      <c r="D29" s="9"/>
      <c r="E29" s="9"/>
      <c r="F29" s="9"/>
      <c r="G29" s="29"/>
    </row>
    <row r="30" spans="2:7" ht="20.100000000000001" customHeight="1" x14ac:dyDescent="0.25">
      <c r="B30" s="29"/>
      <c r="C30" s="29"/>
      <c r="D30" s="9"/>
      <c r="E30" s="9"/>
      <c r="F30" s="9"/>
      <c r="G30" s="29"/>
    </row>
    <row r="31" spans="2:7" ht="20.100000000000001" customHeight="1" x14ac:dyDescent="0.25">
      <c r="B31" s="29"/>
      <c r="C31" s="29"/>
      <c r="D31" s="9"/>
      <c r="E31" s="9"/>
      <c r="F31" s="9"/>
      <c r="G31" s="29"/>
    </row>
    <row r="32" spans="2:7" ht="20.100000000000001" customHeight="1" x14ac:dyDescent="0.25">
      <c r="B32" s="29"/>
      <c r="C32" s="29"/>
      <c r="D32" s="9"/>
      <c r="E32" s="9"/>
      <c r="F32" s="9"/>
      <c r="G32" s="29"/>
    </row>
    <row r="33" spans="2:7" ht="20.100000000000001" customHeight="1" x14ac:dyDescent="0.25">
      <c r="B33" s="29"/>
      <c r="C33" s="29"/>
      <c r="D33" s="9"/>
      <c r="E33" s="9"/>
      <c r="F33" s="9"/>
      <c r="G33" s="29"/>
    </row>
    <row r="34" spans="2:7" ht="20.100000000000001" customHeight="1" x14ac:dyDescent="0.25">
      <c r="B34" s="29"/>
      <c r="C34" s="29"/>
      <c r="D34" s="9"/>
      <c r="E34" s="9"/>
      <c r="F34" s="9"/>
      <c r="G34" s="29"/>
    </row>
    <row r="35" spans="2:7" ht="20.100000000000001" customHeight="1" x14ac:dyDescent="0.25">
      <c r="B35" s="29"/>
      <c r="C35" s="29"/>
      <c r="D35" s="9"/>
      <c r="E35" s="9"/>
      <c r="F35" s="9"/>
      <c r="G35" s="29"/>
    </row>
    <row r="36" spans="2:7" ht="20.100000000000001" customHeight="1" x14ac:dyDescent="0.25">
      <c r="B36" s="29"/>
      <c r="C36" s="29"/>
      <c r="D36" s="9"/>
      <c r="E36" s="9"/>
      <c r="F36" s="9"/>
      <c r="G36" s="29"/>
    </row>
    <row r="37" spans="2:7" ht="20.100000000000001" customHeight="1" x14ac:dyDescent="0.25">
      <c r="B37" s="29"/>
      <c r="C37" s="29"/>
      <c r="D37" s="9"/>
      <c r="E37" s="9"/>
      <c r="F37" s="9"/>
      <c r="G37" s="29"/>
    </row>
    <row r="38" spans="2:7" ht="20.100000000000001" customHeight="1" x14ac:dyDescent="0.25">
      <c r="B38" s="29"/>
      <c r="C38" s="29"/>
      <c r="D38" s="9"/>
      <c r="E38" s="9"/>
      <c r="F38" s="9"/>
      <c r="G38" s="29"/>
    </row>
    <row r="39" spans="2:7" ht="20.100000000000001" customHeight="1" x14ac:dyDescent="0.25">
      <c r="B39" s="29"/>
      <c r="C39" s="29"/>
      <c r="D39" s="9"/>
      <c r="E39" s="9"/>
      <c r="F39" s="9"/>
      <c r="G39" s="29"/>
    </row>
    <row r="40" spans="2:7" ht="20.100000000000001" customHeight="1" x14ac:dyDescent="0.25">
      <c r="B40" s="29"/>
      <c r="C40" s="29"/>
      <c r="D40" s="9"/>
      <c r="E40" s="9"/>
      <c r="F40" s="9"/>
      <c r="G40" s="29"/>
    </row>
    <row r="41" spans="2:7" ht="20.100000000000001" customHeight="1" x14ac:dyDescent="0.25">
      <c r="B41" s="29"/>
      <c r="C41" s="29"/>
      <c r="D41" s="9"/>
      <c r="E41" s="9"/>
      <c r="F41" s="9"/>
      <c r="G41" s="29"/>
    </row>
    <row r="42" spans="2:7" ht="20.100000000000001" customHeight="1" x14ac:dyDescent="0.25">
      <c r="B42" s="29"/>
      <c r="C42" s="29"/>
      <c r="D42" s="9"/>
      <c r="E42" s="9"/>
      <c r="F42" s="9"/>
      <c r="G42" s="29"/>
    </row>
    <row r="43" spans="2:7" ht="20.100000000000001" customHeight="1" x14ac:dyDescent="0.25">
      <c r="B43" s="29"/>
      <c r="C43" s="29"/>
      <c r="D43" s="9"/>
      <c r="E43" s="9"/>
      <c r="F43" s="9"/>
      <c r="G43" s="29"/>
    </row>
    <row r="44" spans="2:7" ht="20.100000000000001" customHeight="1" x14ac:dyDescent="0.25">
      <c r="B44" s="29"/>
      <c r="C44" s="29"/>
      <c r="D44" s="9"/>
      <c r="E44" s="9"/>
      <c r="F44" s="9"/>
      <c r="G44" s="29"/>
    </row>
    <row r="45" spans="2:7" ht="20.100000000000001" customHeight="1" x14ac:dyDescent="0.25">
      <c r="B45" s="29"/>
      <c r="C45" s="29"/>
      <c r="D45" s="9"/>
      <c r="E45" s="9"/>
      <c r="F45" s="9"/>
      <c r="G45" s="29"/>
    </row>
    <row r="46" spans="2:7" ht="20.100000000000001" customHeight="1" x14ac:dyDescent="0.25">
      <c r="B46" s="29"/>
      <c r="C46" s="29"/>
      <c r="D46" s="9"/>
      <c r="E46" s="9"/>
      <c r="F46" s="9"/>
      <c r="G46" s="29"/>
    </row>
    <row r="47" spans="2:7" ht="20.100000000000001" customHeight="1" x14ac:dyDescent="0.25">
      <c r="B47" s="29"/>
      <c r="C47" s="29"/>
      <c r="D47" s="9"/>
      <c r="E47" s="9"/>
      <c r="F47" s="9"/>
      <c r="G47" s="29"/>
    </row>
    <row r="48" spans="2:7" ht="20.100000000000001" customHeight="1" x14ac:dyDescent="0.25">
      <c r="B48" s="29"/>
      <c r="C48" s="29"/>
      <c r="D48" s="9"/>
      <c r="E48" s="9"/>
      <c r="F48" s="9"/>
      <c r="G48" s="29"/>
    </row>
    <row r="49" spans="2:7" ht="29.25" customHeight="1" x14ac:dyDescent="0.25">
      <c r="B49" s="29"/>
      <c r="C49" s="29"/>
      <c r="D49" s="9"/>
      <c r="E49" s="9"/>
      <c r="F49" s="9"/>
      <c r="G49" s="29"/>
    </row>
    <row r="50" spans="2:7" ht="20.100000000000001" customHeight="1" x14ac:dyDescent="0.25">
      <c r="B50" s="29"/>
      <c r="C50" s="29"/>
      <c r="D50" s="9"/>
      <c r="E50" s="9"/>
      <c r="F50" s="9"/>
      <c r="G50" s="29"/>
    </row>
    <row r="51" spans="2:7" ht="20.100000000000001" customHeight="1" x14ac:dyDescent="0.25">
      <c r="B51" s="29"/>
      <c r="C51" s="29"/>
      <c r="D51" s="9"/>
      <c r="E51" s="9"/>
      <c r="F51" s="9"/>
      <c r="G51" s="29"/>
    </row>
    <row r="52" spans="2:7" ht="29.25" customHeight="1" x14ac:dyDescent="0.25">
      <c r="B52" s="43"/>
      <c r="C52" s="29"/>
      <c r="D52" s="9"/>
      <c r="E52" s="9"/>
      <c r="F52" s="9"/>
      <c r="G52" s="29"/>
    </row>
    <row r="53" spans="2:7" ht="20.100000000000001" customHeight="1" x14ac:dyDescent="0.25">
      <c r="B53" s="29"/>
      <c r="C53" s="29"/>
      <c r="D53" s="9"/>
      <c r="E53" s="9"/>
      <c r="F53" s="9"/>
      <c r="G53" s="29"/>
    </row>
    <row r="54" spans="2:7" ht="20.100000000000001" customHeight="1" x14ac:dyDescent="0.25">
      <c r="B54" s="29"/>
      <c r="C54" s="29"/>
      <c r="D54" s="9"/>
      <c r="E54" s="9"/>
      <c r="F54" s="9"/>
      <c r="G54" s="29"/>
    </row>
    <row r="55" spans="2:7" ht="20.100000000000001" customHeight="1" x14ac:dyDescent="0.25">
      <c r="B55" s="29"/>
      <c r="C55" s="29"/>
      <c r="D55" s="9"/>
      <c r="E55" s="9"/>
      <c r="F55" s="9"/>
      <c r="G55" s="29"/>
    </row>
    <row r="56" spans="2:7" ht="20.100000000000001" customHeight="1" x14ac:dyDescent="0.25">
      <c r="B56" s="29"/>
      <c r="C56" s="29"/>
      <c r="D56" s="9"/>
      <c r="E56" s="9"/>
      <c r="F56" s="9"/>
      <c r="G56" s="29"/>
    </row>
    <row r="57" spans="2:7" ht="20.100000000000001" customHeight="1" x14ac:dyDescent="0.25">
      <c r="B57" s="29"/>
      <c r="C57" s="29"/>
      <c r="D57" s="9"/>
      <c r="E57" s="9"/>
      <c r="F57" s="9"/>
      <c r="G57" s="29"/>
    </row>
    <row r="58" spans="2:7" ht="20.100000000000001" customHeight="1" x14ac:dyDescent="0.25">
      <c r="B58" s="29"/>
      <c r="C58" s="29"/>
      <c r="D58" s="9"/>
      <c r="E58" s="9"/>
      <c r="F58" s="9"/>
      <c r="G58" s="29"/>
    </row>
    <row r="59" spans="2:7" ht="20.100000000000001" customHeight="1" x14ac:dyDescent="0.25">
      <c r="B59" s="29"/>
      <c r="C59" s="29"/>
      <c r="D59" s="9"/>
      <c r="E59" s="9"/>
      <c r="F59" s="9"/>
      <c r="G59" s="29"/>
    </row>
    <row r="60" spans="2:7" ht="20.100000000000001" customHeight="1" x14ac:dyDescent="0.25">
      <c r="B60" s="29"/>
      <c r="C60" s="29"/>
      <c r="D60" s="9"/>
      <c r="E60" s="9"/>
      <c r="F60" s="9"/>
      <c r="G60" s="29"/>
    </row>
    <row r="61" spans="2:7" ht="20.100000000000001" customHeight="1" x14ac:dyDescent="0.25">
      <c r="B61" s="29"/>
      <c r="C61" s="29"/>
      <c r="D61" s="9"/>
      <c r="E61" s="9"/>
      <c r="F61" s="9"/>
      <c r="G61" s="41"/>
    </row>
    <row r="62" spans="2:7" ht="26.25" customHeight="1" x14ac:dyDescent="0.25">
      <c r="B62" s="43"/>
      <c r="C62" s="43"/>
      <c r="D62" s="9"/>
      <c r="E62" s="9"/>
      <c r="F62" s="9"/>
      <c r="G62" s="29"/>
    </row>
    <row r="63" spans="2:7" ht="20.100000000000001" customHeight="1" x14ac:dyDescent="0.25">
      <c r="B63" s="29"/>
      <c r="C63" s="29"/>
      <c r="D63" s="9"/>
      <c r="E63" s="9"/>
      <c r="F63" s="9"/>
      <c r="G63" s="29"/>
    </row>
    <row r="64" spans="2:7" ht="20.100000000000001" customHeight="1" x14ac:dyDescent="0.25">
      <c r="B64" s="29"/>
      <c r="C64" s="29"/>
      <c r="D64" s="9"/>
      <c r="E64" s="9"/>
      <c r="F64" s="9"/>
      <c r="G64" s="29"/>
    </row>
    <row r="65" spans="2:7" ht="20.100000000000001" customHeight="1" x14ac:dyDescent="0.25">
      <c r="B65" s="29"/>
      <c r="C65" s="29"/>
      <c r="D65" s="9"/>
      <c r="E65" s="9"/>
      <c r="F65" s="9"/>
      <c r="G65" s="29"/>
    </row>
    <row r="66" spans="2:7" ht="20.100000000000001" customHeight="1" x14ac:dyDescent="0.25">
      <c r="B66" s="29"/>
      <c r="C66" s="29"/>
      <c r="D66" s="9"/>
      <c r="E66" s="9"/>
      <c r="F66" s="9"/>
      <c r="G66" s="29"/>
    </row>
    <row r="67" spans="2:7" ht="20.25" customHeight="1" thickBot="1" x14ac:dyDescent="0.3">
      <c r="B67" s="47"/>
      <c r="C67" s="47"/>
      <c r="D67" s="48"/>
      <c r="E67" s="48"/>
      <c r="F67" s="48"/>
      <c r="G67" s="47"/>
    </row>
    <row r="68" spans="2:7" ht="20.100000000000001" customHeight="1" thickTop="1" x14ac:dyDescent="0.25">
      <c r="B68" s="45" t="s">
        <v>32</v>
      </c>
      <c r="C68" s="45"/>
      <c r="D68" s="46"/>
      <c r="E68" s="46" t="s">
        <v>33</v>
      </c>
      <c r="F68" s="46" t="s">
        <v>34</v>
      </c>
      <c r="G68" s="45" t="s">
        <v>35</v>
      </c>
    </row>
    <row r="69" spans="2:7" ht="20.100000000000001" customHeight="1" x14ac:dyDescent="0.25">
      <c r="B69" s="29" t="s">
        <v>65</v>
      </c>
      <c r="C69" s="29" t="s">
        <v>66</v>
      </c>
      <c r="D69" s="9"/>
      <c r="E69" s="9" t="s">
        <v>67</v>
      </c>
      <c r="F69" s="9" t="s">
        <v>34</v>
      </c>
      <c r="G69" s="29"/>
    </row>
    <row r="70" spans="2:7" ht="20.100000000000001" customHeight="1" thickBot="1" x14ac:dyDescent="0.3">
      <c r="B70" s="47"/>
      <c r="C70" s="47"/>
      <c r="D70" s="48"/>
      <c r="E70" s="48"/>
      <c r="F70" s="48"/>
      <c r="G70" s="47"/>
    </row>
    <row r="71" spans="2:7" ht="20.100000000000001" customHeight="1" thickTop="1" x14ac:dyDescent="0.25">
      <c r="B71" s="45" t="s">
        <v>68</v>
      </c>
      <c r="C71" s="45" t="s">
        <v>69</v>
      </c>
      <c r="D71" s="46"/>
      <c r="E71" s="46" t="s">
        <v>70</v>
      </c>
      <c r="F71" s="46" t="s">
        <v>71</v>
      </c>
      <c r="G71" s="45" t="s">
        <v>72</v>
      </c>
    </row>
    <row r="72" spans="2:7" ht="20.100000000000001" customHeight="1" thickBot="1" x14ac:dyDescent="0.3">
      <c r="B72" s="47"/>
      <c r="C72" s="47"/>
      <c r="D72" s="48"/>
      <c r="E72" s="48"/>
      <c r="F72" s="48"/>
      <c r="G72" s="47"/>
    </row>
    <row r="73" spans="2:7" ht="20.100000000000001" customHeight="1" thickTop="1" x14ac:dyDescent="0.25">
      <c r="B73" s="45" t="s">
        <v>36</v>
      </c>
      <c r="C73" s="45" t="s">
        <v>37</v>
      </c>
      <c r="D73" s="46"/>
      <c r="E73" s="46" t="s">
        <v>38</v>
      </c>
      <c r="F73" s="46" t="s">
        <v>39</v>
      </c>
      <c r="G73" s="45"/>
    </row>
    <row r="74" spans="2:7" ht="20.100000000000001" customHeight="1" x14ac:dyDescent="0.25">
      <c r="B74" s="29" t="s">
        <v>77</v>
      </c>
      <c r="C74" s="29" t="s">
        <v>78</v>
      </c>
      <c r="D74" s="9"/>
      <c r="E74" s="9" t="s">
        <v>79</v>
      </c>
      <c r="F74" s="9" t="s">
        <v>39</v>
      </c>
      <c r="G74" s="29"/>
    </row>
    <row r="75" spans="2:7" ht="20.100000000000001" customHeight="1" thickBot="1" x14ac:dyDescent="0.3">
      <c r="B75" s="47"/>
      <c r="C75" s="47"/>
      <c r="D75" s="48"/>
      <c r="E75" s="48"/>
      <c r="F75" s="48"/>
      <c r="G75" s="47"/>
    </row>
    <row r="76" spans="2:7" ht="20.100000000000001" customHeight="1" thickTop="1" x14ac:dyDescent="0.25">
      <c r="B76" s="45" t="s">
        <v>60</v>
      </c>
      <c r="C76" s="45" t="s">
        <v>61</v>
      </c>
      <c r="D76" s="46"/>
      <c r="E76" s="46" t="s">
        <v>62</v>
      </c>
      <c r="F76" s="46" t="s">
        <v>63</v>
      </c>
      <c r="G76" s="45" t="s">
        <v>64</v>
      </c>
    </row>
    <row r="77" spans="2:7" ht="20.100000000000001" customHeight="1" x14ac:dyDescent="0.25">
      <c r="B77" s="45"/>
      <c r="C77" s="45"/>
      <c r="D77" s="46"/>
      <c r="E77" s="46"/>
      <c r="F77" s="46"/>
      <c r="G77" s="45"/>
    </row>
    <row r="78" spans="2:7" ht="20.100000000000001" customHeight="1" x14ac:dyDescent="0.25">
      <c r="B78" s="29" t="s">
        <v>86</v>
      </c>
      <c r="C78" s="29" t="s">
        <v>87</v>
      </c>
      <c r="D78" s="9"/>
      <c r="E78" s="9" t="s">
        <v>88</v>
      </c>
      <c r="F78" s="9" t="s">
        <v>89</v>
      </c>
      <c r="G78" s="29"/>
    </row>
    <row r="79" spans="2:7" ht="20.100000000000001" customHeight="1" thickBot="1" x14ac:dyDescent="0.3">
      <c r="B79" s="47"/>
      <c r="C79" s="47"/>
      <c r="D79" s="48"/>
      <c r="E79" s="48"/>
      <c r="F79" s="48"/>
      <c r="G79" s="47"/>
    </row>
    <row r="80" spans="2:7" ht="20.100000000000001" customHeight="1" thickTop="1" x14ac:dyDescent="0.25">
      <c r="B80" s="45" t="s">
        <v>82</v>
      </c>
      <c r="C80" s="45" t="s">
        <v>26</v>
      </c>
      <c r="D80" s="46"/>
      <c r="E80" s="46" t="s">
        <v>80</v>
      </c>
      <c r="F80" s="46" t="s">
        <v>81</v>
      </c>
      <c r="G80" s="45"/>
    </row>
    <row r="81" spans="2:7" ht="20.100000000000001" customHeight="1" thickBot="1" x14ac:dyDescent="0.3">
      <c r="B81" s="47" t="s">
        <v>83</v>
      </c>
      <c r="C81" s="47" t="s">
        <v>84</v>
      </c>
      <c r="D81" s="48"/>
      <c r="E81" s="48" t="s">
        <v>85</v>
      </c>
      <c r="F81" s="48" t="s">
        <v>81</v>
      </c>
      <c r="G81" s="47"/>
    </row>
    <row r="82" spans="2:7" ht="20.100000000000001" customHeight="1" thickTop="1" x14ac:dyDescent="0.25">
      <c r="B82" s="45"/>
      <c r="C82" s="45"/>
      <c r="D82" s="46"/>
      <c r="E82" s="46"/>
      <c r="F82" s="46"/>
      <c r="G82" s="45"/>
    </row>
    <row r="83" spans="2:7" ht="20.100000000000001" customHeight="1" x14ac:dyDescent="0.25">
      <c r="B83" s="29" t="s">
        <v>40</v>
      </c>
      <c r="C83" s="29" t="s">
        <v>25</v>
      </c>
      <c r="D83" s="9"/>
      <c r="E83" s="9" t="s">
        <v>41</v>
      </c>
      <c r="F83" s="9" t="s">
        <v>42</v>
      </c>
      <c r="G83" s="29" t="s">
        <v>43</v>
      </c>
    </row>
    <row r="84" spans="2:7" ht="20.100000000000001" customHeight="1" x14ac:dyDescent="0.25">
      <c r="B84" s="29" t="s">
        <v>57</v>
      </c>
      <c r="C84" s="29" t="s">
        <v>58</v>
      </c>
      <c r="D84" s="9"/>
      <c r="E84" s="9" t="s">
        <v>59</v>
      </c>
      <c r="F84" s="9" t="s">
        <v>42</v>
      </c>
      <c r="G84" s="29" t="s">
        <v>111</v>
      </c>
    </row>
    <row r="85" spans="2:7" ht="20.100000000000001" customHeight="1" x14ac:dyDescent="0.25">
      <c r="B85" s="29" t="s">
        <v>48</v>
      </c>
      <c r="C85" s="29" t="s">
        <v>49</v>
      </c>
      <c r="D85" s="9"/>
      <c r="E85" s="9" t="s">
        <v>50</v>
      </c>
      <c r="F85" s="9" t="s">
        <v>42</v>
      </c>
      <c r="G85" s="29" t="s">
        <v>111</v>
      </c>
    </row>
    <row r="86" spans="2:7" ht="20.100000000000001" customHeight="1" x14ac:dyDescent="0.25">
      <c r="B86" s="29"/>
      <c r="C86" s="29"/>
      <c r="D86" s="9"/>
      <c r="E86" s="9"/>
      <c r="F86" s="9"/>
      <c r="G86" s="29"/>
    </row>
    <row r="87" spans="2:7" ht="20.100000000000001" customHeight="1" x14ac:dyDescent="0.25">
      <c r="B87" s="29" t="s">
        <v>27</v>
      </c>
      <c r="C87" s="29" t="s">
        <v>28</v>
      </c>
      <c r="D87" s="9"/>
      <c r="E87" s="9" t="s">
        <v>29</v>
      </c>
      <c r="F87" s="9" t="s">
        <v>30</v>
      </c>
      <c r="G87" s="29"/>
    </row>
    <row r="88" spans="2:7" ht="20.100000000000001" customHeight="1" x14ac:dyDescent="0.25">
      <c r="B88" s="29"/>
      <c r="C88" s="29"/>
      <c r="D88" s="9"/>
      <c r="E88" s="9"/>
      <c r="F88" s="9"/>
      <c r="G88" s="29"/>
    </row>
    <row r="89" spans="2:7" ht="27.75" customHeight="1" x14ac:dyDescent="0.25">
      <c r="B89" s="29" t="s">
        <v>44</v>
      </c>
      <c r="C89" s="29" t="s">
        <v>45</v>
      </c>
      <c r="D89" s="9"/>
      <c r="E89" s="9" t="s">
        <v>46</v>
      </c>
      <c r="F89" s="9" t="s">
        <v>47</v>
      </c>
      <c r="G89" s="29"/>
    </row>
    <row r="90" spans="2:7" ht="20.100000000000001" customHeight="1" x14ac:dyDescent="0.25">
      <c r="B90" s="29" t="s">
        <v>99</v>
      </c>
      <c r="C90" s="29" t="s">
        <v>100</v>
      </c>
      <c r="D90" s="9"/>
      <c r="E90" s="9" t="s">
        <v>101</v>
      </c>
      <c r="F90" s="9" t="s">
        <v>102</v>
      </c>
      <c r="G90" s="29" t="s">
        <v>103</v>
      </c>
    </row>
    <row r="91" spans="2:7" ht="20.100000000000001" customHeight="1" x14ac:dyDescent="0.25">
      <c r="B91" s="29"/>
      <c r="C91" s="29"/>
      <c r="D91" s="9"/>
      <c r="E91" s="9"/>
      <c r="F91" s="9"/>
      <c r="G91" s="29"/>
    </row>
    <row r="92" spans="2:7" ht="20.100000000000001" customHeight="1" x14ac:dyDescent="0.25">
      <c r="B92" s="29" t="s">
        <v>73</v>
      </c>
      <c r="C92" s="29" t="s">
        <v>31</v>
      </c>
      <c r="D92" s="9"/>
      <c r="E92" s="9" t="s">
        <v>74</v>
      </c>
      <c r="F92" s="9" t="s">
        <v>75</v>
      </c>
      <c r="G92" s="29" t="s">
        <v>76</v>
      </c>
    </row>
    <row r="93" spans="2:7" ht="20.100000000000001" customHeight="1" x14ac:dyDescent="0.25">
      <c r="B93" s="29"/>
      <c r="C93" s="29"/>
      <c r="D93" s="9"/>
      <c r="E93" s="9"/>
      <c r="F93" s="9"/>
      <c r="G93" s="29"/>
    </row>
    <row r="94" spans="2:7" ht="20.100000000000001" customHeight="1" x14ac:dyDescent="0.25">
      <c r="B94" s="29" t="s">
        <v>24</v>
      </c>
      <c r="C94" s="29" t="s">
        <v>90</v>
      </c>
      <c r="D94" s="9"/>
      <c r="E94" s="9" t="s">
        <v>91</v>
      </c>
      <c r="F94" s="9"/>
      <c r="G94" s="29"/>
    </row>
    <row r="95" spans="2:7" ht="20.100000000000001" customHeight="1" x14ac:dyDescent="0.25">
      <c r="B95" s="29" t="s">
        <v>92</v>
      </c>
      <c r="C95" s="29" t="s">
        <v>93</v>
      </c>
      <c r="D95" s="9"/>
      <c r="E95" s="9" t="s">
        <v>94</v>
      </c>
      <c r="F95" s="9"/>
      <c r="G95" s="29"/>
    </row>
    <row r="96" spans="2:7" ht="20.100000000000001" customHeight="1" x14ac:dyDescent="0.25">
      <c r="B96" s="29" t="s">
        <v>107</v>
      </c>
      <c r="C96" s="29" t="s">
        <v>108</v>
      </c>
      <c r="D96" s="9" t="s">
        <v>110</v>
      </c>
      <c r="E96" s="9" t="s">
        <v>109</v>
      </c>
      <c r="F96" s="9"/>
      <c r="G96" s="29"/>
    </row>
    <row r="97" spans="2:7" ht="20.100000000000001" customHeight="1" x14ac:dyDescent="0.25">
      <c r="B97" s="29" t="s">
        <v>95</v>
      </c>
      <c r="C97" s="29" t="s">
        <v>96</v>
      </c>
      <c r="D97" s="9"/>
      <c r="E97" s="9" t="s">
        <v>97</v>
      </c>
      <c r="F97" s="9"/>
      <c r="G97" s="29"/>
    </row>
    <row r="98" spans="2:7" ht="20.100000000000001" customHeight="1" x14ac:dyDescent="0.25">
      <c r="B98" s="29" t="s">
        <v>105</v>
      </c>
      <c r="C98" s="29" t="s">
        <v>104</v>
      </c>
      <c r="D98" s="9" t="s">
        <v>110</v>
      </c>
      <c r="E98" s="9" t="s">
        <v>106</v>
      </c>
      <c r="F98" s="9"/>
      <c r="G98" s="29"/>
    </row>
    <row r="99" spans="2:7" ht="20.100000000000001" customHeight="1" x14ac:dyDescent="0.25">
      <c r="B99" s="29"/>
      <c r="C99" s="29"/>
      <c r="D99" s="9"/>
      <c r="E99" s="9"/>
      <c r="F99" s="9"/>
      <c r="G99" s="29"/>
    </row>
    <row r="100" spans="2:7" ht="20.100000000000001" customHeight="1" x14ac:dyDescent="0.25">
      <c r="B100" s="29"/>
      <c r="C100" s="29"/>
      <c r="D100" s="9"/>
      <c r="E100" s="9"/>
      <c r="F100" s="9"/>
      <c r="G100" s="29"/>
    </row>
    <row r="101" spans="2:7" ht="20.100000000000001" customHeight="1" x14ac:dyDescent="0.25">
      <c r="B101" s="29"/>
      <c r="C101" s="29"/>
      <c r="D101" s="9"/>
      <c r="E101" s="9"/>
      <c r="F101" s="9"/>
      <c r="G101" s="2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29"/>
  <sheetViews>
    <sheetView workbookViewId="0">
      <selection activeCell="N23" sqref="N23"/>
    </sheetView>
  </sheetViews>
  <sheetFormatPr baseColWidth="10" defaultRowHeight="15" x14ac:dyDescent="0.25"/>
  <cols>
    <col min="1" max="1" width="6.28515625" customWidth="1"/>
    <col min="2" max="2" width="24.28515625" customWidth="1"/>
    <col min="3" max="3" width="16" customWidth="1"/>
    <col min="4" max="4" width="6" customWidth="1"/>
  </cols>
  <sheetData>
    <row r="2" spans="1:14" x14ac:dyDescent="0.25">
      <c r="A2" s="59" t="s">
        <v>18</v>
      </c>
      <c r="B2" s="59"/>
      <c r="C2" s="59"/>
      <c r="E2" s="58" t="s">
        <v>98</v>
      </c>
      <c r="F2" s="58"/>
      <c r="G2" s="58"/>
      <c r="H2" s="58"/>
      <c r="I2" s="58"/>
      <c r="J2" s="58"/>
    </row>
    <row r="3" spans="1:14" s="1" customFormat="1" x14ac:dyDescent="0.25">
      <c r="A3" s="38"/>
      <c r="E3" s="58"/>
      <c r="F3" s="58"/>
      <c r="G3" s="58"/>
      <c r="H3" s="58"/>
      <c r="I3" s="58"/>
      <c r="J3" s="58"/>
    </row>
    <row r="4" spans="1:14" x14ac:dyDescent="0.25">
      <c r="B4" s="37" t="s">
        <v>19</v>
      </c>
      <c r="C4" s="37" t="s">
        <v>23</v>
      </c>
      <c r="L4" s="58" t="s">
        <v>115</v>
      </c>
      <c r="M4" s="58"/>
      <c r="N4" s="58"/>
    </row>
    <row r="5" spans="1:14" x14ac:dyDescent="0.25">
      <c r="B5" s="8"/>
      <c r="C5" s="9">
        <f>COUNTIF('CPP2022'!$P$3:$P$440,"CAPPA")</f>
        <v>0</v>
      </c>
    </row>
    <row r="6" spans="1:14" x14ac:dyDescent="0.25">
      <c r="B6" s="8"/>
      <c r="C6" s="9">
        <f>COUNTIF('CPP2022'!P3:P441,"Casa Serena")</f>
        <v>0</v>
      </c>
    </row>
    <row r="7" spans="1:14" x14ac:dyDescent="0.25">
      <c r="B7" s="8"/>
      <c r="C7" s="9">
        <f>COUNTIF('CPP2022'!P3:P442,"Castelluccio")</f>
        <v>0</v>
      </c>
    </row>
    <row r="8" spans="1:14" x14ac:dyDescent="0.25">
      <c r="B8" s="8"/>
      <c r="C8" s="9">
        <f>COUNTIF('CPP2022'!P3:P443,"CH Sartene")</f>
        <v>0</v>
      </c>
    </row>
    <row r="9" spans="1:14" x14ac:dyDescent="0.25">
      <c r="B9" s="8"/>
      <c r="C9" s="9">
        <f>COUNTIF('CPP2022'!P3:P444,"Ciste")</f>
        <v>0</v>
      </c>
    </row>
    <row r="10" spans="1:14" x14ac:dyDescent="0.25">
      <c r="B10" s="8"/>
      <c r="C10" s="9">
        <f>COUNTIF('CPP2022'!P3:P445,"Domicile")</f>
        <v>0</v>
      </c>
    </row>
    <row r="11" spans="1:14" x14ac:dyDescent="0.25">
      <c r="B11" s="8"/>
      <c r="C11" s="9">
        <f>COUNTIF('CPP2022'!P3:P446,"Domitys")</f>
        <v>0</v>
      </c>
    </row>
    <row r="12" spans="1:14" x14ac:dyDescent="0.25">
      <c r="B12" s="8"/>
      <c r="C12" s="9">
        <f>COUNTIF('CPP2022'!P3:P447,"EHPAD Cargese")</f>
        <v>0</v>
      </c>
    </row>
    <row r="13" spans="1:14" x14ac:dyDescent="0.25">
      <c r="B13" s="8"/>
      <c r="C13" s="9">
        <f>COUNTIF('CPP2022'!P3:P448,"EHPAD continent")</f>
        <v>0</v>
      </c>
    </row>
    <row r="14" spans="1:14" x14ac:dyDescent="0.25">
      <c r="B14" s="8"/>
      <c r="C14" s="9">
        <f>COUNTIF('CPP2022'!P3:P449,"EHPAD Eugénie")</f>
        <v>0</v>
      </c>
    </row>
    <row r="15" spans="1:14" x14ac:dyDescent="0.25">
      <c r="B15" s="8"/>
      <c r="C15" s="9">
        <f>COUNTIF('CPP2022'!P3:P450,"EHPAD Sarrola")</f>
        <v>0</v>
      </c>
    </row>
    <row r="16" spans="1:14" x14ac:dyDescent="0.25">
      <c r="B16" s="8"/>
      <c r="C16" s="9">
        <f>COUNTIF('CPP2022'!P3:P451,"EHPAD Sartène ")</f>
        <v>0</v>
      </c>
    </row>
    <row r="17" spans="2:3" x14ac:dyDescent="0.25">
      <c r="B17" s="8"/>
      <c r="C17" s="9">
        <f>COUNTIF('CPP2022'!P3:P452,"EHPAD STE Cecile")</f>
        <v>0</v>
      </c>
    </row>
    <row r="18" spans="2:3" x14ac:dyDescent="0.25">
      <c r="B18" s="34"/>
      <c r="C18" s="9">
        <f>COUNTIF('CPP2022'!P3:P469,"FINOSELLO")</f>
        <v>0</v>
      </c>
    </row>
    <row r="19" spans="2:3" x14ac:dyDescent="0.25">
      <c r="B19" s="8"/>
      <c r="C19" s="9">
        <f>COUNTIF('CPP2022'!P3:P451,"IDB")</f>
        <v>0</v>
      </c>
    </row>
    <row r="20" spans="2:3" x14ac:dyDescent="0.25">
      <c r="B20" s="8"/>
      <c r="C20" s="9">
        <f>COUNTIF('CPP2022'!P13:P456,"Molini")</f>
        <v>0</v>
      </c>
    </row>
    <row r="21" spans="2:3" x14ac:dyDescent="0.25">
      <c r="B21" s="29"/>
      <c r="C21" s="9">
        <f>COUNTIF('CPP2022'!P13:P457,"Olivier bleu")</f>
        <v>0</v>
      </c>
    </row>
    <row r="22" spans="2:3" x14ac:dyDescent="0.25">
      <c r="B22" s="8"/>
      <c r="C22" s="9">
        <f>COUNTIF('CPP2022'!P13:P459,"RAD")</f>
        <v>0</v>
      </c>
    </row>
    <row r="23" spans="2:3" x14ac:dyDescent="0.25">
      <c r="B23" s="8"/>
      <c r="C23" s="9">
        <f>COUNTIF('CPP2022'!P13:P460,"SSR Bonifaccio")</f>
        <v>0</v>
      </c>
    </row>
    <row r="24" spans="2:3" x14ac:dyDescent="0.25">
      <c r="B24" s="29"/>
      <c r="C24" s="9">
        <f>COUNTIF('CPP2022'!P13:P461,"SSR Eugenie")</f>
        <v>0</v>
      </c>
    </row>
    <row r="25" spans="2:3" x14ac:dyDescent="0.25">
      <c r="B25" s="8"/>
      <c r="C25" s="9">
        <f>COUNTIF('CPP2022'!P13:P464,"SSR Sartène")</f>
        <v>0</v>
      </c>
    </row>
    <row r="26" spans="2:3" x14ac:dyDescent="0.25">
      <c r="B26" s="8"/>
      <c r="C26" s="9">
        <f>COUNTIF('CPP2022'!P13:P465,"SSR Sorba")</f>
        <v>0</v>
      </c>
    </row>
    <row r="27" spans="2:3" x14ac:dyDescent="0.25">
      <c r="B27" s="8"/>
      <c r="C27" s="9">
        <f>COUNTIF('CPP2022'!P13:P466,"Tattone")</f>
        <v>0</v>
      </c>
    </row>
    <row r="28" spans="2:3" x14ac:dyDescent="0.25">
      <c r="B28" s="8"/>
      <c r="C28" s="9">
        <f>COUNTIF('CPP2022'!P13:P467,"USLD Eugenie")</f>
        <v>0</v>
      </c>
    </row>
    <row r="29" spans="2:3" x14ac:dyDescent="0.25">
      <c r="B29" s="8"/>
      <c r="C29" s="9">
        <f>COUNTIF('CPP2022'!P13:P468,"USLD Sartène")</f>
        <v>0</v>
      </c>
    </row>
  </sheetData>
  <sortState ref="B6:C32">
    <sortCondition ref="B5"/>
  </sortState>
  <mergeCells count="4">
    <mergeCell ref="E3:J3"/>
    <mergeCell ref="A2:C2"/>
    <mergeCell ref="E2:J2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CPP2022</vt:lpstr>
      <vt:lpstr>TEL IDE</vt:lpstr>
      <vt:lpstr>TEL KINE</vt:lpstr>
      <vt:lpstr>Statistiques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Fernandez Andree</cp:lastModifiedBy>
  <cp:lastPrinted>2022-11-15T08:54:56Z</cp:lastPrinted>
  <dcterms:created xsi:type="dcterms:W3CDTF">2022-11-07T10:16:47Z</dcterms:created>
  <dcterms:modified xsi:type="dcterms:W3CDTF">2022-12-05T15:56:37Z</dcterms:modified>
</cp:coreProperties>
</file>