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8610"/>
  </bookViews>
  <sheets>
    <sheet name="calcul heure f" sheetId="1" r:id="rId1"/>
    <sheet name="TR.liste" sheetId="3" r:id="rId2"/>
    <sheet name="jour férié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E8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9"/>
  <c r="D9"/>
  <c r="C10"/>
  <c r="D10"/>
  <c r="C11"/>
  <c r="D11"/>
  <c r="D8"/>
  <c r="C8"/>
  <c r="C4" l="1"/>
  <c r="F8" s="1"/>
  <c r="E9" s="1"/>
  <c r="F9" l="1"/>
  <c r="E10" s="1"/>
  <c r="F10" l="1"/>
  <c r="E11" s="1"/>
  <c r="F11" l="1"/>
  <c r="E12" s="1"/>
  <c r="F12" l="1"/>
  <c r="E13" s="1"/>
  <c r="F13" l="1"/>
  <c r="E14" s="1"/>
  <c r="F14" l="1"/>
  <c r="E15" s="1"/>
  <c r="F15" l="1"/>
  <c r="E16" s="1"/>
  <c r="F16" l="1"/>
  <c r="E17" s="1"/>
  <c r="F17" l="1"/>
  <c r="E18" s="1"/>
  <c r="F18" l="1"/>
  <c r="E19" s="1"/>
  <c r="F19" l="1"/>
  <c r="E20" s="1"/>
  <c r="F20" l="1"/>
</calcChain>
</file>

<file path=xl/sharedStrings.xml><?xml version="1.0" encoding="utf-8"?>
<sst xmlns="http://schemas.openxmlformats.org/spreadsheetml/2006/main" count="36" uniqueCount="27">
  <si>
    <t>jour férié 2019-fermeture machine</t>
  </si>
  <si>
    <t>mardi</t>
  </si>
  <si>
    <t>dimanche</t>
  </si>
  <si>
    <t>jeudi</t>
  </si>
  <si>
    <t>lundi</t>
  </si>
  <si>
    <t>mercredi</t>
  </si>
  <si>
    <t>vendredi</t>
  </si>
  <si>
    <t>Date début plannif</t>
  </si>
  <si>
    <t>Client</t>
  </si>
  <si>
    <t>Temps de gamme</t>
  </si>
  <si>
    <t>client</t>
  </si>
  <si>
    <t>tmp gamme</t>
  </si>
  <si>
    <t>Heure d'ouverture</t>
  </si>
  <si>
    <t>Temps de fermeture</t>
  </si>
  <si>
    <t>Heure de fermeture</t>
  </si>
  <si>
    <t>a</t>
  </si>
  <si>
    <t>b</t>
  </si>
  <si>
    <t>c</t>
  </si>
  <si>
    <t>d</t>
  </si>
  <si>
    <t>f</t>
  </si>
  <si>
    <t>e</t>
  </si>
  <si>
    <t>h</t>
  </si>
  <si>
    <t>q</t>
  </si>
  <si>
    <t>n</t>
  </si>
  <si>
    <t>Temps d'ouverture</t>
  </si>
  <si>
    <t>Date_Heure de début</t>
  </si>
  <si>
    <t>Date de fin hors WE et JF</t>
  </si>
</sst>
</file>

<file path=xl/styles.xml><?xml version="1.0" encoding="utf-8"?>
<styleSheet xmlns="http://schemas.openxmlformats.org/spreadsheetml/2006/main">
  <numFmts count="4">
    <numFmt numFmtId="164" formatCode="[$-40C]d\-mmm;@"/>
    <numFmt numFmtId="165" formatCode="[$-F400]h:mm:ss\ AM/PM"/>
    <numFmt numFmtId="166" formatCode="dd/mm/yy;@"/>
    <numFmt numFmtId="167" formatCode="[h]:mm;@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16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22" fontId="0" fillId="2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>
      <alignment vertical="center"/>
    </xf>
    <xf numFmtId="166" fontId="0" fillId="0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16" fontId="0" fillId="3" borderId="0" xfId="0" applyNumberFormat="1" applyFill="1" applyAlignment="1">
      <alignment vertical="center"/>
    </xf>
    <xf numFmtId="21" fontId="0" fillId="3" borderId="0" xfId="0" applyNumberFormat="1" applyFill="1" applyAlignment="1">
      <alignment vertical="center"/>
    </xf>
    <xf numFmtId="164" fontId="0" fillId="3" borderId="0" xfId="0" applyNumberFormat="1" applyFill="1" applyAlignment="1">
      <alignment vertical="center"/>
    </xf>
    <xf numFmtId="165" fontId="0" fillId="3" borderId="0" xfId="0" applyNumberFormat="1" applyFill="1" applyAlignment="1">
      <alignment vertical="center"/>
    </xf>
    <xf numFmtId="0" fontId="0" fillId="0" borderId="1" xfId="0" applyBorder="1" applyAlignment="1">
      <alignment vertical="center" wrapText="1"/>
    </xf>
    <xf numFmtId="165" fontId="0" fillId="0" borderId="2" xfId="0" applyNumberFormat="1" applyBorder="1" applyAlignment="1">
      <alignment vertical="center" wrapText="1"/>
    </xf>
    <xf numFmtId="167" fontId="0" fillId="3" borderId="0" xfId="0" applyNumberFormat="1" applyFill="1" applyAlignment="1">
      <alignment vertical="center"/>
    </xf>
    <xf numFmtId="166" fontId="0" fillId="0" borderId="2" xfId="0" applyNumberFormat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167" fontId="0" fillId="3" borderId="4" xfId="0" applyNumberFormat="1" applyFill="1" applyBorder="1" applyAlignment="1">
      <alignment vertical="center"/>
    </xf>
    <xf numFmtId="22" fontId="0" fillId="2" borderId="4" xfId="0" applyNumberFormat="1" applyFill="1" applyBorder="1" applyAlignment="1">
      <alignment vertical="center"/>
    </xf>
    <xf numFmtId="22" fontId="0" fillId="2" borderId="5" xfId="0" applyNumberForma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1"/>
  <sheetViews>
    <sheetView showZeros="0" tabSelected="1" zoomScale="85" zoomScaleNormal="85" workbookViewId="0">
      <pane ySplit="7" topLeftCell="A8" activePane="bottomLeft" state="frozen"/>
      <selection pane="bottomLeft" activeCell="J17" sqref="J17"/>
    </sheetView>
  </sheetViews>
  <sheetFormatPr baseColWidth="10" defaultColWidth="3.5703125" defaultRowHeight="15"/>
  <cols>
    <col min="1" max="1" width="4.42578125" style="4" customWidth="1"/>
    <col min="2" max="2" width="17.85546875" style="4" bestFit="1" customWidth="1"/>
    <col min="3" max="3" width="8.42578125" style="4" bestFit="1" customWidth="1"/>
    <col min="4" max="4" width="15.5703125" style="5" bestFit="1" customWidth="1"/>
    <col min="5" max="5" width="18.85546875" style="6" bestFit="1" customWidth="1"/>
    <col min="6" max="6" width="21.5703125" style="6" bestFit="1" customWidth="1"/>
    <col min="7" max="7" width="7.140625" style="4" customWidth="1"/>
    <col min="8" max="21" width="21.42578125" style="4" customWidth="1"/>
    <col min="22" max="16384" width="3.5703125" style="4"/>
  </cols>
  <sheetData>
    <row r="1" spans="1:6">
      <c r="B1" s="14" t="s">
        <v>7</v>
      </c>
      <c r="C1" s="15">
        <v>43472</v>
      </c>
    </row>
    <row r="2" spans="1:6">
      <c r="B2" s="14" t="s">
        <v>12</v>
      </c>
      <c r="C2" s="16">
        <v>0.33333333333333331</v>
      </c>
    </row>
    <row r="3" spans="1:6">
      <c r="B3" s="14" t="s">
        <v>14</v>
      </c>
      <c r="C3" s="16">
        <v>0.91666666666666663</v>
      </c>
    </row>
    <row r="4" spans="1:6" s="7" customFormat="1">
      <c r="B4" s="17" t="s">
        <v>13</v>
      </c>
      <c r="C4" s="18">
        <f>MOD(C2-C3,1)</f>
        <v>0.41666666666666674</v>
      </c>
      <c r="D4" s="5"/>
      <c r="E4" s="6"/>
      <c r="F4" s="6"/>
    </row>
    <row r="5" spans="1:6" s="7" customFormat="1">
      <c r="B5" s="17" t="s">
        <v>24</v>
      </c>
      <c r="C5" s="18">
        <f>C3-C2</f>
        <v>0.58333333333333326</v>
      </c>
      <c r="D5" s="5"/>
      <c r="E5" s="6"/>
      <c r="F5" s="8"/>
    </row>
    <row r="6" spans="1:6" s="7" customFormat="1" ht="15.75" thickBot="1">
      <c r="D6" s="5"/>
      <c r="E6" s="6"/>
      <c r="F6" s="6"/>
    </row>
    <row r="7" spans="1:6" ht="30.75" thickBot="1">
      <c r="A7" s="9"/>
      <c r="C7" s="19" t="s">
        <v>8</v>
      </c>
      <c r="D7" s="20" t="s">
        <v>9</v>
      </c>
      <c r="E7" s="22" t="s">
        <v>25</v>
      </c>
      <c r="F7" s="22" t="s">
        <v>26</v>
      </c>
    </row>
    <row r="8" spans="1:6">
      <c r="C8" s="14" t="str">
        <f>TR.liste!A2</f>
        <v>a</v>
      </c>
      <c r="D8" s="21">
        <f>TR.liste!B2/24</f>
        <v>0.20833333333333334</v>
      </c>
      <c r="E8" s="10">
        <f>C1+C2</f>
        <v>43472.333333333336</v>
      </c>
      <c r="F8" s="10">
        <f>WORKDAY(INT(E8+D8+IF(D8+MOD(E8,1)&gt;$C$3,$C$4,0)+INT(D8/$C$5)*$C$4)-1,1,'jour férié'!$A$2:$A$12)+MOD(E8+D8+IF(D8+MOD(E8,1)&gt;$C$3,$C$4,0)+INT(D8/$C$5)*$C$4,1)</f>
        <v>43472.541666666672</v>
      </c>
    </row>
    <row r="9" spans="1:6">
      <c r="C9" s="14" t="str">
        <f>TR.liste!A3</f>
        <v>b</v>
      </c>
      <c r="D9" s="21">
        <f>TR.liste!B3/24</f>
        <v>0.25</v>
      </c>
      <c r="E9" s="10">
        <f>F8</f>
        <v>43472.541666666672</v>
      </c>
      <c r="F9" s="10">
        <f>WORKDAY(INT(E9+D9+IF(D9+MOD(E9,1)&gt;$C$3,$C$4,0)+INT(D9/$C$5)*$C$4)-1,1,'jour férié'!$A$2:$A$12)+MOD(E9+D9+IF(D9+MOD(E9,1)&gt;$C$3,$C$4,0)+INT(D9/$C$5)*$C$4,1)</f>
        <v>43472.791666666672</v>
      </c>
    </row>
    <row r="10" spans="1:6">
      <c r="C10" s="14" t="str">
        <f>TR.liste!A4</f>
        <v>c</v>
      </c>
      <c r="D10" s="21">
        <f>TR.liste!B4/24</f>
        <v>0.375</v>
      </c>
      <c r="E10" s="10">
        <f t="shared" ref="E10:E20" si="0">F9</f>
        <v>43472.791666666672</v>
      </c>
      <c r="F10" s="10">
        <f>WORKDAY(INT(E10+D10+IF(D10+MOD(E10,1)&gt;$C$3,$C$4,0)+INT(D10/$C$5)*$C$4)-1,1,'jour férié'!$A$2:$A$12)+MOD(E10+D10+IF(D10+MOD(E10,1)&gt;$C$3,$C$4,0)+INT(D10/$C$5)*$C$4,1)</f>
        <v>43473.583333333336</v>
      </c>
    </row>
    <row r="11" spans="1:6">
      <c r="C11" s="14" t="str">
        <f>TR.liste!A5</f>
        <v>c</v>
      </c>
      <c r="D11" s="21">
        <f>TR.liste!B5/24</f>
        <v>0.52500000000000002</v>
      </c>
      <c r="E11" s="10">
        <f t="shared" si="0"/>
        <v>43473.583333333336</v>
      </c>
      <c r="F11" s="10">
        <f>WORKDAY(INT(E11+D11+IF(D11+MOD(E11,1)&gt;$C$3,$C$4,0)+INT(D11/$C$5)*$C$4)-1,1,'jour férié'!$A$2:$A$12)+MOD(E11+D11+IF(D11+MOD(E11,1)&gt;$C$3,$C$4,0)+INT(D11/$C$5)*$C$4,1)</f>
        <v>43474.525000000001</v>
      </c>
    </row>
    <row r="12" spans="1:6" ht="15.75" thickBot="1">
      <c r="C12" s="14" t="str">
        <f>TR.liste!A6</f>
        <v>d</v>
      </c>
      <c r="D12" s="21">
        <f>TR.liste!B6/24</f>
        <v>1.4070833333333335</v>
      </c>
      <c r="E12" s="10">
        <f t="shared" si="0"/>
        <v>43474.525000000001</v>
      </c>
      <c r="F12" s="10">
        <f>WORKDAY(INT(E12+D12+IF(D12+MOD(E12,1)&gt;$C$3,$C$4,0)+INT(D12/$C$5)*$C$4)-1,1,'jour férié'!$A$2:$A$12)+MOD(E12+D12+IF(D12+MOD(E12,1)&gt;$C$3,$C$4,0)+INT(D12/$C$5)*$C$4,1)</f>
        <v>43479.182083333333</v>
      </c>
    </row>
    <row r="13" spans="1:6" ht="15.75" thickBot="1">
      <c r="C13" s="23" t="str">
        <f>TR.liste!A7</f>
        <v>f</v>
      </c>
      <c r="D13" s="24">
        <f>TR.liste!B7/24</f>
        <v>0.18999999999999997</v>
      </c>
      <c r="E13" s="25">
        <f t="shared" si="0"/>
        <v>43479.182083333333</v>
      </c>
      <c r="F13" s="26">
        <f>WORKDAY(INT(E13+D13+IF(D13+MOD(E13,1)&gt;$C$3,$C$4,0)+INT(D13/$C$5)*$C$4)-1,1,'jour férié'!$A$2:$A$12)+MOD(E13+D13+IF(D13+MOD(E13,1)&gt;$C$3,$C$4,0)+INT(D13/$C$5)*$C$4,1)</f>
        <v>43479.372083333335</v>
      </c>
    </row>
    <row r="14" spans="1:6">
      <c r="C14" s="14" t="str">
        <f>TR.liste!A8</f>
        <v>e</v>
      </c>
      <c r="D14" s="21">
        <f>TR.liste!B8/24</f>
        <v>0.315</v>
      </c>
      <c r="E14" s="10">
        <f t="shared" si="0"/>
        <v>43479.372083333335</v>
      </c>
      <c r="F14" s="10">
        <f>WORKDAY(INT(E14+D14+IF(D14+MOD(E14,1)&gt;$C$3,$C$4,0)+INT(D14/$C$5)*$C$4)-1,1,'jour férié'!$A$2:$A$12)+MOD(E14+D14+IF(D14+MOD(E14,1)&gt;$C$3,$C$4,0)+INT(D14/$C$5)*$C$4,1)</f>
        <v>43479.687083333338</v>
      </c>
    </row>
    <row r="15" spans="1:6">
      <c r="C15" s="14" t="str">
        <f>TR.liste!A9</f>
        <v>f</v>
      </c>
      <c r="D15" s="21">
        <f>TR.liste!B9/24</f>
        <v>0.16375000000000001</v>
      </c>
      <c r="E15" s="10">
        <f t="shared" si="0"/>
        <v>43479.687083333338</v>
      </c>
      <c r="F15" s="10">
        <f>WORKDAY(INT(E15+D15+IF(D15+MOD(E15,1)&gt;$C$3,$C$4,0)+INT(D15/$C$5)*$C$4)-1,1,'jour férié'!$A$2:$A$12)+MOD(E15+D15+IF(D15+MOD(E15,1)&gt;$C$3,$C$4,0)+INT(D15/$C$5)*$C$4,1)</f>
        <v>43479.850833333338</v>
      </c>
    </row>
    <row r="16" spans="1:6">
      <c r="C16" s="14" t="str">
        <f>TR.liste!A10</f>
        <v>h</v>
      </c>
      <c r="D16" s="21">
        <f>TR.liste!B10/24</f>
        <v>8.3333333333333329E-2</v>
      </c>
      <c r="E16" s="10">
        <f t="shared" si="0"/>
        <v>43479.850833333338</v>
      </c>
      <c r="F16" s="10">
        <f>WORKDAY(INT(E16+D16+IF(D16+MOD(E16,1)&gt;$C$3,$C$4,0)+INT(D16/$C$5)*$C$4)-1,1,'jour férié'!$A$2:$A$12)+MOD(E16+D16+IF(D16+MOD(E16,1)&gt;$C$3,$C$4,0)+INT(D16/$C$5)*$C$4,1)</f>
        <v>43480.350833333338</v>
      </c>
    </row>
    <row r="17" spans="3:6">
      <c r="C17" s="14" t="str">
        <f>TR.liste!A11</f>
        <v>q</v>
      </c>
      <c r="D17" s="21">
        <f>TR.liste!B11/24</f>
        <v>6.25E-2</v>
      </c>
      <c r="E17" s="10">
        <f t="shared" si="0"/>
        <v>43480.350833333338</v>
      </c>
      <c r="F17" s="10">
        <f>WORKDAY(INT(E17+D17+IF(D17+MOD(E17,1)&gt;$C$3,$C$4,0)+INT(D17/$C$5)*$C$4)-1,1,'jour férié'!$A$2:$A$12)+MOD(E17+D17+IF(D17+MOD(E17,1)&gt;$C$3,$C$4,0)+INT(D17/$C$5)*$C$4,1)</f>
        <v>43480.413333333338</v>
      </c>
    </row>
    <row r="18" spans="3:6">
      <c r="C18" s="14" t="str">
        <f>TR.liste!A12</f>
        <v>d</v>
      </c>
      <c r="D18" s="21">
        <f>TR.liste!B12/24</f>
        <v>0.15</v>
      </c>
      <c r="E18" s="10">
        <f t="shared" si="0"/>
        <v>43480.413333333338</v>
      </c>
      <c r="F18" s="10">
        <f>WORKDAY(INT(E18+D18+IF(D18+MOD(E18,1)&gt;$C$3,$C$4,0)+INT(D18/$C$5)*$C$4)-1,1,'jour férié'!$A$2:$A$12)+MOD(E18+D18+IF(D18+MOD(E18,1)&gt;$C$3,$C$4,0)+INT(D18/$C$5)*$C$4,1)</f>
        <v>43480.563333333339</v>
      </c>
    </row>
    <row r="19" spans="3:6">
      <c r="C19" s="14" t="str">
        <f>TR.liste!A13</f>
        <v>n</v>
      </c>
      <c r="D19" s="21">
        <f>TR.liste!B13/24</f>
        <v>0.32083333333333336</v>
      </c>
      <c r="E19" s="10">
        <f t="shared" si="0"/>
        <v>43480.563333333339</v>
      </c>
      <c r="F19" s="10">
        <f>WORKDAY(INT(E19+D19+IF(D19+MOD(E19,1)&gt;$C$3,$C$4,0)+INT(D19/$C$5)*$C$4)-1,1,'jour férié'!$A$2:$A$12)+MOD(E19+D19+IF(D19+MOD(E19,1)&gt;$C$3,$C$4,0)+INT(D19/$C$5)*$C$4,1)</f>
        <v>43480.88416666667</v>
      </c>
    </row>
    <row r="20" spans="3:6">
      <c r="C20" s="14" t="str">
        <f>TR.liste!A14</f>
        <v>f</v>
      </c>
      <c r="D20" s="21">
        <f>TR.liste!B14/24</f>
        <v>0.42083333333333334</v>
      </c>
      <c r="E20" s="10">
        <f t="shared" si="0"/>
        <v>43480.88416666667</v>
      </c>
      <c r="F20" s="10">
        <f>WORKDAY(INT(E20+D20+IF(D20+MOD(E20,1)&gt;$C$3,$C$4,0)+INT(D20/$C$5)*$C$4)-1,1,'jour férié'!$A$2:$A$12)+MOD(E20+D20+IF(D20+MOD(E20,1)&gt;$C$3,$C$4,0)+INT(D20/$C$5)*$C$4,1)</f>
        <v>43481.721666666665</v>
      </c>
    </row>
    <row r="21" spans="3:6">
      <c r="C21" s="11"/>
      <c r="D21" s="12"/>
      <c r="E21" s="13"/>
      <c r="F21" s="1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4"/>
  <sheetViews>
    <sheetView workbookViewId="0">
      <selection activeCell="H15" sqref="H15"/>
    </sheetView>
  </sheetViews>
  <sheetFormatPr baseColWidth="10" defaultRowHeight="15"/>
  <sheetData>
    <row r="1" spans="1:4">
      <c r="A1" t="s">
        <v>10</v>
      </c>
      <c r="B1" t="s">
        <v>11</v>
      </c>
    </row>
    <row r="2" spans="1:4">
      <c r="A2" t="s">
        <v>15</v>
      </c>
      <c r="B2" s="3">
        <v>5</v>
      </c>
      <c r="C2" s="1"/>
      <c r="D2" s="2"/>
    </row>
    <row r="3" spans="1:4">
      <c r="A3" t="s">
        <v>16</v>
      </c>
      <c r="B3" s="3">
        <v>6</v>
      </c>
    </row>
    <row r="4" spans="1:4">
      <c r="A4" t="s">
        <v>17</v>
      </c>
      <c r="B4" s="3">
        <v>9</v>
      </c>
    </row>
    <row r="5" spans="1:4">
      <c r="A5" t="s">
        <v>17</v>
      </c>
      <c r="B5" s="3">
        <v>12.6</v>
      </c>
    </row>
    <row r="6" spans="1:4">
      <c r="A6" t="s">
        <v>18</v>
      </c>
      <c r="B6" s="3">
        <v>33.770000000000003</v>
      </c>
    </row>
    <row r="7" spans="1:4">
      <c r="A7" t="s">
        <v>19</v>
      </c>
      <c r="B7" s="3">
        <v>4.5599999999999996</v>
      </c>
    </row>
    <row r="8" spans="1:4">
      <c r="A8" t="s">
        <v>20</v>
      </c>
      <c r="B8" s="3">
        <v>7.56</v>
      </c>
    </row>
    <row r="9" spans="1:4">
      <c r="A9" t="s">
        <v>19</v>
      </c>
      <c r="B9" s="3">
        <v>3.93</v>
      </c>
    </row>
    <row r="10" spans="1:4">
      <c r="A10" t="s">
        <v>21</v>
      </c>
      <c r="B10" s="3">
        <v>2</v>
      </c>
    </row>
    <row r="11" spans="1:4">
      <c r="A11" t="s">
        <v>22</v>
      </c>
      <c r="B11" s="3">
        <v>1.5</v>
      </c>
    </row>
    <row r="12" spans="1:4">
      <c r="A12" t="s">
        <v>18</v>
      </c>
      <c r="B12" s="3">
        <v>3.6</v>
      </c>
    </row>
    <row r="13" spans="1:4">
      <c r="A13" t="s">
        <v>23</v>
      </c>
      <c r="B13" s="3">
        <v>7.7</v>
      </c>
    </row>
    <row r="14" spans="1:4">
      <c r="A14" t="s">
        <v>19</v>
      </c>
      <c r="B14" s="3">
        <v>10.1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2"/>
  <sheetViews>
    <sheetView workbookViewId="0">
      <selection activeCell="A2" sqref="A2:A12"/>
    </sheetView>
  </sheetViews>
  <sheetFormatPr baseColWidth="10" defaultRowHeight="15"/>
  <sheetData>
    <row r="1" spans="1:2">
      <c r="A1" t="s">
        <v>0</v>
      </c>
    </row>
    <row r="2" spans="1:2">
      <c r="A2" s="1">
        <v>43466</v>
      </c>
      <c r="B2" t="s">
        <v>1</v>
      </c>
    </row>
    <row r="3" spans="1:2">
      <c r="A3" s="1">
        <v>43577</v>
      </c>
      <c r="B3" t="s">
        <v>4</v>
      </c>
    </row>
    <row r="4" spans="1:2">
      <c r="A4" s="1">
        <v>43586</v>
      </c>
      <c r="B4" t="s">
        <v>5</v>
      </c>
    </row>
    <row r="5" spans="1:2">
      <c r="A5" s="1">
        <v>43593</v>
      </c>
      <c r="B5" t="s">
        <v>5</v>
      </c>
    </row>
    <row r="6" spans="1:2">
      <c r="A6" s="1">
        <v>43615</v>
      </c>
      <c r="B6" t="s">
        <v>3</v>
      </c>
    </row>
    <row r="7" spans="1:2">
      <c r="A7" s="1">
        <v>43626</v>
      </c>
      <c r="B7" t="s">
        <v>4</v>
      </c>
    </row>
    <row r="8" spans="1:2">
      <c r="A8" s="1">
        <v>43660</v>
      </c>
      <c r="B8" t="s">
        <v>2</v>
      </c>
    </row>
    <row r="9" spans="1:2">
      <c r="A9" s="1">
        <v>43692</v>
      </c>
      <c r="B9" t="s">
        <v>3</v>
      </c>
    </row>
    <row r="10" spans="1:2">
      <c r="A10" s="1">
        <v>43770</v>
      </c>
      <c r="B10" t="s">
        <v>6</v>
      </c>
    </row>
    <row r="11" spans="1:2">
      <c r="A11" s="1">
        <v>43780</v>
      </c>
      <c r="B11" t="s">
        <v>4</v>
      </c>
    </row>
    <row r="12" spans="1:2">
      <c r="A12" s="1">
        <v>43824</v>
      </c>
      <c r="B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heure f</vt:lpstr>
      <vt:lpstr>TR.liste</vt:lpstr>
      <vt:lpstr>jour férié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PC2</cp:lastModifiedBy>
  <dcterms:created xsi:type="dcterms:W3CDTF">2019-01-05T21:15:02Z</dcterms:created>
  <dcterms:modified xsi:type="dcterms:W3CDTF">2019-01-18T13:32:44Z</dcterms:modified>
</cp:coreProperties>
</file>