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o\Desktop\"/>
    </mc:Choice>
  </mc:AlternateContent>
  <xr:revisionPtr revIDLastSave="0" documentId="8_{3761EA59-CD08-46EE-BD69-79C5F2B69677}" xr6:coauthVersionLast="43" xr6:coauthVersionMax="43" xr10:uidLastSave="{00000000-0000-0000-0000-000000000000}"/>
  <bookViews>
    <workbookView xWindow="-110" yWindow="-110" windowWidth="38620" windowHeight="21220" activeTab="1" xr2:uid="{00000000-000D-0000-FFFF-FFFF00000000}"/>
  </bookViews>
  <sheets>
    <sheet name="heure nuit" sheetId="2" r:id="rId1"/>
    <sheet name="Octobre" sheetId="5" r:id="rId2"/>
  </sheets>
  <definedNames>
    <definedName name="DebNuit">'heure nuit'!$B$1</definedName>
    <definedName name="FinNuit">'heure nuit'!$B$2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4" i="5" l="1"/>
  <c r="S35" i="5"/>
  <c r="R35" i="5"/>
  <c r="Q35" i="5"/>
  <c r="P35" i="5"/>
  <c r="O35" i="5"/>
  <c r="N35" i="5"/>
  <c r="M35" i="5"/>
  <c r="I35" i="5"/>
  <c r="H35" i="5"/>
  <c r="G35" i="5"/>
  <c r="F35" i="5"/>
  <c r="E35" i="5"/>
  <c r="D35" i="5"/>
  <c r="C35" i="5"/>
  <c r="S33" i="5"/>
  <c r="R33" i="5"/>
  <c r="Q33" i="5"/>
  <c r="P33" i="5"/>
  <c r="O33" i="5"/>
  <c r="N33" i="5"/>
  <c r="M33" i="5"/>
  <c r="I33" i="5"/>
  <c r="H33" i="5"/>
  <c r="G33" i="5"/>
  <c r="F33" i="5"/>
  <c r="E33" i="5"/>
  <c r="D33" i="5"/>
  <c r="C33" i="5"/>
  <c r="S30" i="5"/>
  <c r="R30" i="5"/>
  <c r="Q30" i="5"/>
  <c r="P30" i="5"/>
  <c r="O30" i="5"/>
  <c r="N30" i="5"/>
  <c r="M30" i="5"/>
  <c r="I30" i="5"/>
  <c r="H30" i="5"/>
  <c r="G30" i="5"/>
  <c r="F30" i="5"/>
  <c r="E30" i="5"/>
  <c r="D30" i="5"/>
  <c r="C30" i="5"/>
  <c r="S27" i="5"/>
  <c r="R27" i="5"/>
  <c r="Q27" i="5"/>
  <c r="P27" i="5"/>
  <c r="O27" i="5"/>
  <c r="N27" i="5"/>
  <c r="M27" i="5"/>
  <c r="I27" i="5"/>
  <c r="H27" i="5"/>
  <c r="G27" i="5"/>
  <c r="F27" i="5"/>
  <c r="E27" i="5"/>
  <c r="D27" i="5"/>
  <c r="C27" i="5"/>
  <c r="S17" i="5"/>
  <c r="R17" i="5"/>
  <c r="Q17" i="5"/>
  <c r="P17" i="5"/>
  <c r="O17" i="5"/>
  <c r="N17" i="5"/>
  <c r="M17" i="5"/>
  <c r="S15" i="5"/>
  <c r="R15" i="5"/>
  <c r="Q15" i="5"/>
  <c r="P15" i="5"/>
  <c r="O15" i="5"/>
  <c r="N15" i="5"/>
  <c r="M15" i="5"/>
  <c r="S12" i="5"/>
  <c r="R12" i="5"/>
  <c r="Q12" i="5"/>
  <c r="P12" i="5"/>
  <c r="O12" i="5"/>
  <c r="N12" i="5"/>
  <c r="M12" i="5"/>
  <c r="S9" i="5"/>
  <c r="R9" i="5"/>
  <c r="Q9" i="5"/>
  <c r="P9" i="5"/>
  <c r="O9" i="5"/>
  <c r="N9" i="5"/>
  <c r="M9" i="5"/>
  <c r="N34" i="5" l="1"/>
  <c r="P16" i="5"/>
  <c r="H34" i="5"/>
  <c r="F34" i="5"/>
  <c r="M34" i="5"/>
  <c r="R16" i="5"/>
  <c r="S16" i="5"/>
  <c r="P34" i="5"/>
  <c r="Q34" i="5"/>
  <c r="N16" i="5"/>
  <c r="M16" i="5"/>
  <c r="M20" i="5"/>
  <c r="M21" i="5" s="1"/>
  <c r="R34" i="5"/>
  <c r="C38" i="5"/>
  <c r="C39" i="5" s="1"/>
  <c r="S34" i="5"/>
  <c r="C34" i="5"/>
  <c r="O16" i="5"/>
  <c r="D34" i="5"/>
  <c r="M38" i="5"/>
  <c r="M39" i="5" s="1"/>
  <c r="E34" i="5"/>
  <c r="Q16" i="5"/>
  <c r="G34" i="5"/>
  <c r="I34" i="5"/>
  <c r="O34" i="5"/>
  <c r="N21" i="5" l="1"/>
  <c r="L20" i="5" s="1"/>
  <c r="L21" i="5" s="1"/>
  <c r="P19" i="5" s="1"/>
  <c r="N39" i="5"/>
  <c r="L38" i="5" s="1"/>
  <c r="L39" i="5" s="1"/>
  <c r="P37" i="5" s="1"/>
  <c r="P39" i="5" s="1"/>
  <c r="D39" i="5"/>
  <c r="C9" i="5"/>
  <c r="D9" i="5"/>
  <c r="E9" i="5"/>
  <c r="F9" i="5"/>
  <c r="G9" i="5"/>
  <c r="H9" i="5"/>
  <c r="I9" i="5"/>
  <c r="C12" i="5"/>
  <c r="D12" i="5"/>
  <c r="E12" i="5"/>
  <c r="F12" i="5"/>
  <c r="G12" i="5"/>
  <c r="H12" i="5"/>
  <c r="I12" i="5"/>
  <c r="C15" i="5"/>
  <c r="D15" i="5"/>
  <c r="E15" i="5"/>
  <c r="F15" i="5"/>
  <c r="G15" i="5"/>
  <c r="H15" i="5"/>
  <c r="I15" i="5"/>
  <c r="C17" i="5"/>
  <c r="D17" i="5"/>
  <c r="E17" i="5"/>
  <c r="F17" i="5"/>
  <c r="G17" i="5"/>
  <c r="H17" i="5"/>
  <c r="I17" i="5"/>
  <c r="B38" i="5" l="1"/>
  <c r="B39" i="5" s="1"/>
  <c r="F37" i="5" s="1"/>
  <c r="F39" i="5" s="1"/>
  <c r="P21" i="5"/>
  <c r="I16" i="5"/>
  <c r="H16" i="5"/>
  <c r="D16" i="5"/>
  <c r="E16" i="5"/>
  <c r="C16" i="5"/>
  <c r="F16" i="5"/>
  <c r="G16" i="5"/>
  <c r="C20" i="5"/>
  <c r="C21" i="5" s="1"/>
  <c r="D21" i="5" l="1"/>
  <c r="H46" i="5" s="1"/>
  <c r="B20" i="5" l="1"/>
  <c r="B21" i="5" s="1"/>
  <c r="F19" i="5" s="1"/>
  <c r="J44" i="5" s="1"/>
  <c r="J46" i="5" s="1"/>
  <c r="F21" i="5" l="1"/>
</calcChain>
</file>

<file path=xl/sharedStrings.xml><?xml version="1.0" encoding="utf-8"?>
<sst xmlns="http://schemas.openxmlformats.org/spreadsheetml/2006/main" count="126" uniqueCount="26">
  <si>
    <t>Mardi</t>
  </si>
  <si>
    <t>Mercredi</t>
  </si>
  <si>
    <t>Jeudi</t>
  </si>
  <si>
    <t>Vendredi</t>
  </si>
  <si>
    <t>Samedi</t>
  </si>
  <si>
    <t>Dimanche</t>
  </si>
  <si>
    <t xml:space="preserve"> Matinée</t>
  </si>
  <si>
    <t>Heure entrée</t>
  </si>
  <si>
    <t>Heure sortie</t>
  </si>
  <si>
    <t>Sous-total</t>
  </si>
  <si>
    <t>Après-midi</t>
  </si>
  <si>
    <t>Soirée</t>
  </si>
  <si>
    <t xml:space="preserve"> Totaux</t>
  </si>
  <si>
    <t>Heures normales</t>
  </si>
  <si>
    <t>Heures nuit.</t>
  </si>
  <si>
    <t>Tarif</t>
  </si>
  <si>
    <t>Heures</t>
  </si>
  <si>
    <t>Salaires</t>
  </si>
  <si>
    <t>Heure totale</t>
  </si>
  <si>
    <t>Heures totale</t>
  </si>
  <si>
    <t>début nuit</t>
  </si>
  <si>
    <t>fin nuit</t>
  </si>
  <si>
    <t>Total nuit</t>
  </si>
  <si>
    <t>Feux de scène</t>
  </si>
  <si>
    <t>Salaire net approximatif</t>
  </si>
  <si>
    <t>Salaire réel brut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</si>
</sst>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\-mm\-yyyy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 Narrow"/>
      <family val="2"/>
    </font>
    <font>
      <sz val="11"/>
      <name val="Arial Narrow"/>
      <family val="2"/>
    </font>
    <font>
      <i/>
      <sz val="11"/>
      <name val="Arial Narrow"/>
      <family val="2"/>
    </font>
    <font>
      <b/>
      <i/>
      <sz val="11"/>
      <name val="Arial Narrow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Arial Narrow"/>
      <family val="2"/>
    </font>
    <font>
      <sz val="11"/>
      <color theme="0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3">
    <xf numFmtId="0" fontId="0" fillId="0" borderId="0" xfId="0"/>
    <xf numFmtId="20" fontId="0" fillId="0" borderId="0" xfId="0" applyNumberFormat="1"/>
    <xf numFmtId="0" fontId="7" fillId="0" borderId="0" xfId="0" applyFont="1"/>
    <xf numFmtId="0" fontId="2" fillId="4" borderId="15" xfId="0" applyFont="1" applyFill="1" applyBorder="1" applyAlignment="1" applyProtection="1">
      <alignment horizontal="left" vertical="center"/>
      <protection locked="0"/>
    </xf>
    <xf numFmtId="2" fontId="3" fillId="4" borderId="11" xfId="0" applyNumberFormat="1" applyFont="1" applyFill="1" applyBorder="1" applyAlignment="1" applyProtection="1">
      <alignment horizontal="center" vertical="center"/>
      <protection locked="0"/>
    </xf>
    <xf numFmtId="2" fontId="3" fillId="4" borderId="2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/>
    <xf numFmtId="0" fontId="2" fillId="4" borderId="12" xfId="0" applyFont="1" applyFill="1" applyBorder="1" applyAlignment="1" applyProtection="1">
      <alignment horizontal="center"/>
      <protection locked="0"/>
    </xf>
    <xf numFmtId="165" fontId="4" fillId="4" borderId="9" xfId="0" applyNumberFormat="1" applyFont="1" applyFill="1" applyBorder="1" applyProtection="1">
      <protection locked="0"/>
    </xf>
    <xf numFmtId="4" fontId="3" fillId="4" borderId="10" xfId="0" applyNumberFormat="1" applyFont="1" applyFill="1" applyBorder="1" applyProtection="1">
      <protection locked="0"/>
    </xf>
    <xf numFmtId="44" fontId="5" fillId="4" borderId="11" xfId="1" applyFont="1" applyFill="1" applyBorder="1" applyProtection="1">
      <protection locked="0"/>
    </xf>
    <xf numFmtId="0" fontId="2" fillId="6" borderId="13" xfId="0" applyFont="1" applyFill="1" applyBorder="1" applyAlignment="1" applyProtection="1">
      <alignment horizontal="left" vertical="center"/>
      <protection locked="0"/>
    </xf>
    <xf numFmtId="20" fontId="3" fillId="6" borderId="16" xfId="0" applyNumberFormat="1" applyFont="1" applyFill="1" applyBorder="1" applyAlignment="1" applyProtection="1">
      <alignment horizontal="center" vertical="center"/>
      <protection locked="0"/>
    </xf>
    <xf numFmtId="20" fontId="3" fillId="6" borderId="18" xfId="0" applyNumberFormat="1" applyFont="1" applyFill="1" applyBorder="1" applyAlignment="1" applyProtection="1">
      <alignment horizontal="center" vertical="center"/>
      <protection locked="0"/>
    </xf>
    <xf numFmtId="0" fontId="2" fillId="7" borderId="14" xfId="0" applyFont="1" applyFill="1" applyBorder="1" applyAlignment="1" applyProtection="1">
      <alignment horizontal="left" vertical="center"/>
      <protection locked="0"/>
    </xf>
    <xf numFmtId="20" fontId="3" fillId="7" borderId="17" xfId="0" applyNumberFormat="1" applyFont="1" applyFill="1" applyBorder="1" applyAlignment="1" applyProtection="1">
      <alignment horizontal="center" vertical="center"/>
      <protection locked="0"/>
    </xf>
    <xf numFmtId="20" fontId="3" fillId="7" borderId="19" xfId="0" applyNumberFormat="1" applyFont="1" applyFill="1" applyBorder="1" applyAlignment="1" applyProtection="1">
      <alignment horizontal="center" vertical="center"/>
      <protection locked="0"/>
    </xf>
    <xf numFmtId="0" fontId="9" fillId="8" borderId="1" xfId="0" applyFont="1" applyFill="1" applyBorder="1" applyAlignment="1" applyProtection="1">
      <alignment vertical="center"/>
      <protection locked="0"/>
    </xf>
    <xf numFmtId="0" fontId="9" fillId="8" borderId="2" xfId="0" applyFont="1" applyFill="1" applyBorder="1" applyAlignment="1" applyProtection="1">
      <alignment vertical="center"/>
      <protection locked="0"/>
    </xf>
    <xf numFmtId="164" fontId="8" fillId="8" borderId="7" xfId="0" applyNumberFormat="1" applyFont="1" applyFill="1" applyBorder="1" applyAlignment="1" applyProtection="1">
      <alignment horizontal="center" vertical="center"/>
      <protection locked="0"/>
    </xf>
    <xf numFmtId="164" fontId="8" fillId="8" borderId="8" xfId="0" applyNumberFormat="1" applyFont="1" applyFill="1" applyBorder="1" applyAlignment="1" applyProtection="1">
      <alignment horizontal="center" vertical="center"/>
      <protection locked="0"/>
    </xf>
    <xf numFmtId="164" fontId="8" fillId="8" borderId="3" xfId="0" applyNumberFormat="1" applyFont="1" applyFill="1" applyBorder="1" applyAlignment="1" applyProtection="1">
      <alignment horizontal="center" vertical="center"/>
      <protection locked="0"/>
    </xf>
    <xf numFmtId="0" fontId="8" fillId="8" borderId="8" xfId="0" applyFont="1" applyFill="1" applyBorder="1" applyAlignment="1" applyProtection="1">
      <alignment horizontal="left" vertical="center"/>
      <protection locked="0"/>
    </xf>
    <xf numFmtId="0" fontId="8" fillId="8" borderId="12" xfId="0" applyFont="1" applyFill="1" applyBorder="1" applyAlignment="1" applyProtection="1">
      <alignment horizontal="left" vertical="center"/>
      <protection locked="0"/>
    </xf>
    <xf numFmtId="0" fontId="8" fillId="8" borderId="23" xfId="0" applyFont="1" applyFill="1" applyBorder="1" applyAlignment="1" applyProtection="1">
      <alignment horizontal="left" vertical="center"/>
      <protection locked="0"/>
    </xf>
    <xf numFmtId="0" fontId="9" fillId="8" borderId="12" xfId="0" applyFont="1" applyFill="1" applyBorder="1" applyProtection="1">
      <protection locked="0"/>
    </xf>
    <xf numFmtId="0" fontId="8" fillId="8" borderId="12" xfId="0" applyFont="1" applyFill="1" applyBorder="1" applyProtection="1">
      <protection locked="0"/>
    </xf>
    <xf numFmtId="0" fontId="8" fillId="8" borderId="23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165" fontId="3" fillId="2" borderId="21" xfId="0" applyNumberFormat="1" applyFont="1" applyFill="1" applyBorder="1" applyProtection="1">
      <protection locked="0"/>
    </xf>
    <xf numFmtId="4" fontId="3" fillId="2" borderId="22" xfId="0" applyNumberFormat="1" applyFont="1" applyFill="1" applyBorder="1" applyProtection="1">
      <protection locked="0"/>
    </xf>
    <xf numFmtId="44" fontId="2" fillId="2" borderId="20" xfId="1" applyFont="1" applyFill="1" applyBorder="1" applyProtection="1">
      <protection locked="0"/>
    </xf>
    <xf numFmtId="0" fontId="2" fillId="9" borderId="15" xfId="0" applyFont="1" applyFill="1" applyBorder="1" applyAlignment="1" applyProtection="1">
      <alignment horizontal="left" vertical="center"/>
      <protection locked="0"/>
    </xf>
    <xf numFmtId="2" fontId="3" fillId="9" borderId="11" xfId="0" applyNumberFormat="1" applyFont="1" applyFill="1" applyBorder="1" applyAlignment="1" applyProtection="1">
      <alignment horizontal="center" vertical="center"/>
      <protection locked="0"/>
    </xf>
    <xf numFmtId="2" fontId="3" fillId="9" borderId="20" xfId="0" applyNumberFormat="1" applyFont="1" applyFill="1" applyBorder="1" applyAlignment="1" applyProtection="1">
      <alignment horizontal="center" vertical="center"/>
      <protection locked="0"/>
    </xf>
    <xf numFmtId="0" fontId="2" fillId="9" borderId="13" xfId="0" applyFont="1" applyFill="1" applyBorder="1" applyAlignment="1" applyProtection="1">
      <alignment horizontal="left"/>
      <protection locked="0"/>
    </xf>
    <xf numFmtId="2" fontId="3" fillId="9" borderId="16" xfId="0" applyNumberFormat="1" applyFont="1" applyFill="1" applyBorder="1" applyAlignment="1" applyProtection="1">
      <alignment horizontal="center" vertical="center"/>
      <protection locked="0"/>
    </xf>
    <xf numFmtId="2" fontId="3" fillId="9" borderId="18" xfId="0" applyNumberFormat="1" applyFont="1" applyFill="1" applyBorder="1" applyAlignment="1" applyProtection="1">
      <alignment horizontal="center" vertical="center"/>
      <protection locked="0"/>
    </xf>
    <xf numFmtId="0" fontId="0" fillId="10" borderId="0" xfId="0" applyFill="1"/>
    <xf numFmtId="0" fontId="8" fillId="5" borderId="1" xfId="0" applyFont="1" applyFill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4" fontId="8" fillId="5" borderId="5" xfId="0" applyNumberFormat="1" applyFont="1" applyFill="1" applyBorder="1" applyAlignment="1">
      <alignment horizontal="center"/>
    </xf>
    <xf numFmtId="4" fontId="8" fillId="5" borderId="6" xfId="0" applyNumberFormat="1" applyFont="1" applyFill="1" applyBorder="1" applyAlignment="1">
      <alignment horizontal="center"/>
    </xf>
    <xf numFmtId="4" fontId="8" fillId="3" borderId="5" xfId="0" applyNumberFormat="1" applyFont="1" applyFill="1" applyBorder="1" applyAlignment="1">
      <alignment horizontal="center"/>
    </xf>
    <xf numFmtId="4" fontId="8" fillId="3" borderId="6" xfId="0" applyNumberFormat="1" applyFont="1" applyFill="1" applyBorder="1" applyAlignment="1">
      <alignment horizontal="center"/>
    </xf>
    <xf numFmtId="44" fontId="8" fillId="5" borderId="5" xfId="0" applyNumberFormat="1" applyFont="1" applyFill="1" applyBorder="1" applyAlignment="1">
      <alignment horizontal="center"/>
    </xf>
    <xf numFmtId="44" fontId="8" fillId="5" borderId="6" xfId="0" applyNumberFormat="1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8" borderId="1" xfId="0" applyFont="1" applyFill="1" applyBorder="1" applyAlignment="1">
      <alignment horizontal="center"/>
    </xf>
    <xf numFmtId="0" fontId="8" fillId="8" borderId="3" xfId="0" applyFont="1" applyFill="1" applyBorder="1" applyAlignment="1">
      <alignment horizontal="center"/>
    </xf>
    <xf numFmtId="44" fontId="8" fillId="8" borderId="5" xfId="0" applyNumberFormat="1" applyFont="1" applyFill="1" applyBorder="1" applyAlignment="1">
      <alignment horizontal="center"/>
    </xf>
    <xf numFmtId="44" fontId="8" fillId="8" borderId="6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2"/>
  <sheetViews>
    <sheetView workbookViewId="0">
      <selection activeCell="B40" sqref="B40"/>
    </sheetView>
  </sheetViews>
  <sheetFormatPr baseColWidth="10" defaultRowHeight="14.5" x14ac:dyDescent="0.35"/>
  <sheetData>
    <row r="1" spans="1:2" x14ac:dyDescent="0.35">
      <c r="A1" t="s">
        <v>20</v>
      </c>
      <c r="B1" s="1">
        <v>0.875</v>
      </c>
    </row>
    <row r="2" spans="1:2" x14ac:dyDescent="0.35">
      <c r="A2" t="s">
        <v>21</v>
      </c>
      <c r="B2" s="1">
        <v>0.25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A9CE9-091F-433C-A67A-90E6E97F3ED1}">
  <sheetPr codeName="Feuil2"/>
  <dimension ref="A1:S46"/>
  <sheetViews>
    <sheetView tabSelected="1" zoomScale="110" zoomScaleNormal="110" workbookViewId="0">
      <selection activeCell="N46" sqref="N46"/>
    </sheetView>
  </sheetViews>
  <sheetFormatPr baseColWidth="10" defaultRowHeight="14.5" x14ac:dyDescent="0.35"/>
  <cols>
    <col min="1" max="1" width="16" customWidth="1"/>
    <col min="2" max="2" width="14.81640625" customWidth="1"/>
    <col min="3" max="3" width="10.90625" customWidth="1"/>
    <col min="10" max="10" width="5.90625" customWidth="1"/>
    <col min="11" max="11" width="16" customWidth="1"/>
    <col min="12" max="12" width="14.81640625" customWidth="1"/>
  </cols>
  <sheetData>
    <row r="1" spans="1:19" ht="10" customHeight="1" x14ac:dyDescent="0.35"/>
    <row r="2" spans="1:19" ht="19" customHeight="1" x14ac:dyDescent="0.35"/>
    <row r="5" spans="1:19" ht="15" thickBot="1" x14ac:dyDescent="0.4"/>
    <row r="6" spans="1:19" ht="15" thickBot="1" x14ac:dyDescent="0.4">
      <c r="A6" s="17"/>
      <c r="B6" s="18"/>
      <c r="C6" s="19"/>
      <c r="D6" s="19" t="s">
        <v>0</v>
      </c>
      <c r="E6" s="20" t="s">
        <v>1</v>
      </c>
      <c r="F6" s="20" t="s">
        <v>2</v>
      </c>
      <c r="G6" s="20" t="s">
        <v>3</v>
      </c>
      <c r="H6" s="20" t="s">
        <v>4</v>
      </c>
      <c r="I6" s="21" t="s">
        <v>5</v>
      </c>
      <c r="K6" s="17"/>
      <c r="L6" s="18"/>
      <c r="M6" s="19"/>
      <c r="N6" s="19" t="s">
        <v>0</v>
      </c>
      <c r="O6" s="20" t="s">
        <v>1</v>
      </c>
      <c r="P6" s="20" t="s">
        <v>2</v>
      </c>
      <c r="Q6" s="20" t="s">
        <v>3</v>
      </c>
      <c r="R6" s="20" t="s">
        <v>4</v>
      </c>
      <c r="S6" s="21" t="s">
        <v>5</v>
      </c>
    </row>
    <row r="7" spans="1:19" x14ac:dyDescent="0.35">
      <c r="A7" s="22" t="s">
        <v>6</v>
      </c>
      <c r="B7" s="11" t="s">
        <v>7</v>
      </c>
      <c r="C7" s="12"/>
      <c r="D7" s="12"/>
      <c r="E7" s="12"/>
      <c r="F7" s="12"/>
      <c r="G7" s="12"/>
      <c r="H7" s="12"/>
      <c r="I7" s="13"/>
      <c r="K7" s="22" t="s">
        <v>6</v>
      </c>
      <c r="L7" s="11" t="s">
        <v>7</v>
      </c>
      <c r="M7" s="12"/>
      <c r="N7" s="12"/>
      <c r="O7" s="12"/>
      <c r="P7" s="12"/>
      <c r="Q7" s="12"/>
      <c r="R7" s="12"/>
      <c r="S7" s="13"/>
    </row>
    <row r="8" spans="1:19" x14ac:dyDescent="0.35">
      <c r="A8" s="23"/>
      <c r="B8" s="14" t="s">
        <v>8</v>
      </c>
      <c r="C8" s="15"/>
      <c r="D8" s="15"/>
      <c r="E8" s="15"/>
      <c r="F8" s="15"/>
      <c r="G8" s="15"/>
      <c r="H8" s="15"/>
      <c r="I8" s="16"/>
      <c r="K8" s="23"/>
      <c r="L8" s="14" t="s">
        <v>8</v>
      </c>
      <c r="M8" s="15"/>
      <c r="N8" s="15"/>
      <c r="O8" s="15"/>
      <c r="P8" s="15"/>
      <c r="Q8" s="15"/>
      <c r="R8" s="15"/>
      <c r="S8" s="16"/>
    </row>
    <row r="9" spans="1:19" ht="15" thickBot="1" x14ac:dyDescent="0.4">
      <c r="A9" s="24"/>
      <c r="B9" s="3" t="s">
        <v>9</v>
      </c>
      <c r="C9" s="4">
        <f t="shared" ref="C9:I9" si="0">IF(C8&lt;C7,HOUR(C8)-HOUR(C7)+24,HOUR(C8)-HOUR(C7))+(MINUTE(C8)-MINUTE(C7))/60</f>
        <v>0</v>
      </c>
      <c r="D9" s="4">
        <f t="shared" si="0"/>
        <v>0</v>
      </c>
      <c r="E9" s="4">
        <f t="shared" si="0"/>
        <v>0</v>
      </c>
      <c r="F9" s="4">
        <f t="shared" si="0"/>
        <v>0</v>
      </c>
      <c r="G9" s="4">
        <f t="shared" si="0"/>
        <v>0</v>
      </c>
      <c r="H9" s="4">
        <f t="shared" si="0"/>
        <v>0</v>
      </c>
      <c r="I9" s="5">
        <f t="shared" si="0"/>
        <v>0</v>
      </c>
      <c r="K9" s="24"/>
      <c r="L9" s="3" t="s">
        <v>9</v>
      </c>
      <c r="M9" s="4">
        <f t="shared" ref="M9:S9" si="1">IF(M8&lt;M7,HOUR(M8)-HOUR(M7)+24,HOUR(M8)-HOUR(M7))+(MINUTE(M8)-MINUTE(M7))/60</f>
        <v>0</v>
      </c>
      <c r="N9" s="4">
        <f t="shared" si="1"/>
        <v>0</v>
      </c>
      <c r="O9" s="4">
        <f t="shared" si="1"/>
        <v>0</v>
      </c>
      <c r="P9" s="4">
        <f t="shared" si="1"/>
        <v>0</v>
      </c>
      <c r="Q9" s="4">
        <f t="shared" si="1"/>
        <v>0</v>
      </c>
      <c r="R9" s="4">
        <f t="shared" si="1"/>
        <v>0</v>
      </c>
      <c r="S9" s="5">
        <f t="shared" si="1"/>
        <v>0</v>
      </c>
    </row>
    <row r="10" spans="1:19" x14ac:dyDescent="0.35">
      <c r="A10" s="22" t="s">
        <v>10</v>
      </c>
      <c r="B10" s="11" t="s">
        <v>7</v>
      </c>
      <c r="C10" s="12"/>
      <c r="D10" s="12"/>
      <c r="E10" s="12"/>
      <c r="F10" s="12"/>
      <c r="G10" s="12"/>
      <c r="H10" s="12"/>
      <c r="I10" s="13"/>
      <c r="K10" s="22" t="s">
        <v>10</v>
      </c>
      <c r="L10" s="11" t="s">
        <v>7</v>
      </c>
      <c r="M10" s="12"/>
      <c r="N10" s="12"/>
      <c r="O10" s="12"/>
      <c r="P10" s="12"/>
      <c r="Q10" s="12"/>
      <c r="R10" s="12"/>
      <c r="S10" s="13"/>
    </row>
    <row r="11" spans="1:19" x14ac:dyDescent="0.35">
      <c r="A11" s="23"/>
      <c r="B11" s="14" t="s">
        <v>8</v>
      </c>
      <c r="C11" s="15"/>
      <c r="D11" s="15"/>
      <c r="E11" s="15"/>
      <c r="F11" s="15"/>
      <c r="G11" s="15"/>
      <c r="H11" s="15"/>
      <c r="I11" s="16"/>
      <c r="K11" s="23"/>
      <c r="L11" s="14" t="s">
        <v>8</v>
      </c>
      <c r="M11" s="15"/>
      <c r="N11" s="15"/>
      <c r="O11" s="15"/>
      <c r="P11" s="15"/>
      <c r="Q11" s="15"/>
      <c r="R11" s="15"/>
      <c r="S11" s="16"/>
    </row>
    <row r="12" spans="1:19" ht="15" thickBot="1" x14ac:dyDescent="0.4">
      <c r="A12" s="24"/>
      <c r="B12" s="3" t="s">
        <v>9</v>
      </c>
      <c r="C12" s="4">
        <f t="shared" ref="C12:I12" si="2">IF(C11&lt;C10,HOUR(C11)-HOUR(C10)+24,HOUR(C11)-HOUR(C10))+(MINUTE(C11)-MINUTE(C10))/60</f>
        <v>0</v>
      </c>
      <c r="D12" s="4">
        <f>IF(D11&lt;D10,HOUR(D11)-HOUR(D10)+24,HOUR(D11)-HOUR(D10))+(MINUTE(D11)-MINUTE(D10))/60</f>
        <v>0</v>
      </c>
      <c r="E12" s="4">
        <f t="shared" si="2"/>
        <v>0</v>
      </c>
      <c r="F12" s="4">
        <f t="shared" si="2"/>
        <v>0</v>
      </c>
      <c r="G12" s="4">
        <f t="shared" si="2"/>
        <v>0</v>
      </c>
      <c r="H12" s="4">
        <f t="shared" si="2"/>
        <v>0</v>
      </c>
      <c r="I12" s="5">
        <f t="shared" si="2"/>
        <v>0</v>
      </c>
      <c r="K12" s="24"/>
      <c r="L12" s="3" t="s">
        <v>9</v>
      </c>
      <c r="M12" s="4">
        <f t="shared" ref="M12" si="3">IF(M11&lt;M10,HOUR(M11)-HOUR(M10)+24,HOUR(M11)-HOUR(M10))+(MINUTE(M11)-MINUTE(M10))/60</f>
        <v>0</v>
      </c>
      <c r="N12" s="4">
        <f>IF(N11&lt;N10,HOUR(N11)-HOUR(N10)+24,HOUR(N11)-HOUR(N10))+(MINUTE(N11)-MINUTE(N10))/60</f>
        <v>0</v>
      </c>
      <c r="O12" s="4">
        <f t="shared" ref="O12:S12" si="4">IF(O11&lt;O10,HOUR(O11)-HOUR(O10)+24,HOUR(O11)-HOUR(O10))+(MINUTE(O11)-MINUTE(O10))/60</f>
        <v>0</v>
      </c>
      <c r="P12" s="4">
        <f t="shared" si="4"/>
        <v>0</v>
      </c>
      <c r="Q12" s="4">
        <f t="shared" si="4"/>
        <v>0</v>
      </c>
      <c r="R12" s="4">
        <f t="shared" si="4"/>
        <v>0</v>
      </c>
      <c r="S12" s="5">
        <f t="shared" si="4"/>
        <v>0</v>
      </c>
    </row>
    <row r="13" spans="1:19" x14ac:dyDescent="0.35">
      <c r="A13" s="22" t="s">
        <v>11</v>
      </c>
      <c r="B13" s="11" t="s">
        <v>7</v>
      </c>
      <c r="C13" s="12"/>
      <c r="D13" s="12"/>
      <c r="E13" s="12"/>
      <c r="F13" s="12"/>
      <c r="G13" s="12"/>
      <c r="H13" s="12"/>
      <c r="I13" s="12"/>
      <c r="K13" s="22" t="s">
        <v>11</v>
      </c>
      <c r="L13" s="11" t="s">
        <v>7</v>
      </c>
      <c r="M13" s="12"/>
      <c r="N13" s="12"/>
      <c r="O13" s="12"/>
      <c r="P13" s="12"/>
      <c r="Q13" s="12"/>
      <c r="R13" s="12"/>
      <c r="S13" s="12"/>
    </row>
    <row r="14" spans="1:19" x14ac:dyDescent="0.35">
      <c r="A14" s="23"/>
      <c r="B14" s="14" t="s">
        <v>8</v>
      </c>
      <c r="C14" s="15"/>
      <c r="D14" s="15"/>
      <c r="E14" s="15"/>
      <c r="F14" s="15"/>
      <c r="G14" s="15"/>
      <c r="H14" s="15"/>
      <c r="I14" s="15"/>
      <c r="K14" s="23"/>
      <c r="L14" s="14" t="s">
        <v>8</v>
      </c>
      <c r="M14" s="15"/>
      <c r="N14" s="15"/>
      <c r="O14" s="15"/>
      <c r="P14" s="15"/>
      <c r="Q14" s="15"/>
      <c r="R14" s="15"/>
      <c r="S14" s="15"/>
    </row>
    <row r="15" spans="1:19" ht="15" thickBot="1" x14ac:dyDescent="0.4">
      <c r="A15" s="24"/>
      <c r="B15" s="3" t="s">
        <v>9</v>
      </c>
      <c r="C15" s="4">
        <f>IF(C14&lt;C13,HOUR(C14)-HOUR(C13)+24,HOUR(C14)-HOUR(C13))+(MINUTE(C14)-MINUTE(C13))/60</f>
        <v>0</v>
      </c>
      <c r="D15" s="4">
        <f t="shared" ref="D15:I15" si="5">IF(D14&lt;D13,HOUR(D14)-HOUR(D13)+24,HOUR(D14)-HOUR(D13))+(MINUTE(D14)-MINUTE(D13))/60</f>
        <v>0</v>
      </c>
      <c r="E15" s="4">
        <f t="shared" si="5"/>
        <v>0</v>
      </c>
      <c r="F15" s="4">
        <f t="shared" si="5"/>
        <v>0</v>
      </c>
      <c r="G15" s="4">
        <f t="shared" si="5"/>
        <v>0</v>
      </c>
      <c r="H15" s="4">
        <f t="shared" si="5"/>
        <v>0</v>
      </c>
      <c r="I15" s="5">
        <f t="shared" si="5"/>
        <v>0</v>
      </c>
      <c r="K15" s="24"/>
      <c r="L15" s="3" t="s">
        <v>9</v>
      </c>
      <c r="M15" s="4">
        <f>IF(M14&lt;M13,HOUR(M14)-HOUR(M13)+24,HOUR(M14)-HOUR(M13))+(MINUTE(M14)-MINUTE(M13))/60</f>
        <v>0</v>
      </c>
      <c r="N15" s="4">
        <f t="shared" ref="N15:S15" si="6">IF(N14&lt;N13,HOUR(N14)-HOUR(N13)+24,HOUR(N14)-HOUR(N13))+(MINUTE(N14)-MINUTE(N13))/60</f>
        <v>0</v>
      </c>
      <c r="O15" s="4">
        <f t="shared" si="6"/>
        <v>0</v>
      </c>
      <c r="P15" s="4">
        <f t="shared" si="6"/>
        <v>0</v>
      </c>
      <c r="Q15" s="4">
        <f t="shared" si="6"/>
        <v>0</v>
      </c>
      <c r="R15" s="4">
        <f t="shared" si="6"/>
        <v>0</v>
      </c>
      <c r="S15" s="5">
        <f t="shared" si="6"/>
        <v>0</v>
      </c>
    </row>
    <row r="16" spans="1:19" x14ac:dyDescent="0.35">
      <c r="A16" s="22" t="s">
        <v>12</v>
      </c>
      <c r="B16" s="35" t="s">
        <v>19</v>
      </c>
      <c r="C16" s="36" t="str">
        <f t="shared" ref="C16:I16" si="7">IF(SUM(C9,C12,C15),SUM(C9,C12,C15),"")</f>
        <v/>
      </c>
      <c r="D16" s="36" t="str">
        <f t="shared" si="7"/>
        <v/>
      </c>
      <c r="E16" s="36" t="str">
        <f t="shared" si="7"/>
        <v/>
      </c>
      <c r="F16" s="36" t="str">
        <f t="shared" si="7"/>
        <v/>
      </c>
      <c r="G16" s="36" t="str">
        <f t="shared" si="7"/>
        <v/>
      </c>
      <c r="H16" s="36" t="str">
        <f t="shared" si="7"/>
        <v/>
      </c>
      <c r="I16" s="37" t="str">
        <f t="shared" si="7"/>
        <v/>
      </c>
      <c r="K16" s="22" t="s">
        <v>12</v>
      </c>
      <c r="L16" s="35" t="s">
        <v>19</v>
      </c>
      <c r="M16" s="36" t="str">
        <f t="shared" ref="M16:S16" si="8">IF(SUM(M9,M12,M15),SUM(M9,M12,M15),"")</f>
        <v/>
      </c>
      <c r="N16" s="36" t="str">
        <f t="shared" si="8"/>
        <v/>
      </c>
      <c r="O16" s="36" t="str">
        <f t="shared" si="8"/>
        <v/>
      </c>
      <c r="P16" s="36" t="str">
        <f t="shared" si="8"/>
        <v/>
      </c>
      <c r="Q16" s="36" t="str">
        <f t="shared" si="8"/>
        <v/>
      </c>
      <c r="R16" s="36" t="str">
        <f t="shared" si="8"/>
        <v/>
      </c>
      <c r="S16" s="37" t="str">
        <f t="shared" si="8"/>
        <v/>
      </c>
    </row>
    <row r="17" spans="1:19" ht="15" thickBot="1" x14ac:dyDescent="0.4">
      <c r="A17" s="24"/>
      <c r="B17" s="32" t="s">
        <v>22</v>
      </c>
      <c r="C17" s="33">
        <f t="shared" ref="C17:I17" si="9">IF(C13="",0,24*((MIN(FinNuit,MIN(1,IF(C14&lt;C13,1+C14,C14)))-MIN(FinNuit,C13))+(MAX(0,(MIN(1,IF(C14&lt;C13,1+C14,C14))-DebNuit))-MAX(0,(C13-DebNuit)))+(MAX(0,MIN(IF(C14&lt;C13,1+C14,C14),1+FinNuit)-1))+(MAX(0,(IF(C14&lt;C13,1+C14,C14)-DebNuit-1)))))</f>
        <v>0</v>
      </c>
      <c r="D17" s="33">
        <f t="shared" si="9"/>
        <v>0</v>
      </c>
      <c r="E17" s="33">
        <f t="shared" si="9"/>
        <v>0</v>
      </c>
      <c r="F17" s="33">
        <f t="shared" si="9"/>
        <v>0</v>
      </c>
      <c r="G17" s="33">
        <f t="shared" si="9"/>
        <v>0</v>
      </c>
      <c r="H17" s="33">
        <f t="shared" si="9"/>
        <v>0</v>
      </c>
      <c r="I17" s="34">
        <f t="shared" si="9"/>
        <v>0</v>
      </c>
      <c r="K17" s="24"/>
      <c r="L17" s="32" t="s">
        <v>22</v>
      </c>
      <c r="M17" s="33">
        <f t="shared" ref="M17:S17" si="10">IF(M13="",0,24*((MIN(FinNuit,MIN(1,IF(M14&lt;M13,1+M14,M14)))-MIN(FinNuit,M13))+(MAX(0,(MIN(1,IF(M14&lt;M13,1+M14,M14))-DebNuit))-MAX(0,(M13-DebNuit)))+(MAX(0,MIN(IF(M14&lt;M13,1+M14,M14),1+FinNuit)-1))+(MAX(0,(IF(M14&lt;M13,1+M14,M14)-DebNuit-1)))))</f>
        <v>0</v>
      </c>
      <c r="N17" s="33">
        <f t="shared" si="10"/>
        <v>0</v>
      </c>
      <c r="O17" s="33">
        <f t="shared" si="10"/>
        <v>0</v>
      </c>
      <c r="P17" s="33">
        <f t="shared" si="10"/>
        <v>0</v>
      </c>
      <c r="Q17" s="33">
        <f t="shared" si="10"/>
        <v>0</v>
      </c>
      <c r="R17" s="33">
        <f t="shared" si="10"/>
        <v>0</v>
      </c>
      <c r="S17" s="34">
        <f t="shared" si="10"/>
        <v>0</v>
      </c>
    </row>
    <row r="18" spans="1:19" x14ac:dyDescent="0.35">
      <c r="A18" s="25"/>
      <c r="B18" s="28" t="s">
        <v>13</v>
      </c>
      <c r="C18" s="7" t="s">
        <v>14</v>
      </c>
      <c r="D18" s="47" t="s">
        <v>23</v>
      </c>
      <c r="E18" s="48"/>
      <c r="F18" s="39" t="s">
        <v>25</v>
      </c>
      <c r="G18" s="40"/>
      <c r="H18" s="2"/>
      <c r="I18" s="2"/>
      <c r="K18" s="25"/>
      <c r="L18" s="28" t="s">
        <v>13</v>
      </c>
      <c r="M18" s="7" t="s">
        <v>14</v>
      </c>
      <c r="N18" s="47" t="s">
        <v>23</v>
      </c>
      <c r="O18" s="48"/>
      <c r="P18" s="39" t="s">
        <v>25</v>
      </c>
      <c r="Q18" s="40"/>
      <c r="R18" s="2"/>
      <c r="S18" s="2"/>
    </row>
    <row r="19" spans="1:19" ht="15" thickBot="1" x14ac:dyDescent="0.4">
      <c r="A19" s="26" t="s">
        <v>15</v>
      </c>
      <c r="B19" s="29">
        <v>11.52</v>
      </c>
      <c r="C19" s="8">
        <v>12.49</v>
      </c>
      <c r="D19" s="43"/>
      <c r="E19" s="44"/>
      <c r="F19" s="45">
        <f>SUM(B21:C21)+(D19*36.13)</f>
        <v>0</v>
      </c>
      <c r="G19" s="46"/>
      <c r="H19" s="2"/>
      <c r="I19" s="2"/>
      <c r="K19" s="26" t="s">
        <v>15</v>
      </c>
      <c r="L19" s="29">
        <v>11.52</v>
      </c>
      <c r="M19" s="8">
        <v>12.49</v>
      </c>
      <c r="N19" s="43"/>
      <c r="O19" s="44"/>
      <c r="P19" s="45">
        <f>SUM(L21:M21)+(N19*36.13)</f>
        <v>0</v>
      </c>
      <c r="Q19" s="46"/>
      <c r="R19" s="2"/>
      <c r="S19" s="2"/>
    </row>
    <row r="20" spans="1:19" x14ac:dyDescent="0.35">
      <c r="A20" s="26" t="s">
        <v>16</v>
      </c>
      <c r="B20" s="30">
        <f>D21-C20</f>
        <v>0</v>
      </c>
      <c r="C20" s="9">
        <f>SUM(C17:I17)</f>
        <v>0</v>
      </c>
      <c r="D20" s="39" t="s">
        <v>18</v>
      </c>
      <c r="E20" s="40"/>
      <c r="F20" s="49" t="s">
        <v>24</v>
      </c>
      <c r="G20" s="50"/>
      <c r="H20" s="2"/>
      <c r="I20" s="2"/>
      <c r="K20" s="26" t="s">
        <v>16</v>
      </c>
      <c r="L20" s="30">
        <f>N21-M20</f>
        <v>0</v>
      </c>
      <c r="M20" s="9">
        <f>SUM(M17:S17)</f>
        <v>0</v>
      </c>
      <c r="N20" s="39" t="s">
        <v>18</v>
      </c>
      <c r="O20" s="40"/>
      <c r="P20" s="49" t="s">
        <v>24</v>
      </c>
      <c r="Q20" s="50"/>
      <c r="R20" s="2"/>
      <c r="S20" s="2"/>
    </row>
    <row r="21" spans="1:19" ht="15" thickBot="1" x14ac:dyDescent="0.4">
      <c r="A21" s="27" t="s">
        <v>17</v>
      </c>
      <c r="B21" s="31">
        <f>IF(AND(B20,B19),B20*B19,0)</f>
        <v>0</v>
      </c>
      <c r="C21" s="10">
        <f>IF(AND(C20,C19),C20*C19,0)</f>
        <v>0</v>
      </c>
      <c r="D21" s="41">
        <f>SUM(C16:I16)</f>
        <v>0</v>
      </c>
      <c r="E21" s="42"/>
      <c r="F21" s="51">
        <f>F19-(F19*23.93/100)</f>
        <v>0</v>
      </c>
      <c r="G21" s="52"/>
      <c r="H21" s="2"/>
      <c r="I21" s="2"/>
      <c r="K21" s="27" t="s">
        <v>17</v>
      </c>
      <c r="L21" s="31">
        <f>IF(AND(L20,L19),L20*L19,0)</f>
        <v>0</v>
      </c>
      <c r="M21" s="10">
        <f>IF(AND(M20,M19),M20*M19,0)</f>
        <v>0</v>
      </c>
      <c r="N21" s="41">
        <f>SUM(M16:S16)</f>
        <v>0</v>
      </c>
      <c r="O21" s="42"/>
      <c r="P21" s="51">
        <f>P19-(P19*23.93/100)</f>
        <v>0</v>
      </c>
      <c r="Q21" s="52"/>
      <c r="R21" s="2"/>
      <c r="S21" s="2"/>
    </row>
    <row r="22" spans="1:19" x14ac:dyDescent="0.35">
      <c r="D22" s="6"/>
      <c r="E22" s="6"/>
    </row>
    <row r="23" spans="1:19" ht="15" thickBot="1" x14ac:dyDescent="0.4"/>
    <row r="24" spans="1:19" ht="15" thickBot="1" x14ac:dyDescent="0.4">
      <c r="A24" s="17"/>
      <c r="B24" s="18"/>
      <c r="C24" s="19"/>
      <c r="D24" s="19" t="s">
        <v>0</v>
      </c>
      <c r="E24" s="20" t="s">
        <v>1</v>
      </c>
      <c r="F24" s="20" t="s">
        <v>2</v>
      </c>
      <c r="G24" s="20" t="s">
        <v>3</v>
      </c>
      <c r="H24" s="20" t="s">
        <v>4</v>
      </c>
      <c r="I24" s="21" t="s">
        <v>5</v>
      </c>
      <c r="K24" s="17"/>
      <c r="L24" s="18"/>
      <c r="M24" s="19"/>
      <c r="N24" s="19" t="s">
        <v>0</v>
      </c>
      <c r="O24" s="20" t="s">
        <v>1</v>
      </c>
      <c r="P24" s="20" t="s">
        <v>2</v>
      </c>
      <c r="Q24" s="20" t="s">
        <v>3</v>
      </c>
      <c r="R24" s="20" t="s">
        <v>4</v>
      </c>
      <c r="S24" s="21" t="s">
        <v>5</v>
      </c>
    </row>
    <row r="25" spans="1:19" x14ac:dyDescent="0.35">
      <c r="A25" s="22" t="s">
        <v>6</v>
      </c>
      <c r="B25" s="11" t="s">
        <v>7</v>
      </c>
      <c r="C25" s="12"/>
      <c r="D25" s="12"/>
      <c r="E25" s="12"/>
      <c r="F25" s="12"/>
      <c r="G25" s="12"/>
      <c r="H25" s="12"/>
      <c r="I25" s="13"/>
      <c r="K25" s="22" t="s">
        <v>6</v>
      </c>
      <c r="L25" s="11" t="s">
        <v>7</v>
      </c>
      <c r="M25" s="12"/>
      <c r="N25" s="12"/>
      <c r="O25" s="12"/>
      <c r="P25" s="12"/>
      <c r="Q25" s="12"/>
      <c r="R25" s="12"/>
      <c r="S25" s="13"/>
    </row>
    <row r="26" spans="1:19" x14ac:dyDescent="0.35">
      <c r="A26" s="23"/>
      <c r="B26" s="14" t="s">
        <v>8</v>
      </c>
      <c r="C26" s="15"/>
      <c r="D26" s="15"/>
      <c r="E26" s="15"/>
      <c r="F26" s="15"/>
      <c r="G26" s="15"/>
      <c r="H26" s="15"/>
      <c r="I26" s="16"/>
      <c r="K26" s="23"/>
      <c r="L26" s="14" t="s">
        <v>8</v>
      </c>
      <c r="M26" s="15"/>
      <c r="N26" s="15"/>
      <c r="O26" s="15"/>
      <c r="P26" s="15"/>
      <c r="Q26" s="15"/>
      <c r="R26" s="15"/>
      <c r="S26" s="16"/>
    </row>
    <row r="27" spans="1:19" ht="15" thickBot="1" x14ac:dyDescent="0.4">
      <c r="A27" s="24"/>
      <c r="B27" s="3" t="s">
        <v>9</v>
      </c>
      <c r="C27" s="4">
        <f t="shared" ref="C27:I27" si="11">IF(C26&lt;C25,HOUR(C26)-HOUR(C25)+24,HOUR(C26)-HOUR(C25))+(MINUTE(C26)-MINUTE(C25))/60</f>
        <v>0</v>
      </c>
      <c r="D27" s="4">
        <f t="shared" si="11"/>
        <v>0</v>
      </c>
      <c r="E27" s="4">
        <f t="shared" si="11"/>
        <v>0</v>
      </c>
      <c r="F27" s="4">
        <f t="shared" si="11"/>
        <v>0</v>
      </c>
      <c r="G27" s="4">
        <f t="shared" si="11"/>
        <v>0</v>
      </c>
      <c r="H27" s="4">
        <f t="shared" si="11"/>
        <v>0</v>
      </c>
      <c r="I27" s="5">
        <f t="shared" si="11"/>
        <v>0</v>
      </c>
      <c r="K27" s="24"/>
      <c r="L27" s="3" t="s">
        <v>9</v>
      </c>
      <c r="M27" s="4">
        <f t="shared" ref="M27:S27" si="12">IF(M26&lt;M25,HOUR(M26)-HOUR(M25)+24,HOUR(M26)-HOUR(M25))+(MINUTE(M26)-MINUTE(M25))/60</f>
        <v>0</v>
      </c>
      <c r="N27" s="4">
        <f t="shared" si="12"/>
        <v>0</v>
      </c>
      <c r="O27" s="4">
        <f t="shared" si="12"/>
        <v>0</v>
      </c>
      <c r="P27" s="4">
        <f t="shared" si="12"/>
        <v>0</v>
      </c>
      <c r="Q27" s="4">
        <f t="shared" si="12"/>
        <v>0</v>
      </c>
      <c r="R27" s="4">
        <f t="shared" si="12"/>
        <v>0</v>
      </c>
      <c r="S27" s="5">
        <f t="shared" si="12"/>
        <v>0</v>
      </c>
    </row>
    <row r="28" spans="1:19" x14ac:dyDescent="0.35">
      <c r="A28" s="22" t="s">
        <v>10</v>
      </c>
      <c r="B28" s="11" t="s">
        <v>7</v>
      </c>
      <c r="C28" s="12"/>
      <c r="D28" s="12"/>
      <c r="E28" s="12"/>
      <c r="F28" s="12"/>
      <c r="G28" s="12"/>
      <c r="H28" s="12"/>
      <c r="I28" s="13"/>
      <c r="K28" s="22" t="s">
        <v>10</v>
      </c>
      <c r="L28" s="11" t="s">
        <v>7</v>
      </c>
      <c r="M28" s="12"/>
      <c r="N28" s="12"/>
      <c r="O28" s="12"/>
      <c r="P28" s="12"/>
      <c r="Q28" s="12"/>
      <c r="R28" s="12"/>
      <c r="S28" s="13"/>
    </row>
    <row r="29" spans="1:19" x14ac:dyDescent="0.35">
      <c r="A29" s="23"/>
      <c r="B29" s="14" t="s">
        <v>8</v>
      </c>
      <c r="C29" s="15"/>
      <c r="D29" s="15"/>
      <c r="E29" s="15"/>
      <c r="F29" s="15"/>
      <c r="G29" s="15"/>
      <c r="H29" s="15"/>
      <c r="I29" s="16"/>
      <c r="K29" s="23"/>
      <c r="L29" s="14" t="s">
        <v>8</v>
      </c>
      <c r="M29" s="15"/>
      <c r="N29" s="15"/>
      <c r="O29" s="15"/>
      <c r="P29" s="15"/>
      <c r="Q29" s="15"/>
      <c r="R29" s="15"/>
      <c r="S29" s="16"/>
    </row>
    <row r="30" spans="1:19" ht="15" thickBot="1" x14ac:dyDescent="0.4">
      <c r="A30" s="24"/>
      <c r="B30" s="3" t="s">
        <v>9</v>
      </c>
      <c r="C30" s="4">
        <f t="shared" ref="C30" si="13">IF(C29&lt;C28,HOUR(C29)-HOUR(C28)+24,HOUR(C29)-HOUR(C28))+(MINUTE(C29)-MINUTE(C28))/60</f>
        <v>0</v>
      </c>
      <c r="D30" s="4">
        <f>IF(D29&lt;D28,HOUR(D29)-HOUR(D28)+24,HOUR(D29)-HOUR(D28))+(MINUTE(D29)-MINUTE(D28))/60</f>
        <v>0</v>
      </c>
      <c r="E30" s="4">
        <f t="shared" ref="E30:I30" si="14">IF(E29&lt;E28,HOUR(E29)-HOUR(E28)+24,HOUR(E29)-HOUR(E28))+(MINUTE(E29)-MINUTE(E28))/60</f>
        <v>0</v>
      </c>
      <c r="F30" s="4">
        <f t="shared" si="14"/>
        <v>0</v>
      </c>
      <c r="G30" s="4">
        <f t="shared" si="14"/>
        <v>0</v>
      </c>
      <c r="H30" s="4">
        <f t="shared" si="14"/>
        <v>0</v>
      </c>
      <c r="I30" s="5">
        <f t="shared" si="14"/>
        <v>0</v>
      </c>
      <c r="K30" s="24"/>
      <c r="L30" s="3" t="s">
        <v>9</v>
      </c>
      <c r="M30" s="4">
        <f t="shared" ref="M30" si="15">IF(M29&lt;M28,HOUR(M29)-HOUR(M28)+24,HOUR(M29)-HOUR(M28))+(MINUTE(M29)-MINUTE(M28))/60</f>
        <v>0</v>
      </c>
      <c r="N30" s="4">
        <f>IF(N29&lt;N28,HOUR(N29)-HOUR(N28)+24,HOUR(N29)-HOUR(N28))+(MINUTE(N29)-MINUTE(N28))/60</f>
        <v>0</v>
      </c>
      <c r="O30" s="4">
        <f t="shared" ref="O30:S30" si="16">IF(O29&lt;O28,HOUR(O29)-HOUR(O28)+24,HOUR(O29)-HOUR(O28))+(MINUTE(O29)-MINUTE(O28))/60</f>
        <v>0</v>
      </c>
      <c r="P30" s="4">
        <f t="shared" si="16"/>
        <v>0</v>
      </c>
      <c r="Q30" s="4">
        <f t="shared" si="16"/>
        <v>0</v>
      </c>
      <c r="R30" s="4">
        <f t="shared" si="16"/>
        <v>0</v>
      </c>
      <c r="S30" s="5">
        <f t="shared" si="16"/>
        <v>0</v>
      </c>
    </row>
    <row r="31" spans="1:19" x14ac:dyDescent="0.35">
      <c r="A31" s="22" t="s">
        <v>11</v>
      </c>
      <c r="B31" s="11" t="s">
        <v>7</v>
      </c>
      <c r="C31" s="12"/>
      <c r="D31" s="12"/>
      <c r="E31" s="12"/>
      <c r="F31" s="12"/>
      <c r="G31" s="12"/>
      <c r="H31" s="12"/>
      <c r="I31" s="12"/>
      <c r="K31" s="22" t="s">
        <v>11</v>
      </c>
      <c r="L31" s="11" t="s">
        <v>7</v>
      </c>
      <c r="M31" s="12"/>
      <c r="N31" s="12"/>
      <c r="O31" s="12"/>
      <c r="P31" s="12"/>
      <c r="Q31" s="12"/>
      <c r="R31" s="12"/>
      <c r="S31" s="12"/>
    </row>
    <row r="32" spans="1:19" x14ac:dyDescent="0.35">
      <c r="A32" s="23"/>
      <c r="B32" s="14" t="s">
        <v>8</v>
      </c>
      <c r="C32" s="15"/>
      <c r="D32" s="15"/>
      <c r="E32" s="15"/>
      <c r="F32" s="15"/>
      <c r="G32" s="15"/>
      <c r="H32" s="15"/>
      <c r="I32" s="15"/>
      <c r="K32" s="23"/>
      <c r="L32" s="14" t="s">
        <v>8</v>
      </c>
      <c r="M32" s="15"/>
      <c r="N32" s="15"/>
      <c r="O32" s="15"/>
      <c r="P32" s="15"/>
      <c r="Q32" s="15"/>
      <c r="R32" s="15"/>
      <c r="S32" s="15"/>
    </row>
    <row r="33" spans="1:19" ht="15" thickBot="1" x14ac:dyDescent="0.4">
      <c r="A33" s="24"/>
      <c r="B33" s="3" t="s">
        <v>9</v>
      </c>
      <c r="C33" s="4">
        <f>IF(C32&lt;C31,HOUR(C32)-HOUR(C31)+24,HOUR(C32)-HOUR(C31))+(MINUTE(C32)-MINUTE(C31))/60</f>
        <v>0</v>
      </c>
      <c r="D33" s="4">
        <f t="shared" ref="D33:I33" si="17">IF(D32&lt;D31,HOUR(D32)-HOUR(D31)+24,HOUR(D32)-HOUR(D31))+(MINUTE(D32)-MINUTE(D31))/60</f>
        <v>0</v>
      </c>
      <c r="E33" s="4">
        <f t="shared" si="17"/>
        <v>0</v>
      </c>
      <c r="F33" s="4">
        <f t="shared" si="17"/>
        <v>0</v>
      </c>
      <c r="G33" s="4">
        <f t="shared" si="17"/>
        <v>0</v>
      </c>
      <c r="H33" s="4">
        <f t="shared" si="17"/>
        <v>0</v>
      </c>
      <c r="I33" s="5">
        <f t="shared" si="17"/>
        <v>0</v>
      </c>
      <c r="K33" s="24"/>
      <c r="L33" s="3" t="s">
        <v>9</v>
      </c>
      <c r="M33" s="4">
        <f>IF(M32&lt;M31,HOUR(M32)-HOUR(M31)+24,HOUR(M32)-HOUR(M31))+(MINUTE(M32)-MINUTE(M31))/60</f>
        <v>0</v>
      </c>
      <c r="N33" s="4">
        <f t="shared" ref="N33:S33" si="18">IF(N32&lt;N31,HOUR(N32)-HOUR(N31)+24,HOUR(N32)-HOUR(N31))+(MINUTE(N32)-MINUTE(N31))/60</f>
        <v>0</v>
      </c>
      <c r="O33" s="4">
        <f t="shared" si="18"/>
        <v>0</v>
      </c>
      <c r="P33" s="4">
        <f t="shared" si="18"/>
        <v>0</v>
      </c>
      <c r="Q33" s="4">
        <f t="shared" si="18"/>
        <v>0</v>
      </c>
      <c r="R33" s="4">
        <f t="shared" si="18"/>
        <v>0</v>
      </c>
      <c r="S33" s="5">
        <f t="shared" si="18"/>
        <v>0</v>
      </c>
    </row>
    <row r="34" spans="1:19" x14ac:dyDescent="0.35">
      <c r="A34" s="22" t="s">
        <v>12</v>
      </c>
      <c r="B34" s="35" t="s">
        <v>19</v>
      </c>
      <c r="C34" s="36" t="str">
        <f t="shared" ref="C34:I34" si="19">IF(SUM(C27,C30,C33),SUM(C27,C30,C33),"")</f>
        <v/>
      </c>
      <c r="D34" s="36" t="str">
        <f t="shared" si="19"/>
        <v/>
      </c>
      <c r="E34" s="36" t="str">
        <f t="shared" si="19"/>
        <v/>
      </c>
      <c r="F34" s="36" t="str">
        <f t="shared" si="19"/>
        <v/>
      </c>
      <c r="G34" s="36" t="str">
        <f t="shared" si="19"/>
        <v/>
      </c>
      <c r="H34" s="36" t="str">
        <f t="shared" si="19"/>
        <v/>
      </c>
      <c r="I34" s="37" t="str">
        <f t="shared" si="19"/>
        <v/>
      </c>
      <c r="K34" s="22" t="s">
        <v>12</v>
      </c>
      <c r="L34" s="35" t="s">
        <v>19</v>
      </c>
      <c r="M34" s="36" t="str">
        <f t="shared" ref="M34:S34" si="20">IF(SUM(M27,M30,M33),SUM(M27,M30,M33),"")</f>
        <v/>
      </c>
      <c r="N34" s="36" t="str">
        <f t="shared" si="20"/>
        <v/>
      </c>
      <c r="O34" s="36" t="str">
        <f t="shared" si="20"/>
        <v/>
      </c>
      <c r="P34" s="36" t="str">
        <f t="shared" si="20"/>
        <v/>
      </c>
      <c r="Q34" s="36" t="str">
        <f t="shared" si="20"/>
        <v/>
      </c>
      <c r="R34" s="36" t="str">
        <f t="shared" si="20"/>
        <v/>
      </c>
      <c r="S34" s="37" t="str">
        <f t="shared" si="20"/>
        <v/>
      </c>
    </row>
    <row r="35" spans="1:19" ht="15" thickBot="1" x14ac:dyDescent="0.4">
      <c r="A35" s="24"/>
      <c r="B35" s="32" t="s">
        <v>22</v>
      </c>
      <c r="C35" s="33">
        <f t="shared" ref="C35:I35" si="21">IF(C31="",0,24*((MIN(FinNuit,MIN(1,IF(C32&lt;C31,1+C32,C32)))-MIN(FinNuit,C31))+(MAX(0,(MIN(1,IF(C32&lt;C31,1+C32,C32))-DebNuit))-MAX(0,(C31-DebNuit)))+(MAX(0,MIN(IF(C32&lt;C31,1+C32,C32),1+FinNuit)-1))+(MAX(0,(IF(C32&lt;C31,1+C32,C32)-DebNuit-1)))))</f>
        <v>0</v>
      </c>
      <c r="D35" s="33">
        <f t="shared" si="21"/>
        <v>0</v>
      </c>
      <c r="E35" s="33">
        <f t="shared" si="21"/>
        <v>0</v>
      </c>
      <c r="F35" s="33">
        <f t="shared" si="21"/>
        <v>0</v>
      </c>
      <c r="G35" s="33">
        <f t="shared" si="21"/>
        <v>0</v>
      </c>
      <c r="H35" s="33">
        <f t="shared" si="21"/>
        <v>0</v>
      </c>
      <c r="I35" s="34">
        <f t="shared" si="21"/>
        <v>0</v>
      </c>
      <c r="K35" s="24"/>
      <c r="L35" s="32" t="s">
        <v>22</v>
      </c>
      <c r="M35" s="33">
        <f t="shared" ref="M35:S35" si="22">IF(M31="",0,24*((MIN(FinNuit,MIN(1,IF(M32&lt;M31,1+M32,M32)))-MIN(FinNuit,M31))+(MAX(0,(MIN(1,IF(M32&lt;M31,1+M32,M32))-DebNuit))-MAX(0,(M31-DebNuit)))+(MAX(0,MIN(IF(M32&lt;M31,1+M32,M32),1+FinNuit)-1))+(MAX(0,(IF(M32&lt;M31,1+M32,M32)-DebNuit-1)))))</f>
        <v>0</v>
      </c>
      <c r="N35" s="33">
        <f t="shared" si="22"/>
        <v>0</v>
      </c>
      <c r="O35" s="33">
        <f t="shared" si="22"/>
        <v>0</v>
      </c>
      <c r="P35" s="33">
        <f t="shared" si="22"/>
        <v>0</v>
      </c>
      <c r="Q35" s="33">
        <f t="shared" si="22"/>
        <v>0</v>
      </c>
      <c r="R35" s="33">
        <f t="shared" si="22"/>
        <v>0</v>
      </c>
      <c r="S35" s="34">
        <f t="shared" si="22"/>
        <v>0</v>
      </c>
    </row>
    <row r="36" spans="1:19" x14ac:dyDescent="0.35">
      <c r="A36" s="25"/>
      <c r="B36" s="28" t="s">
        <v>13</v>
      </c>
      <c r="C36" s="7" t="s">
        <v>14</v>
      </c>
      <c r="D36" s="47" t="s">
        <v>23</v>
      </c>
      <c r="E36" s="48"/>
      <c r="F36" s="39" t="s">
        <v>25</v>
      </c>
      <c r="G36" s="40"/>
      <c r="H36" s="2"/>
      <c r="I36" s="2"/>
      <c r="K36" s="25"/>
      <c r="L36" s="28" t="s">
        <v>13</v>
      </c>
      <c r="M36" s="7" t="s">
        <v>14</v>
      </c>
      <c r="N36" s="47" t="s">
        <v>23</v>
      </c>
      <c r="O36" s="48"/>
      <c r="P36" s="39" t="s">
        <v>25</v>
      </c>
      <c r="Q36" s="40"/>
      <c r="R36" s="2"/>
      <c r="S36" s="2"/>
    </row>
    <row r="37" spans="1:19" ht="15" thickBot="1" x14ac:dyDescent="0.4">
      <c r="A37" s="26" t="s">
        <v>15</v>
      </c>
      <c r="B37" s="29">
        <v>11.52</v>
      </c>
      <c r="C37" s="8">
        <v>12.49</v>
      </c>
      <c r="D37" s="43"/>
      <c r="E37" s="44"/>
      <c r="F37" s="45">
        <f>SUM(B39:C39)+(D37*36.13)</f>
        <v>0</v>
      </c>
      <c r="G37" s="46"/>
      <c r="H37" s="2"/>
      <c r="I37" s="2"/>
      <c r="K37" s="26" t="s">
        <v>15</v>
      </c>
      <c r="L37" s="29">
        <v>11.52</v>
      </c>
      <c r="M37" s="8">
        <v>12.49</v>
      </c>
      <c r="N37" s="43"/>
      <c r="O37" s="44"/>
      <c r="P37" s="45">
        <f>SUM(L39:M39)+(N37*36.13)</f>
        <v>0</v>
      </c>
      <c r="Q37" s="46"/>
      <c r="R37" s="2"/>
      <c r="S37" s="2"/>
    </row>
    <row r="38" spans="1:19" x14ac:dyDescent="0.35">
      <c r="A38" s="26" t="s">
        <v>16</v>
      </c>
      <c r="B38" s="30">
        <f>D39-C38</f>
        <v>0</v>
      </c>
      <c r="C38" s="9">
        <f>SUM(C35:I35)</f>
        <v>0</v>
      </c>
      <c r="D38" s="39" t="s">
        <v>18</v>
      </c>
      <c r="E38" s="40"/>
      <c r="F38" s="49" t="s">
        <v>24</v>
      </c>
      <c r="G38" s="50"/>
      <c r="H38" s="2"/>
      <c r="I38" s="2"/>
      <c r="K38" s="26" t="s">
        <v>16</v>
      </c>
      <c r="L38" s="30">
        <f>N39-M38</f>
        <v>0</v>
      </c>
      <c r="M38" s="9">
        <f>SUM(M35:S35)</f>
        <v>0</v>
      </c>
      <c r="N38" s="39" t="s">
        <v>18</v>
      </c>
      <c r="O38" s="40"/>
      <c r="P38" s="49" t="s">
        <v>24</v>
      </c>
      <c r="Q38" s="50"/>
      <c r="R38" s="2"/>
      <c r="S38" s="2"/>
    </row>
    <row r="39" spans="1:19" ht="15" thickBot="1" x14ac:dyDescent="0.4">
      <c r="A39" s="27" t="s">
        <v>17</v>
      </c>
      <c r="B39" s="31">
        <f>IF(AND(B38,B37),B38*B37,0)</f>
        <v>0</v>
      </c>
      <c r="C39" s="10">
        <f>IF(AND(C38,C37),C38*C37,0)</f>
        <v>0</v>
      </c>
      <c r="D39" s="41">
        <f>SUM(C34:I34)</f>
        <v>0</v>
      </c>
      <c r="E39" s="42"/>
      <c r="F39" s="51">
        <f>F37-(F37*23.93/100)</f>
        <v>0</v>
      </c>
      <c r="G39" s="52"/>
      <c r="H39" s="2"/>
      <c r="I39" s="2"/>
      <c r="K39" s="27" t="s">
        <v>17</v>
      </c>
      <c r="L39" s="31">
        <f>IF(AND(L38,L37),L38*L37,0)</f>
        <v>0</v>
      </c>
      <c r="M39" s="10">
        <f>IF(AND(M38,M37),M38*M37,0)</f>
        <v>0</v>
      </c>
      <c r="N39" s="41">
        <f>SUM(M34:S34)</f>
        <v>0</v>
      </c>
      <c r="O39" s="42"/>
      <c r="P39" s="51">
        <f>P37-(P37*23.93/100)</f>
        <v>0</v>
      </c>
      <c r="Q39" s="52"/>
      <c r="R39" s="2"/>
      <c r="S39" s="2"/>
    </row>
    <row r="42" spans="1:19" ht="15" thickBot="1" x14ac:dyDescent="0.4">
      <c r="H42" s="38"/>
      <c r="I42" s="38"/>
      <c r="J42" s="38"/>
      <c r="K42" s="38"/>
    </row>
    <row r="43" spans="1:19" x14ac:dyDescent="0.35">
      <c r="H43" s="47" t="s">
        <v>23</v>
      </c>
      <c r="I43" s="48"/>
      <c r="J43" s="39" t="s">
        <v>25</v>
      </c>
      <c r="K43" s="40"/>
    </row>
    <row r="44" spans="1:19" ht="15" thickBot="1" x14ac:dyDescent="0.4">
      <c r="H44" s="43">
        <f>SUM(D37,D19,N19,N37)</f>
        <v>0</v>
      </c>
      <c r="I44" s="44"/>
      <c r="J44" s="45">
        <f>SUM(F19,P19,P37,F37)</f>
        <v>0</v>
      </c>
      <c r="K44" s="46"/>
    </row>
    <row r="45" spans="1:19" x14ac:dyDescent="0.35">
      <c r="H45" s="39" t="s">
        <v>18</v>
      </c>
      <c r="I45" s="40"/>
      <c r="J45" s="49" t="s">
        <v>24</v>
      </c>
      <c r="K45" s="50"/>
    </row>
    <row r="46" spans="1:19" ht="15" thickBot="1" x14ac:dyDescent="0.4">
      <c r="H46" s="41">
        <f>SUM(D39,N39,N21,D21)</f>
        <v>0</v>
      </c>
      <c r="I46" s="42"/>
      <c r="J46" s="51">
        <f>J44-(J44*23.93/100)</f>
        <v>0</v>
      </c>
      <c r="K46" s="52"/>
    </row>
  </sheetData>
  <mergeCells count="40">
    <mergeCell ref="D21:E21"/>
    <mergeCell ref="F21:G21"/>
    <mergeCell ref="N18:O18"/>
    <mergeCell ref="P18:Q18"/>
    <mergeCell ref="N19:O19"/>
    <mergeCell ref="P19:Q19"/>
    <mergeCell ref="N20:O20"/>
    <mergeCell ref="P20:Q20"/>
    <mergeCell ref="N21:O21"/>
    <mergeCell ref="P21:Q21"/>
    <mergeCell ref="D18:E18"/>
    <mergeCell ref="F18:G18"/>
    <mergeCell ref="D19:E19"/>
    <mergeCell ref="F19:G19"/>
    <mergeCell ref="D20:E20"/>
    <mergeCell ref="F20:G20"/>
    <mergeCell ref="D36:E36"/>
    <mergeCell ref="F36:G36"/>
    <mergeCell ref="N36:O36"/>
    <mergeCell ref="P36:Q36"/>
    <mergeCell ref="D37:E37"/>
    <mergeCell ref="F37:G37"/>
    <mergeCell ref="N37:O37"/>
    <mergeCell ref="P37:Q37"/>
    <mergeCell ref="D38:E38"/>
    <mergeCell ref="F38:G38"/>
    <mergeCell ref="N38:O38"/>
    <mergeCell ref="P38:Q38"/>
    <mergeCell ref="D39:E39"/>
    <mergeCell ref="F39:G39"/>
    <mergeCell ref="N39:O39"/>
    <mergeCell ref="P39:Q39"/>
    <mergeCell ref="H45:I45"/>
    <mergeCell ref="H46:I46"/>
    <mergeCell ref="J43:K43"/>
    <mergeCell ref="H44:I44"/>
    <mergeCell ref="J44:K44"/>
    <mergeCell ref="H43:I43"/>
    <mergeCell ref="J45:K45"/>
    <mergeCell ref="J46:K46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heure nuit</vt:lpstr>
      <vt:lpstr>Octobre</vt:lpstr>
      <vt:lpstr>DebNuit</vt:lpstr>
      <vt:lpstr>FinNuit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fredo</cp:lastModifiedBy>
  <dcterms:created xsi:type="dcterms:W3CDTF">2019-01-01T19:32:32Z</dcterms:created>
  <dcterms:modified xsi:type="dcterms:W3CDTF">2019-05-01T07:30:40Z</dcterms:modified>
</cp:coreProperties>
</file>