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0" yWindow="420" windowWidth="20730" windowHeight="11340" activeTab="6"/>
  </bookViews>
  <sheets>
    <sheet name="STOCK DSN 2" sheetId="23" r:id="rId1"/>
    <sheet name="A TRAITER" sheetId="5" r:id="rId2"/>
    <sheet name="FAIT" sheetId="4" r:id="rId3"/>
    <sheet name="ENCOURS" sheetId="3" r:id="rId4"/>
    <sheet name="DOUBLONS" sheetId="10" r:id="rId5"/>
    <sheet name="PRESTA" sheetId="11" r:id="rId6"/>
    <sheet name="STAT" sheetId="6" r:id="rId7"/>
    <sheet name="Equipe" sheetId="14" r:id="rId8"/>
    <sheet name="Feuil1" sheetId="24" r:id="rId9"/>
  </sheets>
  <definedNames>
    <definedName name="_xlnm._FilterDatabase" localSheetId="1" hidden="1">'A TRAITER'!$A$1:$W$121</definedName>
    <definedName name="_xlnm._FilterDatabase" localSheetId="2" hidden="1">FAIT!$A$1:$W$172</definedName>
    <definedName name="_xlnm._FilterDatabase" localSheetId="0" hidden="1">'STOCK DSN 2'!$A$1:$V$1800</definedName>
    <definedName name="AOUT">#REF!</definedName>
    <definedName name="Ayoub">#REF!</definedName>
    <definedName name="etat">Equipe!$H$1:$H$4</definedName>
    <definedName name="JUILLET">#REF!</definedName>
    <definedName name="ple">Equipe!#REF!</definedName>
    <definedName name="pole">Equipe!$F$1:$F$2</definedName>
    <definedName name="pole1">Equipe!$B$1:$B$10</definedName>
    <definedName name="pole2">Equipe!$D$1:$D$10</definedName>
    <definedName name="V10000000">'A TRAITER'!#REF!</definedName>
    <definedName name="_xlnm.Print_Area" localSheetId="6">STAT!$A$1:$Q$47</definedName>
  </definedNames>
  <calcPr calcId="145621"/>
</workbook>
</file>

<file path=xl/calcChain.xml><?xml version="1.0" encoding="utf-8"?>
<calcChain xmlns="http://schemas.openxmlformats.org/spreadsheetml/2006/main">
  <c r="F45" i="6" l="1"/>
  <c r="B8" i="6" l="1"/>
  <c r="B17" i="6"/>
  <c r="B13" i="6"/>
  <c r="B20" i="6"/>
  <c r="B16" i="6"/>
  <c r="B12" i="6"/>
  <c r="B19" i="6"/>
  <c r="B15" i="6"/>
  <c r="B11" i="6"/>
  <c r="B18" i="6"/>
  <c r="B14" i="6"/>
  <c r="B10" i="6"/>
  <c r="B9" i="6"/>
  <c r="B21" i="6" l="1"/>
  <c r="E45" i="6" l="1"/>
  <c r="M43" i="6" s="1"/>
  <c r="E43" i="6" l="1"/>
  <c r="J43" i="6" s="1"/>
  <c r="E44" i="6"/>
  <c r="J44" i="6" s="1"/>
  <c r="F43" i="6" l="1"/>
  <c r="F44" i="6"/>
  <c r="J45" i="6"/>
  <c r="B39" i="6"/>
  <c r="B40" i="6"/>
  <c r="B41" i="6"/>
  <c r="B42" i="6"/>
  <c r="B43" i="6"/>
  <c r="B44" i="6"/>
  <c r="B45" i="6"/>
  <c r="B46" i="6"/>
  <c r="B38" i="6"/>
  <c r="B37" i="6"/>
  <c r="B34" i="6"/>
  <c r="B27" i="6"/>
  <c r="B28" i="6"/>
  <c r="B29" i="6"/>
  <c r="B30" i="6"/>
  <c r="B31" i="6"/>
  <c r="B32" i="6"/>
  <c r="B33" i="6"/>
  <c r="B26" i="6"/>
  <c r="B25" i="6"/>
  <c r="A38" i="6" l="1"/>
  <c r="A39" i="6"/>
  <c r="A40" i="6"/>
  <c r="A41" i="6"/>
  <c r="A42" i="6"/>
  <c r="A43" i="6"/>
  <c r="A44" i="6"/>
  <c r="A45" i="6"/>
  <c r="A46" i="6"/>
  <c r="A37" i="6"/>
  <c r="A26" i="6"/>
  <c r="A27" i="6"/>
  <c r="A28" i="6"/>
  <c r="A29" i="6"/>
  <c r="A30" i="6"/>
  <c r="A31" i="6"/>
  <c r="A32" i="6"/>
  <c r="A33" i="6"/>
  <c r="A34" i="6"/>
  <c r="A25" i="6"/>
</calcChain>
</file>

<file path=xl/sharedStrings.xml><?xml version="1.0" encoding="utf-8"?>
<sst xmlns="http://schemas.openxmlformats.org/spreadsheetml/2006/main" count="2720" uniqueCount="87">
  <si>
    <t>Format</t>
  </si>
  <si>
    <t>Date du Fichier</t>
  </si>
  <si>
    <t>Clé</t>
  </si>
  <si>
    <t>Anomalie</t>
  </si>
  <si>
    <t>DGC</t>
  </si>
  <si>
    <t>OAP</t>
  </si>
  <si>
    <t>N° SS</t>
  </si>
  <si>
    <t>POLE1</t>
  </si>
  <si>
    <t>POLE2</t>
  </si>
  <si>
    <t>pole1</t>
  </si>
  <si>
    <t>pole2</t>
  </si>
  <si>
    <t xml:space="preserve">1016-Il existe des homonymes pour le salarié </t>
  </si>
  <si>
    <t>1510-Sortie postérieure à la période déclarée</t>
  </si>
  <si>
    <t>1520-Existence d'évènements prestations non annulés.</t>
  </si>
  <si>
    <t>1507-Entrée postérieure à la sortie</t>
  </si>
  <si>
    <t>6010-Chevauchement periodes suspension</t>
  </si>
  <si>
    <t>6025-Sortie anterieure a periode de suspension close</t>
  </si>
  <si>
    <t>Production par pôle</t>
  </si>
  <si>
    <t>Production par gestionnaire : Pôle 1</t>
  </si>
  <si>
    <t>Production par gestionnaire: Pôle 2</t>
  </si>
  <si>
    <t>gest 11</t>
  </si>
  <si>
    <t>gest 12</t>
  </si>
  <si>
    <t>gest 13</t>
  </si>
  <si>
    <t>gest 14</t>
  </si>
  <si>
    <t>gest 22</t>
  </si>
  <si>
    <t>gest 23</t>
  </si>
  <si>
    <t>gest 24</t>
  </si>
  <si>
    <t>1004-Date de naissance non renseignée</t>
  </si>
  <si>
    <t>530-La date d'embauche comprise dans période existante</t>
  </si>
  <si>
    <t>1067-A cette date, salarié déclaré en portabilité</t>
  </si>
  <si>
    <t>505-Embauche antérieure à la date de naissance</t>
  </si>
  <si>
    <t>6035-Entree anterieure a periode de suspension en cours</t>
  </si>
  <si>
    <t>6022-Sortie antÃ©rieure a periode de suspension close (motif REPRISE)</t>
  </si>
  <si>
    <t>Pôle 1</t>
  </si>
  <si>
    <t>Pôle 2</t>
  </si>
  <si>
    <t>DCE</t>
  </si>
  <si>
    <t>Productivité du mois</t>
  </si>
  <si>
    <t>Objectif par pôle</t>
  </si>
  <si>
    <t>Charge horaires</t>
  </si>
  <si>
    <t>Autres anomalies</t>
  </si>
  <si>
    <t>Répartition des types d'anomalies</t>
  </si>
  <si>
    <t xml:space="preserve">Direction Services &amp; Relations Clients - Département Contrats Entreprises </t>
  </si>
  <si>
    <t>1045-La date d'entrée doit être &gt;=  au jj/mm/aaaa</t>
  </si>
  <si>
    <t>A remplir</t>
  </si>
  <si>
    <t>Objectif</t>
  </si>
  <si>
    <t>Début de Période</t>
  </si>
  <si>
    <t>Fin de Période</t>
  </si>
  <si>
    <t>DSN MENSUELLE</t>
  </si>
  <si>
    <t>ETABLISSEMENT DECLARE</t>
  </si>
  <si>
    <t>1910-Non Identifié</t>
  </si>
  <si>
    <t>ACTIVITE DECLAREE</t>
  </si>
  <si>
    <t>1045-La date d'entrée doit être &gt;=  au xx-xx-20xx</t>
  </si>
  <si>
    <t>SALARIE DECLARE</t>
  </si>
  <si>
    <t>Libellé</t>
  </si>
  <si>
    <t>N° Décl</t>
  </si>
  <si>
    <t>Sous</t>
  </si>
  <si>
    <t>Raison Soc</t>
  </si>
  <si>
    <t>N° risen</t>
  </si>
  <si>
    <t>Cin</t>
  </si>
  <si>
    <t>Etab</t>
  </si>
  <si>
    <t>N° Risen Etab</t>
  </si>
  <si>
    <t>Cin Etab</t>
  </si>
  <si>
    <t xml:space="preserve">Nom </t>
  </si>
  <si>
    <t>Pop</t>
  </si>
  <si>
    <t>Prénom</t>
  </si>
  <si>
    <t xml:space="preserve">Date </t>
  </si>
  <si>
    <t>comment</t>
  </si>
  <si>
    <t>pole</t>
  </si>
  <si>
    <t>gestionnaire</t>
  </si>
  <si>
    <t>etat de traitement</t>
  </si>
  <si>
    <t xml:space="preserve">Tableau de bord </t>
  </si>
  <si>
    <t>Performance</t>
  </si>
  <si>
    <t>ddd</t>
  </si>
  <si>
    <t>gest 5</t>
  </si>
  <si>
    <t>gest 6</t>
  </si>
  <si>
    <t>gest 7</t>
  </si>
  <si>
    <t>gest 8</t>
  </si>
  <si>
    <t>gest 9</t>
  </si>
  <si>
    <t>gest 10</t>
  </si>
  <si>
    <t>gest 15</t>
  </si>
  <si>
    <t>gest 16</t>
  </si>
  <si>
    <t>gest 17</t>
  </si>
  <si>
    <t>gest 18</t>
  </si>
  <si>
    <t>gest 19</t>
  </si>
  <si>
    <t>gest 20</t>
  </si>
  <si>
    <t>gest 21</t>
  </si>
  <si>
    <t>TRAITEE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</si>
</sst>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3F3F76"/>
      <name val="Trebuchet MS"/>
      <family val="2"/>
    </font>
    <font>
      <b/>
      <sz val="10"/>
      <color rgb="FFFA7D00"/>
      <name val="Trebuchet MS"/>
      <family val="2"/>
    </font>
    <font>
      <sz val="12"/>
      <color rgb="FF3F3F76"/>
      <name val="Trebuchet MS"/>
      <family val="2"/>
    </font>
    <font>
      <sz val="12"/>
      <color theme="1"/>
      <name val="Calibri"/>
      <family val="2"/>
      <scheme val="minor"/>
    </font>
    <font>
      <sz val="10"/>
      <color rgb="FF006100"/>
      <name val="Trebuchet MS"/>
      <family val="2"/>
    </font>
    <font>
      <sz val="10"/>
      <color rgb="FF9C6500"/>
      <name val="Trebuchet MS"/>
      <family val="2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rgb="FF006100"/>
      <name val="Trebuchet MS"/>
      <family val="2"/>
    </font>
    <font>
      <b/>
      <sz val="10"/>
      <color rgb="FF3F3F3F"/>
      <name val="Trebuchet MS"/>
      <family val="2"/>
    </font>
    <font>
      <sz val="16"/>
      <color theme="1"/>
      <name val="Calibri"/>
      <family val="2"/>
      <scheme val="minor"/>
    </font>
    <font>
      <sz val="10"/>
      <color rgb="FF3F3F3F"/>
      <name val="Trebuchet MS"/>
      <family val="2"/>
    </font>
    <font>
      <b/>
      <sz val="20"/>
      <color theme="1"/>
      <name val="Calibri"/>
      <family val="2"/>
      <scheme val="minor"/>
    </font>
    <font>
      <b/>
      <sz val="24"/>
      <color theme="1"/>
      <name val="Trebuchet MS"/>
      <family val="2"/>
    </font>
    <font>
      <sz val="66"/>
      <color theme="1"/>
      <name val="Wingdings"/>
      <charset val="2"/>
    </font>
    <font>
      <b/>
      <sz val="16"/>
      <color rgb="FFFF6600"/>
      <name val="Nirmala UI"/>
      <family val="2"/>
    </font>
    <font>
      <sz val="10"/>
      <color rgb="FF9C0006"/>
      <name val="Trebuchet MS"/>
      <family val="2"/>
    </font>
    <font>
      <b/>
      <sz val="12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2"/>
        <bgColor indexed="64"/>
      </patternFill>
    </fill>
  </fills>
  <borders count="5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theme="0" tint="-0.249977111117893"/>
      </left>
      <right style="thin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/>
      <diagonal/>
    </border>
    <border>
      <left style="medium">
        <color theme="0" tint="-0.249977111117893"/>
      </left>
      <right/>
      <top/>
      <bottom style="medium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thin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thin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/>
      <diagonal/>
    </border>
    <border>
      <left/>
      <right style="medium">
        <color theme="0" tint="-0.249977111117893"/>
      </right>
      <top/>
      <bottom style="medium">
        <color theme="0" tint="-0.249977111117893"/>
      </bottom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medium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/>
      <bottom style="thin">
        <color theme="0" tint="-0.34998626667073579"/>
      </bottom>
      <diagonal/>
    </border>
    <border>
      <left style="medium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medium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/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 style="medium">
        <color theme="1" tint="0.499984740745262"/>
      </left>
      <right/>
      <top style="medium">
        <color theme="1" tint="0.499984740745262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/>
      <top/>
      <bottom style="medium">
        <color theme="1" tint="0.499984740745262"/>
      </bottom>
      <diagonal/>
    </border>
    <border>
      <left/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thin">
        <color theme="0" tint="-0.249977111117893"/>
      </right>
      <top style="medium">
        <color theme="1" tint="0.499984740745262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1" tint="0.499984740745262"/>
      </right>
      <top style="medium">
        <color theme="1" tint="0.499984740745262"/>
      </top>
      <bottom style="thin">
        <color theme="0" tint="-0.249977111117893"/>
      </bottom>
      <diagonal/>
    </border>
    <border>
      <left style="medium">
        <color theme="1" tint="0.499984740745262"/>
      </left>
      <right style="thin">
        <color theme="0" tint="-0.249977111117893"/>
      </right>
      <top style="thin">
        <color theme="0" tint="-0.249977111117893"/>
      </top>
      <bottom style="medium">
        <color theme="1" tint="0.499984740745262"/>
      </bottom>
      <diagonal/>
    </border>
    <border>
      <left style="thin">
        <color theme="0" tint="-0.249977111117893"/>
      </left>
      <right style="medium">
        <color theme="1" tint="0.499984740745262"/>
      </right>
      <top style="thin">
        <color theme="0" tint="-0.249977111117893"/>
      </top>
      <bottom style="medium">
        <color theme="1" tint="0.499984740745262"/>
      </bottom>
      <diagonal/>
    </border>
    <border>
      <left style="medium">
        <color theme="1" tint="0.499984740745262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medium">
        <color theme="1" tint="0.499984740745262"/>
      </right>
      <top style="thin">
        <color theme="0" tint="-0.249977111117893"/>
      </top>
      <bottom style="thin">
        <color theme="0" tint="-0.249977111117893"/>
      </bottom>
      <diagonal/>
    </border>
  </borders>
  <cellStyleXfs count="9">
    <xf numFmtId="0" fontId="0" fillId="0" borderId="0"/>
    <xf numFmtId="0" fontId="2" fillId="6" borderId="1" applyNumberFormat="0" applyAlignment="0" applyProtection="0"/>
    <xf numFmtId="0" fontId="3" fillId="7" borderId="1" applyNumberFormat="0" applyAlignment="0" applyProtection="0"/>
    <xf numFmtId="0" fontId="1" fillId="8" borderId="2" applyNumberFormat="0" applyFont="0" applyAlignment="0" applyProtection="0"/>
    <xf numFmtId="9" fontId="1" fillId="0" borderId="0" applyFont="0" applyFill="0" applyBorder="0" applyAlignment="0" applyProtection="0"/>
    <xf numFmtId="0" fontId="6" fillId="9" borderId="0" applyNumberFormat="0" applyBorder="0" applyAlignment="0" applyProtection="0"/>
    <xf numFmtId="0" fontId="7" fillId="10" borderId="0" applyNumberFormat="0" applyBorder="0" applyAlignment="0" applyProtection="0"/>
    <xf numFmtId="0" fontId="11" fillId="7" borderId="13" applyNumberFormat="0" applyAlignment="0" applyProtection="0"/>
    <xf numFmtId="0" fontId="18" fillId="18" borderId="0" applyNumberFormat="0" applyBorder="0" applyAlignment="0" applyProtection="0"/>
  </cellStyleXfs>
  <cellXfs count="104"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/>
    <xf numFmtId="14" fontId="0" fillId="0" borderId="0" xfId="0" applyNumberFormat="1"/>
    <xf numFmtId="11" fontId="0" fillId="0" borderId="0" xfId="0" applyNumberFormat="1"/>
    <xf numFmtId="0" fontId="0" fillId="0" borderId="0" xfId="0" applyAlignment="1">
      <alignment horizontal="left"/>
    </xf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wrapText="1"/>
    </xf>
    <xf numFmtId="0" fontId="0" fillId="4" borderId="0" xfId="0" applyFill="1"/>
    <xf numFmtId="0" fontId="0" fillId="5" borderId="0" xfId="0" applyFill="1"/>
    <xf numFmtId="0" fontId="3" fillId="7" borderId="1" xfId="2"/>
    <xf numFmtId="0" fontId="4" fillId="6" borderId="1" xfId="1" applyFont="1"/>
    <xf numFmtId="0" fontId="5" fillId="8" borderId="2" xfId="3" applyFont="1"/>
    <xf numFmtId="0" fontId="0" fillId="15" borderId="0" xfId="0" applyFill="1"/>
    <xf numFmtId="0" fontId="7" fillId="10" borderId="0" xfId="6"/>
    <xf numFmtId="0" fontId="9" fillId="15" borderId="0" xfId="0" applyFont="1" applyFill="1" applyBorder="1" applyAlignment="1">
      <alignment horizontal="center" vertical="center"/>
    </xf>
    <xf numFmtId="10" fontId="5" fillId="15" borderId="0" xfId="4" applyNumberFormat="1" applyFont="1" applyFill="1" applyBorder="1"/>
    <xf numFmtId="0" fontId="8" fillId="15" borderId="0" xfId="0" applyFont="1" applyFill="1" applyBorder="1" applyAlignment="1">
      <alignment horizontal="center" vertical="center" wrapText="1"/>
    </xf>
    <xf numFmtId="0" fontId="5" fillId="15" borderId="0" xfId="0" applyFont="1" applyFill="1" applyBorder="1"/>
    <xf numFmtId="0" fontId="0" fillId="15" borderId="0" xfId="0" applyFill="1" applyBorder="1" applyAlignment="1">
      <alignment horizontal="center" wrapText="1"/>
    </xf>
    <xf numFmtId="0" fontId="5" fillId="13" borderId="11" xfId="0" applyFont="1" applyFill="1" applyBorder="1" applyAlignment="1">
      <alignment horizontal="left" wrapText="1"/>
    </xf>
    <xf numFmtId="0" fontId="5" fillId="13" borderId="12" xfId="0" applyFont="1" applyFill="1" applyBorder="1" applyAlignment="1">
      <alignment horizontal="left" wrapText="1"/>
    </xf>
    <xf numFmtId="0" fontId="5" fillId="13" borderId="3" xfId="0" applyFont="1" applyFill="1" applyBorder="1" applyAlignment="1">
      <alignment horizontal="left" vertical="center"/>
    </xf>
    <xf numFmtId="0" fontId="5" fillId="13" borderId="7" xfId="0" applyFont="1" applyFill="1" applyBorder="1" applyAlignment="1">
      <alignment horizontal="left" vertical="center"/>
    </xf>
    <xf numFmtId="0" fontId="5" fillId="13" borderId="4" xfId="0" applyFont="1" applyFill="1" applyBorder="1" applyAlignment="1">
      <alignment horizontal="left" vertical="center"/>
    </xf>
    <xf numFmtId="0" fontId="5" fillId="13" borderId="8" xfId="0" applyFont="1" applyFill="1" applyBorder="1" applyAlignment="1">
      <alignment horizontal="left" vertical="center"/>
    </xf>
    <xf numFmtId="0" fontId="0" fillId="0" borderId="0" xfId="0" applyAlignment="1"/>
    <xf numFmtId="0" fontId="7" fillId="10" borderId="0" xfId="6" applyAlignment="1"/>
    <xf numFmtId="0" fontId="13" fillId="7" borderId="20" xfId="7" applyFont="1" applyBorder="1"/>
    <xf numFmtId="0" fontId="13" fillId="7" borderId="22" xfId="7" applyFont="1" applyBorder="1"/>
    <xf numFmtId="0" fontId="13" fillId="7" borderId="18" xfId="7" applyFont="1" applyBorder="1"/>
    <xf numFmtId="0" fontId="0" fillId="15" borderId="0" xfId="0" applyFill="1" applyAlignment="1"/>
    <xf numFmtId="0" fontId="5" fillId="17" borderId="11" xfId="0" applyFont="1" applyFill="1" applyBorder="1" applyAlignment="1">
      <alignment horizontal="left" wrapText="1"/>
    </xf>
    <xf numFmtId="0" fontId="5" fillId="17" borderId="12" xfId="0" applyFont="1" applyFill="1" applyBorder="1" applyAlignment="1">
      <alignment horizontal="left" wrapText="1"/>
    </xf>
    <xf numFmtId="10" fontId="13" fillId="7" borderId="21" xfId="7" applyNumberFormat="1" applyFont="1" applyBorder="1"/>
    <xf numFmtId="10" fontId="13" fillId="7" borderId="23" xfId="7" applyNumberFormat="1" applyFont="1" applyBorder="1"/>
    <xf numFmtId="10" fontId="13" fillId="7" borderId="19" xfId="7" applyNumberFormat="1" applyFont="1" applyBorder="1"/>
    <xf numFmtId="0" fontId="18" fillId="18" borderId="0" xfId="8"/>
    <xf numFmtId="0" fontId="0" fillId="15" borderId="42" xfId="0" applyFill="1" applyBorder="1"/>
    <xf numFmtId="0" fontId="0" fillId="15" borderId="44" xfId="0" applyFill="1" applyBorder="1"/>
    <xf numFmtId="0" fontId="0" fillId="15" borderId="43" xfId="0" applyFill="1" applyBorder="1"/>
    <xf numFmtId="0" fontId="8" fillId="0" borderId="42" xfId="0" applyFont="1" applyBorder="1"/>
    <xf numFmtId="0" fontId="8" fillId="0" borderId="44" xfId="0" applyFont="1" applyBorder="1"/>
    <xf numFmtId="0" fontId="8" fillId="0" borderId="43" xfId="0" applyFont="1" applyBorder="1"/>
    <xf numFmtId="0" fontId="0" fillId="14" borderId="45" xfId="0" applyFill="1" applyBorder="1"/>
    <xf numFmtId="0" fontId="0" fillId="14" borderId="46" xfId="0" applyFill="1" applyBorder="1"/>
    <xf numFmtId="0" fontId="0" fillId="14" borderId="49" xfId="0" applyFill="1" applyBorder="1"/>
    <xf numFmtId="0" fontId="0" fillId="14" borderId="50" xfId="0" applyFill="1" applyBorder="1"/>
    <xf numFmtId="0" fontId="0" fillId="14" borderId="47" xfId="0" applyFill="1" applyBorder="1"/>
    <xf numFmtId="0" fontId="0" fillId="14" borderId="48" xfId="0" applyFill="1" applyBorder="1"/>
    <xf numFmtId="0" fontId="15" fillId="13" borderId="30" xfId="0" applyFont="1" applyFill="1" applyBorder="1" applyAlignment="1">
      <alignment horizontal="center" vertical="center"/>
    </xf>
    <xf numFmtId="0" fontId="15" fillId="13" borderId="31" xfId="0" applyFont="1" applyFill="1" applyBorder="1" applyAlignment="1">
      <alignment horizontal="center" vertical="center"/>
    </xf>
    <xf numFmtId="0" fontId="15" fillId="13" borderId="32" xfId="0" applyFont="1" applyFill="1" applyBorder="1" applyAlignment="1">
      <alignment horizontal="center" vertical="center"/>
    </xf>
    <xf numFmtId="0" fontId="15" fillId="13" borderId="33" xfId="0" applyFont="1" applyFill="1" applyBorder="1" applyAlignment="1">
      <alignment horizontal="center" vertical="center"/>
    </xf>
    <xf numFmtId="0" fontId="15" fillId="13" borderId="0" xfId="0" applyFont="1" applyFill="1" applyBorder="1" applyAlignment="1">
      <alignment horizontal="center" vertical="center"/>
    </xf>
    <xf numFmtId="0" fontId="15" fillId="13" borderId="34" xfId="0" applyFont="1" applyFill="1" applyBorder="1" applyAlignment="1">
      <alignment horizontal="center" vertical="center"/>
    </xf>
    <xf numFmtId="0" fontId="15" fillId="13" borderId="35" xfId="0" applyFont="1" applyFill="1" applyBorder="1" applyAlignment="1">
      <alignment horizontal="center" vertical="center"/>
    </xf>
    <xf numFmtId="0" fontId="15" fillId="13" borderId="36" xfId="0" applyFont="1" applyFill="1" applyBorder="1" applyAlignment="1">
      <alignment horizontal="center" vertical="center"/>
    </xf>
    <xf numFmtId="0" fontId="15" fillId="13" borderId="37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8" fillId="15" borderId="0" xfId="0" applyFont="1" applyFill="1" applyAlignment="1">
      <alignment horizontal="right" wrapText="1"/>
    </xf>
    <xf numFmtId="0" fontId="8" fillId="15" borderId="0" xfId="0" applyFont="1" applyFill="1" applyAlignment="1">
      <alignment horizontal="right"/>
    </xf>
    <xf numFmtId="0" fontId="12" fillId="16" borderId="38" xfId="0" applyFont="1" applyFill="1" applyBorder="1" applyAlignment="1">
      <alignment horizontal="center" vertical="center"/>
    </xf>
    <xf numFmtId="0" fontId="12" fillId="16" borderId="39" xfId="0" applyFont="1" applyFill="1" applyBorder="1" applyAlignment="1">
      <alignment horizontal="center" vertical="center"/>
    </xf>
    <xf numFmtId="0" fontId="12" fillId="16" borderId="40" xfId="0" applyFont="1" applyFill="1" applyBorder="1" applyAlignment="1">
      <alignment horizontal="center" vertical="center"/>
    </xf>
    <xf numFmtId="0" fontId="12" fillId="16" borderId="41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 vertical="center"/>
    </xf>
    <xf numFmtId="0" fontId="5" fillId="13" borderId="14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0" fontId="5" fillId="13" borderId="15" xfId="0" applyFont="1" applyFill="1" applyBorder="1" applyAlignment="1">
      <alignment horizontal="center" vertical="center"/>
    </xf>
    <xf numFmtId="0" fontId="5" fillId="13" borderId="9" xfId="0" applyFont="1" applyFill="1" applyBorder="1" applyAlignment="1">
      <alignment horizontal="center" vertical="center" wrapText="1"/>
    </xf>
    <xf numFmtId="0" fontId="5" fillId="13" borderId="10" xfId="0" applyFont="1" applyFill="1" applyBorder="1" applyAlignment="1">
      <alignment horizontal="center" vertical="center" wrapText="1"/>
    </xf>
    <xf numFmtId="0" fontId="10" fillId="9" borderId="38" xfId="5" applyFont="1" applyBorder="1" applyAlignment="1">
      <alignment horizontal="center"/>
    </xf>
    <xf numFmtId="0" fontId="10" fillId="9" borderId="39" xfId="5" applyFont="1" applyBorder="1" applyAlignment="1">
      <alignment horizontal="center"/>
    </xf>
    <xf numFmtId="164" fontId="10" fillId="9" borderId="40" xfId="5" applyNumberFormat="1" applyFont="1" applyBorder="1" applyAlignment="1">
      <alignment horizontal="center"/>
    </xf>
    <xf numFmtId="164" fontId="10" fillId="9" borderId="41" xfId="5" applyNumberFormat="1" applyFont="1" applyBorder="1" applyAlignment="1">
      <alignment horizontal="center"/>
    </xf>
    <xf numFmtId="0" fontId="5" fillId="11" borderId="45" xfId="0" applyFont="1" applyFill="1" applyBorder="1" applyAlignment="1">
      <alignment horizontal="center" vertical="center"/>
    </xf>
    <xf numFmtId="0" fontId="5" fillId="11" borderId="46" xfId="0" applyFont="1" applyFill="1" applyBorder="1" applyAlignment="1">
      <alignment horizontal="center" vertical="center"/>
    </xf>
    <xf numFmtId="0" fontId="5" fillId="11" borderId="47" xfId="0" applyFont="1" applyFill="1" applyBorder="1" applyAlignment="1">
      <alignment horizontal="center" vertical="center"/>
    </xf>
    <xf numFmtId="0" fontId="5" fillId="11" borderId="48" xfId="0" applyFont="1" applyFill="1" applyBorder="1" applyAlignment="1">
      <alignment horizontal="center" vertical="center"/>
    </xf>
    <xf numFmtId="0" fontId="5" fillId="12" borderId="45" xfId="0" applyFont="1" applyFill="1" applyBorder="1" applyAlignment="1">
      <alignment horizontal="center" vertical="center"/>
    </xf>
    <xf numFmtId="0" fontId="5" fillId="12" borderId="46" xfId="0" applyFont="1" applyFill="1" applyBorder="1" applyAlignment="1">
      <alignment horizontal="center" vertical="center"/>
    </xf>
    <xf numFmtId="0" fontId="5" fillId="12" borderId="47" xfId="0" applyFont="1" applyFill="1" applyBorder="1" applyAlignment="1">
      <alignment horizontal="center" vertical="center"/>
    </xf>
    <xf numFmtId="0" fontId="5" fillId="12" borderId="48" xfId="0" applyFont="1" applyFill="1" applyBorder="1" applyAlignment="1">
      <alignment horizontal="center" vertical="center"/>
    </xf>
    <xf numFmtId="0" fontId="19" fillId="19" borderId="42" xfId="0" applyFont="1" applyFill="1" applyBorder="1" applyAlignment="1">
      <alignment horizontal="center" vertical="center"/>
    </xf>
    <xf numFmtId="0" fontId="19" fillId="19" borderId="43" xfId="0" applyFont="1" applyFill="1" applyBorder="1" applyAlignment="1">
      <alignment horizontal="center" vertical="center"/>
    </xf>
  </cellXfs>
  <cellStyles count="9">
    <cellStyle name="Calcul" xfId="2" builtinId="22"/>
    <cellStyle name="Commentaire" xfId="3" builtinId="10"/>
    <cellStyle name="Entrée" xfId="1" builtinId="20"/>
    <cellStyle name="Insatisfaisant" xfId="8" builtinId="27"/>
    <cellStyle name="Neutre" xfId="6" builtinId="28"/>
    <cellStyle name="Normal" xfId="0" builtinId="0"/>
    <cellStyle name="Pourcentage" xfId="4" builtinId="5"/>
    <cellStyle name="Satisfaisant" xfId="5" builtinId="26"/>
    <cellStyle name="Sortie" xfId="7" builtinId="21"/>
  </cellStyles>
  <dxfs count="3">
    <dxf>
      <font>
        <b/>
        <i val="0"/>
        <color theme="1"/>
      </font>
      <fill>
        <patternFill>
          <bgColor rgb="FF00B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theme="9"/>
        </patternFill>
      </fill>
    </dxf>
  </dxfs>
  <tableStyles count="0" defaultTableStyle="TableStyleMedium2" defaultPivotStyle="PivotStyleLight16"/>
  <colors>
    <mruColors>
      <color rgb="FFFFD1D1"/>
      <color rgb="FFFF7C80"/>
      <color rgb="FFFF9999"/>
      <color rgb="FFFFFFCC"/>
      <color rgb="FFFFFF99"/>
      <color rgb="FFFABA86"/>
      <color rgb="FFDF9245"/>
      <color rgb="FFFFFF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 sz="1600"/>
            </a:pPr>
            <a:r>
              <a:rPr lang="fr-FR" sz="1600"/>
              <a:t>Répartition des types d'anomalies Traitées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9.7148622347713612E-2"/>
          <c:y val="0.14325458659790163"/>
          <c:w val="0.9023818783947718"/>
          <c:h val="0.45152555059123267"/>
        </c:manualLayout>
      </c:layout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2">
                      <a:shade val="51000"/>
                      <a:satMod val="130000"/>
                    </a:schemeClr>
                  </a:gs>
                  <a:gs pos="80000">
                    <a:schemeClr val="accent2">
                      <a:shade val="93000"/>
                      <a:satMod val="130000"/>
                    </a:schemeClr>
                  </a:gs>
                  <a:gs pos="100000">
                    <a:schemeClr val="accent2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2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3">
                      <a:shade val="51000"/>
                      <a:satMod val="130000"/>
                    </a:schemeClr>
                  </a:gs>
                  <a:gs pos="80000">
                    <a:schemeClr val="accent3">
                      <a:shade val="93000"/>
                      <a:satMod val="130000"/>
                    </a:schemeClr>
                  </a:gs>
                  <a:gs pos="100000">
                    <a:schemeClr val="accent3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3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2"/>
            <c:invertIfNegative val="0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6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dPt>
            <c:idx val="3"/>
            <c:invertIfNegative val="0"/>
            <c:bubble3D val="0"/>
            <c:spPr>
              <a:solidFill>
                <a:schemeClr val="tx1">
                  <a:lumMod val="50000"/>
                  <a:lumOff val="50000"/>
                </a:schemeClr>
              </a:solidFill>
            </c:spPr>
          </c:dPt>
          <c:dPt>
            <c:idx val="4"/>
            <c:invertIfNegative val="0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 w="9525" cap="flat" cmpd="sng" algn="ctr">
                <a:solidFill>
                  <a:schemeClr val="accent4">
                    <a:shade val="95000"/>
                    <a:satMod val="105000"/>
                  </a:schemeClr>
                </a:solidFill>
                <a:prstDash val="solid"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</c:spPr>
          </c:dPt>
          <c:cat>
            <c:strRef>
              <c:f>STAT!$A$8:$A$21</c:f>
              <c:strCache>
                <c:ptCount val="14"/>
                <c:pt idx="0">
                  <c:v>1016-Il existe des homonymes pour le salarié </c:v>
                </c:pt>
                <c:pt idx="1">
                  <c:v>1510-Sortie postérieure à la période déclarée</c:v>
                </c:pt>
                <c:pt idx="2">
                  <c:v>6010-Chevauchement periodes suspension</c:v>
                </c:pt>
                <c:pt idx="3">
                  <c:v>1045-La date d'entrée doit être &gt;=  au jj/mm/aaaa</c:v>
                </c:pt>
                <c:pt idx="4">
                  <c:v>6025-Sortie anterieure a periode de suspension close</c:v>
                </c:pt>
                <c:pt idx="5">
                  <c:v>1520-Existence d'évènements prestations non annulés.</c:v>
                </c:pt>
                <c:pt idx="6">
                  <c:v>1507-Entrée postérieure à la sortie</c:v>
                </c:pt>
                <c:pt idx="7">
                  <c:v>1004-Date de naissance non renseignée</c:v>
                </c:pt>
                <c:pt idx="8">
                  <c:v>1067-A cette date, salarié déclaré en portabilité</c:v>
                </c:pt>
                <c:pt idx="9">
                  <c:v>505-Embauche antérieure à la date de naissance</c:v>
                </c:pt>
                <c:pt idx="10">
                  <c:v>530-La date d'embauche comprise dans période existante</c:v>
                </c:pt>
                <c:pt idx="11">
                  <c:v>6022-Sortie antÃ©rieure a periode de suspension close (motif REPRISE)</c:v>
                </c:pt>
                <c:pt idx="12">
                  <c:v>6035-Entree anterieure a periode de suspension en cours</c:v>
                </c:pt>
                <c:pt idx="13">
                  <c:v>Autres anomalies</c:v>
                </c:pt>
              </c:strCache>
            </c:strRef>
          </c:cat>
          <c:val>
            <c:numRef>
              <c:f>STAT!$B$8:$B$21</c:f>
              <c:numCache>
                <c:formatCode>0.00%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71184896"/>
        <c:axId val="170388480"/>
      </c:barChart>
      <c:valAx>
        <c:axId val="170388480"/>
        <c:scaling>
          <c:orientation val="minMax"/>
        </c:scaling>
        <c:delete val="0"/>
        <c:axPos val="l"/>
        <c:majorGridlines/>
        <c:numFmt formatCode="0.00%" sourceLinked="0"/>
        <c:majorTickMark val="out"/>
        <c:minorTickMark val="none"/>
        <c:tickLblPos val="nextTo"/>
        <c:crossAx val="171184896"/>
        <c:crosses val="autoZero"/>
        <c:crossBetween val="between"/>
      </c:valAx>
      <c:catAx>
        <c:axId val="171184896"/>
        <c:scaling>
          <c:orientation val="minMax"/>
        </c:scaling>
        <c:delete val="0"/>
        <c:axPos val="b"/>
        <c:majorTickMark val="out"/>
        <c:minorTickMark val="none"/>
        <c:tickLblPos val="low"/>
        <c:spPr>
          <a:ln w="9525"/>
        </c:spPr>
        <c:txPr>
          <a:bodyPr rot="2940000" vert="horz" anchor="t" anchorCtr="0"/>
          <a:lstStyle/>
          <a:p>
            <a:pPr>
              <a:defRPr sz="780" baseline="0"/>
            </a:pPr>
            <a:endParaRPr lang="fr-FR"/>
          </a:p>
        </c:txPr>
        <c:crossAx val="170388480"/>
        <c:crosses val="autoZero"/>
        <c:auto val="1"/>
        <c:lblAlgn val="ctr"/>
        <c:lblOffset val="1"/>
        <c:noMultiLvlLbl val="0"/>
      </c:catAx>
    </c:plotArea>
    <c:plotVisOnly val="1"/>
    <c:dispBlanksAs val="gap"/>
    <c:showDLblsOverMax val="0"/>
  </c:chart>
  <c:spPr>
    <a:ln w="28575">
      <a:solidFill>
        <a:schemeClr val="bg1">
          <a:lumMod val="50000"/>
        </a:schemeClr>
      </a:solidFill>
    </a:ln>
  </c:spPr>
  <c:txPr>
    <a:bodyPr/>
    <a:lstStyle/>
    <a:p>
      <a:pPr>
        <a:defRPr sz="85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Production par pôle Mensuel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dPt>
            <c:idx val="0"/>
            <c:invertIfNegative val="0"/>
            <c:bubble3D val="0"/>
            <c:spPr>
              <a:gradFill rotWithShape="1">
                <a:gsLst>
                  <a:gs pos="0">
                    <a:schemeClr val="accent6">
                      <a:shade val="51000"/>
                      <a:satMod val="130000"/>
                    </a:schemeClr>
                  </a:gs>
                  <a:gs pos="80000">
                    <a:schemeClr val="accent6">
                      <a:shade val="93000"/>
                      <a:satMod val="130000"/>
                    </a:schemeClr>
                  </a:gs>
                  <a:gs pos="100000">
                    <a:schemeClr val="accent6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Pt>
            <c:idx val="1"/>
            <c:invertIfNegative val="0"/>
            <c:bubble3D val="0"/>
            <c:spPr>
              <a:gradFill rotWithShape="1">
                <a:gsLst>
                  <a:gs pos="0">
                    <a:schemeClr val="accent5">
                      <a:shade val="51000"/>
                      <a:satMod val="130000"/>
                    </a:schemeClr>
                  </a:gs>
                  <a:gs pos="80000">
                    <a:schemeClr val="accent5">
                      <a:shade val="93000"/>
                      <a:satMod val="130000"/>
                    </a:schemeClr>
                  </a:gs>
                  <a:gs pos="100000">
                    <a:schemeClr val="accent5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</c:dPt>
          <c:dLbls>
            <c:dLbl>
              <c:idx val="0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cat>
            <c:strRef>
              <c:f>STAT!$D$43:$D$44</c:f>
              <c:strCache>
                <c:ptCount val="2"/>
                <c:pt idx="0">
                  <c:v>POLE1</c:v>
                </c:pt>
                <c:pt idx="1">
                  <c:v>POLE2</c:v>
                </c:pt>
              </c:strCache>
            </c:strRef>
          </c:cat>
          <c:val>
            <c:numRef>
              <c:f>STAT!$E$43:$E$44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71224064"/>
        <c:axId val="171242240"/>
      </c:barChart>
      <c:lineChart>
        <c:grouping val="standard"/>
        <c:varyColors val="0"/>
        <c:ser>
          <c:idx val="1"/>
          <c:order val="1"/>
          <c:tx>
            <c:v>Objectif</c:v>
          </c:tx>
          <c:spPr>
            <a:ln w="57150">
              <a:solidFill>
                <a:srgbClr val="00B050"/>
              </a:solidFill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dPt>
            <c:idx val="1"/>
            <c:bubble3D val="0"/>
          </c:dPt>
          <c:dLbls>
            <c:dLbl>
              <c:idx val="0"/>
              <c:delete val="1"/>
            </c:dLbl>
            <c:dLbl>
              <c:idx val="1"/>
              <c:layout/>
              <c:showLegendKey val="0"/>
              <c:showVal val="0"/>
              <c:showCatName val="0"/>
              <c:showSerName val="1"/>
              <c:showPercent val="0"/>
              <c:showBubbleSize val="0"/>
            </c:dLbl>
            <c:txPr>
              <a:bodyPr/>
              <a:lstStyle/>
              <a:p>
                <a:pPr>
                  <a:defRPr sz="1400" b="1">
                    <a:solidFill>
                      <a:srgbClr val="00B05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STAT!$D$43:$D$44</c:f>
              <c:strCache>
                <c:ptCount val="2"/>
                <c:pt idx="0">
                  <c:v>POLE1</c:v>
                </c:pt>
                <c:pt idx="1">
                  <c:v>POLE2</c:v>
                </c:pt>
              </c:strCache>
            </c:strRef>
          </c:cat>
          <c:val>
            <c:numRef>
              <c:f>STAT!$F$43:$F$44</c:f>
              <c:numCache>
                <c:formatCode>General</c:formatCode>
                <c:ptCount val="2"/>
                <c:pt idx="0">
                  <c:v>0</c:v>
                </c:pt>
                <c:pt idx="1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224064"/>
        <c:axId val="171242240"/>
      </c:lineChart>
      <c:catAx>
        <c:axId val="171224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71242240"/>
        <c:crosses val="autoZero"/>
        <c:auto val="1"/>
        <c:lblAlgn val="ctr"/>
        <c:lblOffset val="100"/>
        <c:noMultiLvlLbl val="0"/>
      </c:catAx>
      <c:valAx>
        <c:axId val="1712422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1224064"/>
        <c:crosses val="autoZero"/>
        <c:crossBetween val="between"/>
      </c:valAx>
    </c:plotArea>
    <c:plotVisOnly val="1"/>
    <c:dispBlanksAs val="gap"/>
    <c:showDLblsOverMax val="0"/>
  </c:chart>
  <c:spPr>
    <a:ln w="28575">
      <a:solidFill>
        <a:schemeClr val="bg1">
          <a:lumMod val="50000"/>
        </a:schemeClr>
      </a:solidFill>
    </a:ln>
  </c:sp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4"/>
    </mc:Choice>
    <mc:Fallback>
      <c:style val="2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Production par gestionnaire: pôle 1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STAT!$A$25:$A$34</c:f>
              <c:strCache>
                <c:ptCount val="10"/>
                <c:pt idx="0">
                  <c:v>gest 5</c:v>
                </c:pt>
                <c:pt idx="1">
                  <c:v>gest 6</c:v>
                </c:pt>
                <c:pt idx="2">
                  <c:v>gest 7</c:v>
                </c:pt>
                <c:pt idx="3">
                  <c:v>gest 8</c:v>
                </c:pt>
                <c:pt idx="4">
                  <c:v>gest 9</c:v>
                </c:pt>
                <c:pt idx="5">
                  <c:v>gest 10</c:v>
                </c:pt>
                <c:pt idx="6">
                  <c:v>gest 11</c:v>
                </c:pt>
                <c:pt idx="7">
                  <c:v>gest 12</c:v>
                </c:pt>
                <c:pt idx="8">
                  <c:v>gest 13</c:v>
                </c:pt>
                <c:pt idx="9">
                  <c:v>gest 14</c:v>
                </c:pt>
              </c:strCache>
            </c:strRef>
          </c:cat>
          <c:val>
            <c:numRef>
              <c:f>STAT!$B$25:$B$34</c:f>
              <c:numCache>
                <c:formatCode>General</c:formatCode>
                <c:ptCount val="10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534208"/>
        <c:axId val="171535744"/>
      </c:barChart>
      <c:catAx>
        <c:axId val="171534208"/>
        <c:scaling>
          <c:orientation val="minMax"/>
        </c:scaling>
        <c:delete val="0"/>
        <c:axPos val="b"/>
        <c:majorTickMark val="out"/>
        <c:minorTickMark val="none"/>
        <c:tickLblPos val="nextTo"/>
        <c:crossAx val="171535744"/>
        <c:crosses val="autoZero"/>
        <c:auto val="1"/>
        <c:lblAlgn val="ctr"/>
        <c:lblOffset val="100"/>
        <c:noMultiLvlLbl val="0"/>
      </c:catAx>
      <c:valAx>
        <c:axId val="171535744"/>
        <c:scaling>
          <c:orientation val="minMax"/>
          <c:max val="6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1534208"/>
        <c:crosses val="autoZero"/>
        <c:crossBetween val="between"/>
        <c:majorUnit val="5"/>
      </c:valAx>
    </c:plotArea>
    <c:plotVisOnly val="0"/>
    <c:dispBlanksAs val="zero"/>
    <c:showDLblsOverMax val="0"/>
  </c:chart>
  <c:spPr>
    <a:ln w="28575"/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3"/>
    </mc:Choice>
    <mc:Fallback>
      <c:style val="23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Production par gestionnaire: pôle 2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STAT!$A$37:$A$46</c:f>
              <c:strCache>
                <c:ptCount val="10"/>
                <c:pt idx="0">
                  <c:v>gest 15</c:v>
                </c:pt>
                <c:pt idx="1">
                  <c:v>gest 16</c:v>
                </c:pt>
                <c:pt idx="2">
                  <c:v>gest 17</c:v>
                </c:pt>
                <c:pt idx="3">
                  <c:v>gest 18</c:v>
                </c:pt>
                <c:pt idx="4">
                  <c:v>gest 19</c:v>
                </c:pt>
                <c:pt idx="5">
                  <c:v>gest 20</c:v>
                </c:pt>
                <c:pt idx="6">
                  <c:v>gest 21</c:v>
                </c:pt>
                <c:pt idx="7">
                  <c:v>gest 22</c:v>
                </c:pt>
                <c:pt idx="8">
                  <c:v>gest 23</c:v>
                </c:pt>
                <c:pt idx="9">
                  <c:v>gest 24</c:v>
                </c:pt>
              </c:strCache>
            </c:strRef>
          </c:cat>
          <c:val>
            <c:numRef>
              <c:f>STAT!$B$37:$B$46</c:f>
              <c:numCache>
                <c:formatCode>General</c:formatCode>
                <c:ptCount val="1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1564416"/>
        <c:axId val="171566208"/>
      </c:barChart>
      <c:catAx>
        <c:axId val="171564416"/>
        <c:scaling>
          <c:orientation val="minMax"/>
        </c:scaling>
        <c:delete val="0"/>
        <c:axPos val="b"/>
        <c:majorTickMark val="out"/>
        <c:minorTickMark val="none"/>
        <c:tickLblPos val="nextTo"/>
        <c:txPr>
          <a:bodyPr rot="-1260000"/>
          <a:lstStyle/>
          <a:p>
            <a:pPr>
              <a:defRPr/>
            </a:pPr>
            <a:endParaRPr lang="fr-FR"/>
          </a:p>
        </c:txPr>
        <c:crossAx val="171566208"/>
        <c:crosses val="autoZero"/>
        <c:auto val="1"/>
        <c:lblAlgn val="ctr"/>
        <c:lblOffset val="100"/>
        <c:noMultiLvlLbl val="0"/>
      </c:catAx>
      <c:valAx>
        <c:axId val="171566208"/>
        <c:scaling>
          <c:orientation val="minMax"/>
          <c:max val="60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1564416"/>
        <c:crosses val="autoZero"/>
        <c:crossBetween val="between"/>
        <c:majorUnit val="5"/>
      </c:valAx>
    </c:plotArea>
    <c:plotVisOnly val="1"/>
    <c:dispBlanksAs val="gap"/>
    <c:showDLblsOverMax val="0"/>
  </c:chart>
  <c:spPr>
    <a:ln w="28575"/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352425</xdr:colOff>
          <xdr:row>0</xdr:row>
          <xdr:rowOff>76200</xdr:rowOff>
        </xdr:from>
        <xdr:to>
          <xdr:col>3</xdr:col>
          <xdr:colOff>733425</xdr:colOff>
          <xdr:row>0</xdr:row>
          <xdr:rowOff>790575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50292" rIns="36576" bIns="5029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FF6600"/>
                  </a:solidFill>
                  <a:latin typeface="Nirmala UI"/>
                  <a:cs typeface="Nirmala UI"/>
                </a:rPr>
                <a:t>Copier DSN 2</a:t>
              </a:r>
            </a:p>
          </xdr:txBody>
        </xdr:sp>
        <xdr:clientData/>
      </xdr:twoCellAnchor>
    </mc:Choice>
    <mc:Fallback/>
  </mc:AlternateContent>
  <xdr:twoCellAnchor>
    <xdr:from>
      <xdr:col>5</xdr:col>
      <xdr:colOff>0</xdr:colOff>
      <xdr:row>0</xdr:row>
      <xdr:rowOff>67528</xdr:rowOff>
    </xdr:from>
    <xdr:to>
      <xdr:col>14</xdr:col>
      <xdr:colOff>638175</xdr:colOff>
      <xdr:row>0</xdr:row>
      <xdr:rowOff>902891</xdr:rowOff>
    </xdr:to>
    <xdr:sp macro="" textlink="">
      <xdr:nvSpPr>
        <xdr:cNvPr id="3" name="ZoneTexte 2"/>
        <xdr:cNvSpPr txBox="1"/>
      </xdr:nvSpPr>
      <xdr:spPr>
        <a:xfrm>
          <a:off x="3016250" y="67528"/>
          <a:ext cx="6799659" cy="835363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la macro copie les lignes du fichier source "Stock DSN 2" en supprimant les anomalies « vides » et les autres anomalies « non identifiées » et en supprimant les colonnes F,G et H. La macro trie automatiquement le fichier par siren pour faciliter le traitement.</a:t>
          </a:r>
        </a:p>
        <a:p>
          <a:r>
            <a:rPr lang="fr-FR" sz="1200" b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400" b="1">
              <a:effectLst/>
            </a:rPr>
            <a:t>L'opération</a:t>
          </a:r>
          <a:r>
            <a:rPr lang="fr-FR" sz="1400" b="1" baseline="0">
              <a:effectLst/>
            </a:rPr>
            <a:t> peut prendre une minute.</a:t>
          </a:r>
          <a:endParaRPr lang="fr-FR" sz="1400" b="1">
            <a:effectLst/>
          </a:endParaRPr>
        </a:p>
      </xdr:txBody>
    </xdr:sp>
    <xdr:clientData/>
  </xdr:twoCellAnchor>
  <xdr:twoCellAnchor>
    <xdr:from>
      <xdr:col>4</xdr:col>
      <xdr:colOff>29765</xdr:colOff>
      <xdr:row>0</xdr:row>
      <xdr:rowOff>346208</xdr:rowOff>
    </xdr:from>
    <xdr:to>
      <xdr:col>5</xdr:col>
      <xdr:colOff>649</xdr:colOff>
      <xdr:row>0</xdr:row>
      <xdr:rowOff>555625</xdr:rowOff>
    </xdr:to>
    <xdr:sp macro="" textlink="">
      <xdr:nvSpPr>
        <xdr:cNvPr id="2" name="Flèche droite 1"/>
        <xdr:cNvSpPr/>
      </xdr:nvSpPr>
      <xdr:spPr>
        <a:xfrm rot="10800000">
          <a:off x="2282031" y="346208"/>
          <a:ext cx="734868" cy="209417"/>
        </a:xfrm>
        <a:prstGeom prst="rightArrow">
          <a:avLst/>
        </a:prstGeom>
        <a:solidFill>
          <a:schemeClr val="tx1">
            <a:lumMod val="65000"/>
            <a:lumOff val="35000"/>
          </a:schemeClr>
        </a:solidFill>
        <a:ln>
          <a:solidFill>
            <a:schemeClr val="bg1">
              <a:lumMod val="75000"/>
            </a:schemeClr>
          </a:solidFill>
        </a:ln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 b="1" cap="none" spc="0">
            <a:ln w="18000">
              <a:solidFill>
                <a:schemeClr val="accent2">
                  <a:satMod val="140000"/>
                </a:schemeClr>
              </a:solidFill>
              <a:prstDash val="solid"/>
              <a:miter lim="800000"/>
            </a:ln>
            <a:noFill/>
            <a:effectLst>
              <a:outerShdw blurRad="25500" dist="23000" dir="7020000" algn="tl">
                <a:srgbClr val="000000">
                  <a:alpha val="50000"/>
                </a:srgbClr>
              </a:outerShdw>
            </a:effectLst>
          </a:endParaRPr>
        </a:p>
      </xdr:txBody>
    </xdr:sp>
    <xdr:clientData/>
  </xdr:twoCellAnchor>
  <xdr:twoCellAnchor>
    <xdr:from>
      <xdr:col>22</xdr:col>
      <xdr:colOff>76200</xdr:colOff>
      <xdr:row>0</xdr:row>
      <xdr:rowOff>38100</xdr:rowOff>
    </xdr:from>
    <xdr:to>
      <xdr:col>22</xdr:col>
      <xdr:colOff>1333500</xdr:colOff>
      <xdr:row>0</xdr:row>
      <xdr:rowOff>1003300</xdr:rowOff>
    </xdr:to>
    <xdr:sp macro="" textlink="">
      <xdr:nvSpPr>
        <xdr:cNvPr id="4" name="Rectangle 3"/>
        <xdr:cNvSpPr/>
      </xdr:nvSpPr>
      <xdr:spPr>
        <a:xfrm>
          <a:off x="20675600" y="38100"/>
          <a:ext cx="1257300" cy="965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/>
            <a:t>Les</a:t>
          </a:r>
          <a:r>
            <a:rPr lang="fr-FR" sz="1100" b="1" baseline="0"/>
            <a:t> cas possibles:</a:t>
          </a:r>
        </a:p>
        <a:p>
          <a:pPr algn="l"/>
          <a:r>
            <a:rPr lang="fr-FR" sz="1100" b="1" baseline="0"/>
            <a:t>- TRAITEE</a:t>
          </a:r>
        </a:p>
        <a:p>
          <a:pPr algn="l"/>
          <a:r>
            <a:rPr lang="fr-FR" sz="1100" b="1" baseline="0"/>
            <a:t>- EN COURS</a:t>
          </a:r>
        </a:p>
        <a:p>
          <a:pPr algn="l"/>
          <a:r>
            <a:rPr lang="fr-FR" sz="1100" b="1" baseline="0"/>
            <a:t>- PRESTAT</a:t>
          </a:r>
        </a:p>
        <a:p>
          <a:pPr algn="l"/>
          <a:r>
            <a:rPr lang="fr-FR" sz="1100" b="1" baseline="0"/>
            <a:t>- DOUBLONS</a:t>
          </a:r>
          <a:endParaRPr lang="fr-FR" sz="11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260521</xdr:colOff>
      <xdr:row>6</xdr:row>
      <xdr:rowOff>27215</xdr:rowOff>
    </xdr:from>
    <xdr:to>
      <xdr:col>9</xdr:col>
      <xdr:colOff>213633</xdr:colOff>
      <xdr:row>22</xdr:row>
      <xdr:rowOff>90714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371759</xdr:colOff>
      <xdr:row>6</xdr:row>
      <xdr:rowOff>40823</xdr:rowOff>
    </xdr:from>
    <xdr:to>
      <xdr:col>16</xdr:col>
      <xdr:colOff>0</xdr:colOff>
      <xdr:row>22</xdr:row>
      <xdr:rowOff>88447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272143</xdr:colOff>
      <xdr:row>23</xdr:row>
      <xdr:rowOff>31750</xdr:rowOff>
    </xdr:from>
    <xdr:to>
      <xdr:col>9</xdr:col>
      <xdr:colOff>217714</xdr:colOff>
      <xdr:row>38</xdr:row>
      <xdr:rowOff>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381000</xdr:colOff>
      <xdr:row>23</xdr:row>
      <xdr:rowOff>47625</xdr:rowOff>
    </xdr:from>
    <xdr:to>
      <xdr:col>16</xdr:col>
      <xdr:colOff>0</xdr:colOff>
      <xdr:row>38</xdr:row>
      <xdr:rowOff>1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FF00"/>
  </sheetPr>
  <dimension ref="A1:V2524"/>
  <sheetViews>
    <sheetView workbookViewId="0">
      <pane ySplit="1" topLeftCell="A29" activePane="bottomLeft" state="frozen"/>
      <selection pane="bottomLeft" activeCell="A51" sqref="A51"/>
    </sheetView>
  </sheetViews>
  <sheetFormatPr baseColWidth="10" defaultRowHeight="15" x14ac:dyDescent="0.25"/>
  <cols>
    <col min="1" max="1" width="11.42578125" style="5"/>
    <col min="2" max="3" width="6" style="5" bestFit="1" customWidth="1"/>
    <col min="4" max="4" width="11.42578125" style="5"/>
    <col min="5" max="5" width="11.42578125" style="6"/>
    <col min="6" max="9" width="11.42578125" style="5"/>
    <col min="10" max="10" width="15.7109375" style="5" customWidth="1"/>
    <col min="11" max="11" width="11.42578125" style="5"/>
    <col min="12" max="12" width="5" style="5" bestFit="1" customWidth="1"/>
    <col min="13" max="15" width="11.42578125" style="5"/>
    <col min="16" max="16" width="10.7109375" style="5" bestFit="1" customWidth="1"/>
    <col min="17" max="18" width="11.42578125" style="5"/>
    <col min="19" max="19" width="8.42578125" style="5" customWidth="1"/>
    <col min="20" max="20" width="3.85546875" style="5" bestFit="1" customWidth="1"/>
    <col min="21" max="21" width="11.42578125" style="5"/>
    <col min="22" max="22" width="68" style="8" bestFit="1" customWidth="1"/>
    <col min="23" max="16384" width="11.42578125" style="5"/>
  </cols>
  <sheetData>
    <row r="1" spans="1:22" x14ac:dyDescent="0.25">
      <c r="A1" s="5" t="s">
        <v>0</v>
      </c>
      <c r="B1" s="5" t="s">
        <v>4</v>
      </c>
      <c r="C1" s="5" t="s">
        <v>5</v>
      </c>
      <c r="D1" s="5" t="s">
        <v>53</v>
      </c>
      <c r="E1" s="5" t="s">
        <v>1</v>
      </c>
      <c r="F1" s="5" t="s">
        <v>54</v>
      </c>
      <c r="G1" s="5" t="s">
        <v>45</v>
      </c>
      <c r="H1" s="5" t="s">
        <v>46</v>
      </c>
      <c r="I1" s="5" t="s">
        <v>55</v>
      </c>
      <c r="J1" s="5" t="s">
        <v>56</v>
      </c>
      <c r="K1" s="5" t="s">
        <v>57</v>
      </c>
      <c r="L1" s="5" t="s">
        <v>58</v>
      </c>
      <c r="M1" s="5" t="s">
        <v>59</v>
      </c>
      <c r="N1" s="5" t="s">
        <v>60</v>
      </c>
      <c r="O1" s="5" t="s">
        <v>61</v>
      </c>
      <c r="P1" s="5" t="s">
        <v>63</v>
      </c>
      <c r="Q1" s="5" t="s">
        <v>62</v>
      </c>
      <c r="R1" s="5" t="s">
        <v>64</v>
      </c>
      <c r="S1" s="5" t="s">
        <v>6</v>
      </c>
      <c r="T1" s="5" t="s">
        <v>2</v>
      </c>
      <c r="U1" s="5" t="s">
        <v>65</v>
      </c>
      <c r="V1" s="5" t="s">
        <v>3</v>
      </c>
    </row>
    <row r="2" spans="1:22" x14ac:dyDescent="0.25">
      <c r="A2" s="5" t="s">
        <v>47</v>
      </c>
      <c r="B2" s="5">
        <v>75001</v>
      </c>
      <c r="C2" s="5">
        <v>3001</v>
      </c>
      <c r="D2" s="5" t="s">
        <v>48</v>
      </c>
      <c r="E2" s="5">
        <v>42772</v>
      </c>
      <c r="F2" s="5">
        <v>1041967</v>
      </c>
      <c r="G2" s="5">
        <v>43470</v>
      </c>
      <c r="H2" s="5">
        <v>43470</v>
      </c>
      <c r="I2" s="5">
        <v>362248771</v>
      </c>
      <c r="J2" s="5" t="s">
        <v>56</v>
      </c>
      <c r="K2" s="5">
        <v>562082909</v>
      </c>
      <c r="L2" s="5">
        <v>1190</v>
      </c>
      <c r="N2" s="5">
        <v>562082909</v>
      </c>
      <c r="O2" s="5">
        <v>1232</v>
      </c>
      <c r="Q2" s="5" t="s">
        <v>62</v>
      </c>
      <c r="R2" s="5" t="s">
        <v>64</v>
      </c>
      <c r="S2" s="5" t="s">
        <v>6</v>
      </c>
      <c r="V2" s="5" t="s">
        <v>49</v>
      </c>
    </row>
    <row r="3" spans="1:22" x14ac:dyDescent="0.25">
      <c r="A3" s="5" t="s">
        <v>47</v>
      </c>
      <c r="B3" s="5">
        <v>75001</v>
      </c>
      <c r="C3" s="5">
        <v>3001</v>
      </c>
      <c r="D3" s="5" t="s">
        <v>48</v>
      </c>
      <c r="E3" s="5">
        <v>43131</v>
      </c>
      <c r="F3" s="5">
        <v>1459597</v>
      </c>
      <c r="G3" s="5">
        <v>43101</v>
      </c>
      <c r="H3" s="5">
        <v>43131</v>
      </c>
      <c r="I3" s="5">
        <v>362248771</v>
      </c>
      <c r="J3" s="5" t="s">
        <v>56</v>
      </c>
      <c r="K3" s="5">
        <v>432981629</v>
      </c>
      <c r="L3" s="5">
        <v>38</v>
      </c>
      <c r="N3" s="5">
        <v>432981629</v>
      </c>
      <c r="O3" s="5">
        <v>20</v>
      </c>
      <c r="Q3" s="5" t="s">
        <v>62</v>
      </c>
      <c r="R3" s="5" t="s">
        <v>64</v>
      </c>
      <c r="S3" s="5" t="s">
        <v>6</v>
      </c>
      <c r="V3" s="5" t="s">
        <v>49</v>
      </c>
    </row>
    <row r="4" spans="1:22" x14ac:dyDescent="0.25">
      <c r="A4" s="5" t="s">
        <v>47</v>
      </c>
      <c r="B4" s="5">
        <v>75001</v>
      </c>
      <c r="C4" s="5">
        <v>3001</v>
      </c>
      <c r="D4" s="5" t="s">
        <v>48</v>
      </c>
      <c r="E4" s="5">
        <v>42772</v>
      </c>
      <c r="F4" s="5">
        <v>804879</v>
      </c>
      <c r="G4" s="5">
        <v>43470</v>
      </c>
      <c r="H4" s="5">
        <v>43470</v>
      </c>
      <c r="I4" s="5">
        <v>362248771</v>
      </c>
      <c r="J4" s="5" t="s">
        <v>56</v>
      </c>
      <c r="K4" s="5">
        <v>352876197</v>
      </c>
      <c r="L4" s="5">
        <v>190</v>
      </c>
      <c r="N4" s="5">
        <v>352876197</v>
      </c>
      <c r="O4" s="5">
        <v>166</v>
      </c>
      <c r="Q4" s="5" t="s">
        <v>62</v>
      </c>
      <c r="R4" s="5" t="s">
        <v>64</v>
      </c>
      <c r="S4" s="5" t="s">
        <v>6</v>
      </c>
      <c r="V4" s="5" t="s">
        <v>49</v>
      </c>
    </row>
    <row r="5" spans="1:22" x14ac:dyDescent="0.25">
      <c r="A5" s="5" t="s">
        <v>47</v>
      </c>
      <c r="B5" s="5">
        <v>75001</v>
      </c>
      <c r="C5" s="5">
        <v>3001</v>
      </c>
      <c r="D5" s="5" t="s">
        <v>48</v>
      </c>
      <c r="E5" s="5">
        <v>42829</v>
      </c>
      <c r="F5" s="5">
        <v>857205</v>
      </c>
      <c r="G5" s="5">
        <v>42795</v>
      </c>
      <c r="H5" s="5">
        <v>42825</v>
      </c>
      <c r="I5" s="5">
        <v>362248771</v>
      </c>
      <c r="J5" s="5" t="s">
        <v>56</v>
      </c>
      <c r="K5" s="5">
        <v>352050512</v>
      </c>
      <c r="L5" s="5">
        <v>24</v>
      </c>
      <c r="N5" s="5">
        <v>352050512</v>
      </c>
      <c r="O5" s="5">
        <v>65</v>
      </c>
      <c r="Q5" s="5" t="s">
        <v>62</v>
      </c>
      <c r="R5" s="5" t="s">
        <v>64</v>
      </c>
      <c r="S5" s="5" t="s">
        <v>6</v>
      </c>
      <c r="V5" s="5" t="s">
        <v>49</v>
      </c>
    </row>
    <row r="6" spans="1:22" x14ac:dyDescent="0.25">
      <c r="A6" s="5" t="s">
        <v>47</v>
      </c>
      <c r="B6" s="5">
        <v>75001</v>
      </c>
      <c r="C6" s="5">
        <v>6006</v>
      </c>
      <c r="D6" s="5" t="s">
        <v>50</v>
      </c>
      <c r="E6" s="5">
        <v>43195</v>
      </c>
      <c r="F6" s="5">
        <v>1594987</v>
      </c>
      <c r="G6" s="5">
        <v>43160</v>
      </c>
      <c r="H6" s="5">
        <v>43190</v>
      </c>
      <c r="I6" s="5">
        <v>105012445</v>
      </c>
      <c r="J6" s="5" t="s">
        <v>56</v>
      </c>
      <c r="K6" s="5">
        <v>310727151</v>
      </c>
      <c r="L6" s="5">
        <v>22</v>
      </c>
      <c r="N6" s="5">
        <v>310727151</v>
      </c>
      <c r="O6" s="5">
        <v>22</v>
      </c>
      <c r="P6" s="5">
        <v>10182</v>
      </c>
      <c r="Q6" s="5" t="s">
        <v>62</v>
      </c>
      <c r="R6" s="5" t="s">
        <v>64</v>
      </c>
      <c r="S6" s="5" t="s">
        <v>6</v>
      </c>
      <c r="T6" s="5">
        <v>15</v>
      </c>
      <c r="U6" s="5">
        <v>23223</v>
      </c>
      <c r="V6" s="5" t="s">
        <v>51</v>
      </c>
    </row>
    <row r="7" spans="1:22" x14ac:dyDescent="0.25">
      <c r="A7" s="5" t="s">
        <v>47</v>
      </c>
      <c r="B7" s="5">
        <v>75001</v>
      </c>
      <c r="C7" s="5">
        <v>12001</v>
      </c>
      <c r="D7" s="5" t="s">
        <v>52</v>
      </c>
      <c r="E7" s="5">
        <v>43318</v>
      </c>
      <c r="F7" s="5">
        <v>1940756</v>
      </c>
      <c r="G7" s="5">
        <v>43282</v>
      </c>
      <c r="H7" s="5">
        <v>43312</v>
      </c>
      <c r="I7" s="5">
        <v>105565243</v>
      </c>
      <c r="J7" s="5" t="s">
        <v>56</v>
      </c>
      <c r="K7" s="5">
        <v>320618747</v>
      </c>
      <c r="L7" s="5">
        <v>28</v>
      </c>
      <c r="Q7" s="5" t="s">
        <v>62</v>
      </c>
      <c r="R7" s="5" t="s">
        <v>64</v>
      </c>
      <c r="S7" s="5" t="s">
        <v>6</v>
      </c>
      <c r="T7" s="5">
        <v>20</v>
      </c>
      <c r="U7" s="5">
        <v>25493</v>
      </c>
      <c r="V7" s="5" t="s">
        <v>11</v>
      </c>
    </row>
    <row r="8" spans="1:22" x14ac:dyDescent="0.25">
      <c r="A8" s="5" t="s">
        <v>47</v>
      </c>
      <c r="B8" s="5">
        <v>75001</v>
      </c>
      <c r="C8" s="5">
        <v>12001</v>
      </c>
      <c r="D8" s="5" t="s">
        <v>52</v>
      </c>
      <c r="E8" s="5">
        <v>43286</v>
      </c>
      <c r="F8" s="5">
        <v>1863349</v>
      </c>
      <c r="G8" s="5">
        <v>43252</v>
      </c>
      <c r="H8" s="5">
        <v>43281</v>
      </c>
      <c r="I8" s="5">
        <v>105977462</v>
      </c>
      <c r="J8" s="5" t="s">
        <v>56</v>
      </c>
      <c r="K8" s="5">
        <v>418467791</v>
      </c>
      <c r="L8" s="5">
        <v>20</v>
      </c>
      <c r="Q8" s="5" t="s">
        <v>62</v>
      </c>
      <c r="R8" s="5" t="s">
        <v>64</v>
      </c>
      <c r="S8" s="5" t="s">
        <v>6</v>
      </c>
      <c r="T8" s="5">
        <v>60</v>
      </c>
      <c r="U8" s="5">
        <v>28511</v>
      </c>
      <c r="V8" s="5" t="s">
        <v>11</v>
      </c>
    </row>
    <row r="9" spans="1:22" x14ac:dyDescent="0.25">
      <c r="A9" s="5" t="s">
        <v>47</v>
      </c>
      <c r="B9" s="5">
        <v>75001</v>
      </c>
      <c r="C9" s="5">
        <v>12001</v>
      </c>
      <c r="D9" s="5" t="s">
        <v>52</v>
      </c>
      <c r="E9" s="5">
        <v>43291</v>
      </c>
      <c r="F9" s="5">
        <v>1827953</v>
      </c>
      <c r="G9" s="5">
        <v>43252</v>
      </c>
      <c r="H9" s="5">
        <v>43281</v>
      </c>
      <c r="I9" s="5">
        <v>315968800</v>
      </c>
      <c r="J9" s="5" t="s">
        <v>56</v>
      </c>
      <c r="K9" s="5">
        <v>440360261</v>
      </c>
      <c r="L9" s="5">
        <v>18</v>
      </c>
      <c r="Q9" s="5" t="s">
        <v>62</v>
      </c>
      <c r="R9" s="5" t="s">
        <v>64</v>
      </c>
      <c r="S9" s="5" t="s">
        <v>6</v>
      </c>
      <c r="T9" s="5">
        <v>17</v>
      </c>
      <c r="U9" s="5">
        <v>25856</v>
      </c>
      <c r="V9" s="5" t="s">
        <v>11</v>
      </c>
    </row>
    <row r="10" spans="1:22" x14ac:dyDescent="0.25">
      <c r="A10" s="5" t="s">
        <v>47</v>
      </c>
      <c r="B10" s="5">
        <v>75001</v>
      </c>
      <c r="C10" s="5">
        <v>12001</v>
      </c>
      <c r="D10" s="5" t="s">
        <v>52</v>
      </c>
      <c r="E10" s="5">
        <v>43289</v>
      </c>
      <c r="F10" s="5">
        <v>1826430</v>
      </c>
      <c r="G10" s="5">
        <v>43252</v>
      </c>
      <c r="H10" s="5">
        <v>43281</v>
      </c>
      <c r="I10" s="5">
        <v>361693133</v>
      </c>
      <c r="J10" s="5" t="s">
        <v>56</v>
      </c>
      <c r="K10" s="5">
        <v>509605184</v>
      </c>
      <c r="L10" s="5">
        <v>27</v>
      </c>
      <c r="Q10" s="5" t="s">
        <v>62</v>
      </c>
      <c r="R10" s="5" t="s">
        <v>64</v>
      </c>
      <c r="S10" s="5" t="s">
        <v>6</v>
      </c>
      <c r="T10" s="5">
        <v>72</v>
      </c>
      <c r="U10" s="5">
        <v>27826</v>
      </c>
      <c r="V10" s="5" t="s">
        <v>11</v>
      </c>
    </row>
    <row r="11" spans="1:22" x14ac:dyDescent="0.25">
      <c r="A11" s="5" t="s">
        <v>47</v>
      </c>
      <c r="B11" s="5">
        <v>75001</v>
      </c>
      <c r="C11" s="5">
        <v>12001</v>
      </c>
      <c r="D11" s="5" t="s">
        <v>52</v>
      </c>
      <c r="E11" s="5">
        <v>43262</v>
      </c>
      <c r="F11" s="5">
        <v>1774025</v>
      </c>
      <c r="G11" s="5">
        <v>43221</v>
      </c>
      <c r="H11" s="5">
        <v>43251</v>
      </c>
      <c r="I11" s="5">
        <v>105565243</v>
      </c>
      <c r="J11" s="5" t="s">
        <v>56</v>
      </c>
      <c r="K11" s="5">
        <v>320618747</v>
      </c>
      <c r="L11" s="5">
        <v>28</v>
      </c>
      <c r="Q11" s="5" t="s">
        <v>62</v>
      </c>
      <c r="R11" s="5" t="s">
        <v>64</v>
      </c>
      <c r="S11" s="5" t="s">
        <v>6</v>
      </c>
      <c r="T11" s="5">
        <v>20</v>
      </c>
      <c r="U11" s="5">
        <v>25493</v>
      </c>
      <c r="V11" s="5" t="s">
        <v>11</v>
      </c>
    </row>
    <row r="12" spans="1:22" x14ac:dyDescent="0.25">
      <c r="A12" s="5" t="s">
        <v>47</v>
      </c>
      <c r="B12" s="5">
        <v>75001</v>
      </c>
      <c r="C12" s="5">
        <v>12001</v>
      </c>
      <c r="D12" s="5" t="s">
        <v>52</v>
      </c>
      <c r="E12" s="5">
        <v>43232</v>
      </c>
      <c r="F12" s="5">
        <v>1703253</v>
      </c>
      <c r="G12" s="5">
        <v>43191</v>
      </c>
      <c r="H12" s="5">
        <v>43220</v>
      </c>
      <c r="I12" s="5">
        <v>361693133</v>
      </c>
      <c r="J12" s="5" t="s">
        <v>56</v>
      </c>
      <c r="K12" s="5">
        <v>509605184</v>
      </c>
      <c r="L12" s="5">
        <v>27</v>
      </c>
      <c r="Q12" s="5" t="s">
        <v>62</v>
      </c>
      <c r="R12" s="5" t="s">
        <v>64</v>
      </c>
      <c r="S12" s="5" t="s">
        <v>6</v>
      </c>
      <c r="T12" s="5">
        <v>72</v>
      </c>
      <c r="U12" s="5">
        <v>27826</v>
      </c>
      <c r="V12" s="5" t="s">
        <v>11</v>
      </c>
    </row>
    <row r="13" spans="1:22" x14ac:dyDescent="0.25">
      <c r="A13" s="5" t="s">
        <v>47</v>
      </c>
      <c r="B13" s="5">
        <v>75001</v>
      </c>
      <c r="C13" s="5">
        <v>12001</v>
      </c>
      <c r="D13" s="5" t="s">
        <v>52</v>
      </c>
      <c r="E13" s="5">
        <v>43227</v>
      </c>
      <c r="F13" s="5">
        <v>1697086</v>
      </c>
      <c r="G13" s="5">
        <v>43191</v>
      </c>
      <c r="H13" s="5">
        <v>43220</v>
      </c>
      <c r="I13" s="5">
        <v>105565243</v>
      </c>
      <c r="J13" s="5" t="s">
        <v>56</v>
      </c>
      <c r="K13" s="5">
        <v>320618747</v>
      </c>
      <c r="L13" s="5">
        <v>28</v>
      </c>
      <c r="Q13" s="5" t="s">
        <v>62</v>
      </c>
      <c r="R13" s="5" t="s">
        <v>64</v>
      </c>
      <c r="S13" s="5" t="s">
        <v>6</v>
      </c>
      <c r="T13" s="5">
        <v>20</v>
      </c>
      <c r="U13" s="5">
        <v>25493</v>
      </c>
      <c r="V13" s="5" t="s">
        <v>11</v>
      </c>
    </row>
    <row r="14" spans="1:22" x14ac:dyDescent="0.25">
      <c r="A14" s="5" t="s">
        <v>47</v>
      </c>
      <c r="B14" s="5">
        <v>75001</v>
      </c>
      <c r="C14" s="5">
        <v>12001</v>
      </c>
      <c r="D14" s="5" t="s">
        <v>52</v>
      </c>
      <c r="E14" s="5">
        <v>43224</v>
      </c>
      <c r="F14" s="5">
        <v>1736333</v>
      </c>
      <c r="G14" s="5">
        <v>43191</v>
      </c>
      <c r="H14" s="5">
        <v>43220</v>
      </c>
      <c r="I14" s="5">
        <v>316066046</v>
      </c>
      <c r="J14" s="5" t="s">
        <v>56</v>
      </c>
      <c r="K14" s="5">
        <v>478439060</v>
      </c>
      <c r="L14" s="5">
        <v>11</v>
      </c>
      <c r="Q14" s="5" t="s">
        <v>62</v>
      </c>
      <c r="R14" s="5" t="s">
        <v>64</v>
      </c>
      <c r="S14" s="5" t="s">
        <v>6</v>
      </c>
      <c r="T14" s="5">
        <v>86</v>
      </c>
      <c r="V14" s="5" t="s">
        <v>27</v>
      </c>
    </row>
    <row r="15" spans="1:22" x14ac:dyDescent="0.25">
      <c r="A15" s="5" t="s">
        <v>47</v>
      </c>
      <c r="B15" s="5">
        <v>75001</v>
      </c>
      <c r="C15" s="5">
        <v>12001</v>
      </c>
      <c r="D15" s="5" t="s">
        <v>52</v>
      </c>
      <c r="E15" s="5">
        <v>43314</v>
      </c>
      <c r="F15" s="5">
        <v>1886901</v>
      </c>
      <c r="G15" s="5">
        <v>43282</v>
      </c>
      <c r="H15" s="5">
        <v>43312</v>
      </c>
      <c r="I15" s="5">
        <v>100518152</v>
      </c>
      <c r="J15" s="5" t="s">
        <v>56</v>
      </c>
      <c r="K15" s="5">
        <v>776703340</v>
      </c>
      <c r="L15" s="5">
        <v>13</v>
      </c>
      <c r="Q15" s="5" t="s">
        <v>62</v>
      </c>
      <c r="R15" s="5" t="s">
        <v>64</v>
      </c>
      <c r="S15" s="5" t="s">
        <v>6</v>
      </c>
      <c r="T15" s="5">
        <v>9</v>
      </c>
      <c r="U15" s="5">
        <v>29889</v>
      </c>
      <c r="V15" s="5" t="s">
        <v>11</v>
      </c>
    </row>
    <row r="16" spans="1:22" x14ac:dyDescent="0.25">
      <c r="A16" s="5" t="s">
        <v>47</v>
      </c>
      <c r="B16" s="5">
        <v>75001</v>
      </c>
      <c r="C16" s="5">
        <v>12001</v>
      </c>
      <c r="D16" s="5" t="s">
        <v>52</v>
      </c>
      <c r="E16" s="5">
        <v>43319</v>
      </c>
      <c r="F16" s="5">
        <v>1938680</v>
      </c>
      <c r="G16" s="5">
        <v>43282</v>
      </c>
      <c r="H16" s="5">
        <v>43312</v>
      </c>
      <c r="I16" s="5">
        <v>316026735</v>
      </c>
      <c r="J16" s="5" t="s">
        <v>56</v>
      </c>
      <c r="K16" s="5">
        <v>440360436</v>
      </c>
      <c r="L16" s="5">
        <v>16</v>
      </c>
      <c r="Q16" s="5" t="s">
        <v>62</v>
      </c>
      <c r="R16" s="5" t="s">
        <v>64</v>
      </c>
      <c r="S16" s="5" t="s">
        <v>6</v>
      </c>
      <c r="T16" s="5">
        <v>0</v>
      </c>
      <c r="U16" s="5">
        <v>23455</v>
      </c>
      <c r="V16" s="5" t="s">
        <v>11</v>
      </c>
    </row>
    <row r="17" spans="1:22" x14ac:dyDescent="0.25">
      <c r="A17" s="5" t="s">
        <v>47</v>
      </c>
      <c r="B17" s="5">
        <v>75001</v>
      </c>
      <c r="C17" s="5">
        <v>12001</v>
      </c>
      <c r="D17" s="5" t="s">
        <v>52</v>
      </c>
      <c r="E17" s="5">
        <v>43319</v>
      </c>
      <c r="F17" s="5">
        <v>1938680</v>
      </c>
      <c r="G17" s="5">
        <v>43282</v>
      </c>
      <c r="H17" s="5">
        <v>43312</v>
      </c>
      <c r="I17" s="5">
        <v>316026735</v>
      </c>
      <c r="J17" s="5" t="s">
        <v>56</v>
      </c>
      <c r="K17" s="5">
        <v>440360436</v>
      </c>
      <c r="L17" s="5">
        <v>16</v>
      </c>
      <c r="Q17" s="5" t="s">
        <v>62</v>
      </c>
      <c r="R17" s="5" t="s">
        <v>64</v>
      </c>
      <c r="S17" s="5" t="s">
        <v>6</v>
      </c>
      <c r="T17" s="5">
        <v>63</v>
      </c>
      <c r="U17" s="5">
        <v>21584</v>
      </c>
      <c r="V17" s="5" t="s">
        <v>11</v>
      </c>
    </row>
    <row r="18" spans="1:22" x14ac:dyDescent="0.25">
      <c r="A18" s="5" t="s">
        <v>47</v>
      </c>
      <c r="B18" s="5">
        <v>75001</v>
      </c>
      <c r="C18" s="5">
        <v>12001</v>
      </c>
      <c r="D18" s="5" t="s">
        <v>52</v>
      </c>
      <c r="E18" s="5">
        <v>43318</v>
      </c>
      <c r="F18" s="5">
        <v>1888998</v>
      </c>
      <c r="G18" s="5">
        <v>43282</v>
      </c>
      <c r="H18" s="5">
        <v>43312</v>
      </c>
      <c r="I18" s="5">
        <v>105977462</v>
      </c>
      <c r="J18" s="5" t="s">
        <v>56</v>
      </c>
      <c r="K18" s="5">
        <v>418467791</v>
      </c>
      <c r="L18" s="5">
        <v>20</v>
      </c>
      <c r="Q18" s="5" t="s">
        <v>62</v>
      </c>
      <c r="R18" s="5" t="s">
        <v>64</v>
      </c>
      <c r="S18" s="5" t="s">
        <v>6</v>
      </c>
      <c r="T18" s="5">
        <v>60</v>
      </c>
      <c r="U18" s="5">
        <v>28511</v>
      </c>
      <c r="V18" s="5" t="s">
        <v>11</v>
      </c>
    </row>
    <row r="19" spans="1:22" x14ac:dyDescent="0.25">
      <c r="A19" s="5" t="s">
        <v>47</v>
      </c>
      <c r="B19" s="5">
        <v>75001</v>
      </c>
      <c r="C19" s="5">
        <v>12001</v>
      </c>
      <c r="D19" s="5" t="s">
        <v>52</v>
      </c>
      <c r="E19" s="5">
        <v>43322</v>
      </c>
      <c r="F19" s="5">
        <v>1939329</v>
      </c>
      <c r="G19" s="5">
        <v>43282</v>
      </c>
      <c r="H19" s="5">
        <v>43312</v>
      </c>
      <c r="I19" s="5">
        <v>400962514</v>
      </c>
      <c r="J19" s="5" t="s">
        <v>56</v>
      </c>
      <c r="K19" s="5">
        <v>389904319</v>
      </c>
      <c r="L19" s="5">
        <v>24</v>
      </c>
      <c r="Q19" s="5" t="s">
        <v>62</v>
      </c>
      <c r="R19" s="5" t="s">
        <v>64</v>
      </c>
      <c r="S19" s="5" t="s">
        <v>6</v>
      </c>
      <c r="T19" s="5">
        <v>19</v>
      </c>
      <c r="U19" s="5">
        <v>34430</v>
      </c>
      <c r="V19" s="5" t="s">
        <v>11</v>
      </c>
    </row>
    <row r="20" spans="1:22" x14ac:dyDescent="0.25">
      <c r="A20" s="5" t="s">
        <v>47</v>
      </c>
      <c r="B20" s="5">
        <v>75001</v>
      </c>
      <c r="C20" s="5">
        <v>12001</v>
      </c>
      <c r="D20" s="5" t="s">
        <v>52</v>
      </c>
      <c r="E20" s="5">
        <v>43315</v>
      </c>
      <c r="F20" s="5">
        <v>1901320</v>
      </c>
      <c r="G20" s="5">
        <v>43282</v>
      </c>
      <c r="H20" s="5">
        <v>43312</v>
      </c>
      <c r="I20" s="5">
        <v>361693133</v>
      </c>
      <c r="J20" s="5" t="s">
        <v>56</v>
      </c>
      <c r="K20" s="5">
        <v>509605184</v>
      </c>
      <c r="L20" s="5">
        <v>27</v>
      </c>
      <c r="Q20" s="5" t="s">
        <v>62</v>
      </c>
      <c r="R20" s="5" t="s">
        <v>64</v>
      </c>
      <c r="S20" s="5" t="s">
        <v>6</v>
      </c>
      <c r="T20" s="5">
        <v>72</v>
      </c>
      <c r="U20" s="5">
        <v>27826</v>
      </c>
      <c r="V20" s="5" t="s">
        <v>11</v>
      </c>
    </row>
    <row r="21" spans="1:22" x14ac:dyDescent="0.25">
      <c r="A21" s="5" t="s">
        <v>47</v>
      </c>
      <c r="B21" s="5">
        <v>75001</v>
      </c>
      <c r="C21" s="5">
        <v>12001</v>
      </c>
      <c r="D21" s="5" t="s">
        <v>52</v>
      </c>
      <c r="E21" s="5">
        <v>43287</v>
      </c>
      <c r="F21" s="5">
        <v>1860664</v>
      </c>
      <c r="G21" s="5">
        <v>43252</v>
      </c>
      <c r="H21" s="5">
        <v>43281</v>
      </c>
      <c r="I21" s="5">
        <v>684141244</v>
      </c>
      <c r="J21" s="5" t="s">
        <v>56</v>
      </c>
      <c r="K21" s="5">
        <v>303732838</v>
      </c>
      <c r="L21" s="5">
        <v>121</v>
      </c>
      <c r="Q21" s="5" t="s">
        <v>62</v>
      </c>
      <c r="R21" s="5" t="s">
        <v>64</v>
      </c>
      <c r="S21" s="5" t="s">
        <v>6</v>
      </c>
      <c r="T21" s="5">
        <v>56</v>
      </c>
      <c r="U21" s="5">
        <v>34285</v>
      </c>
      <c r="V21" s="5" t="s">
        <v>11</v>
      </c>
    </row>
    <row r="22" spans="1:22" x14ac:dyDescent="0.25">
      <c r="A22" s="5" t="s">
        <v>47</v>
      </c>
      <c r="B22" s="5">
        <v>75001</v>
      </c>
      <c r="C22" s="5">
        <v>12001</v>
      </c>
      <c r="D22" s="5" t="s">
        <v>52</v>
      </c>
      <c r="E22" s="5">
        <v>43286</v>
      </c>
      <c r="F22" s="5">
        <v>1827836</v>
      </c>
      <c r="G22" s="5">
        <v>43252</v>
      </c>
      <c r="H22" s="5">
        <v>43281</v>
      </c>
      <c r="I22" s="5">
        <v>100518152</v>
      </c>
      <c r="J22" s="5" t="s">
        <v>56</v>
      </c>
      <c r="K22" s="5">
        <v>776703340</v>
      </c>
      <c r="L22" s="5">
        <v>13</v>
      </c>
      <c r="Q22" s="5" t="s">
        <v>62</v>
      </c>
      <c r="R22" s="5" t="s">
        <v>64</v>
      </c>
      <c r="S22" s="5" t="s">
        <v>6</v>
      </c>
      <c r="T22" s="5">
        <v>9</v>
      </c>
      <c r="U22" s="5">
        <v>29889</v>
      </c>
      <c r="V22" s="5" t="s">
        <v>11</v>
      </c>
    </row>
    <row r="23" spans="1:22" x14ac:dyDescent="0.25">
      <c r="A23" s="5" t="s">
        <v>47</v>
      </c>
      <c r="B23" s="5">
        <v>75001</v>
      </c>
      <c r="C23" s="5">
        <v>12001</v>
      </c>
      <c r="D23" s="5" t="s">
        <v>50</v>
      </c>
      <c r="E23" s="5">
        <v>43193</v>
      </c>
      <c r="F23" s="5">
        <v>1609675</v>
      </c>
      <c r="G23" s="5">
        <v>43160</v>
      </c>
      <c r="H23" s="5">
        <v>43190</v>
      </c>
      <c r="I23" s="5">
        <v>105045823</v>
      </c>
      <c r="J23" s="5" t="s">
        <v>56</v>
      </c>
      <c r="K23" s="5">
        <v>332276013</v>
      </c>
      <c r="L23" s="5">
        <v>395</v>
      </c>
      <c r="N23" s="5">
        <v>332276013</v>
      </c>
      <c r="O23" s="5">
        <v>395</v>
      </c>
      <c r="P23" s="5">
        <v>10675</v>
      </c>
      <c r="Q23" s="5" t="s">
        <v>62</v>
      </c>
      <c r="R23" s="5" t="s">
        <v>64</v>
      </c>
      <c r="S23" s="5" t="s">
        <v>6</v>
      </c>
      <c r="T23" s="5">
        <v>50</v>
      </c>
      <c r="U23" s="5">
        <v>24941</v>
      </c>
      <c r="V23" s="5" t="s">
        <v>28</v>
      </c>
    </row>
    <row r="24" spans="1:22" x14ac:dyDescent="0.25">
      <c r="A24" s="5" t="s">
        <v>47</v>
      </c>
      <c r="B24" s="5">
        <v>75001</v>
      </c>
      <c r="C24" s="5">
        <v>12001</v>
      </c>
      <c r="D24" s="5" t="s">
        <v>50</v>
      </c>
      <c r="E24" s="5">
        <v>43193</v>
      </c>
      <c r="F24" s="5">
        <v>1609675</v>
      </c>
      <c r="G24" s="5">
        <v>43160</v>
      </c>
      <c r="H24" s="5">
        <v>43190</v>
      </c>
      <c r="I24" s="5">
        <v>105045823</v>
      </c>
      <c r="J24" s="5" t="s">
        <v>56</v>
      </c>
      <c r="K24" s="5">
        <v>332276013</v>
      </c>
      <c r="L24" s="5">
        <v>395</v>
      </c>
      <c r="N24" s="5">
        <v>332276013</v>
      </c>
      <c r="O24" s="5">
        <v>395</v>
      </c>
      <c r="P24" s="5">
        <v>10675</v>
      </c>
      <c r="Q24" s="5" t="s">
        <v>62</v>
      </c>
      <c r="R24" s="5" t="s">
        <v>64</v>
      </c>
      <c r="S24" s="5" t="s">
        <v>6</v>
      </c>
      <c r="T24" s="5">
        <v>39</v>
      </c>
      <c r="U24" s="5">
        <v>22046</v>
      </c>
      <c r="V24" s="5" t="s">
        <v>28</v>
      </c>
    </row>
    <row r="25" spans="1:22" x14ac:dyDescent="0.25">
      <c r="A25" s="5" t="s">
        <v>47</v>
      </c>
      <c r="B25" s="5">
        <v>75001</v>
      </c>
      <c r="C25" s="5">
        <v>12001</v>
      </c>
      <c r="D25" s="5" t="s">
        <v>50</v>
      </c>
      <c r="E25" s="5">
        <v>43193</v>
      </c>
      <c r="F25" s="5">
        <v>1609675</v>
      </c>
      <c r="G25" s="5">
        <v>43160</v>
      </c>
      <c r="H25" s="5">
        <v>43190</v>
      </c>
      <c r="I25" s="5">
        <v>105045823</v>
      </c>
      <c r="J25" s="5" t="s">
        <v>56</v>
      </c>
      <c r="K25" s="5">
        <v>332276013</v>
      </c>
      <c r="L25" s="5">
        <v>395</v>
      </c>
      <c r="N25" s="5">
        <v>332276013</v>
      </c>
      <c r="O25" s="5">
        <v>395</v>
      </c>
      <c r="P25" s="5">
        <v>10675</v>
      </c>
      <c r="Q25" s="5" t="s">
        <v>62</v>
      </c>
      <c r="R25" s="5" t="s">
        <v>64</v>
      </c>
      <c r="S25" s="5" t="s">
        <v>6</v>
      </c>
      <c r="T25" s="5">
        <v>51</v>
      </c>
      <c r="U25" s="5">
        <v>19527</v>
      </c>
      <c r="V25" s="5" t="s">
        <v>28</v>
      </c>
    </row>
    <row r="26" spans="1:22" x14ac:dyDescent="0.25">
      <c r="A26" s="5" t="s">
        <v>47</v>
      </c>
      <c r="B26" s="5">
        <v>75001</v>
      </c>
      <c r="C26" s="5">
        <v>12001</v>
      </c>
      <c r="D26" s="5" t="s">
        <v>50</v>
      </c>
      <c r="E26" s="5">
        <v>43193</v>
      </c>
      <c r="F26" s="5">
        <v>1609675</v>
      </c>
      <c r="G26" s="5">
        <v>43160</v>
      </c>
      <c r="H26" s="5">
        <v>43190</v>
      </c>
      <c r="I26" s="5">
        <v>105045823</v>
      </c>
      <c r="J26" s="5" t="s">
        <v>56</v>
      </c>
      <c r="K26" s="5">
        <v>332276013</v>
      </c>
      <c r="L26" s="5">
        <v>395</v>
      </c>
      <c r="N26" s="5">
        <v>332276013</v>
      </c>
      <c r="O26" s="5">
        <v>395</v>
      </c>
      <c r="P26" s="5">
        <v>10675</v>
      </c>
      <c r="Q26" s="5" t="s">
        <v>62</v>
      </c>
      <c r="R26" s="5" t="s">
        <v>64</v>
      </c>
      <c r="S26" s="5" t="s">
        <v>6</v>
      </c>
      <c r="T26" s="5">
        <v>47</v>
      </c>
      <c r="U26" s="5">
        <v>29948</v>
      </c>
      <c r="V26" s="5" t="s">
        <v>28</v>
      </c>
    </row>
    <row r="27" spans="1:22" x14ac:dyDescent="0.25">
      <c r="A27" s="5" t="s">
        <v>47</v>
      </c>
      <c r="B27" s="5">
        <v>75001</v>
      </c>
      <c r="C27" s="5">
        <v>12001</v>
      </c>
      <c r="D27" s="5" t="s">
        <v>50</v>
      </c>
      <c r="E27" s="5">
        <v>43193</v>
      </c>
      <c r="F27" s="5">
        <v>1609675</v>
      </c>
      <c r="G27" s="5">
        <v>43160</v>
      </c>
      <c r="H27" s="5">
        <v>43190</v>
      </c>
      <c r="I27" s="5">
        <v>105045823</v>
      </c>
      <c r="J27" s="5" t="s">
        <v>56</v>
      </c>
      <c r="K27" s="5">
        <v>332276013</v>
      </c>
      <c r="L27" s="5">
        <v>395</v>
      </c>
      <c r="N27" s="5">
        <v>332276013</v>
      </c>
      <c r="O27" s="5">
        <v>395</v>
      </c>
      <c r="P27" s="5">
        <v>10675</v>
      </c>
      <c r="Q27" s="5" t="s">
        <v>62</v>
      </c>
      <c r="R27" s="5" t="s">
        <v>64</v>
      </c>
      <c r="S27" s="5" t="s">
        <v>6</v>
      </c>
      <c r="T27" s="5">
        <v>13</v>
      </c>
      <c r="U27" s="5">
        <v>18344</v>
      </c>
      <c r="V27" s="5" t="s">
        <v>28</v>
      </c>
    </row>
    <row r="28" spans="1:22" x14ac:dyDescent="0.25">
      <c r="A28" s="5" t="s">
        <v>47</v>
      </c>
      <c r="B28" s="5">
        <v>75001</v>
      </c>
      <c r="C28" s="5">
        <v>12001</v>
      </c>
      <c r="D28" s="5" t="s">
        <v>50</v>
      </c>
      <c r="E28" s="5">
        <v>43193</v>
      </c>
      <c r="F28" s="5">
        <v>1609675</v>
      </c>
      <c r="G28" s="5">
        <v>43160</v>
      </c>
      <c r="H28" s="5">
        <v>43190</v>
      </c>
      <c r="I28" s="5">
        <v>105045823</v>
      </c>
      <c r="J28" s="5" t="s">
        <v>56</v>
      </c>
      <c r="K28" s="5">
        <v>332276013</v>
      </c>
      <c r="L28" s="5">
        <v>395</v>
      </c>
      <c r="N28" s="5">
        <v>332276013</v>
      </c>
      <c r="O28" s="5">
        <v>395</v>
      </c>
      <c r="P28" s="5">
        <v>10675</v>
      </c>
      <c r="Q28" s="5" t="s">
        <v>62</v>
      </c>
      <c r="R28" s="5" t="s">
        <v>64</v>
      </c>
      <c r="S28" s="5" t="s">
        <v>6</v>
      </c>
      <c r="T28" s="5">
        <v>39</v>
      </c>
      <c r="U28" s="5">
        <v>32203</v>
      </c>
      <c r="V28" s="5" t="s">
        <v>28</v>
      </c>
    </row>
    <row r="29" spans="1:22" x14ac:dyDescent="0.25">
      <c r="A29" s="5" t="s">
        <v>47</v>
      </c>
      <c r="B29" s="5">
        <v>75001</v>
      </c>
      <c r="C29" s="5">
        <v>12001</v>
      </c>
      <c r="D29" s="5" t="s">
        <v>50</v>
      </c>
      <c r="E29" s="5">
        <v>43193</v>
      </c>
      <c r="F29" s="5">
        <v>1609675</v>
      </c>
      <c r="G29" s="5">
        <v>43160</v>
      </c>
      <c r="H29" s="5">
        <v>43190</v>
      </c>
      <c r="I29" s="5">
        <v>105045823</v>
      </c>
      <c r="J29" s="5" t="s">
        <v>56</v>
      </c>
      <c r="K29" s="5">
        <v>332276013</v>
      </c>
      <c r="L29" s="5">
        <v>395</v>
      </c>
      <c r="N29" s="5">
        <v>332276013</v>
      </c>
      <c r="O29" s="5">
        <v>395</v>
      </c>
      <c r="P29" s="5">
        <v>10675</v>
      </c>
      <c r="Q29" s="5" t="s">
        <v>62</v>
      </c>
      <c r="R29" s="5" t="s">
        <v>64</v>
      </c>
      <c r="S29" s="5" t="s">
        <v>6</v>
      </c>
      <c r="T29" s="5">
        <v>34</v>
      </c>
      <c r="U29" s="5">
        <v>29935</v>
      </c>
      <c r="V29" s="5" t="s">
        <v>28</v>
      </c>
    </row>
    <row r="30" spans="1:22" x14ac:dyDescent="0.25">
      <c r="A30" s="5" t="s">
        <v>47</v>
      </c>
      <c r="B30" s="5">
        <v>75001</v>
      </c>
      <c r="C30" s="5">
        <v>12001</v>
      </c>
      <c r="D30" s="5" t="s">
        <v>50</v>
      </c>
      <c r="E30" s="5">
        <v>43193</v>
      </c>
      <c r="F30" s="5">
        <v>1609675</v>
      </c>
      <c r="G30" s="5">
        <v>43160</v>
      </c>
      <c r="H30" s="5">
        <v>43190</v>
      </c>
      <c r="I30" s="5">
        <v>105045823</v>
      </c>
      <c r="J30" s="5" t="s">
        <v>56</v>
      </c>
      <c r="K30" s="5">
        <v>332276013</v>
      </c>
      <c r="L30" s="5">
        <v>395</v>
      </c>
      <c r="N30" s="5">
        <v>332276013</v>
      </c>
      <c r="O30" s="5">
        <v>395</v>
      </c>
      <c r="P30" s="5">
        <v>10675</v>
      </c>
      <c r="Q30" s="5" t="s">
        <v>62</v>
      </c>
      <c r="R30" s="5" t="s">
        <v>64</v>
      </c>
      <c r="S30" s="5" t="s">
        <v>6</v>
      </c>
      <c r="T30" s="5">
        <v>16</v>
      </c>
      <c r="U30" s="5">
        <v>24088</v>
      </c>
      <c r="V30" s="5" t="s">
        <v>28</v>
      </c>
    </row>
    <row r="31" spans="1:22" x14ac:dyDescent="0.25">
      <c r="A31" s="5" t="s">
        <v>47</v>
      </c>
      <c r="B31" s="5">
        <v>75001</v>
      </c>
      <c r="C31" s="5">
        <v>12001</v>
      </c>
      <c r="D31" s="5" t="s">
        <v>50</v>
      </c>
      <c r="E31" s="5">
        <v>43193</v>
      </c>
      <c r="F31" s="5">
        <v>1609675</v>
      </c>
      <c r="G31" s="5">
        <v>43160</v>
      </c>
      <c r="H31" s="5">
        <v>43190</v>
      </c>
      <c r="I31" s="5">
        <v>105045823</v>
      </c>
      <c r="J31" s="5" t="s">
        <v>56</v>
      </c>
      <c r="K31" s="5">
        <v>332276013</v>
      </c>
      <c r="L31" s="5">
        <v>395</v>
      </c>
      <c r="N31" s="5">
        <v>332276013</v>
      </c>
      <c r="O31" s="5">
        <v>395</v>
      </c>
      <c r="P31" s="5">
        <v>10675</v>
      </c>
      <c r="Q31" s="5" t="s">
        <v>62</v>
      </c>
      <c r="R31" s="5" t="s">
        <v>64</v>
      </c>
      <c r="S31" s="5" t="s">
        <v>6</v>
      </c>
      <c r="T31" s="5">
        <v>52</v>
      </c>
      <c r="U31" s="5">
        <v>24439</v>
      </c>
      <c r="V31" s="5" t="s">
        <v>28</v>
      </c>
    </row>
    <row r="32" spans="1:22" x14ac:dyDescent="0.25">
      <c r="A32" s="5" t="s">
        <v>47</v>
      </c>
      <c r="B32" s="5">
        <v>75001</v>
      </c>
      <c r="C32" s="5">
        <v>12001</v>
      </c>
      <c r="D32" s="5" t="s">
        <v>50</v>
      </c>
      <c r="E32" s="5">
        <v>43193</v>
      </c>
      <c r="F32" s="5">
        <v>1609675</v>
      </c>
      <c r="G32" s="5">
        <v>43160</v>
      </c>
      <c r="H32" s="5">
        <v>43190</v>
      </c>
      <c r="I32" s="5">
        <v>105045823</v>
      </c>
      <c r="J32" s="5" t="s">
        <v>56</v>
      </c>
      <c r="K32" s="5">
        <v>332276013</v>
      </c>
      <c r="L32" s="5">
        <v>395</v>
      </c>
      <c r="N32" s="5">
        <v>332276013</v>
      </c>
      <c r="O32" s="5">
        <v>395</v>
      </c>
      <c r="P32" s="5">
        <v>10675</v>
      </c>
      <c r="Q32" s="5" t="s">
        <v>62</v>
      </c>
      <c r="R32" s="5" t="s">
        <v>64</v>
      </c>
      <c r="S32" s="5" t="s">
        <v>6</v>
      </c>
      <c r="T32" s="5">
        <v>10</v>
      </c>
      <c r="U32" s="5">
        <v>33269</v>
      </c>
      <c r="V32" s="5" t="s">
        <v>28</v>
      </c>
    </row>
    <row r="33" spans="1:22" x14ac:dyDescent="0.25">
      <c r="A33" s="5" t="s">
        <v>47</v>
      </c>
      <c r="B33" s="5">
        <v>75001</v>
      </c>
      <c r="C33" s="5">
        <v>12001</v>
      </c>
      <c r="D33" s="5" t="s">
        <v>50</v>
      </c>
      <c r="E33" s="5">
        <v>43201</v>
      </c>
      <c r="F33" s="5">
        <v>1640871</v>
      </c>
      <c r="G33" s="5">
        <v>43160</v>
      </c>
      <c r="H33" s="5">
        <v>43190</v>
      </c>
      <c r="I33" s="5">
        <v>297926370</v>
      </c>
      <c r="J33" s="5" t="s">
        <v>56</v>
      </c>
      <c r="K33" s="5">
        <v>494267560</v>
      </c>
      <c r="L33" s="5">
        <v>22</v>
      </c>
      <c r="N33" s="5">
        <v>494267560</v>
      </c>
      <c r="O33" s="5">
        <v>22</v>
      </c>
      <c r="P33" s="5">
        <v>118859</v>
      </c>
      <c r="Q33" s="5" t="s">
        <v>62</v>
      </c>
      <c r="R33" s="5" t="s">
        <v>64</v>
      </c>
      <c r="S33" s="5" t="s">
        <v>6</v>
      </c>
      <c r="T33" s="5">
        <v>41</v>
      </c>
      <c r="U33" s="5">
        <v>30943</v>
      </c>
      <c r="V33" s="5" t="s">
        <v>51</v>
      </c>
    </row>
    <row r="34" spans="1:22" x14ac:dyDescent="0.25">
      <c r="A34" s="5" t="s">
        <v>47</v>
      </c>
      <c r="B34" s="5">
        <v>75001</v>
      </c>
      <c r="C34" s="5">
        <v>12001</v>
      </c>
      <c r="D34" s="5" t="s">
        <v>52</v>
      </c>
      <c r="E34" s="5">
        <v>43349</v>
      </c>
      <c r="F34" s="5">
        <v>1943096</v>
      </c>
      <c r="G34" s="5">
        <v>43313</v>
      </c>
      <c r="H34" s="5">
        <v>43343</v>
      </c>
      <c r="I34" s="5">
        <v>400962514</v>
      </c>
      <c r="J34" s="5" t="s">
        <v>56</v>
      </c>
      <c r="K34" s="5">
        <v>389904319</v>
      </c>
      <c r="L34" s="5">
        <v>24</v>
      </c>
      <c r="Q34" s="5" t="s">
        <v>62</v>
      </c>
      <c r="R34" s="5" t="s">
        <v>64</v>
      </c>
      <c r="S34" s="5" t="s">
        <v>6</v>
      </c>
      <c r="T34" s="5">
        <v>19</v>
      </c>
      <c r="U34" s="5">
        <v>34430</v>
      </c>
      <c r="V34" s="5" t="s">
        <v>11</v>
      </c>
    </row>
    <row r="35" spans="1:22" x14ac:dyDescent="0.25">
      <c r="A35" s="5" t="s">
        <v>47</v>
      </c>
      <c r="B35" s="5">
        <v>75001</v>
      </c>
      <c r="C35" s="5">
        <v>12001</v>
      </c>
      <c r="D35" s="5" t="s">
        <v>50</v>
      </c>
      <c r="E35" s="5">
        <v>43200</v>
      </c>
      <c r="F35" s="5">
        <v>1664084</v>
      </c>
      <c r="G35" s="5">
        <v>43160</v>
      </c>
      <c r="H35" s="5">
        <v>43190</v>
      </c>
      <c r="I35" s="5">
        <v>297926370</v>
      </c>
      <c r="J35" s="5" t="s">
        <v>56</v>
      </c>
      <c r="K35" s="5">
        <v>494267560</v>
      </c>
      <c r="L35" s="5">
        <v>22</v>
      </c>
      <c r="N35" s="5">
        <v>494267560</v>
      </c>
      <c r="O35" s="5">
        <v>22</v>
      </c>
      <c r="P35" s="5">
        <v>118859</v>
      </c>
      <c r="Q35" s="5" t="s">
        <v>62</v>
      </c>
      <c r="R35" s="5" t="s">
        <v>64</v>
      </c>
      <c r="S35" s="5" t="s">
        <v>6</v>
      </c>
      <c r="T35" s="5">
        <v>92</v>
      </c>
      <c r="U35" s="5">
        <v>33767</v>
      </c>
      <c r="V35" s="5" t="s">
        <v>51</v>
      </c>
    </row>
    <row r="36" spans="1:22" x14ac:dyDescent="0.25">
      <c r="A36" s="5" t="s">
        <v>47</v>
      </c>
      <c r="B36" s="5">
        <v>75001</v>
      </c>
      <c r="C36" s="5">
        <v>12001</v>
      </c>
      <c r="D36" s="5" t="s">
        <v>50</v>
      </c>
      <c r="E36" s="5">
        <v>43439</v>
      </c>
      <c r="F36" s="5">
        <v>1319896</v>
      </c>
      <c r="G36" s="5">
        <v>43040</v>
      </c>
      <c r="H36" s="5">
        <v>43069</v>
      </c>
      <c r="I36" s="5">
        <v>105389604</v>
      </c>
      <c r="J36" s="5" t="s">
        <v>56</v>
      </c>
      <c r="K36" s="5">
        <v>302591805</v>
      </c>
      <c r="L36" s="5">
        <v>23</v>
      </c>
      <c r="N36" s="5">
        <v>302591805</v>
      </c>
      <c r="O36" s="5">
        <v>23</v>
      </c>
      <c r="P36" s="5">
        <v>15746</v>
      </c>
      <c r="Q36" s="5" t="s">
        <v>62</v>
      </c>
      <c r="R36" s="5" t="s">
        <v>64</v>
      </c>
      <c r="S36" s="5" t="s">
        <v>6</v>
      </c>
      <c r="T36" s="5">
        <v>25</v>
      </c>
      <c r="U36" s="5">
        <v>32577</v>
      </c>
      <c r="V36" s="5" t="s">
        <v>12</v>
      </c>
    </row>
    <row r="37" spans="1:22" x14ac:dyDescent="0.25">
      <c r="A37" s="5" t="s">
        <v>47</v>
      </c>
      <c r="B37" s="5">
        <v>75001</v>
      </c>
      <c r="C37" s="5">
        <v>12001</v>
      </c>
      <c r="D37" s="5" t="s">
        <v>50</v>
      </c>
      <c r="E37" s="5">
        <v>43227</v>
      </c>
      <c r="F37" s="5">
        <v>1694848</v>
      </c>
      <c r="G37" s="5">
        <v>43191</v>
      </c>
      <c r="H37" s="5">
        <v>43220</v>
      </c>
      <c r="I37" s="5">
        <v>170007425</v>
      </c>
      <c r="J37" s="5" t="s">
        <v>56</v>
      </c>
      <c r="K37" s="5">
        <v>776722076</v>
      </c>
      <c r="L37" s="5">
        <v>36</v>
      </c>
      <c r="N37" s="5">
        <v>776722076</v>
      </c>
      <c r="O37" s="5">
        <v>36</v>
      </c>
      <c r="P37" s="5">
        <v>75110</v>
      </c>
      <c r="Q37" s="5" t="s">
        <v>62</v>
      </c>
      <c r="R37" s="5" t="s">
        <v>64</v>
      </c>
      <c r="S37" s="5" t="s">
        <v>6</v>
      </c>
      <c r="T37" s="5">
        <v>66</v>
      </c>
      <c r="U37" s="5">
        <v>27131</v>
      </c>
      <c r="V37" s="5" t="s">
        <v>13</v>
      </c>
    </row>
    <row r="38" spans="1:22" x14ac:dyDescent="0.25">
      <c r="A38" s="5" t="s">
        <v>47</v>
      </c>
      <c r="B38" s="5">
        <v>75001</v>
      </c>
      <c r="C38" s="5">
        <v>12001</v>
      </c>
      <c r="D38" s="5" t="s">
        <v>50</v>
      </c>
      <c r="E38" s="5">
        <v>43144</v>
      </c>
      <c r="F38" s="5">
        <v>1456099</v>
      </c>
      <c r="G38" s="5">
        <v>43101</v>
      </c>
      <c r="H38" s="5">
        <v>43131</v>
      </c>
      <c r="I38" s="5">
        <v>315523640</v>
      </c>
      <c r="J38" s="5" t="s">
        <v>56</v>
      </c>
      <c r="K38" s="5">
        <v>384455036</v>
      </c>
      <c r="L38" s="5">
        <v>36</v>
      </c>
      <c r="N38" s="5">
        <v>384455036</v>
      </c>
      <c r="O38" s="5">
        <v>10</v>
      </c>
      <c r="P38" s="5">
        <v>121483</v>
      </c>
      <c r="Q38" s="5" t="s">
        <v>62</v>
      </c>
      <c r="R38" s="5" t="s">
        <v>64</v>
      </c>
      <c r="S38" s="5" t="s">
        <v>6</v>
      </c>
      <c r="T38" s="5">
        <v>60</v>
      </c>
      <c r="U38" s="5">
        <v>24208</v>
      </c>
      <c r="V38" s="5" t="s">
        <v>51</v>
      </c>
    </row>
    <row r="39" spans="1:22" x14ac:dyDescent="0.25">
      <c r="A39" s="5" t="s">
        <v>47</v>
      </c>
      <c r="B39" s="5">
        <v>75001</v>
      </c>
      <c r="C39" s="5">
        <v>12001</v>
      </c>
      <c r="D39" s="5" t="s">
        <v>50</v>
      </c>
      <c r="E39" s="5">
        <v>43159</v>
      </c>
      <c r="F39" s="5">
        <v>1734340</v>
      </c>
      <c r="G39" s="5">
        <v>43132</v>
      </c>
      <c r="H39" s="5">
        <v>43159</v>
      </c>
      <c r="I39" s="5">
        <v>105045823</v>
      </c>
      <c r="J39" s="5" t="s">
        <v>56</v>
      </c>
      <c r="K39" s="5">
        <v>332276013</v>
      </c>
      <c r="L39" s="5">
        <v>395</v>
      </c>
      <c r="N39" s="5">
        <v>332276013</v>
      </c>
      <c r="O39" s="5">
        <v>395</v>
      </c>
      <c r="P39" s="5">
        <v>10675</v>
      </c>
      <c r="Q39" s="5" t="s">
        <v>62</v>
      </c>
      <c r="R39" s="5" t="s">
        <v>64</v>
      </c>
      <c r="S39" s="5" t="s">
        <v>6</v>
      </c>
      <c r="T39" s="5">
        <v>72</v>
      </c>
      <c r="U39" s="5">
        <v>30910</v>
      </c>
      <c r="V39" s="5" t="s">
        <v>13</v>
      </c>
    </row>
    <row r="40" spans="1:22" x14ac:dyDescent="0.25">
      <c r="A40" s="5" t="s">
        <v>47</v>
      </c>
      <c r="B40" s="5">
        <v>75001</v>
      </c>
      <c r="C40" s="5">
        <v>12001</v>
      </c>
      <c r="D40" s="5" t="s">
        <v>52</v>
      </c>
      <c r="E40" s="5">
        <v>43319</v>
      </c>
      <c r="F40" s="5">
        <v>1941171</v>
      </c>
      <c r="G40" s="5">
        <v>43282</v>
      </c>
      <c r="H40" s="5">
        <v>43312</v>
      </c>
      <c r="I40" s="5">
        <v>315968800</v>
      </c>
      <c r="J40" s="5" t="s">
        <v>56</v>
      </c>
      <c r="K40" s="5">
        <v>440360261</v>
      </c>
      <c r="L40" s="5">
        <v>18</v>
      </c>
      <c r="Q40" s="5" t="s">
        <v>62</v>
      </c>
      <c r="R40" s="5" t="s">
        <v>64</v>
      </c>
      <c r="S40" s="5" t="s">
        <v>6</v>
      </c>
      <c r="T40" s="5">
        <v>17</v>
      </c>
      <c r="U40" s="5">
        <v>25856</v>
      </c>
      <c r="V40" s="5" t="s">
        <v>11</v>
      </c>
    </row>
    <row r="41" spans="1:22" x14ac:dyDescent="0.25">
      <c r="A41" s="5" t="s">
        <v>47</v>
      </c>
      <c r="B41" s="5">
        <v>75001</v>
      </c>
      <c r="C41" s="5">
        <v>12001</v>
      </c>
      <c r="D41" s="5" t="s">
        <v>50</v>
      </c>
      <c r="E41" s="5">
        <v>43224</v>
      </c>
      <c r="F41" s="5">
        <v>1728195</v>
      </c>
      <c r="G41" s="5">
        <v>43191</v>
      </c>
      <c r="H41" s="5">
        <v>43220</v>
      </c>
      <c r="I41" s="5">
        <v>455180334</v>
      </c>
      <c r="J41" s="5" t="s">
        <v>56</v>
      </c>
      <c r="K41" s="5">
        <v>341263085</v>
      </c>
      <c r="L41" s="5">
        <v>35</v>
      </c>
      <c r="N41" s="5">
        <v>341263085</v>
      </c>
      <c r="O41" s="5">
        <v>35</v>
      </c>
      <c r="P41" s="5">
        <v>167712</v>
      </c>
      <c r="Q41" s="5" t="s">
        <v>62</v>
      </c>
      <c r="R41" s="5" t="s">
        <v>64</v>
      </c>
      <c r="S41" s="5" t="s">
        <v>6</v>
      </c>
      <c r="T41" s="5">
        <v>32</v>
      </c>
      <c r="U41" s="5">
        <v>23167</v>
      </c>
      <c r="V41" s="5" t="s">
        <v>13</v>
      </c>
    </row>
    <row r="42" spans="1:22" x14ac:dyDescent="0.25">
      <c r="A42" s="5" t="s">
        <v>47</v>
      </c>
      <c r="B42" s="5">
        <v>75001</v>
      </c>
      <c r="C42" s="5">
        <v>12001</v>
      </c>
      <c r="D42" s="5" t="s">
        <v>50</v>
      </c>
      <c r="E42" s="5">
        <v>43171</v>
      </c>
      <c r="F42" s="5">
        <v>1802307</v>
      </c>
      <c r="G42" s="5">
        <v>43132</v>
      </c>
      <c r="H42" s="5">
        <v>43159</v>
      </c>
      <c r="I42" s="5">
        <v>170007425</v>
      </c>
      <c r="J42" s="5" t="s">
        <v>56</v>
      </c>
      <c r="K42" s="5">
        <v>776722076</v>
      </c>
      <c r="L42" s="5">
        <v>36</v>
      </c>
      <c r="N42" s="5">
        <v>776722076</v>
      </c>
      <c r="O42" s="5">
        <v>36</v>
      </c>
      <c r="P42" s="5">
        <v>75110</v>
      </c>
      <c r="Q42" s="5" t="s">
        <v>62</v>
      </c>
      <c r="R42" s="5" t="s">
        <v>64</v>
      </c>
      <c r="S42" s="5" t="s">
        <v>6</v>
      </c>
      <c r="T42" s="5">
        <v>66</v>
      </c>
      <c r="U42" s="5">
        <v>27131</v>
      </c>
      <c r="V42" s="5" t="s">
        <v>13</v>
      </c>
    </row>
    <row r="43" spans="1:22" x14ac:dyDescent="0.25">
      <c r="A43" s="5" t="s">
        <v>47</v>
      </c>
      <c r="B43" s="5">
        <v>75001</v>
      </c>
      <c r="C43" s="5">
        <v>12001</v>
      </c>
      <c r="D43" s="5" t="s">
        <v>52</v>
      </c>
      <c r="E43" s="5">
        <v>43291</v>
      </c>
      <c r="F43" s="5">
        <v>1854080</v>
      </c>
      <c r="G43" s="5">
        <v>43252</v>
      </c>
      <c r="H43" s="5">
        <v>43281</v>
      </c>
      <c r="I43" s="5">
        <v>400962514</v>
      </c>
      <c r="J43" s="5" t="s">
        <v>56</v>
      </c>
      <c r="K43" s="5">
        <v>389904319</v>
      </c>
      <c r="L43" s="5">
        <v>24</v>
      </c>
      <c r="Q43" s="5" t="s">
        <v>62</v>
      </c>
      <c r="R43" s="5" t="s">
        <v>64</v>
      </c>
      <c r="S43" s="5" t="s">
        <v>6</v>
      </c>
      <c r="T43" s="5">
        <v>19</v>
      </c>
      <c r="U43" s="5">
        <v>34430</v>
      </c>
      <c r="V43" s="5" t="s">
        <v>11</v>
      </c>
    </row>
    <row r="44" spans="1:22" x14ac:dyDescent="0.25">
      <c r="A44" s="5" t="s">
        <v>47</v>
      </c>
      <c r="B44" s="5">
        <v>75001</v>
      </c>
      <c r="C44" s="5">
        <v>12001</v>
      </c>
      <c r="D44" s="5" t="s">
        <v>52</v>
      </c>
      <c r="E44" s="5">
        <v>43290</v>
      </c>
      <c r="F44" s="5">
        <v>1854299</v>
      </c>
      <c r="G44" s="5">
        <v>43252</v>
      </c>
      <c r="H44" s="5">
        <v>43281</v>
      </c>
      <c r="I44" s="5">
        <v>105565243</v>
      </c>
      <c r="J44" s="5" t="s">
        <v>56</v>
      </c>
      <c r="K44" s="5">
        <v>320618747</v>
      </c>
      <c r="L44" s="5">
        <v>28</v>
      </c>
      <c r="Q44" s="5" t="s">
        <v>62</v>
      </c>
      <c r="R44" s="5" t="s">
        <v>64</v>
      </c>
      <c r="S44" s="5" t="s">
        <v>6</v>
      </c>
      <c r="T44" s="5">
        <v>20</v>
      </c>
      <c r="U44" s="5">
        <v>25493</v>
      </c>
      <c r="V44" s="5" t="s">
        <v>11</v>
      </c>
    </row>
    <row r="45" spans="1:22" x14ac:dyDescent="0.25">
      <c r="A45" s="5" t="s">
        <v>47</v>
      </c>
      <c r="B45" s="5">
        <v>75001</v>
      </c>
      <c r="C45" s="5">
        <v>12001</v>
      </c>
      <c r="D45" s="5" t="s">
        <v>52</v>
      </c>
      <c r="E45" s="5">
        <v>43293</v>
      </c>
      <c r="F45" s="5">
        <v>1839849</v>
      </c>
      <c r="G45" s="5">
        <v>43252</v>
      </c>
      <c r="H45" s="5">
        <v>43281</v>
      </c>
      <c r="I45" s="5">
        <v>316026735</v>
      </c>
      <c r="J45" s="5" t="s">
        <v>56</v>
      </c>
      <c r="K45" s="5">
        <v>440360436</v>
      </c>
      <c r="L45" s="5">
        <v>16</v>
      </c>
      <c r="Q45" s="5" t="s">
        <v>62</v>
      </c>
      <c r="R45" s="5" t="s">
        <v>64</v>
      </c>
      <c r="S45" s="5" t="s">
        <v>6</v>
      </c>
      <c r="T45" s="5">
        <v>63</v>
      </c>
      <c r="U45" s="5">
        <v>21584</v>
      </c>
      <c r="V45" s="5" t="s">
        <v>11</v>
      </c>
    </row>
    <row r="46" spans="1:22" x14ac:dyDescent="0.25">
      <c r="A46" s="5" t="s">
        <v>47</v>
      </c>
      <c r="B46" s="5">
        <v>75001</v>
      </c>
      <c r="C46" s="5">
        <v>12001</v>
      </c>
      <c r="D46" s="5" t="s">
        <v>52</v>
      </c>
      <c r="E46" s="5">
        <v>43293</v>
      </c>
      <c r="F46" s="5">
        <v>1839849</v>
      </c>
      <c r="G46" s="5">
        <v>43252</v>
      </c>
      <c r="H46" s="5">
        <v>43281</v>
      </c>
      <c r="I46" s="5">
        <v>316026735</v>
      </c>
      <c r="J46" s="5" t="s">
        <v>56</v>
      </c>
      <c r="K46" s="5">
        <v>440360436</v>
      </c>
      <c r="L46" s="5">
        <v>16</v>
      </c>
      <c r="Q46" s="5" t="s">
        <v>62</v>
      </c>
      <c r="R46" s="5" t="s">
        <v>64</v>
      </c>
      <c r="S46" s="5" t="s">
        <v>6</v>
      </c>
      <c r="T46" s="5">
        <v>0</v>
      </c>
      <c r="U46" s="5">
        <v>23455</v>
      </c>
      <c r="V46" s="5" t="s">
        <v>11</v>
      </c>
    </row>
    <row r="47" spans="1:22" x14ac:dyDescent="0.25">
      <c r="A47" s="5" t="s">
        <v>47</v>
      </c>
      <c r="B47" s="5">
        <v>75001</v>
      </c>
      <c r="C47" s="5">
        <v>12001</v>
      </c>
      <c r="D47" s="5" t="s">
        <v>52</v>
      </c>
      <c r="E47" s="5">
        <v>43263</v>
      </c>
      <c r="F47" s="5">
        <v>1770166</v>
      </c>
      <c r="G47" s="5">
        <v>43221</v>
      </c>
      <c r="H47" s="5">
        <v>43251</v>
      </c>
      <c r="I47" s="5">
        <v>361693133</v>
      </c>
      <c r="J47" s="5" t="s">
        <v>56</v>
      </c>
      <c r="K47" s="5">
        <v>509605184</v>
      </c>
      <c r="L47" s="5">
        <v>27</v>
      </c>
      <c r="Q47" s="5" t="s">
        <v>62</v>
      </c>
      <c r="R47" s="5" t="s">
        <v>64</v>
      </c>
      <c r="S47" s="5" t="s">
        <v>6</v>
      </c>
      <c r="T47" s="5">
        <v>72</v>
      </c>
      <c r="U47" s="5">
        <v>27826</v>
      </c>
      <c r="V47" s="5" t="s">
        <v>11</v>
      </c>
    </row>
    <row r="48" spans="1:22" x14ac:dyDescent="0.25">
      <c r="A48" s="5" t="s">
        <v>47</v>
      </c>
      <c r="B48" s="5">
        <v>75001</v>
      </c>
      <c r="C48" s="5">
        <v>14006</v>
      </c>
      <c r="D48" s="5" t="s">
        <v>50</v>
      </c>
      <c r="E48" s="5">
        <v>43439</v>
      </c>
      <c r="F48" s="5">
        <v>1316654</v>
      </c>
      <c r="G48" s="5">
        <v>43040</v>
      </c>
      <c r="H48" s="5">
        <v>43069</v>
      </c>
      <c r="I48" s="5">
        <v>0</v>
      </c>
      <c r="J48" s="5" t="s">
        <v>56</v>
      </c>
      <c r="K48" s="5">
        <v>310997457</v>
      </c>
      <c r="L48" s="5">
        <v>59</v>
      </c>
      <c r="N48" s="5">
        <v>310997457</v>
      </c>
      <c r="O48" s="5">
        <v>59</v>
      </c>
      <c r="P48" s="5">
        <v>143229</v>
      </c>
      <c r="Q48" s="5" t="s">
        <v>62</v>
      </c>
      <c r="R48" s="5" t="s">
        <v>64</v>
      </c>
      <c r="S48" s="5" t="s">
        <v>6</v>
      </c>
      <c r="T48" s="5">
        <v>42</v>
      </c>
      <c r="U48" s="5">
        <v>26879</v>
      </c>
      <c r="V48" s="5" t="s">
        <v>51</v>
      </c>
    </row>
    <row r="49" spans="1:22" x14ac:dyDescent="0.25">
      <c r="A49" s="5" t="s">
        <v>47</v>
      </c>
      <c r="B49" s="5">
        <v>75001</v>
      </c>
      <c r="C49" s="5">
        <v>15002</v>
      </c>
      <c r="D49" s="5" t="s">
        <v>52</v>
      </c>
      <c r="E49" s="5">
        <v>43249</v>
      </c>
      <c r="F49" s="5">
        <v>1779962</v>
      </c>
      <c r="G49" s="5">
        <v>43221</v>
      </c>
      <c r="H49" s="5">
        <v>43251</v>
      </c>
      <c r="I49" s="5">
        <v>107100555</v>
      </c>
      <c r="J49" s="5" t="s">
        <v>56</v>
      </c>
      <c r="K49" s="5">
        <v>321033987</v>
      </c>
      <c r="L49" s="5">
        <v>17</v>
      </c>
      <c r="Q49" s="5" t="s">
        <v>62</v>
      </c>
      <c r="R49" s="5" t="s">
        <v>64</v>
      </c>
      <c r="S49" s="5" t="s">
        <v>6</v>
      </c>
      <c r="T49" s="5">
        <v>89</v>
      </c>
      <c r="V49" s="5" t="s">
        <v>27</v>
      </c>
    </row>
    <row r="50" spans="1:22" x14ac:dyDescent="0.25">
      <c r="A50" s="5" t="s">
        <v>47</v>
      </c>
      <c r="B50" s="5">
        <v>75001</v>
      </c>
      <c r="C50" s="5">
        <v>15002</v>
      </c>
      <c r="D50" s="5" t="s">
        <v>52</v>
      </c>
      <c r="E50" s="5">
        <v>43223</v>
      </c>
      <c r="F50" s="5">
        <v>1692670</v>
      </c>
      <c r="G50" s="5">
        <v>43191</v>
      </c>
      <c r="H50" s="5">
        <v>43220</v>
      </c>
      <c r="I50" s="5">
        <v>107100555</v>
      </c>
      <c r="J50" s="5" t="s">
        <v>56</v>
      </c>
      <c r="K50" s="5">
        <v>321033987</v>
      </c>
      <c r="L50" s="5">
        <v>17</v>
      </c>
      <c r="Q50" s="5" t="s">
        <v>62</v>
      </c>
      <c r="R50" s="5" t="s">
        <v>64</v>
      </c>
      <c r="S50" s="5" t="s">
        <v>6</v>
      </c>
      <c r="T50" s="5">
        <v>89</v>
      </c>
      <c r="V50" s="5" t="s">
        <v>27</v>
      </c>
    </row>
    <row r="51" spans="1:22" x14ac:dyDescent="0.25">
      <c r="A51" s="5" t="s">
        <v>47</v>
      </c>
      <c r="B51" s="5">
        <v>75001</v>
      </c>
      <c r="C51" s="5">
        <v>15002</v>
      </c>
      <c r="D51" s="5" t="s">
        <v>52</v>
      </c>
      <c r="E51" s="5">
        <v>43278</v>
      </c>
      <c r="F51" s="5">
        <v>1840883</v>
      </c>
      <c r="G51" s="5">
        <v>43252</v>
      </c>
      <c r="H51" s="5">
        <v>43281</v>
      </c>
      <c r="I51" s="5">
        <v>107100555</v>
      </c>
      <c r="J51" s="5" t="s">
        <v>56</v>
      </c>
      <c r="K51" s="5">
        <v>321033987</v>
      </c>
      <c r="L51" s="5">
        <v>17</v>
      </c>
      <c r="Q51" s="5" t="s">
        <v>62</v>
      </c>
      <c r="R51" s="5" t="s">
        <v>64</v>
      </c>
      <c r="S51" s="5" t="s">
        <v>6</v>
      </c>
      <c r="T51" s="5">
        <v>89</v>
      </c>
      <c r="V51" s="5" t="s">
        <v>27</v>
      </c>
    </row>
    <row r="52" spans="1:22" x14ac:dyDescent="0.25">
      <c r="A52" s="5" t="s">
        <v>47</v>
      </c>
      <c r="B52" s="5">
        <v>75001</v>
      </c>
      <c r="C52" s="5">
        <v>15002</v>
      </c>
      <c r="D52" s="5" t="s">
        <v>48</v>
      </c>
      <c r="E52" s="5">
        <v>43280</v>
      </c>
      <c r="F52" s="5">
        <v>1808040</v>
      </c>
      <c r="G52" s="5">
        <v>43252</v>
      </c>
      <c r="H52" s="5">
        <v>43281</v>
      </c>
      <c r="I52" s="5">
        <v>157345350</v>
      </c>
      <c r="J52" s="5" t="s">
        <v>56</v>
      </c>
      <c r="K52" s="5">
        <v>322926304</v>
      </c>
      <c r="L52" s="5">
        <v>39</v>
      </c>
      <c r="N52" s="5">
        <v>322926304</v>
      </c>
      <c r="O52" s="5">
        <v>47</v>
      </c>
      <c r="Q52" s="5" t="s">
        <v>62</v>
      </c>
      <c r="R52" s="5" t="s">
        <v>64</v>
      </c>
      <c r="S52" s="5" t="s">
        <v>6</v>
      </c>
      <c r="V52" s="5" t="s">
        <v>49</v>
      </c>
    </row>
    <row r="53" spans="1:22" x14ac:dyDescent="0.25">
      <c r="A53" s="5" t="s">
        <v>47</v>
      </c>
      <c r="B53" s="5">
        <v>75001</v>
      </c>
      <c r="C53" s="5">
        <v>15002</v>
      </c>
      <c r="D53" s="5" t="s">
        <v>52</v>
      </c>
      <c r="E53" s="5">
        <v>43312</v>
      </c>
      <c r="F53" s="5">
        <v>1893803</v>
      </c>
      <c r="G53" s="5">
        <v>43282</v>
      </c>
      <c r="H53" s="5">
        <v>43312</v>
      </c>
      <c r="I53" s="5">
        <v>107100555</v>
      </c>
      <c r="J53" s="5" t="s">
        <v>56</v>
      </c>
      <c r="K53" s="5">
        <v>321033987</v>
      </c>
      <c r="L53" s="5">
        <v>17</v>
      </c>
      <c r="Q53" s="5" t="s">
        <v>62</v>
      </c>
      <c r="R53" s="5" t="s">
        <v>64</v>
      </c>
      <c r="S53" s="5" t="s">
        <v>6</v>
      </c>
      <c r="T53" s="5">
        <v>89</v>
      </c>
      <c r="V53" s="5" t="s">
        <v>27</v>
      </c>
    </row>
    <row r="54" spans="1:22" x14ac:dyDescent="0.25">
      <c r="A54" s="5" t="s">
        <v>47</v>
      </c>
      <c r="B54" s="5">
        <v>75001</v>
      </c>
      <c r="C54" s="5">
        <v>15002</v>
      </c>
      <c r="D54" s="5" t="s">
        <v>52</v>
      </c>
      <c r="E54" s="5">
        <v>43314</v>
      </c>
      <c r="F54" s="5">
        <v>1894400</v>
      </c>
      <c r="G54" s="5">
        <v>43282</v>
      </c>
      <c r="H54" s="5">
        <v>43312</v>
      </c>
      <c r="I54" s="5">
        <v>404811420</v>
      </c>
      <c r="J54" s="5" t="s">
        <v>56</v>
      </c>
      <c r="K54" s="5">
        <v>522889500</v>
      </c>
      <c r="L54" s="5">
        <v>32</v>
      </c>
      <c r="Q54" s="5" t="s">
        <v>62</v>
      </c>
      <c r="R54" s="5" t="s">
        <v>64</v>
      </c>
      <c r="S54" s="5" t="s">
        <v>6</v>
      </c>
      <c r="T54" s="5">
        <v>42</v>
      </c>
      <c r="V54" s="5" t="s">
        <v>27</v>
      </c>
    </row>
    <row r="55" spans="1:22" x14ac:dyDescent="0.25">
      <c r="A55" s="5" t="s">
        <v>47</v>
      </c>
      <c r="B55" s="5">
        <v>75001</v>
      </c>
      <c r="C55" s="5">
        <v>16002</v>
      </c>
      <c r="D55" s="5" t="s">
        <v>50</v>
      </c>
      <c r="E55" s="5">
        <v>43229</v>
      </c>
      <c r="F55" s="5">
        <v>1718902</v>
      </c>
      <c r="G55" s="5">
        <v>43191</v>
      </c>
      <c r="H55" s="5">
        <v>43220</v>
      </c>
      <c r="I55" s="5">
        <v>153991536</v>
      </c>
      <c r="J55" s="5" t="s">
        <v>56</v>
      </c>
      <c r="K55" s="5">
        <v>404230732</v>
      </c>
      <c r="L55" s="5">
        <v>38</v>
      </c>
      <c r="N55" s="5">
        <v>404230732</v>
      </c>
      <c r="O55" s="5">
        <v>38</v>
      </c>
      <c r="P55" s="5">
        <v>71710</v>
      </c>
      <c r="Q55" s="5" t="s">
        <v>62</v>
      </c>
      <c r="R55" s="5" t="s">
        <v>64</v>
      </c>
      <c r="S55" s="5" t="s">
        <v>6</v>
      </c>
      <c r="T55" s="5">
        <v>69</v>
      </c>
      <c r="U55" s="5">
        <v>21822</v>
      </c>
      <c r="V55" s="5" t="s">
        <v>13</v>
      </c>
    </row>
    <row r="56" spans="1:22" x14ac:dyDescent="0.25">
      <c r="A56" s="5" t="s">
        <v>47</v>
      </c>
      <c r="B56" s="5">
        <v>75001</v>
      </c>
      <c r="C56" s="5">
        <v>16002</v>
      </c>
      <c r="D56" s="5" t="s">
        <v>52</v>
      </c>
      <c r="E56" s="5">
        <v>43318</v>
      </c>
      <c r="F56" s="5">
        <v>1899379</v>
      </c>
      <c r="G56" s="5">
        <v>43282</v>
      </c>
      <c r="H56" s="5">
        <v>43312</v>
      </c>
      <c r="I56" s="5">
        <v>305731532</v>
      </c>
      <c r="J56" s="5" t="s">
        <v>56</v>
      </c>
      <c r="K56" s="5">
        <v>432921641</v>
      </c>
      <c r="L56" s="5">
        <v>10</v>
      </c>
      <c r="Q56" s="5" t="s">
        <v>62</v>
      </c>
      <c r="R56" s="5" t="s">
        <v>64</v>
      </c>
      <c r="S56" s="5" t="s">
        <v>6</v>
      </c>
      <c r="T56" s="5">
        <v>7</v>
      </c>
      <c r="U56" s="5">
        <v>36290</v>
      </c>
      <c r="V56" s="5" t="s">
        <v>11</v>
      </c>
    </row>
    <row r="57" spans="1:22" x14ac:dyDescent="0.25">
      <c r="A57" s="5" t="s">
        <v>47</v>
      </c>
      <c r="B57" s="5">
        <v>75001</v>
      </c>
      <c r="C57" s="5">
        <v>16002</v>
      </c>
      <c r="D57" s="5" t="s">
        <v>50</v>
      </c>
      <c r="E57" s="5">
        <v>43229</v>
      </c>
      <c r="F57" s="5">
        <v>1718902</v>
      </c>
      <c r="G57" s="5">
        <v>43191</v>
      </c>
      <c r="H57" s="5">
        <v>43220</v>
      </c>
      <c r="I57" s="5">
        <v>153991536</v>
      </c>
      <c r="J57" s="5" t="s">
        <v>56</v>
      </c>
      <c r="K57" s="5">
        <v>404230732</v>
      </c>
      <c r="L57" s="5">
        <v>38</v>
      </c>
      <c r="N57" s="5">
        <v>404230732</v>
      </c>
      <c r="O57" s="5">
        <v>38</v>
      </c>
      <c r="P57" s="5">
        <v>71710</v>
      </c>
      <c r="Q57" s="5" t="s">
        <v>62</v>
      </c>
      <c r="R57" s="5" t="s">
        <v>64</v>
      </c>
      <c r="S57" s="5" t="s">
        <v>6</v>
      </c>
      <c r="T57" s="5">
        <v>73</v>
      </c>
      <c r="U57" s="5">
        <v>25201</v>
      </c>
      <c r="V57" s="5" t="s">
        <v>13</v>
      </c>
    </row>
    <row r="58" spans="1:22" x14ac:dyDescent="0.25">
      <c r="A58" s="5" t="s">
        <v>47</v>
      </c>
      <c r="B58" s="5">
        <v>75001</v>
      </c>
      <c r="C58" s="5">
        <v>16002</v>
      </c>
      <c r="D58" s="5" t="s">
        <v>50</v>
      </c>
      <c r="E58" s="5">
        <v>43229</v>
      </c>
      <c r="F58" s="5">
        <v>1718902</v>
      </c>
      <c r="G58" s="5">
        <v>43191</v>
      </c>
      <c r="H58" s="5">
        <v>43220</v>
      </c>
      <c r="I58" s="5">
        <v>153991536</v>
      </c>
      <c r="J58" s="5" t="s">
        <v>56</v>
      </c>
      <c r="K58" s="5">
        <v>404230732</v>
      </c>
      <c r="L58" s="5">
        <v>38</v>
      </c>
      <c r="N58" s="5">
        <v>404230732</v>
      </c>
      <c r="O58" s="5">
        <v>38</v>
      </c>
      <c r="P58" s="5">
        <v>71710</v>
      </c>
      <c r="Q58" s="5" t="s">
        <v>62</v>
      </c>
      <c r="R58" s="5" t="s">
        <v>64</v>
      </c>
      <c r="S58" s="5" t="s">
        <v>6</v>
      </c>
      <c r="T58" s="5">
        <v>27</v>
      </c>
      <c r="U58" s="5">
        <v>33164</v>
      </c>
      <c r="V58" s="5" t="s">
        <v>13</v>
      </c>
    </row>
    <row r="59" spans="1:22" x14ac:dyDescent="0.25">
      <c r="A59" s="5" t="s">
        <v>47</v>
      </c>
      <c r="B59" s="5">
        <v>75001</v>
      </c>
      <c r="C59" s="5">
        <v>16003</v>
      </c>
      <c r="D59" s="5" t="s">
        <v>52</v>
      </c>
      <c r="E59" s="5">
        <v>43257</v>
      </c>
      <c r="F59" s="5">
        <v>1864933</v>
      </c>
      <c r="G59" s="5">
        <v>43221</v>
      </c>
      <c r="H59" s="5">
        <v>43251</v>
      </c>
      <c r="I59" s="5">
        <v>315529826</v>
      </c>
      <c r="J59" s="5" t="s">
        <v>56</v>
      </c>
      <c r="K59" s="5">
        <v>781253364</v>
      </c>
      <c r="L59" s="5">
        <v>17</v>
      </c>
      <c r="Q59" s="5" t="s">
        <v>62</v>
      </c>
      <c r="R59" s="5" t="s">
        <v>64</v>
      </c>
      <c r="S59" s="5" t="s">
        <v>6</v>
      </c>
      <c r="T59" s="5">
        <v>92</v>
      </c>
      <c r="U59" s="5">
        <v>30926</v>
      </c>
      <c r="V59" s="5" t="s">
        <v>11</v>
      </c>
    </row>
    <row r="60" spans="1:22" x14ac:dyDescent="0.25">
      <c r="A60" s="5" t="s">
        <v>47</v>
      </c>
      <c r="B60" s="5">
        <v>75001</v>
      </c>
      <c r="C60" s="5">
        <v>16003</v>
      </c>
      <c r="D60" s="5" t="s">
        <v>50</v>
      </c>
      <c r="E60" s="5">
        <v>43255</v>
      </c>
      <c r="F60" s="5">
        <v>1744772</v>
      </c>
      <c r="G60" s="5">
        <v>43221</v>
      </c>
      <c r="H60" s="5">
        <v>43251</v>
      </c>
      <c r="I60" s="5">
        <v>105054263</v>
      </c>
      <c r="J60" s="5" t="s">
        <v>56</v>
      </c>
      <c r="K60" s="5">
        <v>572010668</v>
      </c>
      <c r="L60" s="5">
        <v>42</v>
      </c>
      <c r="N60" s="5">
        <v>572010668</v>
      </c>
      <c r="O60" s="5">
        <v>42</v>
      </c>
      <c r="P60" s="5">
        <v>10806</v>
      </c>
      <c r="Q60" s="5" t="s">
        <v>62</v>
      </c>
      <c r="R60" s="5" t="s">
        <v>64</v>
      </c>
      <c r="S60" s="5" t="s">
        <v>6</v>
      </c>
      <c r="T60" s="5">
        <v>50</v>
      </c>
      <c r="U60" s="5">
        <v>21250</v>
      </c>
      <c r="V60" s="5" t="s">
        <v>28</v>
      </c>
    </row>
    <row r="61" spans="1:22" x14ac:dyDescent="0.25">
      <c r="A61" s="5" t="s">
        <v>47</v>
      </c>
      <c r="B61" s="5">
        <v>75001</v>
      </c>
      <c r="C61" s="5">
        <v>16003</v>
      </c>
      <c r="D61" s="5" t="s">
        <v>52</v>
      </c>
      <c r="E61" s="5">
        <v>43166</v>
      </c>
      <c r="F61" s="5">
        <v>1876775</v>
      </c>
      <c r="G61" s="5">
        <v>43132</v>
      </c>
      <c r="H61" s="5">
        <v>43159</v>
      </c>
      <c r="I61" s="5">
        <v>315529826</v>
      </c>
      <c r="J61" s="5" t="s">
        <v>56</v>
      </c>
      <c r="K61" s="5">
        <v>781253364</v>
      </c>
      <c r="L61" s="5">
        <v>17</v>
      </c>
      <c r="Q61" s="5" t="s">
        <v>62</v>
      </c>
      <c r="R61" s="5" t="s">
        <v>64</v>
      </c>
      <c r="S61" s="5" t="s">
        <v>6</v>
      </c>
      <c r="T61" s="5">
        <v>92</v>
      </c>
      <c r="U61" s="5">
        <v>30926</v>
      </c>
      <c r="V61" s="5" t="s">
        <v>11</v>
      </c>
    </row>
    <row r="62" spans="1:22" x14ac:dyDescent="0.25">
      <c r="A62" s="5" t="s">
        <v>47</v>
      </c>
      <c r="B62" s="5">
        <v>75001</v>
      </c>
      <c r="C62" s="5">
        <v>16003</v>
      </c>
      <c r="D62" s="5" t="s">
        <v>50</v>
      </c>
      <c r="E62" s="5">
        <v>43439</v>
      </c>
      <c r="F62" s="5">
        <v>1417278</v>
      </c>
      <c r="G62" s="5">
        <v>43040</v>
      </c>
      <c r="H62" s="5">
        <v>43069</v>
      </c>
      <c r="I62" s="5">
        <v>315529826</v>
      </c>
      <c r="J62" s="5" t="s">
        <v>56</v>
      </c>
      <c r="K62" s="5">
        <v>811312057</v>
      </c>
      <c r="L62" s="5">
        <v>29</v>
      </c>
      <c r="N62" s="5">
        <v>811312057</v>
      </c>
      <c r="O62" s="5">
        <v>29</v>
      </c>
      <c r="P62" s="5">
        <v>121611</v>
      </c>
      <c r="Q62" s="5" t="s">
        <v>62</v>
      </c>
      <c r="R62" s="5" t="s">
        <v>64</v>
      </c>
      <c r="S62" s="5" t="s">
        <v>6</v>
      </c>
      <c r="T62" s="5">
        <v>37</v>
      </c>
      <c r="U62" s="5">
        <v>27804</v>
      </c>
      <c r="V62" s="5" t="s">
        <v>28</v>
      </c>
    </row>
    <row r="63" spans="1:22" x14ac:dyDescent="0.25">
      <c r="A63" s="5" t="s">
        <v>47</v>
      </c>
      <c r="B63" s="5">
        <v>75001</v>
      </c>
      <c r="C63" s="5">
        <v>16003</v>
      </c>
      <c r="D63" s="5" t="s">
        <v>50</v>
      </c>
      <c r="E63" s="5">
        <v>43439</v>
      </c>
      <c r="F63" s="5">
        <v>1417278</v>
      </c>
      <c r="G63" s="5">
        <v>43040</v>
      </c>
      <c r="H63" s="5">
        <v>43069</v>
      </c>
      <c r="I63" s="5">
        <v>315529826</v>
      </c>
      <c r="J63" s="5" t="s">
        <v>56</v>
      </c>
      <c r="K63" s="5">
        <v>811312057</v>
      </c>
      <c r="L63" s="5">
        <v>29</v>
      </c>
      <c r="N63" s="5">
        <v>811312057</v>
      </c>
      <c r="O63" s="5">
        <v>29</v>
      </c>
      <c r="P63" s="5">
        <v>121611</v>
      </c>
      <c r="Q63" s="5" t="s">
        <v>62</v>
      </c>
      <c r="R63" s="5" t="s">
        <v>64</v>
      </c>
      <c r="S63" s="5" t="s">
        <v>6</v>
      </c>
      <c r="T63" s="5">
        <v>47</v>
      </c>
      <c r="U63" s="5">
        <v>29390</v>
      </c>
      <c r="V63" s="5" t="s">
        <v>28</v>
      </c>
    </row>
    <row r="64" spans="1:22" x14ac:dyDescent="0.25">
      <c r="A64" s="5" t="s">
        <v>47</v>
      </c>
      <c r="B64" s="5">
        <v>75001</v>
      </c>
      <c r="C64" s="5">
        <v>16003</v>
      </c>
      <c r="D64" s="5" t="s">
        <v>50</v>
      </c>
      <c r="E64" s="5">
        <v>43105</v>
      </c>
      <c r="F64" s="5">
        <v>1401717</v>
      </c>
      <c r="G64" s="5">
        <v>43439</v>
      </c>
      <c r="H64" s="5">
        <v>43439</v>
      </c>
      <c r="I64" s="5">
        <v>315916916</v>
      </c>
      <c r="J64" s="5" t="s">
        <v>56</v>
      </c>
      <c r="K64" s="5">
        <v>316700905</v>
      </c>
      <c r="L64" s="5">
        <v>128</v>
      </c>
      <c r="N64" s="5">
        <v>316700905</v>
      </c>
      <c r="O64" s="5">
        <v>144</v>
      </c>
      <c r="P64" s="5">
        <v>128582</v>
      </c>
      <c r="Q64" s="5" t="s">
        <v>62</v>
      </c>
      <c r="R64" s="5" t="s">
        <v>64</v>
      </c>
      <c r="S64" s="5" t="s">
        <v>6</v>
      </c>
      <c r="T64" s="5">
        <v>49</v>
      </c>
      <c r="U64" s="5">
        <v>21720</v>
      </c>
      <c r="V64" s="5" t="s">
        <v>28</v>
      </c>
    </row>
    <row r="65" spans="1:22" x14ac:dyDescent="0.25">
      <c r="A65" s="5" t="s">
        <v>47</v>
      </c>
      <c r="B65" s="5">
        <v>75001</v>
      </c>
      <c r="C65" s="5">
        <v>16003</v>
      </c>
      <c r="D65" s="5" t="s">
        <v>50</v>
      </c>
      <c r="E65" s="5">
        <v>43067</v>
      </c>
      <c r="F65" s="5">
        <v>1336119</v>
      </c>
      <c r="G65" s="5">
        <v>43040</v>
      </c>
      <c r="H65" s="5">
        <v>43069</v>
      </c>
      <c r="I65" s="5">
        <v>105052224</v>
      </c>
      <c r="J65" s="5" t="s">
        <v>56</v>
      </c>
      <c r="K65" s="5">
        <v>391012663</v>
      </c>
      <c r="L65" s="5">
        <v>20</v>
      </c>
      <c r="N65" s="5">
        <v>391012663</v>
      </c>
      <c r="O65" s="5">
        <v>20</v>
      </c>
      <c r="P65" s="5">
        <v>10778</v>
      </c>
      <c r="Q65" s="5" t="s">
        <v>62</v>
      </c>
      <c r="R65" s="5" t="s">
        <v>64</v>
      </c>
      <c r="S65" s="5" t="s">
        <v>6</v>
      </c>
      <c r="T65" s="5">
        <v>28</v>
      </c>
      <c r="U65" s="5">
        <v>28092</v>
      </c>
      <c r="V65" s="5" t="s">
        <v>29</v>
      </c>
    </row>
    <row r="66" spans="1:22" x14ac:dyDescent="0.25">
      <c r="A66" s="5" t="s">
        <v>47</v>
      </c>
      <c r="B66" s="5">
        <v>75001</v>
      </c>
      <c r="C66" s="5">
        <v>16003</v>
      </c>
      <c r="D66" s="5" t="s">
        <v>50</v>
      </c>
      <c r="E66" s="5">
        <v>43439</v>
      </c>
      <c r="F66" s="5">
        <v>1417278</v>
      </c>
      <c r="G66" s="5">
        <v>43040</v>
      </c>
      <c r="H66" s="5">
        <v>43069</v>
      </c>
      <c r="I66" s="5">
        <v>315529826</v>
      </c>
      <c r="J66" s="5" t="s">
        <v>56</v>
      </c>
      <c r="K66" s="5">
        <v>811312057</v>
      </c>
      <c r="L66" s="5">
        <v>29</v>
      </c>
      <c r="N66" s="5">
        <v>811312057</v>
      </c>
      <c r="O66" s="5">
        <v>29</v>
      </c>
      <c r="P66" s="5">
        <v>121611</v>
      </c>
      <c r="Q66" s="5" t="s">
        <v>62</v>
      </c>
      <c r="R66" s="5" t="s">
        <v>64</v>
      </c>
      <c r="S66" s="5" t="s">
        <v>6</v>
      </c>
      <c r="T66" s="5">
        <v>92</v>
      </c>
      <c r="U66" s="5">
        <v>28035</v>
      </c>
      <c r="V66" s="5" t="s">
        <v>28</v>
      </c>
    </row>
    <row r="67" spans="1:22" x14ac:dyDescent="0.25">
      <c r="A67" s="5" t="s">
        <v>47</v>
      </c>
      <c r="B67" s="5">
        <v>75001</v>
      </c>
      <c r="C67" s="5">
        <v>17008</v>
      </c>
      <c r="D67" s="5" t="s">
        <v>48</v>
      </c>
      <c r="E67" s="5">
        <v>42825</v>
      </c>
      <c r="F67" s="5">
        <v>854315</v>
      </c>
      <c r="G67" s="5">
        <v>42795</v>
      </c>
      <c r="H67" s="5">
        <v>42825</v>
      </c>
      <c r="I67" s="5">
        <v>466012804</v>
      </c>
      <c r="J67" s="5" t="s">
        <v>56</v>
      </c>
      <c r="K67" s="5">
        <v>389191800</v>
      </c>
      <c r="L67" s="5">
        <v>1007</v>
      </c>
      <c r="N67" s="5">
        <v>389191800</v>
      </c>
      <c r="O67" s="5">
        <v>1049</v>
      </c>
      <c r="Q67" s="5" t="s">
        <v>62</v>
      </c>
      <c r="R67" s="5" t="s">
        <v>64</v>
      </c>
      <c r="S67" s="5" t="s">
        <v>6</v>
      </c>
      <c r="V67" s="5" t="s">
        <v>49</v>
      </c>
    </row>
    <row r="68" spans="1:22" x14ac:dyDescent="0.25">
      <c r="A68" s="5" t="s">
        <v>47</v>
      </c>
      <c r="B68" s="5">
        <v>75001</v>
      </c>
      <c r="C68" s="5">
        <v>17008</v>
      </c>
      <c r="D68" s="5" t="s">
        <v>48</v>
      </c>
      <c r="E68" s="5">
        <v>43439</v>
      </c>
      <c r="F68" s="5">
        <v>1400754</v>
      </c>
      <c r="G68" s="5">
        <v>43439</v>
      </c>
      <c r="H68" s="5">
        <v>43439</v>
      </c>
      <c r="I68" s="5">
        <v>466012804</v>
      </c>
      <c r="J68" s="5" t="s">
        <v>56</v>
      </c>
      <c r="K68" s="5">
        <v>389191982</v>
      </c>
      <c r="L68" s="5">
        <v>146</v>
      </c>
      <c r="N68" s="5">
        <v>389191982</v>
      </c>
      <c r="O68" s="5">
        <v>21</v>
      </c>
      <c r="Q68" s="5" t="s">
        <v>62</v>
      </c>
      <c r="R68" s="5" t="s">
        <v>64</v>
      </c>
      <c r="S68" s="5" t="s">
        <v>6</v>
      </c>
      <c r="V68" s="5" t="s">
        <v>49</v>
      </c>
    </row>
    <row r="69" spans="1:22" x14ac:dyDescent="0.25">
      <c r="A69" s="5" t="s">
        <v>47</v>
      </c>
      <c r="B69" s="5">
        <v>75001</v>
      </c>
      <c r="C69" s="5">
        <v>17008</v>
      </c>
      <c r="D69" s="5" t="s">
        <v>48</v>
      </c>
      <c r="E69" s="5">
        <v>42825</v>
      </c>
      <c r="F69" s="5">
        <v>857641</v>
      </c>
      <c r="G69" s="5">
        <v>42795</v>
      </c>
      <c r="H69" s="5">
        <v>42825</v>
      </c>
      <c r="I69" s="5">
        <v>466012804</v>
      </c>
      <c r="J69" s="5" t="s">
        <v>56</v>
      </c>
      <c r="K69" s="5">
        <v>389191982</v>
      </c>
      <c r="L69" s="5">
        <v>146</v>
      </c>
      <c r="N69" s="5">
        <v>389191982</v>
      </c>
      <c r="O69" s="5">
        <v>146</v>
      </c>
      <c r="Q69" s="5" t="s">
        <v>62</v>
      </c>
      <c r="R69" s="5" t="s">
        <v>64</v>
      </c>
      <c r="S69" s="5" t="s">
        <v>6</v>
      </c>
      <c r="V69" s="5" t="s">
        <v>49</v>
      </c>
    </row>
    <row r="70" spans="1:22" x14ac:dyDescent="0.25">
      <c r="A70" s="5" t="s">
        <v>47</v>
      </c>
      <c r="B70" s="5">
        <v>75001</v>
      </c>
      <c r="C70" s="5">
        <v>17008</v>
      </c>
      <c r="D70" s="5" t="s">
        <v>48</v>
      </c>
      <c r="E70" s="5">
        <v>42825</v>
      </c>
      <c r="F70" s="5">
        <v>856061</v>
      </c>
      <c r="G70" s="5">
        <v>42795</v>
      </c>
      <c r="H70" s="5">
        <v>42825</v>
      </c>
      <c r="I70" s="5">
        <v>466012804</v>
      </c>
      <c r="J70" s="5" t="s">
        <v>56</v>
      </c>
      <c r="K70" s="5">
        <v>389191982</v>
      </c>
      <c r="L70" s="5">
        <v>146</v>
      </c>
      <c r="N70" s="5">
        <v>522536580</v>
      </c>
      <c r="O70" s="5">
        <v>23</v>
      </c>
      <c r="Q70" s="5" t="s">
        <v>62</v>
      </c>
      <c r="R70" s="5" t="s">
        <v>64</v>
      </c>
      <c r="S70" s="5" t="s">
        <v>6</v>
      </c>
      <c r="V70" s="5" t="s">
        <v>49</v>
      </c>
    </row>
    <row r="71" spans="1:22" x14ac:dyDescent="0.25">
      <c r="A71" s="5" t="s">
        <v>47</v>
      </c>
      <c r="B71" s="5">
        <v>75001</v>
      </c>
      <c r="C71" s="5">
        <v>17008</v>
      </c>
      <c r="D71" s="5" t="s">
        <v>48</v>
      </c>
      <c r="E71" s="5">
        <v>42855</v>
      </c>
      <c r="F71" s="5">
        <v>905543</v>
      </c>
      <c r="G71" s="5">
        <v>42826</v>
      </c>
      <c r="H71" s="5">
        <v>42855</v>
      </c>
      <c r="I71" s="5">
        <v>466012804</v>
      </c>
      <c r="J71" s="5" t="s">
        <v>56</v>
      </c>
      <c r="K71" s="5">
        <v>389191800</v>
      </c>
      <c r="L71" s="5">
        <v>959</v>
      </c>
      <c r="N71" s="5">
        <v>389191800</v>
      </c>
      <c r="O71" s="5">
        <v>959</v>
      </c>
      <c r="Q71" s="5" t="s">
        <v>62</v>
      </c>
      <c r="R71" s="5" t="s">
        <v>64</v>
      </c>
      <c r="S71" s="5" t="s">
        <v>6</v>
      </c>
      <c r="V71" s="5" t="s">
        <v>49</v>
      </c>
    </row>
    <row r="72" spans="1:22" x14ac:dyDescent="0.25">
      <c r="A72" s="5" t="s">
        <v>47</v>
      </c>
      <c r="B72" s="5">
        <v>75001</v>
      </c>
      <c r="C72" s="5">
        <v>17008</v>
      </c>
      <c r="D72" s="5" t="s">
        <v>48</v>
      </c>
      <c r="E72" s="5">
        <v>43470</v>
      </c>
      <c r="F72" s="5">
        <v>790103</v>
      </c>
      <c r="G72" s="5">
        <v>43470</v>
      </c>
      <c r="H72" s="5">
        <v>43470</v>
      </c>
      <c r="I72" s="5">
        <v>466012804</v>
      </c>
      <c r="J72" s="5" t="s">
        <v>56</v>
      </c>
      <c r="K72" s="5">
        <v>389191982</v>
      </c>
      <c r="L72" s="5">
        <v>146</v>
      </c>
      <c r="N72" s="5">
        <v>389191982</v>
      </c>
      <c r="O72" s="5">
        <v>310</v>
      </c>
      <c r="Q72" s="5" t="s">
        <v>62</v>
      </c>
      <c r="R72" s="5" t="s">
        <v>64</v>
      </c>
      <c r="S72" s="5" t="s">
        <v>6</v>
      </c>
      <c r="V72" s="5" t="s">
        <v>49</v>
      </c>
    </row>
    <row r="73" spans="1:22" x14ac:dyDescent="0.25">
      <c r="A73" s="5" t="s">
        <v>47</v>
      </c>
      <c r="B73" s="5">
        <v>75001</v>
      </c>
      <c r="C73" s="5">
        <v>17008</v>
      </c>
      <c r="D73" s="5" t="s">
        <v>48</v>
      </c>
      <c r="E73" s="5">
        <v>43470</v>
      </c>
      <c r="F73" s="5">
        <v>790103</v>
      </c>
      <c r="G73" s="5">
        <v>43470</v>
      </c>
      <c r="H73" s="5">
        <v>43470</v>
      </c>
      <c r="I73" s="5">
        <v>466012804</v>
      </c>
      <c r="J73" s="5" t="s">
        <v>56</v>
      </c>
      <c r="K73" s="5">
        <v>389191982</v>
      </c>
      <c r="L73" s="5">
        <v>146</v>
      </c>
      <c r="N73" s="5">
        <v>522536580</v>
      </c>
      <c r="O73" s="5">
        <v>23</v>
      </c>
      <c r="Q73" s="5" t="s">
        <v>62</v>
      </c>
      <c r="R73" s="5" t="s">
        <v>64</v>
      </c>
      <c r="S73" s="5" t="s">
        <v>6</v>
      </c>
      <c r="V73" s="5" t="s">
        <v>49</v>
      </c>
    </row>
    <row r="74" spans="1:22" x14ac:dyDescent="0.25">
      <c r="A74" s="5" t="s">
        <v>47</v>
      </c>
      <c r="B74" s="5">
        <v>75001</v>
      </c>
      <c r="C74" s="5">
        <v>17008</v>
      </c>
      <c r="D74" s="5" t="s">
        <v>48</v>
      </c>
      <c r="E74" s="5">
        <v>42794</v>
      </c>
      <c r="F74" s="5">
        <v>815716</v>
      </c>
      <c r="G74" s="5">
        <v>42767</v>
      </c>
      <c r="H74" s="5">
        <v>42794</v>
      </c>
      <c r="I74" s="5">
        <v>466012804</v>
      </c>
      <c r="J74" s="5" t="s">
        <v>56</v>
      </c>
      <c r="K74" s="5">
        <v>389191800</v>
      </c>
      <c r="L74" s="5">
        <v>1007</v>
      </c>
      <c r="N74" s="5">
        <v>421395815</v>
      </c>
      <c r="O74" s="5">
        <v>168</v>
      </c>
      <c r="Q74" s="5" t="s">
        <v>62</v>
      </c>
      <c r="R74" s="5" t="s">
        <v>64</v>
      </c>
      <c r="S74" s="5" t="s">
        <v>6</v>
      </c>
      <c r="V74" s="5" t="s">
        <v>49</v>
      </c>
    </row>
    <row r="75" spans="1:22" x14ac:dyDescent="0.25">
      <c r="A75" s="5" t="s">
        <v>47</v>
      </c>
      <c r="B75" s="5">
        <v>75001</v>
      </c>
      <c r="C75" s="5">
        <v>17008</v>
      </c>
      <c r="D75" s="5" t="s">
        <v>48</v>
      </c>
      <c r="E75" s="5">
        <v>42794</v>
      </c>
      <c r="F75" s="5">
        <v>812380</v>
      </c>
      <c r="G75" s="5">
        <v>42767</v>
      </c>
      <c r="H75" s="5">
        <v>42794</v>
      </c>
      <c r="I75" s="5">
        <v>466012804</v>
      </c>
      <c r="J75" s="5" t="s">
        <v>56</v>
      </c>
      <c r="K75" s="5">
        <v>389191800</v>
      </c>
      <c r="L75" s="5">
        <v>1007</v>
      </c>
      <c r="N75" s="5">
        <v>389191800</v>
      </c>
      <c r="O75" s="5">
        <v>959</v>
      </c>
      <c r="Q75" s="5" t="s">
        <v>62</v>
      </c>
      <c r="R75" s="5" t="s">
        <v>64</v>
      </c>
      <c r="S75" s="5" t="s">
        <v>6</v>
      </c>
      <c r="V75" s="5" t="s">
        <v>49</v>
      </c>
    </row>
    <row r="76" spans="1:22" x14ac:dyDescent="0.25">
      <c r="A76" s="5" t="s">
        <v>47</v>
      </c>
      <c r="B76" s="5">
        <v>75001</v>
      </c>
      <c r="C76" s="5">
        <v>17008</v>
      </c>
      <c r="D76" s="5" t="s">
        <v>48</v>
      </c>
      <c r="E76" s="5">
        <v>43470</v>
      </c>
      <c r="F76" s="5">
        <v>798998</v>
      </c>
      <c r="G76" s="5">
        <v>43470</v>
      </c>
      <c r="H76" s="5">
        <v>43470</v>
      </c>
      <c r="I76" s="5">
        <v>466012804</v>
      </c>
      <c r="J76" s="5" t="s">
        <v>56</v>
      </c>
      <c r="K76" s="5">
        <v>389191982</v>
      </c>
      <c r="L76" s="5">
        <v>146</v>
      </c>
      <c r="N76" s="5">
        <v>389191982</v>
      </c>
      <c r="O76" s="5">
        <v>310</v>
      </c>
      <c r="Q76" s="5" t="s">
        <v>62</v>
      </c>
      <c r="R76" s="5" t="s">
        <v>64</v>
      </c>
      <c r="S76" s="5" t="s">
        <v>6</v>
      </c>
      <c r="V76" s="5" t="s">
        <v>49</v>
      </c>
    </row>
    <row r="77" spans="1:22" x14ac:dyDescent="0.25">
      <c r="A77" s="5" t="s">
        <v>47</v>
      </c>
      <c r="B77" s="5">
        <v>75001</v>
      </c>
      <c r="C77" s="5">
        <v>17008</v>
      </c>
      <c r="D77" s="5" t="s">
        <v>48</v>
      </c>
      <c r="E77" s="5">
        <v>42794</v>
      </c>
      <c r="F77" s="5">
        <v>822014</v>
      </c>
      <c r="G77" s="5">
        <v>42767</v>
      </c>
      <c r="H77" s="5">
        <v>42794</v>
      </c>
      <c r="I77" s="5">
        <v>466012804</v>
      </c>
      <c r="J77" s="5" t="s">
        <v>56</v>
      </c>
      <c r="K77" s="5">
        <v>389192030</v>
      </c>
      <c r="L77" s="5">
        <v>291</v>
      </c>
      <c r="N77" s="5">
        <v>421395815</v>
      </c>
      <c r="O77" s="5">
        <v>168</v>
      </c>
      <c r="Q77" s="5" t="s">
        <v>62</v>
      </c>
      <c r="R77" s="5" t="s">
        <v>64</v>
      </c>
      <c r="S77" s="5" t="s">
        <v>6</v>
      </c>
      <c r="V77" s="5" t="s">
        <v>49</v>
      </c>
    </row>
    <row r="78" spans="1:22" x14ac:dyDescent="0.25">
      <c r="A78" s="5" t="s">
        <v>47</v>
      </c>
      <c r="B78" s="5">
        <v>75001</v>
      </c>
      <c r="C78" s="5">
        <v>17008</v>
      </c>
      <c r="D78" s="5" t="s">
        <v>48</v>
      </c>
      <c r="E78" s="5">
        <v>42825</v>
      </c>
      <c r="F78" s="5">
        <v>858150</v>
      </c>
      <c r="G78" s="5">
        <v>42795</v>
      </c>
      <c r="H78" s="5">
        <v>42825</v>
      </c>
      <c r="I78" s="5">
        <v>466012804</v>
      </c>
      <c r="J78" s="5" t="s">
        <v>56</v>
      </c>
      <c r="K78" s="5">
        <v>389191800</v>
      </c>
      <c r="L78" s="5">
        <v>1007</v>
      </c>
      <c r="N78" s="5">
        <v>389191800</v>
      </c>
      <c r="O78" s="5">
        <v>33</v>
      </c>
      <c r="Q78" s="5" t="s">
        <v>62</v>
      </c>
      <c r="R78" s="5" t="s">
        <v>64</v>
      </c>
      <c r="S78" s="5" t="s">
        <v>6</v>
      </c>
      <c r="V78" s="5" t="s">
        <v>49</v>
      </c>
    </row>
    <row r="79" spans="1:22" x14ac:dyDescent="0.25">
      <c r="A79" s="5" t="s">
        <v>47</v>
      </c>
      <c r="B79" s="5">
        <v>75001</v>
      </c>
      <c r="C79" s="5">
        <v>17008</v>
      </c>
      <c r="D79" s="5" t="s">
        <v>48</v>
      </c>
      <c r="E79" s="5">
        <v>42794</v>
      </c>
      <c r="F79" s="5">
        <v>921697</v>
      </c>
      <c r="G79" s="5">
        <v>42767</v>
      </c>
      <c r="H79" s="5">
        <v>42794</v>
      </c>
      <c r="I79" s="5">
        <v>466012804</v>
      </c>
      <c r="J79" s="5" t="s">
        <v>56</v>
      </c>
      <c r="K79" s="5">
        <v>404434946</v>
      </c>
      <c r="L79" s="5">
        <v>46</v>
      </c>
      <c r="N79" s="5">
        <v>327948907</v>
      </c>
      <c r="O79" s="5">
        <v>115</v>
      </c>
      <c r="Q79" s="5" t="s">
        <v>62</v>
      </c>
      <c r="R79" s="5" t="s">
        <v>64</v>
      </c>
      <c r="S79" s="5" t="s">
        <v>6</v>
      </c>
      <c r="V79" s="5" t="s">
        <v>49</v>
      </c>
    </row>
    <row r="80" spans="1:22" x14ac:dyDescent="0.25">
      <c r="A80" s="5" t="s">
        <v>47</v>
      </c>
      <c r="B80" s="5">
        <v>75001</v>
      </c>
      <c r="C80" s="5">
        <v>17008</v>
      </c>
      <c r="D80" s="5" t="s">
        <v>48</v>
      </c>
      <c r="E80" s="5">
        <v>43470</v>
      </c>
      <c r="F80" s="5">
        <v>952766</v>
      </c>
      <c r="G80" s="5">
        <v>43470</v>
      </c>
      <c r="H80" s="5">
        <v>43470</v>
      </c>
      <c r="I80" s="5">
        <v>466012804</v>
      </c>
      <c r="J80" s="5" t="s">
        <v>56</v>
      </c>
      <c r="K80" s="5">
        <v>404434946</v>
      </c>
      <c r="L80" s="5">
        <v>46</v>
      </c>
      <c r="N80" s="5">
        <v>327948907</v>
      </c>
      <c r="O80" s="5">
        <v>115</v>
      </c>
      <c r="Q80" s="5" t="s">
        <v>62</v>
      </c>
      <c r="R80" s="5" t="s">
        <v>64</v>
      </c>
      <c r="S80" s="5" t="s">
        <v>6</v>
      </c>
      <c r="V80" s="5" t="s">
        <v>49</v>
      </c>
    </row>
    <row r="81" spans="1:22" x14ac:dyDescent="0.25">
      <c r="A81" s="5" t="s">
        <v>47</v>
      </c>
      <c r="B81" s="5">
        <v>75001</v>
      </c>
      <c r="C81" s="5">
        <v>17008</v>
      </c>
      <c r="D81" s="5" t="s">
        <v>48</v>
      </c>
      <c r="E81" s="5">
        <v>43470</v>
      </c>
      <c r="F81" s="5">
        <v>952766</v>
      </c>
      <c r="G81" s="5">
        <v>43470</v>
      </c>
      <c r="H81" s="5">
        <v>43470</v>
      </c>
      <c r="I81" s="5">
        <v>466012804</v>
      </c>
      <c r="J81" s="5" t="s">
        <v>56</v>
      </c>
      <c r="K81" s="5">
        <v>404434946</v>
      </c>
      <c r="L81" s="5">
        <v>46</v>
      </c>
      <c r="N81" s="5">
        <v>421395815</v>
      </c>
      <c r="O81" s="5">
        <v>168</v>
      </c>
      <c r="Q81" s="5" t="s">
        <v>62</v>
      </c>
      <c r="R81" s="5" t="s">
        <v>64</v>
      </c>
      <c r="S81" s="5" t="s">
        <v>6</v>
      </c>
      <c r="V81" s="5" t="s">
        <v>49</v>
      </c>
    </row>
    <row r="82" spans="1:22" x14ac:dyDescent="0.25">
      <c r="A82" s="5" t="s">
        <v>47</v>
      </c>
      <c r="B82" s="5">
        <v>75001</v>
      </c>
      <c r="C82" s="5">
        <v>17008</v>
      </c>
      <c r="D82" s="5" t="s">
        <v>48</v>
      </c>
      <c r="E82" s="5">
        <v>42825</v>
      </c>
      <c r="F82" s="5">
        <v>1019487</v>
      </c>
      <c r="G82" s="5">
        <v>42795</v>
      </c>
      <c r="H82" s="5">
        <v>42825</v>
      </c>
      <c r="I82" s="5">
        <v>466012804</v>
      </c>
      <c r="J82" s="5" t="s">
        <v>56</v>
      </c>
      <c r="K82" s="5">
        <v>389191800</v>
      </c>
      <c r="L82" s="5">
        <v>1007</v>
      </c>
      <c r="N82" s="5">
        <v>389191800</v>
      </c>
      <c r="O82" s="5">
        <v>959</v>
      </c>
      <c r="Q82" s="5" t="s">
        <v>62</v>
      </c>
      <c r="R82" s="5" t="s">
        <v>64</v>
      </c>
      <c r="S82" s="5" t="s">
        <v>6</v>
      </c>
      <c r="V82" s="5" t="s">
        <v>49</v>
      </c>
    </row>
    <row r="83" spans="1:22" x14ac:dyDescent="0.25">
      <c r="A83" s="5" t="s">
        <v>47</v>
      </c>
      <c r="B83" s="5">
        <v>75001</v>
      </c>
      <c r="C83" s="5">
        <v>17008</v>
      </c>
      <c r="D83" s="5" t="s">
        <v>48</v>
      </c>
      <c r="E83" s="5">
        <v>42886</v>
      </c>
      <c r="F83" s="5">
        <v>1015465</v>
      </c>
      <c r="G83" s="5">
        <v>42856</v>
      </c>
      <c r="H83" s="5">
        <v>42886</v>
      </c>
      <c r="I83" s="5">
        <v>466012804</v>
      </c>
      <c r="J83" s="5" t="s">
        <v>56</v>
      </c>
      <c r="K83" s="5">
        <v>421395815</v>
      </c>
      <c r="L83" s="5">
        <v>168</v>
      </c>
      <c r="N83" s="5">
        <v>389191800</v>
      </c>
      <c r="O83" s="5">
        <v>959</v>
      </c>
      <c r="Q83" s="5" t="s">
        <v>62</v>
      </c>
      <c r="R83" s="5" t="s">
        <v>64</v>
      </c>
      <c r="S83" s="5" t="s">
        <v>6</v>
      </c>
      <c r="V83" s="5" t="s">
        <v>49</v>
      </c>
    </row>
    <row r="84" spans="1:22" x14ac:dyDescent="0.25">
      <c r="A84" s="5" t="s">
        <v>47</v>
      </c>
      <c r="B84" s="5">
        <v>75001</v>
      </c>
      <c r="C84" s="5">
        <v>17008</v>
      </c>
      <c r="D84" s="5" t="s">
        <v>48</v>
      </c>
      <c r="E84" s="5">
        <v>42855</v>
      </c>
      <c r="F84" s="5">
        <v>1015728</v>
      </c>
      <c r="G84" s="5">
        <v>42826</v>
      </c>
      <c r="H84" s="5">
        <v>42855</v>
      </c>
      <c r="I84" s="5">
        <v>466012804</v>
      </c>
      <c r="J84" s="5" t="s">
        <v>56</v>
      </c>
      <c r="K84" s="5">
        <v>389191982</v>
      </c>
      <c r="L84" s="5">
        <v>146</v>
      </c>
      <c r="N84" s="5">
        <v>522536580</v>
      </c>
      <c r="O84" s="5">
        <v>23</v>
      </c>
      <c r="Q84" s="5" t="s">
        <v>62</v>
      </c>
      <c r="R84" s="5" t="s">
        <v>64</v>
      </c>
      <c r="S84" s="5" t="s">
        <v>6</v>
      </c>
      <c r="V84" s="5" t="s">
        <v>49</v>
      </c>
    </row>
    <row r="85" spans="1:22" x14ac:dyDescent="0.25">
      <c r="A85" s="5" t="s">
        <v>47</v>
      </c>
      <c r="B85" s="5">
        <v>75001</v>
      </c>
      <c r="C85" s="5">
        <v>17008</v>
      </c>
      <c r="D85" s="5" t="s">
        <v>48</v>
      </c>
      <c r="E85" s="5">
        <v>42855</v>
      </c>
      <c r="F85" s="5">
        <v>1044185</v>
      </c>
      <c r="G85" s="5">
        <v>42826</v>
      </c>
      <c r="H85" s="5">
        <v>42855</v>
      </c>
      <c r="I85" s="5">
        <v>466012804</v>
      </c>
      <c r="J85" s="5" t="s">
        <v>56</v>
      </c>
      <c r="K85" s="5">
        <v>389191800</v>
      </c>
      <c r="L85" s="5">
        <v>959</v>
      </c>
      <c r="N85" s="5">
        <v>389191800</v>
      </c>
      <c r="O85" s="5">
        <v>33</v>
      </c>
      <c r="Q85" s="5" t="s">
        <v>62</v>
      </c>
      <c r="R85" s="5" t="s">
        <v>64</v>
      </c>
      <c r="S85" s="5" t="s">
        <v>6</v>
      </c>
      <c r="V85" s="5" t="s">
        <v>49</v>
      </c>
    </row>
    <row r="86" spans="1:22" x14ac:dyDescent="0.25">
      <c r="A86" s="5" t="s">
        <v>47</v>
      </c>
      <c r="B86" s="5">
        <v>75001</v>
      </c>
      <c r="C86" s="5">
        <v>17008</v>
      </c>
      <c r="D86" s="5" t="s">
        <v>48</v>
      </c>
      <c r="E86" s="5">
        <v>42855</v>
      </c>
      <c r="F86" s="5">
        <v>1044185</v>
      </c>
      <c r="G86" s="5">
        <v>42826</v>
      </c>
      <c r="H86" s="5">
        <v>42855</v>
      </c>
      <c r="I86" s="5">
        <v>466012804</v>
      </c>
      <c r="J86" s="5" t="s">
        <v>56</v>
      </c>
      <c r="K86" s="5">
        <v>389191800</v>
      </c>
      <c r="L86" s="5">
        <v>959</v>
      </c>
      <c r="N86" s="5">
        <v>389191800</v>
      </c>
      <c r="O86" s="5">
        <v>1049</v>
      </c>
      <c r="Q86" s="5" t="s">
        <v>62</v>
      </c>
      <c r="R86" s="5" t="s">
        <v>64</v>
      </c>
      <c r="S86" s="5" t="s">
        <v>6</v>
      </c>
      <c r="V86" s="5" t="s">
        <v>49</v>
      </c>
    </row>
    <row r="87" spans="1:22" x14ac:dyDescent="0.25">
      <c r="A87" s="5" t="s">
        <v>47</v>
      </c>
      <c r="B87" s="5">
        <v>75001</v>
      </c>
      <c r="C87" s="5">
        <v>17008</v>
      </c>
      <c r="D87" s="5" t="s">
        <v>48</v>
      </c>
      <c r="E87" s="5">
        <v>42855</v>
      </c>
      <c r="F87" s="5">
        <v>1015634</v>
      </c>
      <c r="G87" s="5">
        <v>42826</v>
      </c>
      <c r="H87" s="5">
        <v>42855</v>
      </c>
      <c r="I87" s="5">
        <v>466012804</v>
      </c>
      <c r="J87" s="5" t="s">
        <v>56</v>
      </c>
      <c r="K87" s="5">
        <v>327948907</v>
      </c>
      <c r="L87" s="5">
        <v>115</v>
      </c>
      <c r="N87" s="5">
        <v>389191800</v>
      </c>
      <c r="O87" s="5">
        <v>959</v>
      </c>
      <c r="Q87" s="5" t="s">
        <v>62</v>
      </c>
      <c r="R87" s="5" t="s">
        <v>64</v>
      </c>
      <c r="S87" s="5" t="s">
        <v>6</v>
      </c>
      <c r="V87" s="5" t="s">
        <v>49</v>
      </c>
    </row>
    <row r="88" spans="1:22" x14ac:dyDescent="0.25">
      <c r="A88" s="5" t="s">
        <v>47</v>
      </c>
      <c r="B88" s="5">
        <v>75001</v>
      </c>
      <c r="C88" s="5">
        <v>17008</v>
      </c>
      <c r="D88" s="5" t="s">
        <v>48</v>
      </c>
      <c r="E88" s="5">
        <v>42916</v>
      </c>
      <c r="F88" s="5">
        <v>1027505</v>
      </c>
      <c r="G88" s="5">
        <v>42887</v>
      </c>
      <c r="H88" s="5">
        <v>42916</v>
      </c>
      <c r="I88" s="5">
        <v>466012804</v>
      </c>
      <c r="J88" s="5" t="s">
        <v>56</v>
      </c>
      <c r="K88" s="5">
        <v>424210599</v>
      </c>
      <c r="L88" s="5">
        <v>108</v>
      </c>
      <c r="N88" s="5">
        <v>389191800</v>
      </c>
      <c r="O88" s="5">
        <v>959</v>
      </c>
      <c r="Q88" s="5" t="s">
        <v>62</v>
      </c>
      <c r="R88" s="5" t="s">
        <v>64</v>
      </c>
      <c r="S88" s="5" t="s">
        <v>6</v>
      </c>
      <c r="V88" s="5" t="s">
        <v>49</v>
      </c>
    </row>
    <row r="89" spans="1:22" x14ac:dyDescent="0.25">
      <c r="A89" s="5" t="s">
        <v>47</v>
      </c>
      <c r="B89" s="5">
        <v>75001</v>
      </c>
      <c r="C89" s="5">
        <v>17008</v>
      </c>
      <c r="D89" s="5" t="s">
        <v>48</v>
      </c>
      <c r="E89" s="5">
        <v>42916</v>
      </c>
      <c r="F89" s="5">
        <v>1044575</v>
      </c>
      <c r="G89" s="5">
        <v>42887</v>
      </c>
      <c r="H89" s="5">
        <v>42916</v>
      </c>
      <c r="I89" s="5">
        <v>466012804</v>
      </c>
      <c r="J89" s="5" t="s">
        <v>56</v>
      </c>
      <c r="K89" s="5">
        <v>389191800</v>
      </c>
      <c r="L89" s="5">
        <v>959</v>
      </c>
      <c r="N89" s="5">
        <v>389191800</v>
      </c>
      <c r="O89" s="5">
        <v>33</v>
      </c>
      <c r="Q89" s="5" t="s">
        <v>62</v>
      </c>
      <c r="R89" s="5" t="s">
        <v>64</v>
      </c>
      <c r="S89" s="5" t="s">
        <v>6</v>
      </c>
      <c r="V89" s="5" t="s">
        <v>49</v>
      </c>
    </row>
    <row r="90" spans="1:22" x14ac:dyDescent="0.25">
      <c r="A90" s="5" t="s">
        <v>47</v>
      </c>
      <c r="B90" s="5">
        <v>75001</v>
      </c>
      <c r="C90" s="5">
        <v>17008</v>
      </c>
      <c r="D90" s="5" t="s">
        <v>48</v>
      </c>
      <c r="E90" s="5">
        <v>42916</v>
      </c>
      <c r="F90" s="5">
        <v>1035453</v>
      </c>
      <c r="G90" s="5">
        <v>42887</v>
      </c>
      <c r="H90" s="5">
        <v>42916</v>
      </c>
      <c r="I90" s="5">
        <v>466012804</v>
      </c>
      <c r="J90" s="5" t="s">
        <v>56</v>
      </c>
      <c r="K90" s="5">
        <v>389191982</v>
      </c>
      <c r="L90" s="5">
        <v>146</v>
      </c>
      <c r="N90" s="5">
        <v>389191982</v>
      </c>
      <c r="O90" s="5">
        <v>146</v>
      </c>
      <c r="Q90" s="5" t="s">
        <v>62</v>
      </c>
      <c r="R90" s="5" t="s">
        <v>64</v>
      </c>
      <c r="S90" s="5" t="s">
        <v>6</v>
      </c>
      <c r="V90" s="5" t="s">
        <v>49</v>
      </c>
    </row>
    <row r="91" spans="1:22" x14ac:dyDescent="0.25">
      <c r="A91" s="5" t="s">
        <v>47</v>
      </c>
      <c r="B91" s="5">
        <v>75001</v>
      </c>
      <c r="C91" s="5">
        <v>17008</v>
      </c>
      <c r="D91" s="5" t="s">
        <v>48</v>
      </c>
      <c r="E91" s="5">
        <v>42886</v>
      </c>
      <c r="F91" s="5">
        <v>1058153</v>
      </c>
      <c r="G91" s="5">
        <v>42856</v>
      </c>
      <c r="H91" s="5">
        <v>42886</v>
      </c>
      <c r="I91" s="5">
        <v>466012804</v>
      </c>
      <c r="J91" s="5" t="s">
        <v>56</v>
      </c>
      <c r="K91" s="5">
        <v>389191800</v>
      </c>
      <c r="L91" s="5">
        <v>959</v>
      </c>
      <c r="N91" s="5">
        <v>389191800</v>
      </c>
      <c r="O91" s="5">
        <v>33</v>
      </c>
      <c r="Q91" s="5" t="s">
        <v>62</v>
      </c>
      <c r="R91" s="5" t="s">
        <v>64</v>
      </c>
      <c r="S91" s="5" t="s">
        <v>6</v>
      </c>
      <c r="V91" s="5" t="s">
        <v>49</v>
      </c>
    </row>
    <row r="92" spans="1:22" x14ac:dyDescent="0.25">
      <c r="A92" s="5" t="s">
        <v>47</v>
      </c>
      <c r="B92" s="5">
        <v>75001</v>
      </c>
      <c r="C92" s="5">
        <v>17008</v>
      </c>
      <c r="D92" s="5" t="s">
        <v>48</v>
      </c>
      <c r="E92" s="5">
        <v>42947</v>
      </c>
      <c r="F92" s="5">
        <v>1078466</v>
      </c>
      <c r="G92" s="5">
        <v>42917</v>
      </c>
      <c r="H92" s="5">
        <v>42947</v>
      </c>
      <c r="I92" s="5">
        <v>466012804</v>
      </c>
      <c r="J92" s="5" t="s">
        <v>56</v>
      </c>
      <c r="K92" s="5">
        <v>389191800</v>
      </c>
      <c r="L92" s="5">
        <v>959</v>
      </c>
      <c r="N92" s="5">
        <v>389191800</v>
      </c>
      <c r="O92" s="5">
        <v>959</v>
      </c>
      <c r="Q92" s="5" t="s">
        <v>62</v>
      </c>
      <c r="R92" s="5" t="s">
        <v>64</v>
      </c>
      <c r="S92" s="5" t="s">
        <v>6</v>
      </c>
      <c r="V92" s="5" t="s">
        <v>49</v>
      </c>
    </row>
    <row r="93" spans="1:22" x14ac:dyDescent="0.25">
      <c r="A93" s="5" t="s">
        <v>47</v>
      </c>
      <c r="B93" s="5">
        <v>75001</v>
      </c>
      <c r="C93" s="5">
        <v>17008</v>
      </c>
      <c r="D93" s="5" t="s">
        <v>48</v>
      </c>
      <c r="E93" s="5">
        <v>43008</v>
      </c>
      <c r="F93" s="5">
        <v>1197815</v>
      </c>
      <c r="G93" s="5">
        <v>42979</v>
      </c>
      <c r="H93" s="5">
        <v>43008</v>
      </c>
      <c r="I93" s="5">
        <v>466012804</v>
      </c>
      <c r="J93" s="5" t="s">
        <v>56</v>
      </c>
      <c r="K93" s="5">
        <v>389191800</v>
      </c>
      <c r="L93" s="5">
        <v>959</v>
      </c>
      <c r="N93" s="5">
        <v>389191800</v>
      </c>
      <c r="O93" s="5">
        <v>1049</v>
      </c>
      <c r="Q93" s="5" t="s">
        <v>62</v>
      </c>
      <c r="R93" s="5" t="s">
        <v>64</v>
      </c>
      <c r="S93" s="5" t="s">
        <v>6</v>
      </c>
      <c r="V93" s="5" t="s">
        <v>49</v>
      </c>
    </row>
    <row r="94" spans="1:22" x14ac:dyDescent="0.25">
      <c r="A94" s="5" t="s">
        <v>47</v>
      </c>
      <c r="B94" s="5">
        <v>75001</v>
      </c>
      <c r="C94" s="5">
        <v>17008</v>
      </c>
      <c r="D94" s="5" t="s">
        <v>48</v>
      </c>
      <c r="E94" s="5">
        <v>43039</v>
      </c>
      <c r="F94" s="5">
        <v>1246691</v>
      </c>
      <c r="G94" s="5">
        <v>43009</v>
      </c>
      <c r="H94" s="5">
        <v>43039</v>
      </c>
      <c r="I94" s="5">
        <v>466012804</v>
      </c>
      <c r="J94" s="5" t="s">
        <v>56</v>
      </c>
      <c r="K94" s="5">
        <v>389191982</v>
      </c>
      <c r="L94" s="5">
        <v>146</v>
      </c>
      <c r="N94" s="5">
        <v>389191982</v>
      </c>
      <c r="O94" s="5">
        <v>328</v>
      </c>
      <c r="Q94" s="5" t="s">
        <v>62</v>
      </c>
      <c r="R94" s="5" t="s">
        <v>64</v>
      </c>
      <c r="S94" s="5" t="s">
        <v>6</v>
      </c>
      <c r="V94" s="5" t="s">
        <v>49</v>
      </c>
    </row>
    <row r="95" spans="1:22" x14ac:dyDescent="0.25">
      <c r="A95" s="5" t="s">
        <v>47</v>
      </c>
      <c r="B95" s="5">
        <v>75001</v>
      </c>
      <c r="C95" s="5">
        <v>17008</v>
      </c>
      <c r="D95" s="5" t="s">
        <v>48</v>
      </c>
      <c r="E95" s="5">
        <v>43439</v>
      </c>
      <c r="F95" s="5">
        <v>1389750</v>
      </c>
      <c r="G95" s="5">
        <v>43439</v>
      </c>
      <c r="H95" s="5">
        <v>43439</v>
      </c>
      <c r="I95" s="5">
        <v>466012804</v>
      </c>
      <c r="J95" s="5" t="s">
        <v>56</v>
      </c>
      <c r="K95" s="5">
        <v>493182505</v>
      </c>
      <c r="L95" s="5">
        <v>39</v>
      </c>
      <c r="N95" s="5">
        <v>493182505</v>
      </c>
      <c r="O95" s="5">
        <v>21</v>
      </c>
      <c r="Q95" s="5" t="s">
        <v>62</v>
      </c>
      <c r="R95" s="5" t="s">
        <v>64</v>
      </c>
      <c r="S95" s="5" t="s">
        <v>6</v>
      </c>
      <c r="V95" s="5" t="s">
        <v>49</v>
      </c>
    </row>
    <row r="96" spans="1:22" x14ac:dyDescent="0.25">
      <c r="A96" s="5" t="s">
        <v>47</v>
      </c>
      <c r="B96" s="5">
        <v>75001</v>
      </c>
      <c r="C96" s="5">
        <v>17008</v>
      </c>
      <c r="D96" s="5" t="s">
        <v>48</v>
      </c>
      <c r="E96" s="5">
        <v>42825</v>
      </c>
      <c r="F96" s="5">
        <v>854315</v>
      </c>
      <c r="G96" s="5">
        <v>42795</v>
      </c>
      <c r="H96" s="5">
        <v>42825</v>
      </c>
      <c r="I96" s="5">
        <v>466012804</v>
      </c>
      <c r="J96" s="5" t="s">
        <v>56</v>
      </c>
      <c r="K96" s="5">
        <v>389191800</v>
      </c>
      <c r="L96" s="5">
        <v>1007</v>
      </c>
      <c r="N96" s="5">
        <v>389191800</v>
      </c>
      <c r="O96" s="5">
        <v>959</v>
      </c>
      <c r="Q96" s="5" t="s">
        <v>62</v>
      </c>
      <c r="R96" s="5" t="s">
        <v>64</v>
      </c>
      <c r="S96" s="5" t="s">
        <v>6</v>
      </c>
      <c r="V96" s="5" t="s">
        <v>49</v>
      </c>
    </row>
    <row r="97" spans="1:22" x14ac:dyDescent="0.25">
      <c r="A97" s="5" t="s">
        <v>47</v>
      </c>
      <c r="B97" s="5">
        <v>75001</v>
      </c>
      <c r="C97" s="5">
        <v>19003</v>
      </c>
      <c r="D97" s="5" t="s">
        <v>52</v>
      </c>
      <c r="E97" s="5">
        <v>43315</v>
      </c>
      <c r="F97" s="5">
        <v>1909355</v>
      </c>
      <c r="G97" s="5">
        <v>43282</v>
      </c>
      <c r="H97" s="5">
        <v>43312</v>
      </c>
      <c r="I97" s="5">
        <v>108622406</v>
      </c>
      <c r="J97" s="5" t="s">
        <v>56</v>
      </c>
      <c r="K97" s="5">
        <v>504598053</v>
      </c>
      <c r="L97" s="5">
        <v>16</v>
      </c>
      <c r="Q97" s="5" t="s">
        <v>62</v>
      </c>
      <c r="R97" s="5" t="s">
        <v>64</v>
      </c>
      <c r="S97" s="5" t="s">
        <v>6</v>
      </c>
      <c r="T97" s="5">
        <v>96</v>
      </c>
      <c r="U97" s="5">
        <v>22706</v>
      </c>
      <c r="V97" s="5" t="s">
        <v>11</v>
      </c>
    </row>
    <row r="98" spans="1:22" x14ac:dyDescent="0.25">
      <c r="A98" s="5" t="s">
        <v>47</v>
      </c>
      <c r="B98" s="5">
        <v>75001</v>
      </c>
      <c r="C98" s="5">
        <v>19003</v>
      </c>
      <c r="D98" s="5" t="s">
        <v>52</v>
      </c>
      <c r="E98" s="5">
        <v>43291</v>
      </c>
      <c r="F98" s="5">
        <v>1832618</v>
      </c>
      <c r="G98" s="5">
        <v>43252</v>
      </c>
      <c r="H98" s="5">
        <v>43281</v>
      </c>
      <c r="I98" s="5">
        <v>510492550</v>
      </c>
      <c r="J98" s="5" t="s">
        <v>56</v>
      </c>
      <c r="K98" s="5">
        <v>794712943</v>
      </c>
      <c r="L98" s="5">
        <v>156</v>
      </c>
      <c r="Q98" s="5" t="s">
        <v>62</v>
      </c>
      <c r="R98" s="5" t="s">
        <v>64</v>
      </c>
      <c r="S98" s="5" t="s">
        <v>6</v>
      </c>
      <c r="T98" s="5">
        <v>20</v>
      </c>
      <c r="U98" s="5">
        <v>22932</v>
      </c>
      <c r="V98" s="5" t="s">
        <v>11</v>
      </c>
    </row>
    <row r="99" spans="1:22" x14ac:dyDescent="0.25">
      <c r="A99" s="5" t="s">
        <v>47</v>
      </c>
      <c r="B99" s="5">
        <v>75001</v>
      </c>
      <c r="C99" s="5">
        <v>19003</v>
      </c>
      <c r="D99" s="5" t="s">
        <v>52</v>
      </c>
      <c r="E99" s="5">
        <v>43255</v>
      </c>
      <c r="F99" s="5">
        <v>1793341</v>
      </c>
      <c r="G99" s="5">
        <v>43221</v>
      </c>
      <c r="H99" s="5">
        <v>43251</v>
      </c>
      <c r="I99" s="5">
        <v>314941930</v>
      </c>
      <c r="J99" s="5" t="s">
        <v>56</v>
      </c>
      <c r="K99" s="5">
        <v>498720895</v>
      </c>
      <c r="L99" s="5">
        <v>16</v>
      </c>
      <c r="Q99" s="5" t="s">
        <v>62</v>
      </c>
      <c r="R99" s="5" t="s">
        <v>64</v>
      </c>
      <c r="S99" s="5" t="s">
        <v>6</v>
      </c>
      <c r="T99" s="5">
        <v>52</v>
      </c>
      <c r="U99" s="5">
        <v>29073</v>
      </c>
      <c r="V99" s="5" t="s">
        <v>11</v>
      </c>
    </row>
    <row r="100" spans="1:22" x14ac:dyDescent="0.25">
      <c r="A100" s="5" t="s">
        <v>47</v>
      </c>
      <c r="B100" s="5">
        <v>75001</v>
      </c>
      <c r="C100" s="5">
        <v>19003</v>
      </c>
      <c r="D100" s="5" t="s">
        <v>52</v>
      </c>
      <c r="E100" s="5">
        <v>43264</v>
      </c>
      <c r="F100" s="5">
        <v>1791171</v>
      </c>
      <c r="G100" s="5">
        <v>43221</v>
      </c>
      <c r="H100" s="5">
        <v>43251</v>
      </c>
      <c r="I100" s="5">
        <v>108622406</v>
      </c>
      <c r="J100" s="5" t="s">
        <v>56</v>
      </c>
      <c r="K100" s="5">
        <v>504598053</v>
      </c>
      <c r="L100" s="5">
        <v>16</v>
      </c>
      <c r="Q100" s="5" t="s">
        <v>62</v>
      </c>
      <c r="R100" s="5" t="s">
        <v>64</v>
      </c>
      <c r="S100" s="5" t="s">
        <v>6</v>
      </c>
      <c r="T100" s="5">
        <v>96</v>
      </c>
      <c r="U100" s="5">
        <v>22706</v>
      </c>
      <c r="V100" s="5" t="s">
        <v>11</v>
      </c>
    </row>
    <row r="101" spans="1:22" x14ac:dyDescent="0.25">
      <c r="A101" s="5" t="s">
        <v>47</v>
      </c>
      <c r="B101" s="5">
        <v>75001</v>
      </c>
      <c r="C101" s="5">
        <v>19003</v>
      </c>
      <c r="D101" s="5" t="s">
        <v>52</v>
      </c>
      <c r="E101" s="5">
        <v>43287</v>
      </c>
      <c r="F101" s="5">
        <v>1829301</v>
      </c>
      <c r="G101" s="5">
        <v>43252</v>
      </c>
      <c r="H101" s="5">
        <v>43281</v>
      </c>
      <c r="I101" s="5">
        <v>694452446</v>
      </c>
      <c r="J101" s="5" t="s">
        <v>56</v>
      </c>
      <c r="K101" s="5">
        <v>802327593</v>
      </c>
      <c r="L101" s="5">
        <v>17</v>
      </c>
      <c r="Q101" s="5" t="s">
        <v>62</v>
      </c>
      <c r="R101" s="5" t="s">
        <v>64</v>
      </c>
      <c r="S101" s="5" t="s">
        <v>6</v>
      </c>
      <c r="T101" s="5">
        <v>96</v>
      </c>
      <c r="U101" s="5">
        <v>35556</v>
      </c>
      <c r="V101" s="5" t="s">
        <v>11</v>
      </c>
    </row>
    <row r="102" spans="1:22" x14ac:dyDescent="0.25">
      <c r="A102" s="5" t="s">
        <v>47</v>
      </c>
      <c r="B102" s="5">
        <v>75001</v>
      </c>
      <c r="C102" s="5">
        <v>19003</v>
      </c>
      <c r="D102" s="5" t="s">
        <v>52</v>
      </c>
      <c r="E102" s="5">
        <v>43264</v>
      </c>
      <c r="F102" s="5">
        <v>1789385</v>
      </c>
      <c r="G102" s="5">
        <v>43221</v>
      </c>
      <c r="H102" s="5">
        <v>43251</v>
      </c>
      <c r="I102" s="5">
        <v>292075171</v>
      </c>
      <c r="J102" s="5" t="s">
        <v>56</v>
      </c>
      <c r="K102" s="5">
        <v>500822150</v>
      </c>
      <c r="L102" s="5">
        <v>16</v>
      </c>
      <c r="Q102" s="5" t="s">
        <v>62</v>
      </c>
      <c r="R102" s="5" t="s">
        <v>64</v>
      </c>
      <c r="S102" s="5" t="s">
        <v>6</v>
      </c>
      <c r="T102" s="5">
        <v>45</v>
      </c>
      <c r="U102" s="5">
        <v>35038</v>
      </c>
      <c r="V102" s="5" t="s">
        <v>11</v>
      </c>
    </row>
    <row r="103" spans="1:22" x14ac:dyDescent="0.25">
      <c r="A103" s="5" t="s">
        <v>47</v>
      </c>
      <c r="B103" s="5">
        <v>75001</v>
      </c>
      <c r="C103" s="5">
        <v>19003</v>
      </c>
      <c r="D103" s="5" t="s">
        <v>52</v>
      </c>
      <c r="E103" s="5">
        <v>43312</v>
      </c>
      <c r="F103" s="5">
        <v>1886218</v>
      </c>
      <c r="G103" s="5">
        <v>43282</v>
      </c>
      <c r="H103" s="5">
        <v>43312</v>
      </c>
      <c r="I103" s="5">
        <v>105752224</v>
      </c>
      <c r="J103" s="5" t="s">
        <v>56</v>
      </c>
      <c r="K103" s="5">
        <v>428783658</v>
      </c>
      <c r="L103" s="5">
        <v>27</v>
      </c>
      <c r="Q103" s="5" t="s">
        <v>62</v>
      </c>
      <c r="R103" s="5" t="s">
        <v>64</v>
      </c>
      <c r="S103" s="5" t="s">
        <v>6</v>
      </c>
      <c r="T103" s="5">
        <v>84</v>
      </c>
      <c r="U103" s="5">
        <v>28467</v>
      </c>
      <c r="V103" s="5" t="s">
        <v>11</v>
      </c>
    </row>
    <row r="104" spans="1:22" x14ac:dyDescent="0.25">
      <c r="A104" s="5" t="s">
        <v>47</v>
      </c>
      <c r="B104" s="5">
        <v>75001</v>
      </c>
      <c r="C104" s="5">
        <v>19003</v>
      </c>
      <c r="D104" s="5" t="s">
        <v>52</v>
      </c>
      <c r="E104" s="5">
        <v>43312</v>
      </c>
      <c r="F104" s="5">
        <v>1886218</v>
      </c>
      <c r="G104" s="5">
        <v>43282</v>
      </c>
      <c r="H104" s="5">
        <v>43312</v>
      </c>
      <c r="I104" s="5">
        <v>105752224</v>
      </c>
      <c r="J104" s="5" t="s">
        <v>56</v>
      </c>
      <c r="K104" s="5">
        <v>428783658</v>
      </c>
      <c r="L104" s="5">
        <v>27</v>
      </c>
      <c r="Q104" s="5" t="s">
        <v>62</v>
      </c>
      <c r="R104" s="5" t="s">
        <v>64</v>
      </c>
      <c r="S104" s="5" t="s">
        <v>6</v>
      </c>
      <c r="T104" s="5">
        <v>62</v>
      </c>
      <c r="U104" s="5">
        <v>25571</v>
      </c>
      <c r="V104" s="5" t="s">
        <v>11</v>
      </c>
    </row>
    <row r="105" spans="1:22" x14ac:dyDescent="0.25">
      <c r="A105" s="5" t="s">
        <v>47</v>
      </c>
      <c r="B105" s="5">
        <v>75001</v>
      </c>
      <c r="C105" s="5">
        <v>19003</v>
      </c>
      <c r="D105" s="5" t="s">
        <v>52</v>
      </c>
      <c r="E105" s="5">
        <v>43227</v>
      </c>
      <c r="F105" s="5">
        <v>1714403</v>
      </c>
      <c r="G105" s="5">
        <v>43191</v>
      </c>
      <c r="H105" s="5">
        <v>43220</v>
      </c>
      <c r="I105" s="5">
        <v>314941930</v>
      </c>
      <c r="J105" s="5" t="s">
        <v>56</v>
      </c>
      <c r="K105" s="5">
        <v>498720895</v>
      </c>
      <c r="L105" s="5">
        <v>16</v>
      </c>
      <c r="Q105" s="5" t="s">
        <v>62</v>
      </c>
      <c r="R105" s="5" t="s">
        <v>64</v>
      </c>
      <c r="S105" s="5" t="s">
        <v>6</v>
      </c>
      <c r="T105" s="5">
        <v>52</v>
      </c>
      <c r="U105" s="5">
        <v>29073</v>
      </c>
      <c r="V105" s="5" t="s">
        <v>11</v>
      </c>
    </row>
    <row r="106" spans="1:22" x14ac:dyDescent="0.25">
      <c r="A106" s="5" t="s">
        <v>47</v>
      </c>
      <c r="B106" s="5">
        <v>75001</v>
      </c>
      <c r="C106" s="5">
        <v>19003</v>
      </c>
      <c r="D106" s="5" t="s">
        <v>52</v>
      </c>
      <c r="E106" s="5">
        <v>43227</v>
      </c>
      <c r="F106" s="5">
        <v>1703887</v>
      </c>
      <c r="G106" s="5">
        <v>43191</v>
      </c>
      <c r="H106" s="5">
        <v>43220</v>
      </c>
      <c r="I106" s="5">
        <v>108622406</v>
      </c>
      <c r="J106" s="5" t="s">
        <v>56</v>
      </c>
      <c r="K106" s="5">
        <v>504598053</v>
      </c>
      <c r="L106" s="5">
        <v>16</v>
      </c>
      <c r="Q106" s="5" t="s">
        <v>62</v>
      </c>
      <c r="R106" s="5" t="s">
        <v>64</v>
      </c>
      <c r="S106" s="5" t="s">
        <v>6</v>
      </c>
      <c r="T106" s="5">
        <v>96</v>
      </c>
      <c r="U106" s="5">
        <v>22706</v>
      </c>
      <c r="V106" s="5" t="s">
        <v>11</v>
      </c>
    </row>
    <row r="107" spans="1:22" x14ac:dyDescent="0.25">
      <c r="A107" s="5" t="s">
        <v>47</v>
      </c>
      <c r="B107" s="5">
        <v>75001</v>
      </c>
      <c r="C107" s="5">
        <v>19003</v>
      </c>
      <c r="D107" s="5" t="s">
        <v>52</v>
      </c>
      <c r="E107" s="5">
        <v>43227</v>
      </c>
      <c r="F107" s="5">
        <v>1733166</v>
      </c>
      <c r="G107" s="5">
        <v>43191</v>
      </c>
      <c r="H107" s="5">
        <v>43220</v>
      </c>
      <c r="I107" s="5">
        <v>292075171</v>
      </c>
      <c r="J107" s="5" t="s">
        <v>56</v>
      </c>
      <c r="K107" s="5">
        <v>500822150</v>
      </c>
      <c r="L107" s="5">
        <v>16</v>
      </c>
      <c r="Q107" s="5" t="s">
        <v>62</v>
      </c>
      <c r="R107" s="5" t="s">
        <v>64</v>
      </c>
      <c r="S107" s="5" t="s">
        <v>6</v>
      </c>
      <c r="T107" s="5">
        <v>45</v>
      </c>
      <c r="U107" s="5">
        <v>35038</v>
      </c>
      <c r="V107" s="5" t="s">
        <v>11</v>
      </c>
    </row>
    <row r="108" spans="1:22" x14ac:dyDescent="0.25">
      <c r="A108" s="5" t="s">
        <v>47</v>
      </c>
      <c r="B108" s="5">
        <v>75001</v>
      </c>
      <c r="C108" s="5">
        <v>19003</v>
      </c>
      <c r="D108" s="5" t="s">
        <v>52</v>
      </c>
      <c r="E108" s="5">
        <v>43235</v>
      </c>
      <c r="F108" s="5">
        <v>1711774</v>
      </c>
      <c r="G108" s="5">
        <v>43191</v>
      </c>
      <c r="H108" s="5">
        <v>43220</v>
      </c>
      <c r="I108" s="5">
        <v>510492550</v>
      </c>
      <c r="J108" s="5" t="s">
        <v>56</v>
      </c>
      <c r="K108" s="5">
        <v>794712943</v>
      </c>
      <c r="L108" s="5">
        <v>156</v>
      </c>
      <c r="Q108" s="5" t="s">
        <v>62</v>
      </c>
      <c r="R108" s="5" t="s">
        <v>64</v>
      </c>
      <c r="S108" s="5" t="s">
        <v>6</v>
      </c>
      <c r="T108" s="5">
        <v>20</v>
      </c>
      <c r="U108" s="5">
        <v>22932</v>
      </c>
      <c r="V108" s="5" t="s">
        <v>11</v>
      </c>
    </row>
    <row r="109" spans="1:22" x14ac:dyDescent="0.25">
      <c r="A109" s="5" t="s">
        <v>47</v>
      </c>
      <c r="B109" s="5">
        <v>75001</v>
      </c>
      <c r="C109" s="5">
        <v>19003</v>
      </c>
      <c r="D109" s="5" t="s">
        <v>52</v>
      </c>
      <c r="E109" s="5">
        <v>43315</v>
      </c>
      <c r="F109" s="5">
        <v>1900301</v>
      </c>
      <c r="G109" s="5">
        <v>43282</v>
      </c>
      <c r="H109" s="5">
        <v>43312</v>
      </c>
      <c r="I109" s="5">
        <v>466061356</v>
      </c>
      <c r="J109" s="5" t="s">
        <v>56</v>
      </c>
      <c r="K109" s="5">
        <v>522093061</v>
      </c>
      <c r="L109" s="5">
        <v>29</v>
      </c>
      <c r="Q109" s="5" t="s">
        <v>62</v>
      </c>
      <c r="R109" s="5" t="s">
        <v>64</v>
      </c>
      <c r="S109" s="5" t="s">
        <v>6</v>
      </c>
      <c r="T109" s="5">
        <v>39</v>
      </c>
      <c r="U109" s="5">
        <v>28584</v>
      </c>
      <c r="V109" s="5" t="s">
        <v>11</v>
      </c>
    </row>
    <row r="110" spans="1:22" x14ac:dyDescent="0.25">
      <c r="A110" s="5" t="s">
        <v>47</v>
      </c>
      <c r="B110" s="5">
        <v>75001</v>
      </c>
      <c r="C110" s="5">
        <v>19003</v>
      </c>
      <c r="D110" s="5" t="s">
        <v>52</v>
      </c>
      <c r="E110" s="5">
        <v>43313</v>
      </c>
      <c r="F110" s="5">
        <v>1884831</v>
      </c>
      <c r="G110" s="5">
        <v>43282</v>
      </c>
      <c r="H110" s="5">
        <v>43312</v>
      </c>
      <c r="I110" s="5">
        <v>694452446</v>
      </c>
      <c r="J110" s="5" t="s">
        <v>56</v>
      </c>
      <c r="K110" s="5">
        <v>802327593</v>
      </c>
      <c r="L110" s="5">
        <v>17</v>
      </c>
      <c r="Q110" s="5" t="s">
        <v>62</v>
      </c>
      <c r="R110" s="5" t="s">
        <v>64</v>
      </c>
      <c r="S110" s="5" t="s">
        <v>6</v>
      </c>
      <c r="T110" s="5">
        <v>96</v>
      </c>
      <c r="U110" s="5">
        <v>35556</v>
      </c>
      <c r="V110" s="5" t="s">
        <v>11</v>
      </c>
    </row>
    <row r="111" spans="1:22" x14ac:dyDescent="0.25">
      <c r="A111" s="5" t="s">
        <v>47</v>
      </c>
      <c r="B111" s="5">
        <v>75001</v>
      </c>
      <c r="C111" s="5">
        <v>19003</v>
      </c>
      <c r="D111" s="5" t="s">
        <v>52</v>
      </c>
      <c r="E111" s="5">
        <v>43312</v>
      </c>
      <c r="F111" s="5">
        <v>1901742</v>
      </c>
      <c r="G111" s="5">
        <v>43282</v>
      </c>
      <c r="H111" s="5">
        <v>43312</v>
      </c>
      <c r="I111" s="5">
        <v>510492550</v>
      </c>
      <c r="J111" s="5" t="s">
        <v>56</v>
      </c>
      <c r="K111" s="5">
        <v>794712943</v>
      </c>
      <c r="L111" s="5">
        <v>156</v>
      </c>
      <c r="Q111" s="5" t="s">
        <v>62</v>
      </c>
      <c r="R111" s="5" t="s">
        <v>64</v>
      </c>
      <c r="S111" s="5" t="s">
        <v>6</v>
      </c>
      <c r="T111" s="5">
        <v>20</v>
      </c>
      <c r="U111" s="5">
        <v>22932</v>
      </c>
      <c r="V111" s="5" t="s">
        <v>11</v>
      </c>
    </row>
    <row r="112" spans="1:22" x14ac:dyDescent="0.25">
      <c r="A112" s="5" t="s">
        <v>47</v>
      </c>
      <c r="B112" s="5">
        <v>75001</v>
      </c>
      <c r="C112" s="5">
        <v>19003</v>
      </c>
      <c r="D112" s="5" t="s">
        <v>52</v>
      </c>
      <c r="E112" s="5">
        <v>43292</v>
      </c>
      <c r="F112" s="5">
        <v>1822952</v>
      </c>
      <c r="G112" s="5">
        <v>43252</v>
      </c>
      <c r="H112" s="5">
        <v>43281</v>
      </c>
      <c r="I112" s="5">
        <v>105752224</v>
      </c>
      <c r="J112" s="5" t="s">
        <v>56</v>
      </c>
      <c r="K112" s="5">
        <v>428783658</v>
      </c>
      <c r="L112" s="5">
        <v>27</v>
      </c>
      <c r="Q112" s="5" t="s">
        <v>62</v>
      </c>
      <c r="R112" s="5" t="s">
        <v>64</v>
      </c>
      <c r="S112" s="5" t="s">
        <v>6</v>
      </c>
      <c r="T112" s="5">
        <v>84</v>
      </c>
      <c r="U112" s="5">
        <v>28467</v>
      </c>
      <c r="V112" s="5" t="s">
        <v>11</v>
      </c>
    </row>
    <row r="113" spans="1:22" x14ac:dyDescent="0.25">
      <c r="A113" s="5" t="s">
        <v>47</v>
      </c>
      <c r="B113" s="5">
        <v>75001</v>
      </c>
      <c r="C113" s="5">
        <v>19003</v>
      </c>
      <c r="D113" s="5" t="s">
        <v>52</v>
      </c>
      <c r="E113" s="5">
        <v>43292</v>
      </c>
      <c r="F113" s="5">
        <v>1822952</v>
      </c>
      <c r="G113" s="5">
        <v>43252</v>
      </c>
      <c r="H113" s="5">
        <v>43281</v>
      </c>
      <c r="I113" s="5">
        <v>105752224</v>
      </c>
      <c r="J113" s="5" t="s">
        <v>56</v>
      </c>
      <c r="K113" s="5">
        <v>428783658</v>
      </c>
      <c r="L113" s="5">
        <v>27</v>
      </c>
      <c r="Q113" s="5" t="s">
        <v>62</v>
      </c>
      <c r="R113" s="5" t="s">
        <v>64</v>
      </c>
      <c r="S113" s="5" t="s">
        <v>6</v>
      </c>
      <c r="T113" s="5">
        <v>62</v>
      </c>
      <c r="U113" s="5">
        <v>25571</v>
      </c>
      <c r="V113" s="5" t="s">
        <v>11</v>
      </c>
    </row>
    <row r="114" spans="1:22" x14ac:dyDescent="0.25">
      <c r="A114" s="5" t="s">
        <v>47</v>
      </c>
      <c r="B114" s="5">
        <v>75001</v>
      </c>
      <c r="C114" s="5">
        <v>19003</v>
      </c>
      <c r="D114" s="5" t="s">
        <v>52</v>
      </c>
      <c r="E114" s="5">
        <v>43290</v>
      </c>
      <c r="F114" s="5">
        <v>1862575</v>
      </c>
      <c r="G114" s="5">
        <v>43252</v>
      </c>
      <c r="H114" s="5">
        <v>43281</v>
      </c>
      <c r="I114" s="5">
        <v>108622406</v>
      </c>
      <c r="J114" s="5" t="s">
        <v>56</v>
      </c>
      <c r="K114" s="5">
        <v>504598053</v>
      </c>
      <c r="L114" s="5">
        <v>16</v>
      </c>
      <c r="Q114" s="5" t="s">
        <v>62</v>
      </c>
      <c r="R114" s="5" t="s">
        <v>64</v>
      </c>
      <c r="S114" s="5" t="s">
        <v>6</v>
      </c>
      <c r="T114" s="5">
        <v>96</v>
      </c>
      <c r="U114" s="5">
        <v>22706</v>
      </c>
      <c r="V114" s="5" t="s">
        <v>11</v>
      </c>
    </row>
    <row r="115" spans="1:22" x14ac:dyDescent="0.25">
      <c r="A115" s="5" t="s">
        <v>47</v>
      </c>
      <c r="B115" s="5">
        <v>75001</v>
      </c>
      <c r="C115" s="5">
        <v>19003</v>
      </c>
      <c r="D115" s="5" t="s">
        <v>52</v>
      </c>
      <c r="E115" s="5">
        <v>43292</v>
      </c>
      <c r="F115" s="5">
        <v>1863923</v>
      </c>
      <c r="G115" s="5">
        <v>43252</v>
      </c>
      <c r="H115" s="5">
        <v>43281</v>
      </c>
      <c r="I115" s="5">
        <v>292075171</v>
      </c>
      <c r="J115" s="5" t="s">
        <v>56</v>
      </c>
      <c r="K115" s="5">
        <v>500822150</v>
      </c>
      <c r="L115" s="5">
        <v>16</v>
      </c>
      <c r="Q115" s="5" t="s">
        <v>62</v>
      </c>
      <c r="R115" s="5" t="s">
        <v>64</v>
      </c>
      <c r="S115" s="5" t="s">
        <v>6</v>
      </c>
      <c r="T115" s="5">
        <v>45</v>
      </c>
      <c r="U115" s="5">
        <v>35038</v>
      </c>
      <c r="V115" s="5" t="s">
        <v>11</v>
      </c>
    </row>
    <row r="116" spans="1:22" x14ac:dyDescent="0.25">
      <c r="A116" s="5" t="s">
        <v>47</v>
      </c>
      <c r="B116" s="5">
        <v>75001</v>
      </c>
      <c r="C116" s="5">
        <v>19003</v>
      </c>
      <c r="D116" s="5" t="s">
        <v>52</v>
      </c>
      <c r="E116" s="5">
        <v>43263</v>
      </c>
      <c r="F116" s="5">
        <v>1782103</v>
      </c>
      <c r="G116" s="5">
        <v>43221</v>
      </c>
      <c r="H116" s="5">
        <v>43251</v>
      </c>
      <c r="I116" s="5">
        <v>510492550</v>
      </c>
      <c r="J116" s="5" t="s">
        <v>56</v>
      </c>
      <c r="K116" s="5">
        <v>794712943</v>
      </c>
      <c r="L116" s="5">
        <v>156</v>
      </c>
      <c r="Q116" s="5" t="s">
        <v>62</v>
      </c>
      <c r="R116" s="5" t="s">
        <v>64</v>
      </c>
      <c r="S116" s="5" t="s">
        <v>6</v>
      </c>
      <c r="T116" s="5">
        <v>20</v>
      </c>
      <c r="U116" s="5">
        <v>22932</v>
      </c>
      <c r="V116" s="5" t="s">
        <v>11</v>
      </c>
    </row>
    <row r="117" spans="1:22" x14ac:dyDescent="0.25">
      <c r="A117" s="5" t="s">
        <v>47</v>
      </c>
      <c r="B117" s="5">
        <v>75001</v>
      </c>
      <c r="C117" s="5">
        <v>20001</v>
      </c>
      <c r="D117" s="5" t="s">
        <v>50</v>
      </c>
      <c r="E117" s="5">
        <v>43227</v>
      </c>
      <c r="F117" s="5">
        <v>1705698</v>
      </c>
      <c r="G117" s="5">
        <v>43191</v>
      </c>
      <c r="H117" s="5">
        <v>43220</v>
      </c>
      <c r="I117" s="5">
        <v>95110376</v>
      </c>
      <c r="J117" s="5" t="s">
        <v>56</v>
      </c>
      <c r="K117" s="5">
        <v>353207053</v>
      </c>
      <c r="L117" s="5">
        <v>11</v>
      </c>
      <c r="N117" s="5">
        <v>353207053</v>
      </c>
      <c r="O117" s="5">
        <v>11</v>
      </c>
      <c r="P117" s="5">
        <v>1950</v>
      </c>
      <c r="Q117" s="5" t="s">
        <v>62</v>
      </c>
      <c r="R117" s="5" t="s">
        <v>64</v>
      </c>
      <c r="S117" s="5" t="s">
        <v>6</v>
      </c>
      <c r="T117" s="5">
        <v>56</v>
      </c>
      <c r="U117" s="5">
        <v>18631</v>
      </c>
      <c r="V117" s="5" t="s">
        <v>13</v>
      </c>
    </row>
    <row r="118" spans="1:22" x14ac:dyDescent="0.25">
      <c r="A118" s="5" t="s">
        <v>47</v>
      </c>
      <c r="B118" s="5">
        <v>75001</v>
      </c>
      <c r="C118" s="5">
        <v>21008</v>
      </c>
      <c r="D118" s="5" t="s">
        <v>50</v>
      </c>
      <c r="E118" s="5">
        <v>43222</v>
      </c>
      <c r="F118" s="5">
        <v>1696429</v>
      </c>
      <c r="G118" s="5">
        <v>43191</v>
      </c>
      <c r="H118" s="5">
        <v>43220</v>
      </c>
      <c r="I118" s="5">
        <v>95056772</v>
      </c>
      <c r="J118" s="5" t="s">
        <v>56</v>
      </c>
      <c r="K118" s="5">
        <v>326463064</v>
      </c>
      <c r="L118" s="5">
        <v>13</v>
      </c>
      <c r="N118" s="5">
        <v>326463064</v>
      </c>
      <c r="O118" s="5">
        <v>13</v>
      </c>
      <c r="P118" s="5">
        <v>1082</v>
      </c>
      <c r="Q118" s="5" t="s">
        <v>62</v>
      </c>
      <c r="R118" s="5" t="s">
        <v>64</v>
      </c>
      <c r="S118" s="5" t="s">
        <v>6</v>
      </c>
      <c r="T118" s="5">
        <v>10</v>
      </c>
      <c r="U118" s="5">
        <v>17325</v>
      </c>
      <c r="V118" s="5" t="s">
        <v>12</v>
      </c>
    </row>
    <row r="119" spans="1:22" x14ac:dyDescent="0.25">
      <c r="A119" s="5" t="s">
        <v>47</v>
      </c>
      <c r="B119" s="5">
        <v>75001</v>
      </c>
      <c r="C119" s="5">
        <v>21008</v>
      </c>
      <c r="D119" s="5" t="s">
        <v>52</v>
      </c>
      <c r="E119" s="5">
        <v>43292</v>
      </c>
      <c r="F119" s="5">
        <v>1822725</v>
      </c>
      <c r="G119" s="5">
        <v>43252</v>
      </c>
      <c r="H119" s="5">
        <v>43281</v>
      </c>
      <c r="I119" s="5">
        <v>95061134</v>
      </c>
      <c r="J119" s="5" t="s">
        <v>56</v>
      </c>
      <c r="K119" s="5">
        <v>399337450</v>
      </c>
      <c r="L119" s="5">
        <v>15</v>
      </c>
      <c r="Q119" s="5" t="s">
        <v>62</v>
      </c>
      <c r="R119" s="5" t="s">
        <v>64</v>
      </c>
      <c r="S119" s="5" t="s">
        <v>6</v>
      </c>
      <c r="T119" s="5">
        <v>37</v>
      </c>
      <c r="U119" s="5">
        <v>33458</v>
      </c>
      <c r="V119" s="5" t="s">
        <v>11</v>
      </c>
    </row>
    <row r="120" spans="1:22" x14ac:dyDescent="0.25">
      <c r="A120" s="5" t="s">
        <v>47</v>
      </c>
      <c r="B120" s="5">
        <v>75001</v>
      </c>
      <c r="C120" s="5">
        <v>21008</v>
      </c>
      <c r="D120" s="5" t="s">
        <v>52</v>
      </c>
      <c r="E120" s="5">
        <v>43291</v>
      </c>
      <c r="F120" s="5">
        <v>1831983</v>
      </c>
      <c r="G120" s="5">
        <v>43252</v>
      </c>
      <c r="H120" s="5">
        <v>43281</v>
      </c>
      <c r="I120" s="5">
        <v>95058374</v>
      </c>
      <c r="J120" s="5" t="s">
        <v>56</v>
      </c>
      <c r="K120" s="5">
        <v>429844095</v>
      </c>
      <c r="L120" s="5">
        <v>19</v>
      </c>
      <c r="Q120" s="5" t="s">
        <v>62</v>
      </c>
      <c r="R120" s="5" t="s">
        <v>64</v>
      </c>
      <c r="S120" s="5" t="s">
        <v>6</v>
      </c>
      <c r="T120" s="5">
        <v>43</v>
      </c>
      <c r="U120" s="5">
        <v>27772</v>
      </c>
      <c r="V120" s="5" t="s">
        <v>11</v>
      </c>
    </row>
    <row r="121" spans="1:22" x14ac:dyDescent="0.25">
      <c r="A121" s="5" t="s">
        <v>47</v>
      </c>
      <c r="B121" s="5">
        <v>75001</v>
      </c>
      <c r="C121" s="5">
        <v>21008</v>
      </c>
      <c r="D121" s="5" t="s">
        <v>52</v>
      </c>
      <c r="E121" s="5">
        <v>43325</v>
      </c>
      <c r="F121" s="5">
        <v>1903701</v>
      </c>
      <c r="G121" s="5">
        <v>43282</v>
      </c>
      <c r="H121" s="5">
        <v>43312</v>
      </c>
      <c r="I121" s="5">
        <v>95058374</v>
      </c>
      <c r="J121" s="5" t="s">
        <v>56</v>
      </c>
      <c r="K121" s="5">
        <v>429844095</v>
      </c>
      <c r="L121" s="5">
        <v>19</v>
      </c>
      <c r="Q121" s="5" t="s">
        <v>62</v>
      </c>
      <c r="R121" s="5" t="s">
        <v>64</v>
      </c>
      <c r="S121" s="5" t="s">
        <v>6</v>
      </c>
      <c r="T121" s="5">
        <v>43</v>
      </c>
      <c r="U121" s="5">
        <v>27772</v>
      </c>
      <c r="V121" s="5" t="s">
        <v>11</v>
      </c>
    </row>
    <row r="122" spans="1:22" x14ac:dyDescent="0.25">
      <c r="A122" s="5" t="s">
        <v>47</v>
      </c>
      <c r="B122" s="5">
        <v>75001</v>
      </c>
      <c r="C122" s="5">
        <v>21008</v>
      </c>
      <c r="D122" s="5" t="s">
        <v>52</v>
      </c>
      <c r="E122" s="5">
        <v>43308</v>
      </c>
      <c r="F122" s="5">
        <v>1881599</v>
      </c>
      <c r="G122" s="5">
        <v>43282</v>
      </c>
      <c r="H122" s="5">
        <v>43312</v>
      </c>
      <c r="I122" s="5">
        <v>95061134</v>
      </c>
      <c r="J122" s="5" t="s">
        <v>56</v>
      </c>
      <c r="K122" s="5">
        <v>399337450</v>
      </c>
      <c r="L122" s="5">
        <v>15</v>
      </c>
      <c r="Q122" s="5" t="s">
        <v>62</v>
      </c>
      <c r="R122" s="5" t="s">
        <v>64</v>
      </c>
      <c r="S122" s="5" t="s">
        <v>6</v>
      </c>
      <c r="T122" s="5">
        <v>37</v>
      </c>
      <c r="U122" s="5">
        <v>33458</v>
      </c>
      <c r="V122" s="5" t="s">
        <v>11</v>
      </c>
    </row>
    <row r="123" spans="1:22" x14ac:dyDescent="0.25">
      <c r="A123" s="5" t="s">
        <v>47</v>
      </c>
      <c r="B123" s="5">
        <v>75001</v>
      </c>
      <c r="C123" s="5">
        <v>24002</v>
      </c>
      <c r="D123" s="5" t="s">
        <v>50</v>
      </c>
      <c r="E123" s="5">
        <v>43220</v>
      </c>
      <c r="F123" s="5">
        <v>1678359</v>
      </c>
      <c r="G123" s="5">
        <v>43191</v>
      </c>
      <c r="H123" s="5">
        <v>43220</v>
      </c>
      <c r="I123" s="5">
        <v>95011861</v>
      </c>
      <c r="J123" s="5" t="s">
        <v>56</v>
      </c>
      <c r="K123" s="5">
        <v>781673793</v>
      </c>
      <c r="L123" s="5">
        <v>19</v>
      </c>
      <c r="N123" s="5">
        <v>781673793</v>
      </c>
      <c r="O123" s="5">
        <v>19</v>
      </c>
      <c r="P123" s="5">
        <v>470</v>
      </c>
      <c r="Q123" s="5" t="s">
        <v>62</v>
      </c>
      <c r="R123" s="5" t="s">
        <v>64</v>
      </c>
      <c r="S123" s="5" t="s">
        <v>6</v>
      </c>
      <c r="T123" s="5">
        <v>17</v>
      </c>
      <c r="U123" s="5">
        <v>30552</v>
      </c>
      <c r="V123" s="5" t="s">
        <v>13</v>
      </c>
    </row>
    <row r="124" spans="1:22" x14ac:dyDescent="0.25">
      <c r="A124" s="5" t="s">
        <v>47</v>
      </c>
      <c r="B124" s="5">
        <v>75001</v>
      </c>
      <c r="C124" s="5">
        <v>33001</v>
      </c>
      <c r="D124" s="5" t="s">
        <v>52</v>
      </c>
      <c r="E124" s="5">
        <v>43286</v>
      </c>
      <c r="F124" s="5">
        <v>1847521</v>
      </c>
      <c r="G124" s="5">
        <v>43252</v>
      </c>
      <c r="H124" s="5">
        <v>43281</v>
      </c>
      <c r="I124" s="5">
        <v>154134376</v>
      </c>
      <c r="J124" s="5" t="s">
        <v>56</v>
      </c>
      <c r="K124" s="5">
        <v>388331183</v>
      </c>
      <c r="L124" s="5">
        <v>11</v>
      </c>
      <c r="Q124" s="5" t="s">
        <v>62</v>
      </c>
      <c r="R124" s="5" t="s">
        <v>64</v>
      </c>
      <c r="S124" s="5" t="s">
        <v>6</v>
      </c>
      <c r="T124" s="5">
        <v>66</v>
      </c>
      <c r="U124" s="5">
        <v>22035</v>
      </c>
      <c r="V124" s="5" t="s">
        <v>11</v>
      </c>
    </row>
    <row r="125" spans="1:22" x14ac:dyDescent="0.25">
      <c r="A125" s="5" t="s">
        <v>47</v>
      </c>
      <c r="B125" s="5">
        <v>75001</v>
      </c>
      <c r="C125" s="5">
        <v>33001</v>
      </c>
      <c r="D125" s="5" t="s">
        <v>52</v>
      </c>
      <c r="E125" s="5">
        <v>43311</v>
      </c>
      <c r="F125" s="5">
        <v>1882810</v>
      </c>
      <c r="G125" s="5">
        <v>43282</v>
      </c>
      <c r="H125" s="5">
        <v>43312</v>
      </c>
      <c r="I125" s="5">
        <v>154134376</v>
      </c>
      <c r="J125" s="5" t="s">
        <v>56</v>
      </c>
      <c r="K125" s="5">
        <v>388331183</v>
      </c>
      <c r="L125" s="5">
        <v>11</v>
      </c>
      <c r="Q125" s="5" t="s">
        <v>62</v>
      </c>
      <c r="R125" s="5" t="s">
        <v>64</v>
      </c>
      <c r="S125" s="5" t="s">
        <v>6</v>
      </c>
      <c r="T125" s="5">
        <v>66</v>
      </c>
      <c r="U125" s="5">
        <v>22035</v>
      </c>
      <c r="V125" s="5" t="s">
        <v>11</v>
      </c>
    </row>
    <row r="126" spans="1:22" x14ac:dyDescent="0.25">
      <c r="A126" s="5" t="s">
        <v>47</v>
      </c>
      <c r="B126" s="5">
        <v>75001</v>
      </c>
      <c r="C126" s="5">
        <v>33001</v>
      </c>
      <c r="D126" s="5" t="s">
        <v>52</v>
      </c>
      <c r="E126" s="5">
        <v>43290</v>
      </c>
      <c r="F126" s="5">
        <v>1856662</v>
      </c>
      <c r="G126" s="5">
        <v>43252</v>
      </c>
      <c r="H126" s="5">
        <v>43281</v>
      </c>
      <c r="I126" s="5">
        <v>105500661</v>
      </c>
      <c r="J126" s="5" t="s">
        <v>56</v>
      </c>
      <c r="K126" s="5">
        <v>332575349</v>
      </c>
      <c r="L126" s="5">
        <v>37</v>
      </c>
      <c r="Q126" s="5" t="s">
        <v>62</v>
      </c>
      <c r="R126" s="5" t="s">
        <v>64</v>
      </c>
      <c r="S126" s="5" t="s">
        <v>6</v>
      </c>
      <c r="T126" s="5">
        <v>68</v>
      </c>
      <c r="U126" s="5">
        <v>32018</v>
      </c>
      <c r="V126" s="5" t="s">
        <v>11</v>
      </c>
    </row>
    <row r="127" spans="1:22" x14ac:dyDescent="0.25">
      <c r="A127" s="5" t="s">
        <v>47</v>
      </c>
      <c r="B127" s="5">
        <v>75001</v>
      </c>
      <c r="C127" s="5">
        <v>33001</v>
      </c>
      <c r="D127" s="5" t="s">
        <v>52</v>
      </c>
      <c r="E127" s="5">
        <v>43313</v>
      </c>
      <c r="F127" s="5">
        <v>1887884</v>
      </c>
      <c r="G127" s="5">
        <v>43282</v>
      </c>
      <c r="H127" s="5">
        <v>43312</v>
      </c>
      <c r="I127" s="5">
        <v>105500661</v>
      </c>
      <c r="J127" s="5" t="s">
        <v>56</v>
      </c>
      <c r="K127" s="5">
        <v>332575349</v>
      </c>
      <c r="L127" s="5">
        <v>37</v>
      </c>
      <c r="Q127" s="5" t="s">
        <v>62</v>
      </c>
      <c r="R127" s="5" t="s">
        <v>64</v>
      </c>
      <c r="S127" s="5" t="s">
        <v>6</v>
      </c>
      <c r="T127" s="5">
        <v>68</v>
      </c>
      <c r="U127" s="5">
        <v>32018</v>
      </c>
      <c r="V127" s="5" t="s">
        <v>11</v>
      </c>
    </row>
    <row r="128" spans="1:22" x14ac:dyDescent="0.25">
      <c r="A128" s="5" t="s">
        <v>47</v>
      </c>
      <c r="B128" s="5">
        <v>75001</v>
      </c>
      <c r="C128" s="5">
        <v>34300</v>
      </c>
      <c r="D128" s="5" t="s">
        <v>52</v>
      </c>
      <c r="E128" s="5">
        <v>43343</v>
      </c>
      <c r="F128" s="5">
        <v>1929759</v>
      </c>
      <c r="G128" s="5">
        <v>43313</v>
      </c>
      <c r="H128" s="5">
        <v>43343</v>
      </c>
      <c r="I128" s="5">
        <v>370006040</v>
      </c>
      <c r="J128" s="5" t="s">
        <v>56</v>
      </c>
      <c r="K128" s="5">
        <v>775982820</v>
      </c>
      <c r="L128" s="5">
        <v>34</v>
      </c>
      <c r="Q128" s="5" t="s">
        <v>62</v>
      </c>
      <c r="R128" s="5" t="s">
        <v>64</v>
      </c>
      <c r="S128" s="5" t="s">
        <v>6</v>
      </c>
      <c r="T128" s="5">
        <v>63</v>
      </c>
      <c r="U128" s="5">
        <v>36124</v>
      </c>
      <c r="V128" s="5" t="s">
        <v>11</v>
      </c>
    </row>
    <row r="129" spans="1:22" x14ac:dyDescent="0.25">
      <c r="A129" s="5" t="s">
        <v>47</v>
      </c>
      <c r="B129" s="5">
        <v>75001</v>
      </c>
      <c r="C129" s="5">
        <v>34300</v>
      </c>
      <c r="D129" s="5" t="s">
        <v>52</v>
      </c>
      <c r="E129" s="5">
        <v>43283</v>
      </c>
      <c r="F129" s="5">
        <v>1810993</v>
      </c>
      <c r="G129" s="5">
        <v>43252</v>
      </c>
      <c r="H129" s="5">
        <v>43281</v>
      </c>
      <c r="I129" s="5">
        <v>370006040</v>
      </c>
      <c r="J129" s="5" t="s">
        <v>56</v>
      </c>
      <c r="K129" s="5">
        <v>775982820</v>
      </c>
      <c r="L129" s="5">
        <v>34</v>
      </c>
      <c r="Q129" s="5" t="s">
        <v>62</v>
      </c>
      <c r="R129" s="5" t="s">
        <v>64</v>
      </c>
      <c r="S129" s="5" t="s">
        <v>6</v>
      </c>
      <c r="T129" s="5">
        <v>63</v>
      </c>
      <c r="U129" s="5">
        <v>36124</v>
      </c>
      <c r="V129" s="5" t="s">
        <v>11</v>
      </c>
    </row>
    <row r="130" spans="1:22" x14ac:dyDescent="0.25">
      <c r="A130" s="5" t="s">
        <v>47</v>
      </c>
      <c r="B130" s="5">
        <v>75001</v>
      </c>
      <c r="C130" s="5">
        <v>34300</v>
      </c>
      <c r="D130" s="5" t="s">
        <v>52</v>
      </c>
      <c r="E130" s="5">
        <v>43222</v>
      </c>
      <c r="F130" s="5">
        <v>1681669</v>
      </c>
      <c r="G130" s="5">
        <v>43191</v>
      </c>
      <c r="H130" s="5">
        <v>43220</v>
      </c>
      <c r="I130" s="5">
        <v>370006040</v>
      </c>
      <c r="J130" s="5" t="s">
        <v>56</v>
      </c>
      <c r="K130" s="5">
        <v>775982820</v>
      </c>
      <c r="L130" s="5">
        <v>34</v>
      </c>
      <c r="Q130" s="5" t="s">
        <v>62</v>
      </c>
      <c r="R130" s="5" t="s">
        <v>64</v>
      </c>
      <c r="S130" s="5" t="s">
        <v>6</v>
      </c>
      <c r="T130" s="5">
        <v>63</v>
      </c>
      <c r="U130" s="5">
        <v>36124</v>
      </c>
      <c r="V130" s="5" t="s">
        <v>11</v>
      </c>
    </row>
    <row r="131" spans="1:22" x14ac:dyDescent="0.25">
      <c r="A131" s="5" t="s">
        <v>47</v>
      </c>
      <c r="B131" s="5">
        <v>75001</v>
      </c>
      <c r="C131" s="5">
        <v>34300</v>
      </c>
      <c r="D131" s="5" t="s">
        <v>52</v>
      </c>
      <c r="E131" s="5">
        <v>43314</v>
      </c>
      <c r="F131" s="5">
        <v>1867075</v>
      </c>
      <c r="G131" s="5">
        <v>43282</v>
      </c>
      <c r="H131" s="5">
        <v>43312</v>
      </c>
      <c r="I131" s="5">
        <v>370006040</v>
      </c>
      <c r="J131" s="5" t="s">
        <v>56</v>
      </c>
      <c r="K131" s="5">
        <v>775982820</v>
      </c>
      <c r="L131" s="5">
        <v>34</v>
      </c>
      <c r="Q131" s="5" t="s">
        <v>62</v>
      </c>
      <c r="R131" s="5" t="s">
        <v>64</v>
      </c>
      <c r="S131" s="5" t="s">
        <v>6</v>
      </c>
      <c r="T131" s="5">
        <v>63</v>
      </c>
      <c r="U131" s="5">
        <v>36124</v>
      </c>
      <c r="V131" s="5" t="s">
        <v>11</v>
      </c>
    </row>
    <row r="132" spans="1:22" x14ac:dyDescent="0.25">
      <c r="A132" s="5" t="s">
        <v>47</v>
      </c>
      <c r="B132" s="5">
        <v>75001</v>
      </c>
      <c r="C132" s="5">
        <v>34300</v>
      </c>
      <c r="D132" s="5" t="s">
        <v>52</v>
      </c>
      <c r="E132" s="5">
        <v>43255</v>
      </c>
      <c r="F132" s="5">
        <v>1742921</v>
      </c>
      <c r="G132" s="5">
        <v>43221</v>
      </c>
      <c r="H132" s="5">
        <v>43251</v>
      </c>
      <c r="I132" s="5">
        <v>370006040</v>
      </c>
      <c r="J132" s="5" t="s">
        <v>56</v>
      </c>
      <c r="K132" s="5">
        <v>775982820</v>
      </c>
      <c r="L132" s="5">
        <v>34</v>
      </c>
      <c r="Q132" s="5" t="s">
        <v>62</v>
      </c>
      <c r="R132" s="5" t="s">
        <v>64</v>
      </c>
      <c r="S132" s="5" t="s">
        <v>6</v>
      </c>
      <c r="T132" s="5">
        <v>63</v>
      </c>
      <c r="U132" s="5">
        <v>36124</v>
      </c>
      <c r="V132" s="5" t="s">
        <v>11</v>
      </c>
    </row>
    <row r="133" spans="1:22" x14ac:dyDescent="0.25">
      <c r="A133" s="5" t="s">
        <v>47</v>
      </c>
      <c r="B133" s="5">
        <v>75001</v>
      </c>
      <c r="C133" s="5">
        <v>35008</v>
      </c>
      <c r="D133" s="5" t="s">
        <v>52</v>
      </c>
      <c r="E133" s="5">
        <v>43300</v>
      </c>
      <c r="F133" s="5">
        <v>1874500</v>
      </c>
      <c r="G133" s="5">
        <v>43282</v>
      </c>
      <c r="H133" s="5">
        <v>43312</v>
      </c>
      <c r="I133" s="5">
        <v>95040003</v>
      </c>
      <c r="J133" s="5" t="s">
        <v>56</v>
      </c>
      <c r="K133" s="5">
        <v>777716622</v>
      </c>
      <c r="L133" s="5">
        <v>17</v>
      </c>
      <c r="Q133" s="5" t="s">
        <v>62</v>
      </c>
      <c r="R133" s="5" t="s">
        <v>64</v>
      </c>
      <c r="S133" s="5" t="s">
        <v>6</v>
      </c>
      <c r="T133" s="5">
        <v>23</v>
      </c>
      <c r="U133" s="5">
        <v>30211</v>
      </c>
      <c r="V133" s="5" t="s">
        <v>11</v>
      </c>
    </row>
    <row r="134" spans="1:22" x14ac:dyDescent="0.25">
      <c r="A134" s="5" t="s">
        <v>47</v>
      </c>
      <c r="B134" s="5">
        <v>75001</v>
      </c>
      <c r="C134" s="5">
        <v>35008</v>
      </c>
      <c r="D134" s="5" t="s">
        <v>52</v>
      </c>
      <c r="E134" s="5">
        <v>43223</v>
      </c>
      <c r="F134" s="5">
        <v>1682672</v>
      </c>
      <c r="G134" s="5">
        <v>43191</v>
      </c>
      <c r="H134" s="5">
        <v>43220</v>
      </c>
      <c r="I134" s="5">
        <v>95040003</v>
      </c>
      <c r="J134" s="5" t="s">
        <v>56</v>
      </c>
      <c r="K134" s="5">
        <v>777716622</v>
      </c>
      <c r="L134" s="5">
        <v>17</v>
      </c>
      <c r="Q134" s="5" t="s">
        <v>62</v>
      </c>
      <c r="R134" s="5" t="s">
        <v>64</v>
      </c>
      <c r="S134" s="5" t="s">
        <v>6</v>
      </c>
      <c r="T134" s="5">
        <v>23</v>
      </c>
      <c r="U134" s="5">
        <v>30211</v>
      </c>
      <c r="V134" s="5" t="s">
        <v>11</v>
      </c>
    </row>
    <row r="135" spans="1:22" x14ac:dyDescent="0.25">
      <c r="A135" s="5" t="s">
        <v>47</v>
      </c>
      <c r="B135" s="5">
        <v>75001</v>
      </c>
      <c r="C135" s="5">
        <v>35008</v>
      </c>
      <c r="D135" s="5" t="s">
        <v>52</v>
      </c>
      <c r="E135" s="5">
        <v>43347</v>
      </c>
      <c r="F135" s="5">
        <v>1928474</v>
      </c>
      <c r="G135" s="5">
        <v>43313</v>
      </c>
      <c r="H135" s="5">
        <v>43343</v>
      </c>
      <c r="I135" s="5">
        <v>95040003</v>
      </c>
      <c r="J135" s="5" t="s">
        <v>56</v>
      </c>
      <c r="K135" s="5">
        <v>777716622</v>
      </c>
      <c r="L135" s="5">
        <v>17</v>
      </c>
      <c r="Q135" s="5" t="s">
        <v>62</v>
      </c>
      <c r="R135" s="5" t="s">
        <v>64</v>
      </c>
      <c r="S135" s="5" t="s">
        <v>6</v>
      </c>
      <c r="T135" s="5">
        <v>23</v>
      </c>
      <c r="U135" s="5">
        <v>30211</v>
      </c>
      <c r="V135" s="5" t="s">
        <v>11</v>
      </c>
    </row>
    <row r="136" spans="1:22" x14ac:dyDescent="0.25">
      <c r="A136" s="5" t="s">
        <v>47</v>
      </c>
      <c r="B136" s="5">
        <v>75001</v>
      </c>
      <c r="C136" s="5">
        <v>35008</v>
      </c>
      <c r="D136" s="5" t="s">
        <v>52</v>
      </c>
      <c r="E136" s="5">
        <v>43283</v>
      </c>
      <c r="F136" s="5">
        <v>1814799</v>
      </c>
      <c r="G136" s="5">
        <v>43252</v>
      </c>
      <c r="H136" s="5">
        <v>43281</v>
      </c>
      <c r="I136" s="5">
        <v>95040003</v>
      </c>
      <c r="J136" s="5" t="s">
        <v>56</v>
      </c>
      <c r="K136" s="5">
        <v>777716622</v>
      </c>
      <c r="L136" s="5">
        <v>17</v>
      </c>
      <c r="Q136" s="5" t="s">
        <v>62</v>
      </c>
      <c r="R136" s="5" t="s">
        <v>64</v>
      </c>
      <c r="S136" s="5" t="s">
        <v>6</v>
      </c>
      <c r="T136" s="5">
        <v>23</v>
      </c>
      <c r="U136" s="5">
        <v>30211</v>
      </c>
      <c r="V136" s="5" t="s">
        <v>11</v>
      </c>
    </row>
    <row r="137" spans="1:22" x14ac:dyDescent="0.25">
      <c r="A137" s="5" t="s">
        <v>47</v>
      </c>
      <c r="B137" s="5">
        <v>75001</v>
      </c>
      <c r="C137" s="5">
        <v>35008</v>
      </c>
      <c r="D137" s="5" t="s">
        <v>52</v>
      </c>
      <c r="E137" s="5">
        <v>43255</v>
      </c>
      <c r="F137" s="5">
        <v>1739423</v>
      </c>
      <c r="G137" s="5">
        <v>43221</v>
      </c>
      <c r="H137" s="5">
        <v>43251</v>
      </c>
      <c r="I137" s="5">
        <v>95040003</v>
      </c>
      <c r="J137" s="5" t="s">
        <v>56</v>
      </c>
      <c r="K137" s="5">
        <v>777716622</v>
      </c>
      <c r="L137" s="5">
        <v>17</v>
      </c>
      <c r="Q137" s="5" t="s">
        <v>62</v>
      </c>
      <c r="R137" s="5" t="s">
        <v>64</v>
      </c>
      <c r="S137" s="5" t="s">
        <v>6</v>
      </c>
      <c r="T137" s="5">
        <v>23</v>
      </c>
      <c r="U137" s="5">
        <v>30211</v>
      </c>
      <c r="V137" s="5" t="s">
        <v>11</v>
      </c>
    </row>
    <row r="138" spans="1:22" x14ac:dyDescent="0.25">
      <c r="A138" s="5" t="s">
        <v>47</v>
      </c>
      <c r="B138" s="5">
        <v>75001</v>
      </c>
      <c r="C138" s="5">
        <v>40001</v>
      </c>
      <c r="D138" s="5" t="s">
        <v>52</v>
      </c>
      <c r="E138" s="5">
        <v>43321</v>
      </c>
      <c r="F138" s="5">
        <v>1932874</v>
      </c>
      <c r="G138" s="5">
        <v>43282</v>
      </c>
      <c r="H138" s="5">
        <v>43312</v>
      </c>
      <c r="I138" s="5">
        <v>346979530</v>
      </c>
      <c r="J138" s="5" t="s">
        <v>56</v>
      </c>
      <c r="K138" s="5">
        <v>441469962</v>
      </c>
      <c r="L138" s="5">
        <v>27</v>
      </c>
      <c r="Q138" s="5" t="s">
        <v>62</v>
      </c>
      <c r="R138" s="5" t="s">
        <v>64</v>
      </c>
      <c r="S138" s="5" t="s">
        <v>6</v>
      </c>
      <c r="T138" s="5">
        <v>78</v>
      </c>
      <c r="U138" s="5">
        <v>35268</v>
      </c>
      <c r="V138" s="5" t="s">
        <v>11</v>
      </c>
    </row>
    <row r="139" spans="1:22" x14ac:dyDescent="0.25">
      <c r="A139" s="5" t="s">
        <v>47</v>
      </c>
      <c r="B139" s="5">
        <v>75001</v>
      </c>
      <c r="C139" s="5">
        <v>40001</v>
      </c>
      <c r="D139" s="5" t="s">
        <v>52</v>
      </c>
      <c r="E139" s="5">
        <v>43287</v>
      </c>
      <c r="F139" s="5">
        <v>1837761</v>
      </c>
      <c r="G139" s="5">
        <v>43252</v>
      </c>
      <c r="H139" s="5">
        <v>43281</v>
      </c>
      <c r="I139" s="5">
        <v>95035426</v>
      </c>
      <c r="J139" s="5" t="s">
        <v>56</v>
      </c>
      <c r="K139" s="5">
        <v>398000463</v>
      </c>
      <c r="L139" s="5">
        <v>57</v>
      </c>
      <c r="Q139" s="5" t="s">
        <v>62</v>
      </c>
      <c r="R139" s="5" t="s">
        <v>64</v>
      </c>
      <c r="S139" s="5" t="s">
        <v>6</v>
      </c>
      <c r="T139" s="5">
        <v>17</v>
      </c>
      <c r="U139" s="5">
        <v>23014</v>
      </c>
      <c r="V139" s="5" t="s">
        <v>11</v>
      </c>
    </row>
    <row r="140" spans="1:22" x14ac:dyDescent="0.25">
      <c r="A140" s="5" t="s">
        <v>47</v>
      </c>
      <c r="B140" s="5">
        <v>75001</v>
      </c>
      <c r="C140" s="5">
        <v>40001</v>
      </c>
      <c r="D140" s="5" t="s">
        <v>52</v>
      </c>
      <c r="E140" s="5">
        <v>43315</v>
      </c>
      <c r="F140" s="5">
        <v>1886977</v>
      </c>
      <c r="G140" s="5">
        <v>43282</v>
      </c>
      <c r="H140" s="5">
        <v>43312</v>
      </c>
      <c r="I140" s="5">
        <v>95035426</v>
      </c>
      <c r="J140" s="5" t="s">
        <v>56</v>
      </c>
      <c r="K140" s="5">
        <v>398000463</v>
      </c>
      <c r="L140" s="5">
        <v>57</v>
      </c>
      <c r="Q140" s="5" t="s">
        <v>62</v>
      </c>
      <c r="R140" s="5" t="s">
        <v>64</v>
      </c>
      <c r="S140" s="5" t="s">
        <v>6</v>
      </c>
      <c r="T140" s="5">
        <v>17</v>
      </c>
      <c r="U140" s="5">
        <v>23014</v>
      </c>
      <c r="V140" s="5" t="s">
        <v>11</v>
      </c>
    </row>
    <row r="141" spans="1:22" x14ac:dyDescent="0.25">
      <c r="A141" s="5" t="s">
        <v>47</v>
      </c>
      <c r="B141" s="5">
        <v>75001</v>
      </c>
      <c r="C141" s="5">
        <v>40001</v>
      </c>
      <c r="D141" s="5" t="s">
        <v>52</v>
      </c>
      <c r="E141" s="5">
        <v>43314</v>
      </c>
      <c r="F141" s="5">
        <v>1914495</v>
      </c>
      <c r="G141" s="5">
        <v>43282</v>
      </c>
      <c r="H141" s="5">
        <v>43312</v>
      </c>
      <c r="I141" s="5">
        <v>95118150</v>
      </c>
      <c r="J141" s="5" t="s">
        <v>56</v>
      </c>
      <c r="K141" s="5">
        <v>321289985</v>
      </c>
      <c r="L141" s="5">
        <v>12</v>
      </c>
      <c r="Q141" s="5" t="s">
        <v>62</v>
      </c>
      <c r="R141" s="5" t="s">
        <v>64</v>
      </c>
      <c r="S141" s="5" t="s">
        <v>6</v>
      </c>
      <c r="T141" s="5">
        <v>79</v>
      </c>
      <c r="U141" s="5">
        <v>22124</v>
      </c>
      <c r="V141" s="5" t="s">
        <v>11</v>
      </c>
    </row>
    <row r="142" spans="1:22" x14ac:dyDescent="0.25">
      <c r="A142" s="5" t="s">
        <v>47</v>
      </c>
      <c r="B142" s="5">
        <v>75001</v>
      </c>
      <c r="C142" s="5">
        <v>40001</v>
      </c>
      <c r="D142" s="5" t="s">
        <v>52</v>
      </c>
      <c r="E142" s="5">
        <v>43319</v>
      </c>
      <c r="F142" s="5">
        <v>1934171</v>
      </c>
      <c r="G142" s="5">
        <v>43282</v>
      </c>
      <c r="H142" s="5">
        <v>43312</v>
      </c>
      <c r="I142" s="5">
        <v>95018373</v>
      </c>
      <c r="J142" s="5" t="s">
        <v>56</v>
      </c>
      <c r="K142" s="5">
        <v>397948522</v>
      </c>
      <c r="L142" s="5">
        <v>40</v>
      </c>
      <c r="Q142" s="5" t="s">
        <v>62</v>
      </c>
      <c r="R142" s="5" t="s">
        <v>64</v>
      </c>
      <c r="S142" s="5" t="s">
        <v>6</v>
      </c>
      <c r="T142" s="5">
        <v>66</v>
      </c>
      <c r="U142" s="5">
        <v>30598</v>
      </c>
      <c r="V142" s="5" t="s">
        <v>11</v>
      </c>
    </row>
    <row r="143" spans="1:22" x14ac:dyDescent="0.25">
      <c r="A143" s="5" t="s">
        <v>47</v>
      </c>
      <c r="B143" s="5">
        <v>75001</v>
      </c>
      <c r="C143" s="5">
        <v>40001</v>
      </c>
      <c r="D143" s="5" t="s">
        <v>48</v>
      </c>
      <c r="E143" s="5">
        <v>43290</v>
      </c>
      <c r="F143" s="5">
        <v>1864960</v>
      </c>
      <c r="G143" s="5">
        <v>43252</v>
      </c>
      <c r="H143" s="5">
        <v>43281</v>
      </c>
      <c r="I143" s="5">
        <v>729534622</v>
      </c>
      <c r="J143" s="5" t="s">
        <v>56</v>
      </c>
      <c r="K143" s="5">
        <v>813124567</v>
      </c>
      <c r="L143" s="5">
        <v>21</v>
      </c>
      <c r="N143" s="5">
        <v>813124567</v>
      </c>
      <c r="O143" s="5">
        <v>13</v>
      </c>
      <c r="Q143" s="5" t="s">
        <v>62</v>
      </c>
      <c r="R143" s="5" t="s">
        <v>64</v>
      </c>
      <c r="S143" s="5" t="s">
        <v>6</v>
      </c>
      <c r="V143" s="5" t="s">
        <v>49</v>
      </c>
    </row>
    <row r="144" spans="1:22" x14ac:dyDescent="0.25">
      <c r="A144" s="5" t="s">
        <v>47</v>
      </c>
      <c r="B144" s="5">
        <v>75001</v>
      </c>
      <c r="C144" s="5">
        <v>40001</v>
      </c>
      <c r="D144" s="5" t="s">
        <v>48</v>
      </c>
      <c r="E144" s="5">
        <v>43321</v>
      </c>
      <c r="F144" s="5">
        <v>1936990</v>
      </c>
      <c r="G144" s="5">
        <v>43282</v>
      </c>
      <c r="H144" s="5">
        <v>43312</v>
      </c>
      <c r="I144" s="5">
        <v>190306624</v>
      </c>
      <c r="J144" s="5" t="s">
        <v>56</v>
      </c>
      <c r="K144" s="5">
        <v>499897536</v>
      </c>
      <c r="L144" s="5">
        <v>29</v>
      </c>
      <c r="N144" s="5">
        <v>499897536</v>
      </c>
      <c r="O144" s="5">
        <v>11</v>
      </c>
      <c r="Q144" s="5" t="s">
        <v>62</v>
      </c>
      <c r="R144" s="5" t="s">
        <v>64</v>
      </c>
      <c r="S144" s="5" t="s">
        <v>6</v>
      </c>
      <c r="V144" s="5" t="s">
        <v>49</v>
      </c>
    </row>
    <row r="145" spans="1:22" x14ac:dyDescent="0.25">
      <c r="A145" s="5" t="s">
        <v>47</v>
      </c>
      <c r="B145" s="5">
        <v>75001</v>
      </c>
      <c r="C145" s="5">
        <v>40001</v>
      </c>
      <c r="D145" s="5" t="s">
        <v>48</v>
      </c>
      <c r="E145" s="5">
        <v>43321</v>
      </c>
      <c r="F145" s="5">
        <v>1937791</v>
      </c>
      <c r="G145" s="5">
        <v>43282</v>
      </c>
      <c r="H145" s="5">
        <v>43312</v>
      </c>
      <c r="I145" s="5">
        <v>729537136</v>
      </c>
      <c r="J145" s="5" t="s">
        <v>56</v>
      </c>
      <c r="K145" s="5">
        <v>810886978</v>
      </c>
      <c r="L145" s="5">
        <v>24</v>
      </c>
      <c r="N145" s="5">
        <v>810886978</v>
      </c>
      <c r="O145" s="5">
        <v>16</v>
      </c>
      <c r="Q145" s="5" t="s">
        <v>62</v>
      </c>
      <c r="R145" s="5" t="s">
        <v>64</v>
      </c>
      <c r="S145" s="5" t="s">
        <v>6</v>
      </c>
      <c r="V145" s="5" t="s">
        <v>49</v>
      </c>
    </row>
    <row r="146" spans="1:22" x14ac:dyDescent="0.25">
      <c r="A146" s="5" t="s">
        <v>47</v>
      </c>
      <c r="B146" s="5">
        <v>75001</v>
      </c>
      <c r="C146" s="5">
        <v>40001</v>
      </c>
      <c r="D146" s="5" t="s">
        <v>52</v>
      </c>
      <c r="E146" s="5">
        <v>43290</v>
      </c>
      <c r="F146" s="5">
        <v>1852842</v>
      </c>
      <c r="G146" s="5">
        <v>43252</v>
      </c>
      <c r="H146" s="5">
        <v>43281</v>
      </c>
      <c r="I146" s="5">
        <v>95018373</v>
      </c>
      <c r="J146" s="5" t="s">
        <v>56</v>
      </c>
      <c r="K146" s="5">
        <v>397948522</v>
      </c>
      <c r="L146" s="5">
        <v>40</v>
      </c>
      <c r="Q146" s="5" t="s">
        <v>62</v>
      </c>
      <c r="R146" s="5" t="s">
        <v>64</v>
      </c>
      <c r="S146" s="5" t="s">
        <v>6</v>
      </c>
      <c r="T146" s="5">
        <v>66</v>
      </c>
      <c r="U146" s="5">
        <v>30598</v>
      </c>
      <c r="V146" s="5" t="s">
        <v>11</v>
      </c>
    </row>
    <row r="147" spans="1:22" x14ac:dyDescent="0.25">
      <c r="A147" s="5" t="s">
        <v>47</v>
      </c>
      <c r="B147" s="5">
        <v>75001</v>
      </c>
      <c r="C147" s="5">
        <v>40001</v>
      </c>
      <c r="D147" s="5" t="s">
        <v>52</v>
      </c>
      <c r="E147" s="5">
        <v>43293</v>
      </c>
      <c r="F147" s="5">
        <v>1830826</v>
      </c>
      <c r="G147" s="5">
        <v>43252</v>
      </c>
      <c r="H147" s="5">
        <v>43281</v>
      </c>
      <c r="I147" s="5">
        <v>191734624</v>
      </c>
      <c r="J147" s="5" t="s">
        <v>56</v>
      </c>
      <c r="K147" s="5">
        <v>25820044</v>
      </c>
      <c r="L147" s="5">
        <v>45</v>
      </c>
      <c r="Q147" s="5" t="s">
        <v>62</v>
      </c>
      <c r="R147" s="5" t="s">
        <v>64</v>
      </c>
      <c r="S147" s="5" t="s">
        <v>6</v>
      </c>
      <c r="T147" s="5">
        <v>95</v>
      </c>
      <c r="U147" s="5">
        <v>21341</v>
      </c>
      <c r="V147" s="5" t="s">
        <v>11</v>
      </c>
    </row>
    <row r="148" spans="1:22" x14ac:dyDescent="0.25">
      <c r="A148" s="5" t="s">
        <v>47</v>
      </c>
      <c r="B148" s="5">
        <v>75001</v>
      </c>
      <c r="C148" s="5">
        <v>40001</v>
      </c>
      <c r="D148" s="5" t="s">
        <v>50</v>
      </c>
      <c r="E148" s="5">
        <v>43439</v>
      </c>
      <c r="F148" s="5">
        <v>1324692</v>
      </c>
      <c r="G148" s="5">
        <v>43040</v>
      </c>
      <c r="H148" s="5">
        <v>43069</v>
      </c>
      <c r="I148" s="5">
        <v>697223645</v>
      </c>
      <c r="J148" s="5" t="s">
        <v>56</v>
      </c>
      <c r="K148" s="5">
        <v>801593492</v>
      </c>
      <c r="L148" s="5">
        <v>11</v>
      </c>
      <c r="N148" s="5">
        <v>801593492</v>
      </c>
      <c r="O148" s="5">
        <v>11</v>
      </c>
      <c r="P148" s="5">
        <v>189519</v>
      </c>
      <c r="Q148" s="5" t="s">
        <v>62</v>
      </c>
      <c r="R148" s="5" t="s">
        <v>64</v>
      </c>
      <c r="S148" s="5" t="s">
        <v>6</v>
      </c>
      <c r="T148" s="5">
        <v>2</v>
      </c>
      <c r="U148" s="5">
        <v>31241</v>
      </c>
      <c r="V148" s="5" t="s">
        <v>12</v>
      </c>
    </row>
    <row r="149" spans="1:22" x14ac:dyDescent="0.25">
      <c r="A149" s="5" t="s">
        <v>47</v>
      </c>
      <c r="B149" s="5">
        <v>75001</v>
      </c>
      <c r="C149" s="5">
        <v>40001</v>
      </c>
      <c r="D149" s="5" t="s">
        <v>50</v>
      </c>
      <c r="E149" s="5">
        <v>43215</v>
      </c>
      <c r="F149" s="5">
        <v>1723853</v>
      </c>
      <c r="G149" s="5">
        <v>43191</v>
      </c>
      <c r="H149" s="5">
        <v>43220</v>
      </c>
      <c r="I149" s="5">
        <v>95254374</v>
      </c>
      <c r="J149" s="5" t="s">
        <v>56</v>
      </c>
      <c r="K149" s="5">
        <v>726050040</v>
      </c>
      <c r="L149" s="5">
        <v>13</v>
      </c>
      <c r="N149" s="5">
        <v>726050040</v>
      </c>
      <c r="O149" s="5">
        <v>13</v>
      </c>
      <c r="P149" s="5">
        <v>3896</v>
      </c>
      <c r="Q149" s="5" t="s">
        <v>62</v>
      </c>
      <c r="R149" s="5" t="s">
        <v>64</v>
      </c>
      <c r="S149" s="5" t="s">
        <v>6</v>
      </c>
      <c r="T149" s="5">
        <v>78</v>
      </c>
      <c r="U149" s="5">
        <v>20851</v>
      </c>
      <c r="V149" s="5" t="s">
        <v>13</v>
      </c>
    </row>
    <row r="150" spans="1:22" x14ac:dyDescent="0.25">
      <c r="A150" s="5" t="s">
        <v>47</v>
      </c>
      <c r="B150" s="5">
        <v>75001</v>
      </c>
      <c r="C150" s="5">
        <v>40001</v>
      </c>
      <c r="D150" s="5" t="s">
        <v>52</v>
      </c>
      <c r="E150" s="5">
        <v>43347</v>
      </c>
      <c r="F150" s="5">
        <v>1919020</v>
      </c>
      <c r="G150" s="5">
        <v>43313</v>
      </c>
      <c r="H150" s="5">
        <v>43343</v>
      </c>
      <c r="I150" s="5">
        <v>95118150</v>
      </c>
      <c r="J150" s="5" t="s">
        <v>56</v>
      </c>
      <c r="K150" s="5">
        <v>321289985</v>
      </c>
      <c r="L150" s="5">
        <v>12</v>
      </c>
      <c r="Q150" s="5" t="s">
        <v>62</v>
      </c>
      <c r="R150" s="5" t="s">
        <v>64</v>
      </c>
      <c r="S150" s="5" t="s">
        <v>6</v>
      </c>
      <c r="T150" s="5">
        <v>79</v>
      </c>
      <c r="U150" s="5">
        <v>22124</v>
      </c>
      <c r="V150" s="5" t="s">
        <v>11</v>
      </c>
    </row>
    <row r="151" spans="1:22" x14ac:dyDescent="0.25">
      <c r="A151" s="5" t="s">
        <v>47</v>
      </c>
      <c r="B151" s="5">
        <v>75001</v>
      </c>
      <c r="C151" s="5">
        <v>40001</v>
      </c>
      <c r="D151" s="5" t="s">
        <v>52</v>
      </c>
      <c r="E151" s="5">
        <v>43292</v>
      </c>
      <c r="F151" s="5">
        <v>1840398</v>
      </c>
      <c r="G151" s="5">
        <v>43252</v>
      </c>
      <c r="H151" s="5">
        <v>43281</v>
      </c>
      <c r="I151" s="5">
        <v>95186151</v>
      </c>
      <c r="J151" s="5" t="s">
        <v>56</v>
      </c>
      <c r="K151" s="5">
        <v>418117222</v>
      </c>
      <c r="L151" s="5">
        <v>12</v>
      </c>
      <c r="Q151" s="5" t="s">
        <v>62</v>
      </c>
      <c r="R151" s="5" t="s">
        <v>64</v>
      </c>
      <c r="S151" s="5" t="s">
        <v>6</v>
      </c>
      <c r="T151" s="5">
        <v>48</v>
      </c>
      <c r="U151" s="5">
        <v>36047</v>
      </c>
      <c r="V151" s="5" t="s">
        <v>11</v>
      </c>
    </row>
    <row r="152" spans="1:22" x14ac:dyDescent="0.25">
      <c r="A152" s="5" t="s">
        <v>47</v>
      </c>
      <c r="B152" s="5">
        <v>75001</v>
      </c>
      <c r="C152" s="5">
        <v>40001</v>
      </c>
      <c r="D152" s="5" t="s">
        <v>52</v>
      </c>
      <c r="E152" s="5">
        <v>43318</v>
      </c>
      <c r="F152" s="5">
        <v>1932696</v>
      </c>
      <c r="G152" s="5">
        <v>43282</v>
      </c>
      <c r="H152" s="5">
        <v>43312</v>
      </c>
      <c r="I152" s="5">
        <v>95186151</v>
      </c>
      <c r="J152" s="5" t="s">
        <v>56</v>
      </c>
      <c r="K152" s="5">
        <v>418117222</v>
      </c>
      <c r="L152" s="5">
        <v>12</v>
      </c>
      <c r="Q152" s="5" t="s">
        <v>62</v>
      </c>
      <c r="R152" s="5" t="s">
        <v>64</v>
      </c>
      <c r="S152" s="5" t="s">
        <v>6</v>
      </c>
      <c r="T152" s="5">
        <v>48</v>
      </c>
      <c r="U152" s="5">
        <v>36047</v>
      </c>
      <c r="V152" s="5" t="s">
        <v>11</v>
      </c>
    </row>
    <row r="153" spans="1:22" x14ac:dyDescent="0.25">
      <c r="A153" s="5" t="s">
        <v>47</v>
      </c>
      <c r="B153" s="5">
        <v>75001</v>
      </c>
      <c r="C153" s="5">
        <v>46002</v>
      </c>
      <c r="D153" s="5" t="s">
        <v>52</v>
      </c>
      <c r="E153" s="5">
        <v>43318</v>
      </c>
      <c r="F153" s="5">
        <v>1902965</v>
      </c>
      <c r="G153" s="5">
        <v>43282</v>
      </c>
      <c r="H153" s="5">
        <v>43312</v>
      </c>
      <c r="I153" s="5">
        <v>107750044</v>
      </c>
      <c r="J153" s="5" t="s">
        <v>56</v>
      </c>
      <c r="K153" s="5">
        <v>408706000</v>
      </c>
      <c r="L153" s="5">
        <v>10</v>
      </c>
      <c r="Q153" s="5" t="s">
        <v>62</v>
      </c>
      <c r="R153" s="5" t="s">
        <v>64</v>
      </c>
      <c r="S153" s="5" t="s">
        <v>6</v>
      </c>
      <c r="T153" s="5">
        <v>75</v>
      </c>
      <c r="U153" s="5">
        <v>35940</v>
      </c>
      <c r="V153" s="5" t="s">
        <v>11</v>
      </c>
    </row>
    <row r="154" spans="1:22" x14ac:dyDescent="0.25">
      <c r="A154" s="5" t="s">
        <v>47</v>
      </c>
      <c r="B154" s="5">
        <v>75001</v>
      </c>
      <c r="C154" s="5">
        <v>46002</v>
      </c>
      <c r="D154" s="5" t="s">
        <v>50</v>
      </c>
      <c r="E154" s="5">
        <v>43223</v>
      </c>
      <c r="F154" s="5">
        <v>1713211</v>
      </c>
      <c r="G154" s="5">
        <v>43191</v>
      </c>
      <c r="H154" s="5">
        <v>43220</v>
      </c>
      <c r="I154" s="5">
        <v>105023201</v>
      </c>
      <c r="J154" s="5" t="s">
        <v>56</v>
      </c>
      <c r="K154" s="5">
        <v>334236643</v>
      </c>
      <c r="L154" s="5">
        <v>48</v>
      </c>
      <c r="N154" s="5">
        <v>334236643</v>
      </c>
      <c r="O154" s="5">
        <v>48</v>
      </c>
      <c r="P154" s="5">
        <v>10352</v>
      </c>
      <c r="Q154" s="5" t="s">
        <v>62</v>
      </c>
      <c r="R154" s="5" t="s">
        <v>64</v>
      </c>
      <c r="S154" s="5" t="s">
        <v>6</v>
      </c>
      <c r="T154" s="5">
        <v>23</v>
      </c>
      <c r="U154" s="5">
        <v>20812</v>
      </c>
      <c r="V154" s="5" t="s">
        <v>13</v>
      </c>
    </row>
    <row r="155" spans="1:22" x14ac:dyDescent="0.25">
      <c r="A155" s="5" t="s">
        <v>47</v>
      </c>
      <c r="B155" s="5">
        <v>75001</v>
      </c>
      <c r="C155" s="5">
        <v>46002</v>
      </c>
      <c r="D155" s="5" t="s">
        <v>52</v>
      </c>
      <c r="E155" s="5">
        <v>43292</v>
      </c>
      <c r="F155" s="5">
        <v>1827520</v>
      </c>
      <c r="G155" s="5">
        <v>43252</v>
      </c>
      <c r="H155" s="5">
        <v>43281</v>
      </c>
      <c r="I155" s="5">
        <v>107750044</v>
      </c>
      <c r="J155" s="5" t="s">
        <v>56</v>
      </c>
      <c r="K155" s="5">
        <v>408706000</v>
      </c>
      <c r="L155" s="5">
        <v>10</v>
      </c>
      <c r="Q155" s="5" t="s">
        <v>62</v>
      </c>
      <c r="R155" s="5" t="s">
        <v>64</v>
      </c>
      <c r="S155" s="5" t="s">
        <v>6</v>
      </c>
      <c r="T155" s="5">
        <v>75</v>
      </c>
      <c r="U155" s="5">
        <v>35940</v>
      </c>
      <c r="V155" s="5" t="s">
        <v>11</v>
      </c>
    </row>
    <row r="156" spans="1:22" x14ac:dyDescent="0.25">
      <c r="A156" s="5" t="s">
        <v>47</v>
      </c>
      <c r="B156" s="5">
        <v>75001</v>
      </c>
      <c r="C156" s="5">
        <v>54007</v>
      </c>
      <c r="D156" s="5" t="s">
        <v>50</v>
      </c>
      <c r="E156" s="5">
        <v>43207</v>
      </c>
      <c r="F156" s="5">
        <v>1666525</v>
      </c>
      <c r="G156" s="5">
        <v>43160</v>
      </c>
      <c r="H156" s="5">
        <v>43190</v>
      </c>
      <c r="I156" s="5">
        <v>105945242</v>
      </c>
      <c r="J156" s="5" t="s">
        <v>56</v>
      </c>
      <c r="K156" s="5">
        <v>415049022</v>
      </c>
      <c r="L156" s="5">
        <v>15</v>
      </c>
      <c r="N156" s="5">
        <v>415049022</v>
      </c>
      <c r="O156" s="5">
        <v>15</v>
      </c>
      <c r="P156" s="5">
        <v>23281</v>
      </c>
      <c r="Q156" s="5" t="s">
        <v>62</v>
      </c>
      <c r="R156" s="5" t="s">
        <v>64</v>
      </c>
      <c r="S156" s="5" t="s">
        <v>6</v>
      </c>
      <c r="T156" s="5">
        <v>39</v>
      </c>
      <c r="U156" s="5">
        <v>24907</v>
      </c>
      <c r="V156" s="5" t="s">
        <v>51</v>
      </c>
    </row>
    <row r="157" spans="1:22" x14ac:dyDescent="0.25">
      <c r="A157" s="5" t="s">
        <v>47</v>
      </c>
      <c r="B157" s="5">
        <v>75001</v>
      </c>
      <c r="C157" s="5">
        <v>54007</v>
      </c>
      <c r="D157" s="5" t="s">
        <v>50</v>
      </c>
      <c r="E157" s="5">
        <v>43207</v>
      </c>
      <c r="F157" s="5">
        <v>1666525</v>
      </c>
      <c r="G157" s="5">
        <v>43160</v>
      </c>
      <c r="H157" s="5">
        <v>43190</v>
      </c>
      <c r="I157" s="5">
        <v>105945242</v>
      </c>
      <c r="J157" s="5" t="s">
        <v>56</v>
      </c>
      <c r="K157" s="5">
        <v>415049022</v>
      </c>
      <c r="L157" s="5">
        <v>15</v>
      </c>
      <c r="N157" s="5">
        <v>415049022</v>
      </c>
      <c r="O157" s="5">
        <v>15</v>
      </c>
      <c r="P157" s="5">
        <v>23281</v>
      </c>
      <c r="Q157" s="5" t="s">
        <v>62</v>
      </c>
      <c r="R157" s="5" t="s">
        <v>64</v>
      </c>
      <c r="S157" s="5" t="s">
        <v>6</v>
      </c>
      <c r="T157" s="5">
        <v>6</v>
      </c>
      <c r="U157" s="5">
        <v>27211</v>
      </c>
      <c r="V157" s="5" t="s">
        <v>51</v>
      </c>
    </row>
    <row r="158" spans="1:22" x14ac:dyDescent="0.25">
      <c r="A158" s="5" t="s">
        <v>47</v>
      </c>
      <c r="B158" s="5">
        <v>75001</v>
      </c>
      <c r="C158" s="5">
        <v>54008</v>
      </c>
      <c r="D158" s="5" t="s">
        <v>50</v>
      </c>
      <c r="E158" s="5">
        <v>43145</v>
      </c>
      <c r="F158" s="5">
        <v>1497292</v>
      </c>
      <c r="G158" s="5">
        <v>43101</v>
      </c>
      <c r="H158" s="5">
        <v>43131</v>
      </c>
      <c r="I158" s="5">
        <v>811820221</v>
      </c>
      <c r="J158" s="5" t="s">
        <v>56</v>
      </c>
      <c r="K158" s="5">
        <v>445259179</v>
      </c>
      <c r="L158" s="5">
        <v>15</v>
      </c>
      <c r="N158" s="5">
        <v>445259179</v>
      </c>
      <c r="O158" s="5">
        <v>15</v>
      </c>
      <c r="P158" s="5">
        <v>211493</v>
      </c>
      <c r="Q158" s="5" t="s">
        <v>62</v>
      </c>
      <c r="R158" s="5" t="s">
        <v>64</v>
      </c>
      <c r="S158" s="5" t="s">
        <v>6</v>
      </c>
      <c r="T158" s="5">
        <v>5</v>
      </c>
      <c r="U158" s="5">
        <v>29623</v>
      </c>
      <c r="V158" s="5" t="s">
        <v>51</v>
      </c>
    </row>
    <row r="159" spans="1:22" x14ac:dyDescent="0.25">
      <c r="A159" s="5" t="s">
        <v>47</v>
      </c>
      <c r="B159" s="5">
        <v>75001</v>
      </c>
      <c r="C159" s="5">
        <v>54008</v>
      </c>
      <c r="D159" s="5" t="s">
        <v>52</v>
      </c>
      <c r="E159" s="5">
        <v>43348</v>
      </c>
      <c r="F159" s="5">
        <v>1922603</v>
      </c>
      <c r="G159" s="5">
        <v>43313</v>
      </c>
      <c r="H159" s="5">
        <v>43343</v>
      </c>
      <c r="I159" s="5">
        <v>834171645</v>
      </c>
      <c r="J159" s="5" t="s">
        <v>56</v>
      </c>
      <c r="K159" s="5">
        <v>348189556</v>
      </c>
      <c r="L159" s="5">
        <v>64</v>
      </c>
      <c r="Q159" s="5" t="s">
        <v>62</v>
      </c>
      <c r="R159" s="5" t="s">
        <v>64</v>
      </c>
      <c r="S159" s="5" t="s">
        <v>6</v>
      </c>
      <c r="T159" s="5">
        <v>31</v>
      </c>
      <c r="U159" s="5">
        <v>23825</v>
      </c>
      <c r="V159" s="5" t="s">
        <v>11</v>
      </c>
    </row>
    <row r="160" spans="1:22" x14ac:dyDescent="0.25">
      <c r="A160" s="5" t="s">
        <v>47</v>
      </c>
      <c r="B160" s="5">
        <v>75001</v>
      </c>
      <c r="C160" s="5">
        <v>54008</v>
      </c>
      <c r="D160" s="5" t="s">
        <v>52</v>
      </c>
      <c r="E160" s="5">
        <v>43315</v>
      </c>
      <c r="F160" s="5">
        <v>1879431</v>
      </c>
      <c r="G160" s="5">
        <v>43282</v>
      </c>
      <c r="H160" s="5">
        <v>43312</v>
      </c>
      <c r="I160" s="5">
        <v>834171645</v>
      </c>
      <c r="J160" s="5" t="s">
        <v>56</v>
      </c>
      <c r="K160" s="5">
        <v>348189556</v>
      </c>
      <c r="L160" s="5">
        <v>64</v>
      </c>
      <c r="Q160" s="5" t="s">
        <v>62</v>
      </c>
      <c r="R160" s="5" t="s">
        <v>64</v>
      </c>
      <c r="S160" s="5" t="s">
        <v>6</v>
      </c>
      <c r="T160" s="5">
        <v>31</v>
      </c>
      <c r="U160" s="5">
        <v>23825</v>
      </c>
      <c r="V160" s="5" t="s">
        <v>11</v>
      </c>
    </row>
    <row r="161" spans="1:22" x14ac:dyDescent="0.25">
      <c r="A161" s="5" t="s">
        <v>47</v>
      </c>
      <c r="B161" s="5">
        <v>75001</v>
      </c>
      <c r="C161" s="5">
        <v>57005</v>
      </c>
      <c r="D161" s="5" t="s">
        <v>52</v>
      </c>
      <c r="E161" s="5">
        <v>43256</v>
      </c>
      <c r="F161" s="5">
        <v>1739311</v>
      </c>
      <c r="G161" s="5">
        <v>43221</v>
      </c>
      <c r="H161" s="5">
        <v>43251</v>
      </c>
      <c r="I161" s="5">
        <v>498306513</v>
      </c>
      <c r="J161" s="5" t="s">
        <v>56</v>
      </c>
      <c r="K161" s="5">
        <v>712821024</v>
      </c>
      <c r="L161" s="5">
        <v>31</v>
      </c>
      <c r="Q161" s="5" t="s">
        <v>62</v>
      </c>
      <c r="R161" s="5" t="s">
        <v>64</v>
      </c>
      <c r="S161" s="5" t="s">
        <v>6</v>
      </c>
      <c r="T161" s="5">
        <v>47</v>
      </c>
      <c r="U161" s="5">
        <v>28607</v>
      </c>
      <c r="V161" s="5" t="s">
        <v>11</v>
      </c>
    </row>
    <row r="162" spans="1:22" x14ac:dyDescent="0.25">
      <c r="A162" s="5" t="s">
        <v>47</v>
      </c>
      <c r="B162" s="5">
        <v>75001</v>
      </c>
      <c r="C162" s="5">
        <v>57005</v>
      </c>
      <c r="D162" s="5" t="s">
        <v>52</v>
      </c>
      <c r="E162" s="5">
        <v>43220</v>
      </c>
      <c r="F162" s="5">
        <v>1682923</v>
      </c>
      <c r="G162" s="5">
        <v>43191</v>
      </c>
      <c r="H162" s="5">
        <v>43220</v>
      </c>
      <c r="I162" s="5">
        <v>498306513</v>
      </c>
      <c r="J162" s="5" t="s">
        <v>56</v>
      </c>
      <c r="K162" s="5">
        <v>712821024</v>
      </c>
      <c r="L162" s="5">
        <v>31</v>
      </c>
      <c r="Q162" s="5" t="s">
        <v>62</v>
      </c>
      <c r="R162" s="5" t="s">
        <v>64</v>
      </c>
      <c r="S162" s="5" t="s">
        <v>6</v>
      </c>
      <c r="T162" s="5">
        <v>47</v>
      </c>
      <c r="U162" s="5">
        <v>28607</v>
      </c>
      <c r="V162" s="5" t="s">
        <v>11</v>
      </c>
    </row>
    <row r="163" spans="1:22" x14ac:dyDescent="0.25">
      <c r="A163" s="5" t="s">
        <v>47</v>
      </c>
      <c r="B163" s="5">
        <v>75001</v>
      </c>
      <c r="C163" s="5">
        <v>57005</v>
      </c>
      <c r="D163" s="5" t="s">
        <v>52</v>
      </c>
      <c r="E163" s="5">
        <v>43314</v>
      </c>
      <c r="F163" s="5">
        <v>1867586</v>
      </c>
      <c r="G163" s="5">
        <v>43282</v>
      </c>
      <c r="H163" s="5">
        <v>43312</v>
      </c>
      <c r="I163" s="5">
        <v>498306513</v>
      </c>
      <c r="J163" s="5" t="s">
        <v>56</v>
      </c>
      <c r="K163" s="5">
        <v>712821024</v>
      </c>
      <c r="L163" s="5">
        <v>31</v>
      </c>
      <c r="Q163" s="5" t="s">
        <v>62</v>
      </c>
      <c r="R163" s="5" t="s">
        <v>64</v>
      </c>
      <c r="S163" s="5" t="s">
        <v>6</v>
      </c>
      <c r="T163" s="5">
        <v>47</v>
      </c>
      <c r="U163" s="5">
        <v>28607</v>
      </c>
      <c r="V163" s="5" t="s">
        <v>11</v>
      </c>
    </row>
    <row r="164" spans="1:22" x14ac:dyDescent="0.25">
      <c r="A164" s="5" t="s">
        <v>47</v>
      </c>
      <c r="B164" s="5">
        <v>75001</v>
      </c>
      <c r="C164" s="5">
        <v>57005</v>
      </c>
      <c r="D164" s="5" t="s">
        <v>52</v>
      </c>
      <c r="E164" s="5">
        <v>43294</v>
      </c>
      <c r="F164" s="5">
        <v>1870800</v>
      </c>
      <c r="G164" s="5">
        <v>43252</v>
      </c>
      <c r="H164" s="5">
        <v>43281</v>
      </c>
      <c r="I164" s="5">
        <v>160081243</v>
      </c>
      <c r="J164" s="5" t="s">
        <v>56</v>
      </c>
      <c r="K164" s="5">
        <v>451433817</v>
      </c>
      <c r="L164" s="5">
        <v>25</v>
      </c>
      <c r="Q164" s="5" t="s">
        <v>62</v>
      </c>
      <c r="R164" s="5" t="s">
        <v>64</v>
      </c>
      <c r="S164" s="5" t="s">
        <v>6</v>
      </c>
      <c r="T164" s="5">
        <v>36</v>
      </c>
      <c r="U164" s="5">
        <v>29757</v>
      </c>
      <c r="V164" s="5" t="s">
        <v>11</v>
      </c>
    </row>
    <row r="165" spans="1:22" x14ac:dyDescent="0.25">
      <c r="A165" s="5" t="s">
        <v>47</v>
      </c>
      <c r="B165" s="5">
        <v>75001</v>
      </c>
      <c r="C165" s="5">
        <v>57005</v>
      </c>
      <c r="D165" s="5" t="s">
        <v>52</v>
      </c>
      <c r="E165" s="5">
        <v>43284</v>
      </c>
      <c r="F165" s="5">
        <v>1818019</v>
      </c>
      <c r="G165" s="5">
        <v>43252</v>
      </c>
      <c r="H165" s="5">
        <v>43281</v>
      </c>
      <c r="I165" s="5">
        <v>498306513</v>
      </c>
      <c r="J165" s="5" t="s">
        <v>56</v>
      </c>
      <c r="K165" s="5">
        <v>712821024</v>
      </c>
      <c r="L165" s="5">
        <v>31</v>
      </c>
      <c r="Q165" s="5" t="s">
        <v>62</v>
      </c>
      <c r="R165" s="5" t="s">
        <v>64</v>
      </c>
      <c r="S165" s="5" t="s">
        <v>6</v>
      </c>
      <c r="T165" s="5">
        <v>47</v>
      </c>
      <c r="U165" s="5">
        <v>28607</v>
      </c>
      <c r="V165" s="5" t="s">
        <v>11</v>
      </c>
    </row>
    <row r="166" spans="1:22" x14ac:dyDescent="0.25">
      <c r="A166" s="5" t="s">
        <v>47</v>
      </c>
      <c r="B166" s="5">
        <v>75001</v>
      </c>
      <c r="C166" s="5">
        <v>57005</v>
      </c>
      <c r="D166" s="5" t="s">
        <v>52</v>
      </c>
      <c r="E166" s="5">
        <v>43346</v>
      </c>
      <c r="F166" s="5">
        <v>1922490</v>
      </c>
      <c r="G166" s="5">
        <v>43313</v>
      </c>
      <c r="H166" s="5">
        <v>43343</v>
      </c>
      <c r="I166" s="5">
        <v>498306513</v>
      </c>
      <c r="J166" s="5" t="s">
        <v>56</v>
      </c>
      <c r="K166" s="5">
        <v>712821024</v>
      </c>
      <c r="L166" s="5">
        <v>31</v>
      </c>
      <c r="Q166" s="5" t="s">
        <v>62</v>
      </c>
      <c r="R166" s="5" t="s">
        <v>64</v>
      </c>
      <c r="S166" s="5" t="s">
        <v>6</v>
      </c>
      <c r="T166" s="5">
        <v>47</v>
      </c>
      <c r="U166" s="5">
        <v>28607</v>
      </c>
      <c r="V166" s="5" t="s">
        <v>11</v>
      </c>
    </row>
    <row r="167" spans="1:22" x14ac:dyDescent="0.25">
      <c r="A167" s="5" t="s">
        <v>47</v>
      </c>
      <c r="B167" s="5">
        <v>75001</v>
      </c>
      <c r="C167" s="5">
        <v>59002</v>
      </c>
      <c r="D167" s="5" t="s">
        <v>52</v>
      </c>
      <c r="E167" s="5">
        <v>43285</v>
      </c>
      <c r="F167" s="5">
        <v>1803911</v>
      </c>
      <c r="G167" s="5">
        <v>43252</v>
      </c>
      <c r="H167" s="5">
        <v>43281</v>
      </c>
      <c r="I167" s="5">
        <v>859303176</v>
      </c>
      <c r="J167" s="5" t="s">
        <v>56</v>
      </c>
      <c r="K167" s="5">
        <v>494573454</v>
      </c>
      <c r="L167" s="5">
        <v>27</v>
      </c>
      <c r="Q167" s="5" t="s">
        <v>62</v>
      </c>
      <c r="R167" s="5" t="s">
        <v>64</v>
      </c>
      <c r="S167" s="5" t="s">
        <v>6</v>
      </c>
      <c r="T167" s="5">
        <v>65</v>
      </c>
      <c r="U167" s="5">
        <v>29788</v>
      </c>
      <c r="V167" s="5" t="s">
        <v>11</v>
      </c>
    </row>
    <row r="168" spans="1:22" x14ac:dyDescent="0.25">
      <c r="A168" s="5" t="s">
        <v>47</v>
      </c>
      <c r="B168" s="5">
        <v>75001</v>
      </c>
      <c r="C168" s="5">
        <v>59002</v>
      </c>
      <c r="D168" s="5" t="s">
        <v>52</v>
      </c>
      <c r="E168" s="5">
        <v>43348</v>
      </c>
      <c r="F168" s="5">
        <v>1922914</v>
      </c>
      <c r="G168" s="5">
        <v>43313</v>
      </c>
      <c r="H168" s="5">
        <v>43343</v>
      </c>
      <c r="I168" s="5">
        <v>859303176</v>
      </c>
      <c r="J168" s="5" t="s">
        <v>56</v>
      </c>
      <c r="K168" s="5">
        <v>494573454</v>
      </c>
      <c r="L168" s="5">
        <v>27</v>
      </c>
      <c r="Q168" s="5" t="s">
        <v>62</v>
      </c>
      <c r="R168" s="5" t="s">
        <v>64</v>
      </c>
      <c r="S168" s="5" t="s">
        <v>6</v>
      </c>
      <c r="T168" s="5">
        <v>65</v>
      </c>
      <c r="U168" s="5">
        <v>29788</v>
      </c>
      <c r="V168" s="5" t="s">
        <v>11</v>
      </c>
    </row>
    <row r="169" spans="1:22" x14ac:dyDescent="0.25">
      <c r="A169" s="5" t="s">
        <v>47</v>
      </c>
      <c r="B169" s="5">
        <v>75001</v>
      </c>
      <c r="C169" s="5">
        <v>59002</v>
      </c>
      <c r="D169" s="5" t="s">
        <v>52</v>
      </c>
      <c r="E169" s="5">
        <v>43255</v>
      </c>
      <c r="F169" s="5">
        <v>1749054</v>
      </c>
      <c r="G169" s="5">
        <v>43221</v>
      </c>
      <c r="H169" s="5">
        <v>43251</v>
      </c>
      <c r="I169" s="5">
        <v>859303176</v>
      </c>
      <c r="J169" s="5" t="s">
        <v>56</v>
      </c>
      <c r="K169" s="5">
        <v>494573454</v>
      </c>
      <c r="L169" s="5">
        <v>27</v>
      </c>
      <c r="Q169" s="5" t="s">
        <v>62</v>
      </c>
      <c r="R169" s="5" t="s">
        <v>64</v>
      </c>
      <c r="S169" s="5" t="s">
        <v>6</v>
      </c>
      <c r="T169" s="5">
        <v>65</v>
      </c>
      <c r="U169" s="5">
        <v>29788</v>
      </c>
      <c r="V169" s="5" t="s">
        <v>11</v>
      </c>
    </row>
    <row r="170" spans="1:22" x14ac:dyDescent="0.25">
      <c r="A170" s="5" t="s">
        <v>47</v>
      </c>
      <c r="B170" s="5">
        <v>75001</v>
      </c>
      <c r="C170" s="5">
        <v>59002</v>
      </c>
      <c r="D170" s="5" t="s">
        <v>52</v>
      </c>
      <c r="E170" s="5">
        <v>43224</v>
      </c>
      <c r="F170" s="5">
        <v>1687720</v>
      </c>
      <c r="G170" s="5">
        <v>43191</v>
      </c>
      <c r="H170" s="5">
        <v>43220</v>
      </c>
      <c r="I170" s="5">
        <v>859303176</v>
      </c>
      <c r="J170" s="5" t="s">
        <v>56</v>
      </c>
      <c r="K170" s="5">
        <v>494573454</v>
      </c>
      <c r="L170" s="5">
        <v>27</v>
      </c>
      <c r="Q170" s="5" t="s">
        <v>62</v>
      </c>
      <c r="R170" s="5" t="s">
        <v>64</v>
      </c>
      <c r="S170" s="5" t="s">
        <v>6</v>
      </c>
      <c r="T170" s="5">
        <v>65</v>
      </c>
      <c r="U170" s="5">
        <v>29788</v>
      </c>
      <c r="V170" s="5" t="s">
        <v>11</v>
      </c>
    </row>
    <row r="171" spans="1:22" x14ac:dyDescent="0.25">
      <c r="A171" s="5" t="s">
        <v>47</v>
      </c>
      <c r="B171" s="5">
        <v>75001</v>
      </c>
      <c r="C171" s="5">
        <v>59002</v>
      </c>
      <c r="D171" s="5" t="s">
        <v>52</v>
      </c>
      <c r="E171" s="5">
        <v>43317</v>
      </c>
      <c r="F171" s="5">
        <v>1878597</v>
      </c>
      <c r="G171" s="5">
        <v>43282</v>
      </c>
      <c r="H171" s="5">
        <v>43312</v>
      </c>
      <c r="I171" s="5">
        <v>859303176</v>
      </c>
      <c r="J171" s="5" t="s">
        <v>56</v>
      </c>
      <c r="K171" s="5">
        <v>494573454</v>
      </c>
      <c r="L171" s="5">
        <v>27</v>
      </c>
      <c r="Q171" s="5" t="s">
        <v>62</v>
      </c>
      <c r="R171" s="5" t="s">
        <v>64</v>
      </c>
      <c r="S171" s="5" t="s">
        <v>6</v>
      </c>
      <c r="T171" s="5">
        <v>65</v>
      </c>
      <c r="U171" s="5">
        <v>29788</v>
      </c>
      <c r="V171" s="5" t="s">
        <v>11</v>
      </c>
    </row>
    <row r="172" spans="1:22" x14ac:dyDescent="0.25">
      <c r="A172" s="5" t="s">
        <v>47</v>
      </c>
      <c r="B172" s="5">
        <v>75001</v>
      </c>
      <c r="C172" s="5">
        <v>65002</v>
      </c>
      <c r="D172" s="5" t="s">
        <v>52</v>
      </c>
      <c r="E172" s="5">
        <v>43256</v>
      </c>
      <c r="F172" s="5">
        <v>1771774</v>
      </c>
      <c r="G172" s="5">
        <v>43221</v>
      </c>
      <c r="H172" s="5">
        <v>43251</v>
      </c>
      <c r="I172" s="5">
        <v>727838623</v>
      </c>
      <c r="J172" s="5" t="s">
        <v>56</v>
      </c>
      <c r="K172" s="5">
        <v>807774468</v>
      </c>
      <c r="L172" s="5">
        <v>19</v>
      </c>
      <c r="Q172" s="5" t="s">
        <v>62</v>
      </c>
      <c r="R172" s="5" t="s">
        <v>64</v>
      </c>
      <c r="S172" s="5" t="s">
        <v>6</v>
      </c>
      <c r="T172" s="5">
        <v>88</v>
      </c>
      <c r="U172" s="5">
        <v>36030</v>
      </c>
      <c r="V172" s="5" t="s">
        <v>11</v>
      </c>
    </row>
    <row r="173" spans="1:22" x14ac:dyDescent="0.25">
      <c r="A173" s="5" t="s">
        <v>47</v>
      </c>
      <c r="B173" s="5">
        <v>75001</v>
      </c>
      <c r="C173" s="5">
        <v>65002</v>
      </c>
      <c r="D173" s="5" t="s">
        <v>50</v>
      </c>
      <c r="E173" s="5">
        <v>43312</v>
      </c>
      <c r="F173" s="5">
        <v>1879909</v>
      </c>
      <c r="G173" s="5">
        <v>43282</v>
      </c>
      <c r="H173" s="5">
        <v>43312</v>
      </c>
      <c r="I173" s="5">
        <v>105740445</v>
      </c>
      <c r="J173" s="5" t="s">
        <v>56</v>
      </c>
      <c r="K173" s="5">
        <v>327115226</v>
      </c>
      <c r="L173" s="5">
        <v>18</v>
      </c>
      <c r="N173" s="5">
        <v>327115226</v>
      </c>
      <c r="O173" s="5">
        <v>18</v>
      </c>
      <c r="P173" s="5">
        <v>20497</v>
      </c>
      <c r="Q173" s="5" t="s">
        <v>62</v>
      </c>
      <c r="R173" s="5" t="s">
        <v>64</v>
      </c>
      <c r="S173" s="5" t="s">
        <v>6</v>
      </c>
      <c r="T173" s="5">
        <v>3</v>
      </c>
      <c r="U173" s="5">
        <v>26290</v>
      </c>
      <c r="V173" s="5" t="s">
        <v>51</v>
      </c>
    </row>
    <row r="174" spans="1:22" x14ac:dyDescent="0.25">
      <c r="A174" s="5" t="s">
        <v>47</v>
      </c>
      <c r="B174" s="5">
        <v>75001</v>
      </c>
      <c r="C174" s="5">
        <v>65002</v>
      </c>
      <c r="D174" s="5" t="s">
        <v>52</v>
      </c>
      <c r="E174" s="5">
        <v>43249</v>
      </c>
      <c r="F174" s="5">
        <v>1787601</v>
      </c>
      <c r="G174" s="5">
        <v>43221</v>
      </c>
      <c r="H174" s="5">
        <v>43251</v>
      </c>
      <c r="I174" s="5">
        <v>619766373</v>
      </c>
      <c r="J174" s="5" t="s">
        <v>56</v>
      </c>
      <c r="K174" s="5">
        <v>788630754</v>
      </c>
      <c r="L174" s="5">
        <v>18</v>
      </c>
      <c r="Q174" s="5" t="s">
        <v>62</v>
      </c>
      <c r="R174" s="5" t="s">
        <v>64</v>
      </c>
      <c r="S174" s="5" t="s">
        <v>6</v>
      </c>
      <c r="T174" s="5">
        <v>29</v>
      </c>
      <c r="U174" s="5">
        <v>31619</v>
      </c>
      <c r="V174" s="5" t="s">
        <v>11</v>
      </c>
    </row>
    <row r="175" spans="1:22" x14ac:dyDescent="0.25">
      <c r="A175" s="5" t="s">
        <v>47</v>
      </c>
      <c r="B175" s="5">
        <v>75001</v>
      </c>
      <c r="C175" s="5">
        <v>65002</v>
      </c>
      <c r="D175" s="5" t="s">
        <v>52</v>
      </c>
      <c r="E175" s="5">
        <v>43279</v>
      </c>
      <c r="F175" s="5">
        <v>1839241</v>
      </c>
      <c r="G175" s="5">
        <v>43252</v>
      </c>
      <c r="H175" s="5">
        <v>43281</v>
      </c>
      <c r="I175" s="5">
        <v>107104910</v>
      </c>
      <c r="J175" s="5" t="s">
        <v>56</v>
      </c>
      <c r="K175" s="5">
        <v>542720743</v>
      </c>
      <c r="L175" s="5">
        <v>13</v>
      </c>
      <c r="Q175" s="5" t="s">
        <v>62</v>
      </c>
      <c r="R175" s="5" t="s">
        <v>64</v>
      </c>
      <c r="S175" s="5" t="s">
        <v>6</v>
      </c>
      <c r="T175" s="5">
        <v>48</v>
      </c>
      <c r="U175" s="5">
        <v>23677</v>
      </c>
      <c r="V175" s="5" t="s">
        <v>11</v>
      </c>
    </row>
    <row r="176" spans="1:22" x14ac:dyDescent="0.25">
      <c r="A176" s="5" t="s">
        <v>47</v>
      </c>
      <c r="B176" s="5">
        <v>75001</v>
      </c>
      <c r="C176" s="5">
        <v>65002</v>
      </c>
      <c r="D176" s="5" t="s">
        <v>52</v>
      </c>
      <c r="E176" s="5">
        <v>43252</v>
      </c>
      <c r="F176" s="5">
        <v>1778603</v>
      </c>
      <c r="G176" s="5">
        <v>43221</v>
      </c>
      <c r="H176" s="5">
        <v>43251</v>
      </c>
      <c r="I176" s="5">
        <v>107104910</v>
      </c>
      <c r="J176" s="5" t="s">
        <v>56</v>
      </c>
      <c r="K176" s="5">
        <v>542720743</v>
      </c>
      <c r="L176" s="5">
        <v>13</v>
      </c>
      <c r="Q176" s="5" t="s">
        <v>62</v>
      </c>
      <c r="R176" s="5" t="s">
        <v>64</v>
      </c>
      <c r="S176" s="5" t="s">
        <v>6</v>
      </c>
      <c r="T176" s="5">
        <v>48</v>
      </c>
      <c r="U176" s="5">
        <v>23677</v>
      </c>
      <c r="V176" s="5" t="s">
        <v>11</v>
      </c>
    </row>
    <row r="177" spans="1:22" x14ac:dyDescent="0.25">
      <c r="A177" s="5" t="s">
        <v>47</v>
      </c>
      <c r="B177" s="5">
        <v>75001</v>
      </c>
      <c r="C177" s="5">
        <v>65002</v>
      </c>
      <c r="D177" s="5" t="s">
        <v>52</v>
      </c>
      <c r="E177" s="5">
        <v>43235</v>
      </c>
      <c r="F177" s="5">
        <v>1819025</v>
      </c>
      <c r="G177" s="5">
        <v>43191</v>
      </c>
      <c r="H177" s="5">
        <v>43220</v>
      </c>
      <c r="I177" s="5">
        <v>398918625</v>
      </c>
      <c r="J177" s="5" t="s">
        <v>56</v>
      </c>
      <c r="K177" s="5">
        <v>512019134</v>
      </c>
      <c r="L177" s="5">
        <v>18</v>
      </c>
      <c r="Q177" s="5" t="s">
        <v>62</v>
      </c>
      <c r="R177" s="5" t="s">
        <v>64</v>
      </c>
      <c r="S177" s="5" t="s">
        <v>6</v>
      </c>
      <c r="T177" s="5">
        <v>40</v>
      </c>
      <c r="V177" s="5" t="s">
        <v>27</v>
      </c>
    </row>
    <row r="178" spans="1:22" x14ac:dyDescent="0.25">
      <c r="A178" s="5" t="s">
        <v>47</v>
      </c>
      <c r="B178" s="5">
        <v>75001</v>
      </c>
      <c r="C178" s="5">
        <v>65002</v>
      </c>
      <c r="D178" s="5" t="s">
        <v>52</v>
      </c>
      <c r="E178" s="5">
        <v>43315</v>
      </c>
      <c r="F178" s="5">
        <v>1901953</v>
      </c>
      <c r="G178" s="5">
        <v>43282</v>
      </c>
      <c r="H178" s="5">
        <v>43312</v>
      </c>
      <c r="I178" s="5">
        <v>107104910</v>
      </c>
      <c r="J178" s="5" t="s">
        <v>56</v>
      </c>
      <c r="K178" s="5">
        <v>542720743</v>
      </c>
      <c r="L178" s="5">
        <v>13</v>
      </c>
      <c r="Q178" s="5" t="s">
        <v>62</v>
      </c>
      <c r="R178" s="5" t="s">
        <v>64</v>
      </c>
      <c r="S178" s="5" t="s">
        <v>6</v>
      </c>
      <c r="T178" s="5">
        <v>48</v>
      </c>
      <c r="U178" s="5">
        <v>23677</v>
      </c>
      <c r="V178" s="5" t="s">
        <v>11</v>
      </c>
    </row>
    <row r="179" spans="1:22" x14ac:dyDescent="0.25">
      <c r="A179" s="5" t="s">
        <v>47</v>
      </c>
      <c r="B179" s="5">
        <v>75001</v>
      </c>
      <c r="C179" s="5">
        <v>65002</v>
      </c>
      <c r="D179" s="5" t="s">
        <v>52</v>
      </c>
      <c r="E179" s="5">
        <v>43294</v>
      </c>
      <c r="F179" s="5">
        <v>1907153</v>
      </c>
      <c r="G179" s="5">
        <v>43252</v>
      </c>
      <c r="H179" s="5">
        <v>43281</v>
      </c>
      <c r="I179" s="5">
        <v>398918625</v>
      </c>
      <c r="J179" s="5" t="s">
        <v>56</v>
      </c>
      <c r="K179" s="5">
        <v>512019134</v>
      </c>
      <c r="L179" s="5">
        <v>18</v>
      </c>
      <c r="Q179" s="5" t="s">
        <v>62</v>
      </c>
      <c r="R179" s="5" t="s">
        <v>64</v>
      </c>
      <c r="S179" s="5" t="s">
        <v>6</v>
      </c>
      <c r="T179" s="5">
        <v>40</v>
      </c>
      <c r="V179" s="5" t="s">
        <v>27</v>
      </c>
    </row>
    <row r="180" spans="1:22" x14ac:dyDescent="0.25">
      <c r="A180" s="5" t="s">
        <v>47</v>
      </c>
      <c r="B180" s="5">
        <v>75001</v>
      </c>
      <c r="C180" s="5">
        <v>65002</v>
      </c>
      <c r="D180" s="5" t="s">
        <v>50</v>
      </c>
      <c r="E180" s="5">
        <v>43350</v>
      </c>
      <c r="F180" s="5">
        <v>1945603</v>
      </c>
      <c r="G180" s="5">
        <v>43313</v>
      </c>
      <c r="H180" s="5">
        <v>43343</v>
      </c>
      <c r="I180" s="5">
        <v>105356441</v>
      </c>
      <c r="J180" s="5" t="s">
        <v>56</v>
      </c>
      <c r="K180" s="5">
        <v>343992491</v>
      </c>
      <c r="L180" s="5">
        <v>13</v>
      </c>
      <c r="N180" s="5">
        <v>343992491</v>
      </c>
      <c r="O180" s="5">
        <v>13</v>
      </c>
      <c r="P180" s="5">
        <v>15272</v>
      </c>
      <c r="Q180" s="5" t="s">
        <v>62</v>
      </c>
      <c r="R180" s="5" t="s">
        <v>64</v>
      </c>
      <c r="S180" s="5" t="s">
        <v>6</v>
      </c>
      <c r="T180" s="5">
        <v>89</v>
      </c>
      <c r="U180" s="5">
        <v>26788</v>
      </c>
      <c r="V180" s="5" t="s">
        <v>13</v>
      </c>
    </row>
    <row r="181" spans="1:22" x14ac:dyDescent="0.25">
      <c r="A181" s="5" t="s">
        <v>47</v>
      </c>
      <c r="B181" s="5">
        <v>75001</v>
      </c>
      <c r="C181" s="5">
        <v>65002</v>
      </c>
      <c r="D181" s="5" t="s">
        <v>50</v>
      </c>
      <c r="E181" s="5">
        <v>43319</v>
      </c>
      <c r="F181" s="5">
        <v>1933925</v>
      </c>
      <c r="G181" s="5">
        <v>43282</v>
      </c>
      <c r="H181" s="5">
        <v>43312</v>
      </c>
      <c r="I181" s="5">
        <v>105208556</v>
      </c>
      <c r="J181" s="5" t="s">
        <v>56</v>
      </c>
      <c r="K181" s="5">
        <v>672780467</v>
      </c>
      <c r="L181" s="5">
        <v>11</v>
      </c>
      <c r="N181" s="5">
        <v>672780467</v>
      </c>
      <c r="O181" s="5">
        <v>11</v>
      </c>
      <c r="P181" s="5">
        <v>13074</v>
      </c>
      <c r="Q181" s="5" t="s">
        <v>62</v>
      </c>
      <c r="R181" s="5" t="s">
        <v>64</v>
      </c>
      <c r="S181" s="5" t="s">
        <v>6</v>
      </c>
      <c r="T181" s="5">
        <v>59</v>
      </c>
      <c r="U181" s="5">
        <v>36249</v>
      </c>
      <c r="V181" s="5" t="s">
        <v>51</v>
      </c>
    </row>
    <row r="182" spans="1:22" x14ac:dyDescent="0.25">
      <c r="A182" s="5" t="s">
        <v>47</v>
      </c>
      <c r="B182" s="5">
        <v>75001</v>
      </c>
      <c r="C182" s="5">
        <v>65002</v>
      </c>
      <c r="D182" s="5" t="s">
        <v>52</v>
      </c>
      <c r="E182" s="5">
        <v>43235</v>
      </c>
      <c r="F182" s="5">
        <v>1819041</v>
      </c>
      <c r="G182" s="5">
        <v>43191</v>
      </c>
      <c r="H182" s="5">
        <v>43220</v>
      </c>
      <c r="I182" s="5">
        <v>398918625</v>
      </c>
      <c r="J182" s="5" t="s">
        <v>56</v>
      </c>
      <c r="K182" s="5">
        <v>512019134</v>
      </c>
      <c r="L182" s="5">
        <v>18</v>
      </c>
      <c r="Q182" s="5" t="s">
        <v>62</v>
      </c>
      <c r="R182" s="5" t="s">
        <v>64</v>
      </c>
      <c r="S182" s="5" t="s">
        <v>6</v>
      </c>
      <c r="T182" s="5">
        <v>40</v>
      </c>
      <c r="V182" s="5" t="s">
        <v>27</v>
      </c>
    </row>
    <row r="183" spans="1:22" x14ac:dyDescent="0.25">
      <c r="A183" s="5" t="s">
        <v>47</v>
      </c>
      <c r="B183" s="5">
        <v>75001</v>
      </c>
      <c r="C183" s="5">
        <v>65002</v>
      </c>
      <c r="D183" s="5" t="s">
        <v>52</v>
      </c>
      <c r="E183" s="5">
        <v>43217</v>
      </c>
      <c r="F183" s="5">
        <v>1700457</v>
      </c>
      <c r="G183" s="5">
        <v>43191</v>
      </c>
      <c r="H183" s="5">
        <v>43220</v>
      </c>
      <c r="I183" s="5">
        <v>727838623</v>
      </c>
      <c r="J183" s="5" t="s">
        <v>56</v>
      </c>
      <c r="K183" s="5">
        <v>807774468</v>
      </c>
      <c r="L183" s="5">
        <v>19</v>
      </c>
      <c r="Q183" s="5" t="s">
        <v>62</v>
      </c>
      <c r="R183" s="5" t="s">
        <v>64</v>
      </c>
      <c r="S183" s="5" t="s">
        <v>6</v>
      </c>
      <c r="T183" s="5">
        <v>34</v>
      </c>
      <c r="U183" s="5">
        <v>26738</v>
      </c>
      <c r="V183" s="5" t="s">
        <v>11</v>
      </c>
    </row>
    <row r="184" spans="1:22" x14ac:dyDescent="0.25">
      <c r="A184" s="5" t="s">
        <v>47</v>
      </c>
      <c r="B184" s="5">
        <v>75001</v>
      </c>
      <c r="C184" s="5">
        <v>65002</v>
      </c>
      <c r="D184" s="5" t="s">
        <v>52</v>
      </c>
      <c r="E184" s="5">
        <v>43294</v>
      </c>
      <c r="F184" s="5">
        <v>1864683</v>
      </c>
      <c r="G184" s="5">
        <v>43252</v>
      </c>
      <c r="H184" s="5">
        <v>43281</v>
      </c>
      <c r="I184" s="5">
        <v>398918625</v>
      </c>
      <c r="J184" s="5" t="s">
        <v>56</v>
      </c>
      <c r="K184" s="5">
        <v>512019134</v>
      </c>
      <c r="L184" s="5">
        <v>18</v>
      </c>
      <c r="Q184" s="5" t="s">
        <v>62</v>
      </c>
      <c r="R184" s="5" t="s">
        <v>64</v>
      </c>
      <c r="S184" s="5" t="s">
        <v>6</v>
      </c>
      <c r="T184" s="5">
        <v>40</v>
      </c>
      <c r="V184" s="5" t="s">
        <v>27</v>
      </c>
    </row>
    <row r="185" spans="1:22" x14ac:dyDescent="0.25">
      <c r="A185" s="5" t="s">
        <v>47</v>
      </c>
      <c r="B185" s="5">
        <v>75001</v>
      </c>
      <c r="C185" s="5">
        <v>65002</v>
      </c>
      <c r="D185" s="5" t="s">
        <v>52</v>
      </c>
      <c r="E185" s="5">
        <v>43292</v>
      </c>
      <c r="F185" s="5">
        <v>1859799</v>
      </c>
      <c r="G185" s="5">
        <v>43252</v>
      </c>
      <c r="H185" s="5">
        <v>43281</v>
      </c>
      <c r="I185" s="5">
        <v>170183865</v>
      </c>
      <c r="J185" s="5" t="s">
        <v>56</v>
      </c>
      <c r="K185" s="5">
        <v>330494493</v>
      </c>
      <c r="L185" s="5">
        <v>27</v>
      </c>
      <c r="Q185" s="5" t="s">
        <v>62</v>
      </c>
      <c r="R185" s="5" t="s">
        <v>64</v>
      </c>
      <c r="S185" s="5" t="s">
        <v>6</v>
      </c>
      <c r="T185" s="5">
        <v>32</v>
      </c>
      <c r="U185" s="5">
        <v>16272</v>
      </c>
      <c r="V185" s="5" t="s">
        <v>11</v>
      </c>
    </row>
    <row r="186" spans="1:22" x14ac:dyDescent="0.25">
      <c r="A186" s="5" t="s">
        <v>47</v>
      </c>
      <c r="B186" s="5">
        <v>75001</v>
      </c>
      <c r="C186" s="5">
        <v>65002</v>
      </c>
      <c r="D186" s="5" t="s">
        <v>48</v>
      </c>
      <c r="E186" s="5">
        <v>43311</v>
      </c>
      <c r="F186" s="5">
        <v>1899656</v>
      </c>
      <c r="G186" s="5">
        <v>43282</v>
      </c>
      <c r="H186" s="5">
        <v>43312</v>
      </c>
      <c r="I186" s="5">
        <v>670094263</v>
      </c>
      <c r="J186" s="5" t="s">
        <v>56</v>
      </c>
      <c r="K186" s="5">
        <v>519205470</v>
      </c>
      <c r="L186" s="5">
        <v>15</v>
      </c>
      <c r="N186" s="5">
        <v>519205470</v>
      </c>
      <c r="O186" s="5">
        <v>15</v>
      </c>
      <c r="Q186" s="5" t="s">
        <v>62</v>
      </c>
      <c r="R186" s="5" t="s">
        <v>64</v>
      </c>
      <c r="S186" s="5" t="s">
        <v>6</v>
      </c>
      <c r="V186" s="5" t="s">
        <v>49</v>
      </c>
    </row>
    <row r="187" spans="1:22" x14ac:dyDescent="0.25">
      <c r="A187" s="5" t="s">
        <v>47</v>
      </c>
      <c r="B187" s="5">
        <v>75001</v>
      </c>
      <c r="C187" s="5">
        <v>65002</v>
      </c>
      <c r="D187" s="5" t="s">
        <v>48</v>
      </c>
      <c r="E187" s="5">
        <v>43326</v>
      </c>
      <c r="F187" s="5">
        <v>1882935</v>
      </c>
      <c r="G187" s="5">
        <v>43282</v>
      </c>
      <c r="H187" s="5">
        <v>43312</v>
      </c>
      <c r="I187" s="5">
        <v>0</v>
      </c>
      <c r="J187" s="5" t="s">
        <v>56</v>
      </c>
      <c r="K187" s="5">
        <v>325539112</v>
      </c>
      <c r="L187" s="5">
        <v>244</v>
      </c>
      <c r="N187" s="5">
        <v>325539112</v>
      </c>
      <c r="O187" s="5">
        <v>38</v>
      </c>
      <c r="Q187" s="5" t="s">
        <v>62</v>
      </c>
      <c r="R187" s="5" t="s">
        <v>64</v>
      </c>
      <c r="S187" s="5" t="s">
        <v>6</v>
      </c>
      <c r="V187" s="5" t="s">
        <v>49</v>
      </c>
    </row>
    <row r="188" spans="1:22" x14ac:dyDescent="0.25">
      <c r="A188" s="5" t="s">
        <v>47</v>
      </c>
      <c r="B188" s="5">
        <v>75001</v>
      </c>
      <c r="C188" s="5">
        <v>65002</v>
      </c>
      <c r="D188" s="5" t="s">
        <v>52</v>
      </c>
      <c r="E188" s="5">
        <v>43325</v>
      </c>
      <c r="F188" s="5">
        <v>1886227</v>
      </c>
      <c r="G188" s="5">
        <v>43282</v>
      </c>
      <c r="H188" s="5">
        <v>43312</v>
      </c>
      <c r="I188" s="5">
        <v>398918625</v>
      </c>
      <c r="J188" s="5" t="s">
        <v>56</v>
      </c>
      <c r="K188" s="5">
        <v>512019134</v>
      </c>
      <c r="L188" s="5">
        <v>18</v>
      </c>
      <c r="Q188" s="5" t="s">
        <v>62</v>
      </c>
      <c r="R188" s="5" t="s">
        <v>64</v>
      </c>
      <c r="S188" s="5" t="s">
        <v>6</v>
      </c>
      <c r="T188" s="5">
        <v>40</v>
      </c>
      <c r="V188" s="5" t="s">
        <v>27</v>
      </c>
    </row>
    <row r="189" spans="1:22" x14ac:dyDescent="0.25">
      <c r="A189" s="5" t="s">
        <v>47</v>
      </c>
      <c r="B189" s="5">
        <v>75001</v>
      </c>
      <c r="C189" s="5">
        <v>65002</v>
      </c>
      <c r="D189" s="5" t="s">
        <v>52</v>
      </c>
      <c r="E189" s="5">
        <v>43283</v>
      </c>
      <c r="F189" s="5">
        <v>1850542</v>
      </c>
      <c r="G189" s="5">
        <v>43252</v>
      </c>
      <c r="H189" s="5">
        <v>43281</v>
      </c>
      <c r="I189" s="5">
        <v>727838623</v>
      </c>
      <c r="J189" s="5" t="s">
        <v>56</v>
      </c>
      <c r="K189" s="5">
        <v>807774468</v>
      </c>
      <c r="L189" s="5">
        <v>19</v>
      </c>
      <c r="Q189" s="5" t="s">
        <v>62</v>
      </c>
      <c r="R189" s="5" t="s">
        <v>64</v>
      </c>
      <c r="S189" s="5" t="s">
        <v>6</v>
      </c>
      <c r="T189" s="5">
        <v>34</v>
      </c>
      <c r="U189" s="5">
        <v>26738</v>
      </c>
      <c r="V189" s="5" t="s">
        <v>11</v>
      </c>
    </row>
    <row r="190" spans="1:22" x14ac:dyDescent="0.25">
      <c r="A190" s="5" t="s">
        <v>47</v>
      </c>
      <c r="B190" s="5">
        <v>75001</v>
      </c>
      <c r="C190" s="5">
        <v>65002</v>
      </c>
      <c r="D190" s="5" t="s">
        <v>52</v>
      </c>
      <c r="E190" s="5">
        <v>43266</v>
      </c>
      <c r="F190" s="5">
        <v>1819029</v>
      </c>
      <c r="G190" s="5">
        <v>43221</v>
      </c>
      <c r="H190" s="5">
        <v>43251</v>
      </c>
      <c r="I190" s="5">
        <v>398918625</v>
      </c>
      <c r="J190" s="5" t="s">
        <v>56</v>
      </c>
      <c r="K190" s="5">
        <v>512019134</v>
      </c>
      <c r="L190" s="5">
        <v>18</v>
      </c>
      <c r="Q190" s="5" t="s">
        <v>62</v>
      </c>
      <c r="R190" s="5" t="s">
        <v>64</v>
      </c>
      <c r="S190" s="5" t="s">
        <v>6</v>
      </c>
      <c r="T190" s="5">
        <v>40</v>
      </c>
      <c r="V190" s="5" t="s">
        <v>27</v>
      </c>
    </row>
    <row r="191" spans="1:22" x14ac:dyDescent="0.25">
      <c r="A191" s="5" t="s">
        <v>47</v>
      </c>
      <c r="B191" s="5">
        <v>75001</v>
      </c>
      <c r="C191" s="5">
        <v>65002</v>
      </c>
      <c r="D191" s="5" t="s">
        <v>52</v>
      </c>
      <c r="E191" s="5">
        <v>43285</v>
      </c>
      <c r="F191" s="5">
        <v>1861080</v>
      </c>
      <c r="G191" s="5">
        <v>43252</v>
      </c>
      <c r="H191" s="5">
        <v>43281</v>
      </c>
      <c r="I191" s="5">
        <v>619766373</v>
      </c>
      <c r="J191" s="5" t="s">
        <v>56</v>
      </c>
      <c r="K191" s="5">
        <v>788630754</v>
      </c>
      <c r="L191" s="5">
        <v>18</v>
      </c>
      <c r="Q191" s="5" t="s">
        <v>62</v>
      </c>
      <c r="R191" s="5" t="s">
        <v>64</v>
      </c>
      <c r="S191" s="5" t="s">
        <v>6</v>
      </c>
      <c r="T191" s="5">
        <v>29</v>
      </c>
      <c r="U191" s="5">
        <v>31619</v>
      </c>
      <c r="V191" s="5" t="s">
        <v>11</v>
      </c>
    </row>
    <row r="192" spans="1:22" x14ac:dyDescent="0.25">
      <c r="A192" s="5" t="s">
        <v>47</v>
      </c>
      <c r="B192" s="5">
        <v>75001</v>
      </c>
      <c r="C192" s="5">
        <v>65002</v>
      </c>
      <c r="D192" s="5" t="s">
        <v>50</v>
      </c>
      <c r="E192" s="5">
        <v>43314</v>
      </c>
      <c r="F192" s="5">
        <v>1897863</v>
      </c>
      <c r="G192" s="5">
        <v>43282</v>
      </c>
      <c r="H192" s="5">
        <v>43312</v>
      </c>
      <c r="I192" s="5">
        <v>105208556</v>
      </c>
      <c r="J192" s="5" t="s">
        <v>56</v>
      </c>
      <c r="K192" s="5">
        <v>672780467</v>
      </c>
      <c r="L192" s="5">
        <v>11</v>
      </c>
      <c r="N192" s="5">
        <v>672780467</v>
      </c>
      <c r="O192" s="5">
        <v>11</v>
      </c>
      <c r="P192" s="5">
        <v>13074</v>
      </c>
      <c r="Q192" s="5" t="s">
        <v>62</v>
      </c>
      <c r="R192" s="5" t="s">
        <v>64</v>
      </c>
      <c r="S192" s="5" t="s">
        <v>6</v>
      </c>
      <c r="T192" s="5">
        <v>59</v>
      </c>
      <c r="U192" s="5">
        <v>36249</v>
      </c>
      <c r="V192" s="5" t="s">
        <v>51</v>
      </c>
    </row>
    <row r="193" spans="1:22" x14ac:dyDescent="0.25">
      <c r="A193" s="5" t="s">
        <v>47</v>
      </c>
      <c r="B193" s="5">
        <v>75001</v>
      </c>
      <c r="C193" s="5">
        <v>65002</v>
      </c>
      <c r="D193" s="5" t="s">
        <v>52</v>
      </c>
      <c r="E193" s="5">
        <v>43318</v>
      </c>
      <c r="F193" s="5">
        <v>1934487</v>
      </c>
      <c r="G193" s="5">
        <v>43282</v>
      </c>
      <c r="H193" s="5">
        <v>43312</v>
      </c>
      <c r="I193" s="5">
        <v>619766373</v>
      </c>
      <c r="J193" s="5" t="s">
        <v>56</v>
      </c>
      <c r="K193" s="5">
        <v>788630754</v>
      </c>
      <c r="L193" s="5">
        <v>18</v>
      </c>
      <c r="Q193" s="5" t="s">
        <v>62</v>
      </c>
      <c r="R193" s="5" t="s">
        <v>64</v>
      </c>
      <c r="S193" s="5" t="s">
        <v>6</v>
      </c>
      <c r="T193" s="5">
        <v>29</v>
      </c>
      <c r="U193" s="5">
        <v>31619</v>
      </c>
      <c r="V193" s="5" t="s">
        <v>11</v>
      </c>
    </row>
    <row r="194" spans="1:22" x14ac:dyDescent="0.25">
      <c r="A194" s="5" t="s">
        <v>47</v>
      </c>
      <c r="B194" s="5">
        <v>75001</v>
      </c>
      <c r="C194" s="5">
        <v>65002</v>
      </c>
      <c r="D194" s="5" t="s">
        <v>50</v>
      </c>
      <c r="E194" s="5">
        <v>43173</v>
      </c>
      <c r="F194" s="5">
        <v>1531418</v>
      </c>
      <c r="G194" s="5">
        <v>43132</v>
      </c>
      <c r="H194" s="5">
        <v>43159</v>
      </c>
      <c r="I194" s="5">
        <v>106631535</v>
      </c>
      <c r="J194" s="5" t="s">
        <v>56</v>
      </c>
      <c r="K194" s="5">
        <v>353407521</v>
      </c>
      <c r="L194" s="5">
        <v>15</v>
      </c>
      <c r="N194" s="5">
        <v>353407521</v>
      </c>
      <c r="O194" s="5">
        <v>15</v>
      </c>
      <c r="P194" s="5">
        <v>31609</v>
      </c>
      <c r="Q194" s="5" t="s">
        <v>62</v>
      </c>
      <c r="R194" s="5" t="s">
        <v>64</v>
      </c>
      <c r="S194" s="5" t="s">
        <v>6</v>
      </c>
      <c r="T194" s="5">
        <v>58</v>
      </c>
      <c r="U194" s="5">
        <v>18710</v>
      </c>
      <c r="V194" s="5" t="s">
        <v>14</v>
      </c>
    </row>
    <row r="195" spans="1:22" x14ac:dyDescent="0.25">
      <c r="A195" s="5" t="s">
        <v>47</v>
      </c>
      <c r="B195" s="5">
        <v>75001</v>
      </c>
      <c r="C195" s="5">
        <v>65002</v>
      </c>
      <c r="D195" s="5" t="s">
        <v>50</v>
      </c>
      <c r="E195" s="5">
        <v>43111</v>
      </c>
      <c r="F195" s="5">
        <v>1403956</v>
      </c>
      <c r="G195" s="5">
        <v>43439</v>
      </c>
      <c r="H195" s="5">
        <v>43439</v>
      </c>
      <c r="I195" s="5">
        <v>474996220</v>
      </c>
      <c r="J195" s="5" t="s">
        <v>56</v>
      </c>
      <c r="K195" s="5">
        <v>539085548</v>
      </c>
      <c r="L195" s="5">
        <v>11</v>
      </c>
      <c r="N195" s="5">
        <v>539085548</v>
      </c>
      <c r="O195" s="5">
        <v>11</v>
      </c>
      <c r="P195" s="5">
        <v>167781</v>
      </c>
      <c r="Q195" s="5" t="s">
        <v>62</v>
      </c>
      <c r="R195" s="5" t="s">
        <v>64</v>
      </c>
      <c r="S195" s="5" t="s">
        <v>6</v>
      </c>
      <c r="T195" s="5">
        <v>32</v>
      </c>
      <c r="U195" s="5">
        <v>32726</v>
      </c>
      <c r="V195" s="5" t="s">
        <v>14</v>
      </c>
    </row>
    <row r="196" spans="1:22" x14ac:dyDescent="0.25">
      <c r="A196" s="5" t="s">
        <v>47</v>
      </c>
      <c r="B196" s="5">
        <v>75001</v>
      </c>
      <c r="C196" s="5">
        <v>65002</v>
      </c>
      <c r="D196" s="5" t="s">
        <v>50</v>
      </c>
      <c r="E196" s="5">
        <v>43231</v>
      </c>
      <c r="F196" s="5">
        <v>1704747</v>
      </c>
      <c r="G196" s="5">
        <v>43191</v>
      </c>
      <c r="H196" s="5">
        <v>43220</v>
      </c>
      <c r="I196" s="5">
        <v>105116553</v>
      </c>
      <c r="J196" s="5" t="s">
        <v>56</v>
      </c>
      <c r="K196" s="5">
        <v>345235154</v>
      </c>
      <c r="L196" s="5">
        <v>27</v>
      </c>
      <c r="N196" s="5">
        <v>345235154</v>
      </c>
      <c r="O196" s="5">
        <v>27</v>
      </c>
      <c r="P196" s="5">
        <v>11718</v>
      </c>
      <c r="Q196" s="5" t="s">
        <v>62</v>
      </c>
      <c r="R196" s="5" t="s">
        <v>64</v>
      </c>
      <c r="S196" s="5" t="s">
        <v>6</v>
      </c>
      <c r="T196" s="5">
        <v>62</v>
      </c>
      <c r="U196" s="5">
        <v>18457</v>
      </c>
      <c r="V196" s="5" t="s">
        <v>28</v>
      </c>
    </row>
    <row r="197" spans="1:22" x14ac:dyDescent="0.25">
      <c r="A197" s="5" t="s">
        <v>47</v>
      </c>
      <c r="B197" s="5">
        <v>75001</v>
      </c>
      <c r="C197" s="5">
        <v>65002</v>
      </c>
      <c r="D197" s="5" t="s">
        <v>50</v>
      </c>
      <c r="E197" s="5">
        <v>43206</v>
      </c>
      <c r="F197" s="5">
        <v>1698379</v>
      </c>
      <c r="G197" s="5">
        <v>43191</v>
      </c>
      <c r="H197" s="5">
        <v>43220</v>
      </c>
      <c r="I197" s="5">
        <v>315873243</v>
      </c>
      <c r="J197" s="5" t="s">
        <v>56</v>
      </c>
      <c r="K197" s="5">
        <v>421574625</v>
      </c>
      <c r="L197" s="5">
        <v>16</v>
      </c>
      <c r="N197" s="5">
        <v>421574625</v>
      </c>
      <c r="O197" s="5">
        <v>16</v>
      </c>
      <c r="P197" s="5">
        <v>201733</v>
      </c>
      <c r="Q197" s="5" t="s">
        <v>62</v>
      </c>
      <c r="R197" s="5" t="s">
        <v>64</v>
      </c>
      <c r="S197" s="5" t="s">
        <v>6</v>
      </c>
      <c r="T197" s="5">
        <v>74</v>
      </c>
      <c r="U197" s="5">
        <v>27234</v>
      </c>
      <c r="V197" s="5" t="s">
        <v>13</v>
      </c>
    </row>
    <row r="198" spans="1:22" x14ac:dyDescent="0.25">
      <c r="A198" s="5" t="s">
        <v>47</v>
      </c>
      <c r="B198" s="5">
        <v>75001</v>
      </c>
      <c r="C198" s="5">
        <v>65002</v>
      </c>
      <c r="D198" s="5" t="s">
        <v>50</v>
      </c>
      <c r="E198" s="5">
        <v>43251</v>
      </c>
      <c r="F198" s="5">
        <v>1760150</v>
      </c>
      <c r="G198" s="5">
        <v>43221</v>
      </c>
      <c r="H198" s="5">
        <v>43251</v>
      </c>
      <c r="I198" s="5">
        <v>170183865</v>
      </c>
      <c r="J198" s="5" t="s">
        <v>56</v>
      </c>
      <c r="K198" s="5">
        <v>330494493</v>
      </c>
      <c r="L198" s="5">
        <v>27</v>
      </c>
      <c r="N198" s="5">
        <v>330494493</v>
      </c>
      <c r="O198" s="5">
        <v>27</v>
      </c>
      <c r="P198" s="5">
        <v>77648</v>
      </c>
      <c r="Q198" s="5" t="s">
        <v>62</v>
      </c>
      <c r="R198" s="5" t="s">
        <v>64</v>
      </c>
      <c r="S198" s="5" t="s">
        <v>6</v>
      </c>
      <c r="T198" s="5">
        <v>39</v>
      </c>
      <c r="U198" s="5">
        <v>25526</v>
      </c>
      <c r="V198" s="5" t="s">
        <v>13</v>
      </c>
    </row>
    <row r="199" spans="1:22" x14ac:dyDescent="0.25">
      <c r="A199" s="5" t="s">
        <v>47</v>
      </c>
      <c r="B199" s="5">
        <v>75001</v>
      </c>
      <c r="C199" s="5">
        <v>65002</v>
      </c>
      <c r="D199" s="5" t="s">
        <v>52</v>
      </c>
      <c r="E199" s="5">
        <v>43266</v>
      </c>
      <c r="F199" s="5">
        <v>1797500</v>
      </c>
      <c r="G199" s="5">
        <v>43221</v>
      </c>
      <c r="H199" s="5">
        <v>43251</v>
      </c>
      <c r="I199" s="5">
        <v>398918625</v>
      </c>
      <c r="J199" s="5" t="s">
        <v>56</v>
      </c>
      <c r="K199" s="5">
        <v>512019134</v>
      </c>
      <c r="L199" s="5">
        <v>18</v>
      </c>
      <c r="Q199" s="5" t="s">
        <v>62</v>
      </c>
      <c r="R199" s="5" t="s">
        <v>64</v>
      </c>
      <c r="S199" s="5" t="s">
        <v>6</v>
      </c>
      <c r="T199" s="5">
        <v>40</v>
      </c>
      <c r="V199" s="5" t="s">
        <v>27</v>
      </c>
    </row>
    <row r="200" spans="1:22" x14ac:dyDescent="0.25">
      <c r="A200" s="5" t="s">
        <v>47</v>
      </c>
      <c r="B200" s="5">
        <v>75001</v>
      </c>
      <c r="C200" s="5">
        <v>66001</v>
      </c>
      <c r="D200" s="5" t="s">
        <v>52</v>
      </c>
      <c r="E200" s="5">
        <v>43285</v>
      </c>
      <c r="F200" s="5">
        <v>1817913</v>
      </c>
      <c r="G200" s="5">
        <v>43252</v>
      </c>
      <c r="H200" s="5">
        <v>43281</v>
      </c>
      <c r="I200" s="5">
        <v>105019640</v>
      </c>
      <c r="J200" s="5" t="s">
        <v>56</v>
      </c>
      <c r="K200" s="5">
        <v>775555675</v>
      </c>
      <c r="L200" s="5">
        <v>245</v>
      </c>
      <c r="Q200" s="5" t="s">
        <v>62</v>
      </c>
      <c r="R200" s="5" t="s">
        <v>64</v>
      </c>
      <c r="S200" s="5" t="s">
        <v>6</v>
      </c>
      <c r="T200" s="5">
        <v>27</v>
      </c>
      <c r="U200" s="5">
        <v>21844</v>
      </c>
      <c r="V200" s="5" t="s">
        <v>11</v>
      </c>
    </row>
    <row r="201" spans="1:22" x14ac:dyDescent="0.25">
      <c r="V201" s="5"/>
    </row>
    <row r="202" spans="1:22" x14ac:dyDescent="0.25">
      <c r="V202" s="5"/>
    </row>
    <row r="203" spans="1:22" x14ac:dyDescent="0.25">
      <c r="V203" s="5"/>
    </row>
    <row r="204" spans="1:22" x14ac:dyDescent="0.25">
      <c r="V204" s="5"/>
    </row>
    <row r="205" spans="1:22" x14ac:dyDescent="0.25">
      <c r="V205" s="5"/>
    </row>
    <row r="206" spans="1:22" x14ac:dyDescent="0.25">
      <c r="V206" s="5"/>
    </row>
    <row r="207" spans="1:22" x14ac:dyDescent="0.25">
      <c r="V207" s="5"/>
    </row>
    <row r="208" spans="1:22" x14ac:dyDescent="0.25">
      <c r="V208" s="5"/>
    </row>
    <row r="209" spans="22:22" x14ac:dyDescent="0.25">
      <c r="V209" s="5"/>
    </row>
    <row r="210" spans="22:22" x14ac:dyDescent="0.25">
      <c r="V210" s="5"/>
    </row>
    <row r="211" spans="22:22" x14ac:dyDescent="0.25">
      <c r="V211" s="5"/>
    </row>
    <row r="212" spans="22:22" x14ac:dyDescent="0.25">
      <c r="V212" s="5"/>
    </row>
    <row r="213" spans="22:22" x14ac:dyDescent="0.25">
      <c r="V213" s="5"/>
    </row>
    <row r="214" spans="22:22" x14ac:dyDescent="0.25">
      <c r="V214" s="5"/>
    </row>
    <row r="215" spans="22:22" x14ac:dyDescent="0.25">
      <c r="V215" s="5"/>
    </row>
    <row r="216" spans="22:22" x14ac:dyDescent="0.25">
      <c r="V216" s="5"/>
    </row>
    <row r="217" spans="22:22" x14ac:dyDescent="0.25">
      <c r="V217" s="5"/>
    </row>
    <row r="218" spans="22:22" x14ac:dyDescent="0.25">
      <c r="V218" s="5"/>
    </row>
    <row r="219" spans="22:22" x14ac:dyDescent="0.25">
      <c r="V219" s="5"/>
    </row>
    <row r="220" spans="22:22" x14ac:dyDescent="0.25">
      <c r="V220" s="5"/>
    </row>
    <row r="221" spans="22:22" x14ac:dyDescent="0.25">
      <c r="V221" s="5"/>
    </row>
    <row r="222" spans="22:22" x14ac:dyDescent="0.25">
      <c r="V222" s="5"/>
    </row>
    <row r="223" spans="22:22" x14ac:dyDescent="0.25">
      <c r="V223" s="5"/>
    </row>
    <row r="224" spans="22:22" x14ac:dyDescent="0.25">
      <c r="V224" s="5"/>
    </row>
    <row r="225" spans="22:22" x14ac:dyDescent="0.25">
      <c r="V225" s="5"/>
    </row>
    <row r="226" spans="22:22" x14ac:dyDescent="0.25">
      <c r="V226" s="5"/>
    </row>
    <row r="227" spans="22:22" x14ac:dyDescent="0.25">
      <c r="V227" s="5"/>
    </row>
    <row r="228" spans="22:22" x14ac:dyDescent="0.25">
      <c r="V228" s="5"/>
    </row>
    <row r="229" spans="22:22" x14ac:dyDescent="0.25">
      <c r="V229" s="5"/>
    </row>
    <row r="230" spans="22:22" x14ac:dyDescent="0.25">
      <c r="V230" s="5"/>
    </row>
    <row r="231" spans="22:22" x14ac:dyDescent="0.25">
      <c r="V231" s="5"/>
    </row>
    <row r="232" spans="22:22" x14ac:dyDescent="0.25">
      <c r="V232" s="5"/>
    </row>
    <row r="233" spans="22:22" x14ac:dyDescent="0.25">
      <c r="V233" s="5"/>
    </row>
    <row r="234" spans="22:22" x14ac:dyDescent="0.25">
      <c r="V234" s="5"/>
    </row>
    <row r="235" spans="22:22" x14ac:dyDescent="0.25">
      <c r="V235" s="5"/>
    </row>
    <row r="236" spans="22:22" x14ac:dyDescent="0.25">
      <c r="V236" s="5"/>
    </row>
    <row r="237" spans="22:22" x14ac:dyDescent="0.25">
      <c r="V237" s="5"/>
    </row>
    <row r="238" spans="22:22" x14ac:dyDescent="0.25">
      <c r="V238" s="5"/>
    </row>
    <row r="239" spans="22:22" x14ac:dyDescent="0.25">
      <c r="V239" s="5"/>
    </row>
    <row r="240" spans="22:22" x14ac:dyDescent="0.25">
      <c r="V240" s="5"/>
    </row>
    <row r="241" spans="22:22" x14ac:dyDescent="0.25">
      <c r="V241" s="5"/>
    </row>
    <row r="242" spans="22:22" x14ac:dyDescent="0.25">
      <c r="V242" s="5"/>
    </row>
    <row r="243" spans="22:22" x14ac:dyDescent="0.25">
      <c r="V243" s="5"/>
    </row>
    <row r="244" spans="22:22" x14ac:dyDescent="0.25">
      <c r="V244" s="5"/>
    </row>
    <row r="245" spans="22:22" x14ac:dyDescent="0.25">
      <c r="V245" s="5"/>
    </row>
    <row r="246" spans="22:22" x14ac:dyDescent="0.25">
      <c r="V246" s="5"/>
    </row>
    <row r="247" spans="22:22" x14ac:dyDescent="0.25">
      <c r="V247" s="5"/>
    </row>
    <row r="248" spans="22:22" x14ac:dyDescent="0.25">
      <c r="V248" s="5"/>
    </row>
    <row r="249" spans="22:22" x14ac:dyDescent="0.25">
      <c r="V249" s="5"/>
    </row>
    <row r="250" spans="22:22" x14ac:dyDescent="0.25">
      <c r="V250" s="5"/>
    </row>
    <row r="251" spans="22:22" x14ac:dyDescent="0.25">
      <c r="V251" s="5"/>
    </row>
    <row r="252" spans="22:22" x14ac:dyDescent="0.25">
      <c r="V252" s="5"/>
    </row>
    <row r="253" spans="22:22" x14ac:dyDescent="0.25">
      <c r="V253" s="5"/>
    </row>
    <row r="254" spans="22:22" x14ac:dyDescent="0.25">
      <c r="V254" s="5"/>
    </row>
    <row r="255" spans="22:22" x14ac:dyDescent="0.25">
      <c r="V255" s="5"/>
    </row>
    <row r="256" spans="22:22" x14ac:dyDescent="0.25">
      <c r="V256" s="5"/>
    </row>
    <row r="257" spans="22:22" x14ac:dyDescent="0.25">
      <c r="V257" s="5"/>
    </row>
    <row r="258" spans="22:22" x14ac:dyDescent="0.25">
      <c r="V258" s="5"/>
    </row>
    <row r="259" spans="22:22" x14ac:dyDescent="0.25">
      <c r="V259" s="5"/>
    </row>
    <row r="260" spans="22:22" x14ac:dyDescent="0.25">
      <c r="V260" s="5"/>
    </row>
    <row r="261" spans="22:22" x14ac:dyDescent="0.25">
      <c r="V261" s="5"/>
    </row>
    <row r="262" spans="22:22" x14ac:dyDescent="0.25">
      <c r="V262" s="5"/>
    </row>
    <row r="263" spans="22:22" x14ac:dyDescent="0.25">
      <c r="V263" s="5"/>
    </row>
    <row r="264" spans="22:22" x14ac:dyDescent="0.25">
      <c r="V264" s="5"/>
    </row>
    <row r="265" spans="22:22" x14ac:dyDescent="0.25">
      <c r="V265" s="5"/>
    </row>
    <row r="266" spans="22:22" x14ac:dyDescent="0.25">
      <c r="V266" s="5"/>
    </row>
    <row r="267" spans="22:22" x14ac:dyDescent="0.25">
      <c r="V267" s="5"/>
    </row>
    <row r="268" spans="22:22" x14ac:dyDescent="0.25">
      <c r="V268" s="5"/>
    </row>
    <row r="269" spans="22:22" x14ac:dyDescent="0.25">
      <c r="V269" s="5"/>
    </row>
    <row r="270" spans="22:22" x14ac:dyDescent="0.25">
      <c r="V270" s="5"/>
    </row>
    <row r="271" spans="22:22" x14ac:dyDescent="0.25">
      <c r="V271" s="5"/>
    </row>
    <row r="272" spans="22:22" x14ac:dyDescent="0.25">
      <c r="V272" s="5"/>
    </row>
    <row r="273" spans="22:22" x14ac:dyDescent="0.25">
      <c r="V273" s="5"/>
    </row>
    <row r="274" spans="22:22" x14ac:dyDescent="0.25">
      <c r="V274" s="5"/>
    </row>
    <row r="275" spans="22:22" x14ac:dyDescent="0.25">
      <c r="V275" s="5"/>
    </row>
    <row r="276" spans="22:22" x14ac:dyDescent="0.25">
      <c r="V276" s="5"/>
    </row>
    <row r="277" spans="22:22" x14ac:dyDescent="0.25">
      <c r="V277" s="5"/>
    </row>
    <row r="278" spans="22:22" x14ac:dyDescent="0.25">
      <c r="V278" s="5"/>
    </row>
    <row r="279" spans="22:22" x14ac:dyDescent="0.25">
      <c r="V279" s="5"/>
    </row>
    <row r="280" spans="22:22" x14ac:dyDescent="0.25">
      <c r="V280" s="5"/>
    </row>
    <row r="281" spans="22:22" x14ac:dyDescent="0.25">
      <c r="V281" s="5"/>
    </row>
    <row r="282" spans="22:22" x14ac:dyDescent="0.25">
      <c r="V282" s="5"/>
    </row>
    <row r="283" spans="22:22" x14ac:dyDescent="0.25">
      <c r="V283" s="5"/>
    </row>
    <row r="284" spans="22:22" x14ac:dyDescent="0.25">
      <c r="V284" s="5"/>
    </row>
    <row r="285" spans="22:22" x14ac:dyDescent="0.25">
      <c r="V285" s="5"/>
    </row>
    <row r="286" spans="22:22" x14ac:dyDescent="0.25">
      <c r="V286" s="5"/>
    </row>
    <row r="287" spans="22:22" x14ac:dyDescent="0.25">
      <c r="V287" s="5"/>
    </row>
    <row r="288" spans="22:22" x14ac:dyDescent="0.25">
      <c r="V288" s="5"/>
    </row>
    <row r="289" spans="22:22" x14ac:dyDescent="0.25">
      <c r="V289" s="5"/>
    </row>
    <row r="290" spans="22:22" x14ac:dyDescent="0.25">
      <c r="V290" s="5"/>
    </row>
    <row r="291" spans="22:22" x14ac:dyDescent="0.25">
      <c r="V291" s="5"/>
    </row>
    <row r="292" spans="22:22" x14ac:dyDescent="0.25">
      <c r="V292" s="5"/>
    </row>
    <row r="293" spans="22:22" x14ac:dyDescent="0.25">
      <c r="V293" s="5"/>
    </row>
    <row r="294" spans="22:22" x14ac:dyDescent="0.25">
      <c r="V294" s="5"/>
    </row>
    <row r="295" spans="22:22" x14ac:dyDescent="0.25">
      <c r="V295" s="5"/>
    </row>
    <row r="296" spans="22:22" x14ac:dyDescent="0.25">
      <c r="V296" s="5"/>
    </row>
    <row r="297" spans="22:22" x14ac:dyDescent="0.25">
      <c r="V297" s="5"/>
    </row>
    <row r="298" spans="22:22" x14ac:dyDescent="0.25">
      <c r="V298" s="5"/>
    </row>
    <row r="299" spans="22:22" x14ac:dyDescent="0.25">
      <c r="V299" s="5"/>
    </row>
    <row r="300" spans="22:22" x14ac:dyDescent="0.25">
      <c r="V300" s="5"/>
    </row>
    <row r="301" spans="22:22" x14ac:dyDescent="0.25">
      <c r="V301" s="5"/>
    </row>
    <row r="302" spans="22:22" x14ac:dyDescent="0.25">
      <c r="V302" s="5"/>
    </row>
    <row r="303" spans="22:22" x14ac:dyDescent="0.25">
      <c r="V303" s="5"/>
    </row>
    <row r="304" spans="22:22" x14ac:dyDescent="0.25">
      <c r="V304" s="5"/>
    </row>
    <row r="305" spans="22:22" x14ac:dyDescent="0.25">
      <c r="V305" s="5"/>
    </row>
    <row r="306" spans="22:22" x14ac:dyDescent="0.25">
      <c r="V306" s="5"/>
    </row>
    <row r="307" spans="22:22" x14ac:dyDescent="0.25">
      <c r="V307" s="5"/>
    </row>
    <row r="308" spans="22:22" x14ac:dyDescent="0.25">
      <c r="V308" s="5"/>
    </row>
    <row r="309" spans="22:22" x14ac:dyDescent="0.25">
      <c r="V309" s="5"/>
    </row>
    <row r="310" spans="22:22" x14ac:dyDescent="0.25">
      <c r="V310" s="5"/>
    </row>
    <row r="311" spans="22:22" x14ac:dyDescent="0.25">
      <c r="V311" s="5"/>
    </row>
    <row r="312" spans="22:22" x14ac:dyDescent="0.25">
      <c r="V312" s="5"/>
    </row>
    <row r="313" spans="22:22" x14ac:dyDescent="0.25">
      <c r="V313" s="5"/>
    </row>
    <row r="314" spans="22:22" x14ac:dyDescent="0.25">
      <c r="V314" s="5"/>
    </row>
    <row r="315" spans="22:22" x14ac:dyDescent="0.25">
      <c r="V315" s="5"/>
    </row>
    <row r="316" spans="22:22" x14ac:dyDescent="0.25">
      <c r="V316" s="5"/>
    </row>
    <row r="317" spans="22:22" x14ac:dyDescent="0.25">
      <c r="V317" s="5"/>
    </row>
    <row r="318" spans="22:22" x14ac:dyDescent="0.25">
      <c r="V318" s="5"/>
    </row>
    <row r="319" spans="22:22" x14ac:dyDescent="0.25">
      <c r="V319" s="5"/>
    </row>
    <row r="320" spans="22:22" x14ac:dyDescent="0.25">
      <c r="V320" s="5"/>
    </row>
    <row r="321" spans="22:22" x14ac:dyDescent="0.25">
      <c r="V321" s="5"/>
    </row>
    <row r="322" spans="22:22" x14ac:dyDescent="0.25">
      <c r="V322" s="5"/>
    </row>
    <row r="323" spans="22:22" x14ac:dyDescent="0.25">
      <c r="V323" s="5"/>
    </row>
    <row r="324" spans="22:22" x14ac:dyDescent="0.25">
      <c r="V324" s="5"/>
    </row>
    <row r="325" spans="22:22" x14ac:dyDescent="0.25">
      <c r="V325" s="5"/>
    </row>
    <row r="326" spans="22:22" x14ac:dyDescent="0.25">
      <c r="V326" s="5"/>
    </row>
    <row r="327" spans="22:22" x14ac:dyDescent="0.25">
      <c r="V327" s="5"/>
    </row>
    <row r="328" spans="22:22" x14ac:dyDescent="0.25">
      <c r="V328" s="5"/>
    </row>
    <row r="329" spans="22:22" x14ac:dyDescent="0.25">
      <c r="V329" s="5"/>
    </row>
    <row r="330" spans="22:22" x14ac:dyDescent="0.25">
      <c r="V330" s="5"/>
    </row>
    <row r="331" spans="22:22" x14ac:dyDescent="0.25">
      <c r="V331" s="5"/>
    </row>
    <row r="332" spans="22:22" x14ac:dyDescent="0.25">
      <c r="V332" s="5"/>
    </row>
    <row r="333" spans="22:22" x14ac:dyDescent="0.25">
      <c r="V333" s="5"/>
    </row>
    <row r="334" spans="22:22" x14ac:dyDescent="0.25">
      <c r="V334" s="5"/>
    </row>
    <row r="335" spans="22:22" x14ac:dyDescent="0.25">
      <c r="V335" s="5"/>
    </row>
    <row r="336" spans="22:22" x14ac:dyDescent="0.25">
      <c r="V336" s="5"/>
    </row>
    <row r="337" spans="22:22" x14ac:dyDescent="0.25">
      <c r="V337" s="5"/>
    </row>
    <row r="338" spans="22:22" x14ac:dyDescent="0.25">
      <c r="V338" s="5"/>
    </row>
    <row r="339" spans="22:22" x14ac:dyDescent="0.25">
      <c r="V339" s="5"/>
    </row>
    <row r="340" spans="22:22" x14ac:dyDescent="0.25">
      <c r="V340" s="5"/>
    </row>
    <row r="341" spans="22:22" x14ac:dyDescent="0.25">
      <c r="V341" s="5"/>
    </row>
    <row r="342" spans="22:22" x14ac:dyDescent="0.25">
      <c r="V342" s="5"/>
    </row>
    <row r="343" spans="22:22" x14ac:dyDescent="0.25">
      <c r="V343" s="5"/>
    </row>
    <row r="344" spans="22:22" x14ac:dyDescent="0.25">
      <c r="V344" s="5"/>
    </row>
    <row r="345" spans="22:22" x14ac:dyDescent="0.25">
      <c r="V345" s="5"/>
    </row>
    <row r="346" spans="22:22" x14ac:dyDescent="0.25">
      <c r="V346" s="5"/>
    </row>
    <row r="347" spans="22:22" x14ac:dyDescent="0.25">
      <c r="V347" s="5"/>
    </row>
    <row r="348" spans="22:22" x14ac:dyDescent="0.25">
      <c r="V348" s="5"/>
    </row>
    <row r="349" spans="22:22" x14ac:dyDescent="0.25">
      <c r="V349" s="5"/>
    </row>
    <row r="350" spans="22:22" x14ac:dyDescent="0.25">
      <c r="V350" s="5"/>
    </row>
    <row r="351" spans="22:22" x14ac:dyDescent="0.25">
      <c r="V351" s="5"/>
    </row>
    <row r="352" spans="22:22" x14ac:dyDescent="0.25">
      <c r="V352" s="5"/>
    </row>
    <row r="353" spans="22:22" x14ac:dyDescent="0.25">
      <c r="V353" s="5"/>
    </row>
    <row r="354" spans="22:22" x14ac:dyDescent="0.25">
      <c r="V354" s="5"/>
    </row>
    <row r="355" spans="22:22" x14ac:dyDescent="0.25">
      <c r="V355" s="5"/>
    </row>
    <row r="356" spans="22:22" x14ac:dyDescent="0.25">
      <c r="V356" s="5"/>
    </row>
    <row r="357" spans="22:22" x14ac:dyDescent="0.25">
      <c r="V357" s="5"/>
    </row>
    <row r="358" spans="22:22" x14ac:dyDescent="0.25">
      <c r="V358" s="5"/>
    </row>
    <row r="359" spans="22:22" x14ac:dyDescent="0.25">
      <c r="V359" s="5"/>
    </row>
    <row r="360" spans="22:22" x14ac:dyDescent="0.25">
      <c r="V360" s="5"/>
    </row>
    <row r="361" spans="22:22" x14ac:dyDescent="0.25">
      <c r="V361" s="5"/>
    </row>
    <row r="362" spans="22:22" x14ac:dyDescent="0.25">
      <c r="V362" s="5"/>
    </row>
    <row r="363" spans="22:22" x14ac:dyDescent="0.25">
      <c r="V363" s="5"/>
    </row>
    <row r="364" spans="22:22" x14ac:dyDescent="0.25">
      <c r="V364" s="5"/>
    </row>
    <row r="365" spans="22:22" x14ac:dyDescent="0.25">
      <c r="V365" s="5"/>
    </row>
    <row r="366" spans="22:22" x14ac:dyDescent="0.25">
      <c r="V366" s="5"/>
    </row>
    <row r="367" spans="22:22" x14ac:dyDescent="0.25">
      <c r="V367" s="5"/>
    </row>
    <row r="368" spans="22:22" x14ac:dyDescent="0.25">
      <c r="V368" s="5"/>
    </row>
    <row r="369" spans="22:22" x14ac:dyDescent="0.25">
      <c r="V369" s="5"/>
    </row>
    <row r="370" spans="22:22" x14ac:dyDescent="0.25">
      <c r="V370" s="5"/>
    </row>
    <row r="371" spans="22:22" x14ac:dyDescent="0.25">
      <c r="V371" s="5"/>
    </row>
    <row r="372" spans="22:22" x14ac:dyDescent="0.25">
      <c r="V372" s="5"/>
    </row>
    <row r="373" spans="22:22" x14ac:dyDescent="0.25">
      <c r="V373" s="5"/>
    </row>
    <row r="374" spans="22:22" x14ac:dyDescent="0.25">
      <c r="V374" s="5"/>
    </row>
    <row r="375" spans="22:22" x14ac:dyDescent="0.25">
      <c r="V375" s="5"/>
    </row>
    <row r="376" spans="22:22" x14ac:dyDescent="0.25">
      <c r="V376" s="5"/>
    </row>
    <row r="377" spans="22:22" x14ac:dyDescent="0.25">
      <c r="V377" s="5"/>
    </row>
    <row r="378" spans="22:22" x14ac:dyDescent="0.25">
      <c r="V378" s="5"/>
    </row>
    <row r="379" spans="22:22" x14ac:dyDescent="0.25">
      <c r="V379" s="5"/>
    </row>
    <row r="380" spans="22:22" x14ac:dyDescent="0.25">
      <c r="V380" s="5"/>
    </row>
    <row r="381" spans="22:22" x14ac:dyDescent="0.25">
      <c r="V381" s="5"/>
    </row>
    <row r="382" spans="22:22" x14ac:dyDescent="0.25">
      <c r="V382" s="5"/>
    </row>
    <row r="383" spans="22:22" x14ac:dyDescent="0.25">
      <c r="V383" s="5"/>
    </row>
    <row r="384" spans="22:22" x14ac:dyDescent="0.25">
      <c r="V384" s="5"/>
    </row>
    <row r="385" spans="22:22" x14ac:dyDescent="0.25">
      <c r="V385" s="5"/>
    </row>
    <row r="386" spans="22:22" x14ac:dyDescent="0.25">
      <c r="V386" s="5"/>
    </row>
    <row r="387" spans="22:22" x14ac:dyDescent="0.25">
      <c r="V387" s="5"/>
    </row>
    <row r="388" spans="22:22" x14ac:dyDescent="0.25">
      <c r="V388" s="5"/>
    </row>
    <row r="389" spans="22:22" x14ac:dyDescent="0.25">
      <c r="V389" s="5"/>
    </row>
    <row r="390" spans="22:22" x14ac:dyDescent="0.25">
      <c r="V390" s="5"/>
    </row>
    <row r="391" spans="22:22" x14ac:dyDescent="0.25">
      <c r="V391" s="5"/>
    </row>
    <row r="392" spans="22:22" x14ac:dyDescent="0.25">
      <c r="V392" s="5"/>
    </row>
    <row r="393" spans="22:22" x14ac:dyDescent="0.25">
      <c r="V393" s="5"/>
    </row>
    <row r="394" spans="22:22" x14ac:dyDescent="0.25">
      <c r="V394" s="5"/>
    </row>
    <row r="395" spans="22:22" x14ac:dyDescent="0.25">
      <c r="V395" s="5"/>
    </row>
    <row r="396" spans="22:22" x14ac:dyDescent="0.25">
      <c r="V396" s="5"/>
    </row>
    <row r="397" spans="22:22" x14ac:dyDescent="0.25">
      <c r="V397" s="5"/>
    </row>
    <row r="398" spans="22:22" x14ac:dyDescent="0.25">
      <c r="V398" s="5"/>
    </row>
    <row r="399" spans="22:22" x14ac:dyDescent="0.25">
      <c r="V399" s="5"/>
    </row>
    <row r="400" spans="22:22" x14ac:dyDescent="0.25">
      <c r="V400" s="5"/>
    </row>
    <row r="401" spans="22:22" x14ac:dyDescent="0.25">
      <c r="V401" s="5"/>
    </row>
    <row r="402" spans="22:22" x14ac:dyDescent="0.25">
      <c r="V402" s="5"/>
    </row>
    <row r="403" spans="22:22" x14ac:dyDescent="0.25">
      <c r="V403" s="5"/>
    </row>
    <row r="404" spans="22:22" x14ac:dyDescent="0.25">
      <c r="V404" s="5"/>
    </row>
    <row r="405" spans="22:22" x14ac:dyDescent="0.25">
      <c r="V405" s="5"/>
    </row>
    <row r="406" spans="22:22" x14ac:dyDescent="0.25">
      <c r="V406" s="5"/>
    </row>
    <row r="407" spans="22:22" x14ac:dyDescent="0.25">
      <c r="V407" s="5"/>
    </row>
    <row r="408" spans="22:22" x14ac:dyDescent="0.25">
      <c r="V408" s="5"/>
    </row>
    <row r="409" spans="22:22" x14ac:dyDescent="0.25">
      <c r="V409" s="5"/>
    </row>
    <row r="410" spans="22:22" x14ac:dyDescent="0.25">
      <c r="V410" s="5"/>
    </row>
    <row r="411" spans="22:22" x14ac:dyDescent="0.25">
      <c r="V411" s="5"/>
    </row>
    <row r="412" spans="22:22" x14ac:dyDescent="0.25">
      <c r="V412" s="5"/>
    </row>
    <row r="413" spans="22:22" x14ac:dyDescent="0.25">
      <c r="V413" s="5"/>
    </row>
    <row r="414" spans="22:22" x14ac:dyDescent="0.25">
      <c r="V414" s="5"/>
    </row>
    <row r="415" spans="22:22" x14ac:dyDescent="0.25">
      <c r="V415" s="5"/>
    </row>
    <row r="416" spans="22:22" x14ac:dyDescent="0.25">
      <c r="V416" s="5"/>
    </row>
    <row r="417" spans="22:22" x14ac:dyDescent="0.25">
      <c r="V417" s="5"/>
    </row>
    <row r="418" spans="22:22" x14ac:dyDescent="0.25">
      <c r="V418" s="5"/>
    </row>
    <row r="419" spans="22:22" x14ac:dyDescent="0.25">
      <c r="V419" s="5"/>
    </row>
    <row r="420" spans="22:22" x14ac:dyDescent="0.25">
      <c r="V420" s="5"/>
    </row>
    <row r="421" spans="22:22" x14ac:dyDescent="0.25">
      <c r="V421" s="5"/>
    </row>
    <row r="422" spans="22:22" x14ac:dyDescent="0.25">
      <c r="V422" s="5"/>
    </row>
    <row r="423" spans="22:22" x14ac:dyDescent="0.25">
      <c r="V423" s="5"/>
    </row>
    <row r="424" spans="22:22" x14ac:dyDescent="0.25">
      <c r="V424" s="5"/>
    </row>
    <row r="425" spans="22:22" x14ac:dyDescent="0.25">
      <c r="V425" s="5"/>
    </row>
    <row r="426" spans="22:22" x14ac:dyDescent="0.25">
      <c r="V426" s="5"/>
    </row>
    <row r="427" spans="22:22" x14ac:dyDescent="0.25">
      <c r="V427" s="5"/>
    </row>
    <row r="428" spans="22:22" x14ac:dyDescent="0.25">
      <c r="V428" s="5"/>
    </row>
    <row r="429" spans="22:22" x14ac:dyDescent="0.25">
      <c r="V429" s="5"/>
    </row>
    <row r="430" spans="22:22" x14ac:dyDescent="0.25">
      <c r="V430" s="5"/>
    </row>
    <row r="431" spans="22:22" x14ac:dyDescent="0.25">
      <c r="V431" s="5"/>
    </row>
    <row r="432" spans="22:22" x14ac:dyDescent="0.25">
      <c r="V432" s="5"/>
    </row>
    <row r="433" spans="22:22" x14ac:dyDescent="0.25">
      <c r="V433" s="5"/>
    </row>
    <row r="434" spans="22:22" x14ac:dyDescent="0.25">
      <c r="V434" s="5"/>
    </row>
    <row r="435" spans="22:22" x14ac:dyDescent="0.25">
      <c r="V435" s="5"/>
    </row>
    <row r="436" spans="22:22" x14ac:dyDescent="0.25">
      <c r="V436" s="5"/>
    </row>
    <row r="437" spans="22:22" x14ac:dyDescent="0.25">
      <c r="V437" s="5"/>
    </row>
    <row r="438" spans="22:22" x14ac:dyDescent="0.25">
      <c r="V438" s="5"/>
    </row>
    <row r="439" spans="22:22" x14ac:dyDescent="0.25">
      <c r="V439" s="5"/>
    </row>
    <row r="440" spans="22:22" x14ac:dyDescent="0.25">
      <c r="V440" s="5"/>
    </row>
    <row r="441" spans="22:22" x14ac:dyDescent="0.25">
      <c r="V441" s="5"/>
    </row>
    <row r="442" spans="22:22" x14ac:dyDescent="0.25">
      <c r="V442" s="5"/>
    </row>
    <row r="443" spans="22:22" x14ac:dyDescent="0.25">
      <c r="V443" s="5"/>
    </row>
    <row r="444" spans="22:22" x14ac:dyDescent="0.25">
      <c r="V444" s="5"/>
    </row>
    <row r="445" spans="22:22" x14ac:dyDescent="0.25">
      <c r="V445" s="5"/>
    </row>
    <row r="446" spans="22:22" x14ac:dyDescent="0.25">
      <c r="V446" s="5"/>
    </row>
    <row r="447" spans="22:22" x14ac:dyDescent="0.25">
      <c r="V447" s="5"/>
    </row>
    <row r="448" spans="22:22" x14ac:dyDescent="0.25">
      <c r="V448" s="5"/>
    </row>
    <row r="449" spans="22:22" x14ac:dyDescent="0.25">
      <c r="V449" s="5"/>
    </row>
    <row r="450" spans="22:22" x14ac:dyDescent="0.25">
      <c r="V450" s="5"/>
    </row>
    <row r="451" spans="22:22" x14ac:dyDescent="0.25">
      <c r="V451" s="5"/>
    </row>
    <row r="452" spans="22:22" x14ac:dyDescent="0.25">
      <c r="V452" s="5"/>
    </row>
    <row r="453" spans="22:22" x14ac:dyDescent="0.25">
      <c r="V453" s="5"/>
    </row>
    <row r="454" spans="22:22" x14ac:dyDescent="0.25">
      <c r="V454" s="5"/>
    </row>
    <row r="455" spans="22:22" x14ac:dyDescent="0.25">
      <c r="V455" s="5"/>
    </row>
    <row r="456" spans="22:22" x14ac:dyDescent="0.25">
      <c r="V456" s="5"/>
    </row>
    <row r="457" spans="22:22" x14ac:dyDescent="0.25">
      <c r="V457" s="5"/>
    </row>
    <row r="458" spans="22:22" x14ac:dyDescent="0.25">
      <c r="V458" s="5"/>
    </row>
    <row r="459" spans="22:22" x14ac:dyDescent="0.25">
      <c r="V459" s="5"/>
    </row>
    <row r="460" spans="22:22" x14ac:dyDescent="0.25">
      <c r="V460" s="5"/>
    </row>
    <row r="461" spans="22:22" x14ac:dyDescent="0.25">
      <c r="V461" s="5"/>
    </row>
    <row r="462" spans="22:22" x14ac:dyDescent="0.25">
      <c r="V462" s="5"/>
    </row>
    <row r="463" spans="22:22" x14ac:dyDescent="0.25">
      <c r="V463" s="5"/>
    </row>
    <row r="464" spans="22:22" x14ac:dyDescent="0.25">
      <c r="V464" s="5"/>
    </row>
    <row r="465" spans="22:22" x14ac:dyDescent="0.25">
      <c r="V465" s="5"/>
    </row>
    <row r="466" spans="22:22" x14ac:dyDescent="0.25">
      <c r="V466" s="5"/>
    </row>
    <row r="467" spans="22:22" x14ac:dyDescent="0.25">
      <c r="V467" s="5"/>
    </row>
    <row r="468" spans="22:22" x14ac:dyDescent="0.25">
      <c r="V468" s="5"/>
    </row>
    <row r="469" spans="22:22" x14ac:dyDescent="0.25">
      <c r="V469" s="5"/>
    </row>
    <row r="470" spans="22:22" x14ac:dyDescent="0.25">
      <c r="V470" s="5"/>
    </row>
    <row r="471" spans="22:22" x14ac:dyDescent="0.25">
      <c r="V471" s="5"/>
    </row>
    <row r="472" spans="22:22" x14ac:dyDescent="0.25">
      <c r="V472" s="5"/>
    </row>
    <row r="473" spans="22:22" x14ac:dyDescent="0.25">
      <c r="V473" s="5"/>
    </row>
    <row r="474" spans="22:22" x14ac:dyDescent="0.25">
      <c r="V474" s="5"/>
    </row>
    <row r="475" spans="22:22" x14ac:dyDescent="0.25">
      <c r="V475" s="5"/>
    </row>
    <row r="476" spans="22:22" x14ac:dyDescent="0.25">
      <c r="V476" s="5"/>
    </row>
    <row r="477" spans="22:22" x14ac:dyDescent="0.25">
      <c r="V477" s="5"/>
    </row>
    <row r="478" spans="22:22" x14ac:dyDescent="0.25">
      <c r="V478" s="5"/>
    </row>
    <row r="479" spans="22:22" x14ac:dyDescent="0.25">
      <c r="V479" s="5"/>
    </row>
    <row r="480" spans="22:22" x14ac:dyDescent="0.25">
      <c r="V480" s="5"/>
    </row>
    <row r="481" spans="22:22" x14ac:dyDescent="0.25">
      <c r="V481" s="5"/>
    </row>
    <row r="482" spans="22:22" x14ac:dyDescent="0.25">
      <c r="V482" s="5"/>
    </row>
    <row r="483" spans="22:22" x14ac:dyDescent="0.25">
      <c r="V483" s="5"/>
    </row>
    <row r="484" spans="22:22" x14ac:dyDescent="0.25">
      <c r="V484" s="5"/>
    </row>
    <row r="485" spans="22:22" x14ac:dyDescent="0.25">
      <c r="V485" s="5"/>
    </row>
    <row r="486" spans="22:22" x14ac:dyDescent="0.25">
      <c r="V486" s="5"/>
    </row>
    <row r="487" spans="22:22" x14ac:dyDescent="0.25">
      <c r="V487" s="5"/>
    </row>
    <row r="488" spans="22:22" x14ac:dyDescent="0.25">
      <c r="V488" s="5"/>
    </row>
    <row r="489" spans="22:22" x14ac:dyDescent="0.25">
      <c r="V489" s="5"/>
    </row>
    <row r="490" spans="22:22" x14ac:dyDescent="0.25">
      <c r="V490" s="5"/>
    </row>
    <row r="491" spans="22:22" x14ac:dyDescent="0.25">
      <c r="V491" s="5"/>
    </row>
    <row r="492" spans="22:22" x14ac:dyDescent="0.25">
      <c r="V492" s="5"/>
    </row>
    <row r="493" spans="22:22" x14ac:dyDescent="0.25">
      <c r="V493" s="5"/>
    </row>
    <row r="494" spans="22:22" x14ac:dyDescent="0.25">
      <c r="V494" s="5"/>
    </row>
    <row r="495" spans="22:22" x14ac:dyDescent="0.25">
      <c r="V495" s="5"/>
    </row>
    <row r="496" spans="22:22" x14ac:dyDescent="0.25">
      <c r="V496" s="5"/>
    </row>
    <row r="497" spans="22:22" x14ac:dyDescent="0.25">
      <c r="V497" s="5"/>
    </row>
    <row r="498" spans="22:22" x14ac:dyDescent="0.25">
      <c r="V498" s="5"/>
    </row>
    <row r="499" spans="22:22" x14ac:dyDescent="0.25">
      <c r="V499" s="5"/>
    </row>
    <row r="500" spans="22:22" x14ac:dyDescent="0.25">
      <c r="V500" s="5"/>
    </row>
    <row r="501" spans="22:22" x14ac:dyDescent="0.25">
      <c r="V501" s="5"/>
    </row>
    <row r="502" spans="22:22" x14ac:dyDescent="0.25">
      <c r="V502" s="5"/>
    </row>
    <row r="503" spans="22:22" x14ac:dyDescent="0.25">
      <c r="V503" s="5"/>
    </row>
    <row r="504" spans="22:22" x14ac:dyDescent="0.25">
      <c r="V504" s="5"/>
    </row>
    <row r="505" spans="22:22" x14ac:dyDescent="0.25">
      <c r="V505" s="5"/>
    </row>
    <row r="506" spans="22:22" x14ac:dyDescent="0.25">
      <c r="V506" s="5"/>
    </row>
    <row r="507" spans="22:22" x14ac:dyDescent="0.25">
      <c r="V507" s="5"/>
    </row>
    <row r="508" spans="22:22" x14ac:dyDescent="0.25">
      <c r="V508" s="5"/>
    </row>
    <row r="509" spans="22:22" x14ac:dyDescent="0.25">
      <c r="V509" s="5"/>
    </row>
    <row r="510" spans="22:22" x14ac:dyDescent="0.25">
      <c r="V510" s="5"/>
    </row>
    <row r="511" spans="22:22" x14ac:dyDescent="0.25">
      <c r="V511" s="5"/>
    </row>
    <row r="512" spans="22:22" x14ac:dyDescent="0.25">
      <c r="V512" s="5"/>
    </row>
    <row r="513" spans="22:22" x14ac:dyDescent="0.25">
      <c r="V513" s="5"/>
    </row>
    <row r="514" spans="22:22" x14ac:dyDescent="0.25">
      <c r="V514" s="5"/>
    </row>
    <row r="515" spans="22:22" x14ac:dyDescent="0.25">
      <c r="V515" s="5"/>
    </row>
    <row r="516" spans="22:22" x14ac:dyDescent="0.25">
      <c r="V516" s="5"/>
    </row>
    <row r="517" spans="22:22" x14ac:dyDescent="0.25">
      <c r="V517" s="5"/>
    </row>
    <row r="518" spans="22:22" x14ac:dyDescent="0.25">
      <c r="V518" s="5"/>
    </row>
    <row r="519" spans="22:22" x14ac:dyDescent="0.25">
      <c r="V519" s="5"/>
    </row>
    <row r="520" spans="22:22" x14ac:dyDescent="0.25">
      <c r="V520" s="5"/>
    </row>
    <row r="521" spans="22:22" x14ac:dyDescent="0.25">
      <c r="V521" s="5"/>
    </row>
    <row r="522" spans="22:22" x14ac:dyDescent="0.25">
      <c r="V522" s="5"/>
    </row>
    <row r="523" spans="22:22" x14ac:dyDescent="0.25">
      <c r="V523" s="5"/>
    </row>
    <row r="524" spans="22:22" x14ac:dyDescent="0.25">
      <c r="V524" s="5"/>
    </row>
    <row r="525" spans="22:22" x14ac:dyDescent="0.25">
      <c r="V525" s="5"/>
    </row>
    <row r="526" spans="22:22" x14ac:dyDescent="0.25">
      <c r="V526" s="5"/>
    </row>
    <row r="527" spans="22:22" x14ac:dyDescent="0.25">
      <c r="V527" s="5"/>
    </row>
    <row r="528" spans="22:22" x14ac:dyDescent="0.25">
      <c r="V528" s="5"/>
    </row>
    <row r="529" spans="22:22" x14ac:dyDescent="0.25">
      <c r="V529" s="5"/>
    </row>
    <row r="530" spans="22:22" x14ac:dyDescent="0.25">
      <c r="V530" s="5"/>
    </row>
    <row r="531" spans="22:22" x14ac:dyDescent="0.25">
      <c r="V531" s="5"/>
    </row>
    <row r="532" spans="22:22" x14ac:dyDescent="0.25">
      <c r="V532" s="5"/>
    </row>
    <row r="533" spans="22:22" x14ac:dyDescent="0.25">
      <c r="V533" s="5"/>
    </row>
    <row r="534" spans="22:22" x14ac:dyDescent="0.25">
      <c r="V534" s="5"/>
    </row>
    <row r="535" spans="22:22" x14ac:dyDescent="0.25">
      <c r="V535" s="5"/>
    </row>
    <row r="536" spans="22:22" x14ac:dyDescent="0.25">
      <c r="V536" s="5"/>
    </row>
    <row r="537" spans="22:22" x14ac:dyDescent="0.25">
      <c r="V537" s="5"/>
    </row>
    <row r="538" spans="22:22" x14ac:dyDescent="0.25">
      <c r="V538" s="5"/>
    </row>
    <row r="539" spans="22:22" x14ac:dyDescent="0.25">
      <c r="V539" s="5"/>
    </row>
    <row r="540" spans="22:22" x14ac:dyDescent="0.25">
      <c r="V540" s="5"/>
    </row>
    <row r="541" spans="22:22" x14ac:dyDescent="0.25">
      <c r="V541" s="5"/>
    </row>
    <row r="542" spans="22:22" x14ac:dyDescent="0.25">
      <c r="V542" s="5"/>
    </row>
    <row r="543" spans="22:22" x14ac:dyDescent="0.25">
      <c r="V543" s="5"/>
    </row>
    <row r="544" spans="22:22" x14ac:dyDescent="0.25">
      <c r="V544" s="5"/>
    </row>
    <row r="545" spans="22:22" x14ac:dyDescent="0.25">
      <c r="V545" s="5"/>
    </row>
    <row r="546" spans="22:22" x14ac:dyDescent="0.25">
      <c r="V546" s="5"/>
    </row>
    <row r="547" spans="22:22" x14ac:dyDescent="0.25">
      <c r="V547" s="5"/>
    </row>
    <row r="548" spans="22:22" x14ac:dyDescent="0.25">
      <c r="V548" s="5"/>
    </row>
    <row r="549" spans="22:22" x14ac:dyDescent="0.25">
      <c r="V549" s="5"/>
    </row>
    <row r="550" spans="22:22" x14ac:dyDescent="0.25">
      <c r="V550" s="5"/>
    </row>
    <row r="551" spans="22:22" x14ac:dyDescent="0.25">
      <c r="V551" s="5"/>
    </row>
    <row r="552" spans="22:22" x14ac:dyDescent="0.25">
      <c r="V552" s="5"/>
    </row>
    <row r="553" spans="22:22" x14ac:dyDescent="0.25">
      <c r="V553" s="5"/>
    </row>
    <row r="554" spans="22:22" x14ac:dyDescent="0.25">
      <c r="V554" s="5"/>
    </row>
    <row r="555" spans="22:22" x14ac:dyDescent="0.25">
      <c r="V555" s="5"/>
    </row>
    <row r="556" spans="22:22" x14ac:dyDescent="0.25">
      <c r="V556" s="5"/>
    </row>
    <row r="557" spans="22:22" x14ac:dyDescent="0.25">
      <c r="V557" s="5"/>
    </row>
    <row r="558" spans="22:22" x14ac:dyDescent="0.25">
      <c r="V558" s="5"/>
    </row>
    <row r="559" spans="22:22" x14ac:dyDescent="0.25">
      <c r="V559" s="5"/>
    </row>
    <row r="560" spans="22:22" x14ac:dyDescent="0.25">
      <c r="V560" s="5"/>
    </row>
    <row r="561" spans="22:22" x14ac:dyDescent="0.25">
      <c r="V561" s="5"/>
    </row>
    <row r="562" spans="22:22" x14ac:dyDescent="0.25">
      <c r="V562" s="5"/>
    </row>
    <row r="563" spans="22:22" x14ac:dyDescent="0.25">
      <c r="V563" s="5"/>
    </row>
    <row r="564" spans="22:22" x14ac:dyDescent="0.25">
      <c r="V564" s="5"/>
    </row>
    <row r="565" spans="22:22" x14ac:dyDescent="0.25">
      <c r="V565" s="5"/>
    </row>
    <row r="566" spans="22:22" x14ac:dyDescent="0.25">
      <c r="V566" s="5"/>
    </row>
    <row r="567" spans="22:22" x14ac:dyDescent="0.25">
      <c r="V567" s="5"/>
    </row>
    <row r="568" spans="22:22" x14ac:dyDescent="0.25">
      <c r="V568" s="5"/>
    </row>
    <row r="569" spans="22:22" x14ac:dyDescent="0.25">
      <c r="V569" s="5"/>
    </row>
    <row r="570" spans="22:22" x14ac:dyDescent="0.25">
      <c r="V570" s="5"/>
    </row>
    <row r="571" spans="22:22" x14ac:dyDescent="0.25">
      <c r="V571" s="5"/>
    </row>
    <row r="572" spans="22:22" x14ac:dyDescent="0.25">
      <c r="V572" s="5"/>
    </row>
    <row r="573" spans="22:22" x14ac:dyDescent="0.25">
      <c r="V573" s="5"/>
    </row>
    <row r="574" spans="22:22" x14ac:dyDescent="0.25">
      <c r="V574" s="5"/>
    </row>
    <row r="575" spans="22:22" x14ac:dyDescent="0.25">
      <c r="V575" s="5"/>
    </row>
    <row r="576" spans="22:22" x14ac:dyDescent="0.25">
      <c r="V576" s="5"/>
    </row>
    <row r="577" spans="22:22" x14ac:dyDescent="0.25">
      <c r="V577" s="5"/>
    </row>
    <row r="578" spans="22:22" x14ac:dyDescent="0.25">
      <c r="V578" s="5"/>
    </row>
    <row r="579" spans="22:22" x14ac:dyDescent="0.25">
      <c r="V579" s="5"/>
    </row>
    <row r="580" spans="22:22" x14ac:dyDescent="0.25">
      <c r="V580" s="5"/>
    </row>
    <row r="581" spans="22:22" x14ac:dyDescent="0.25">
      <c r="V581" s="5"/>
    </row>
    <row r="582" spans="22:22" x14ac:dyDescent="0.25">
      <c r="V582" s="5"/>
    </row>
    <row r="583" spans="22:22" x14ac:dyDescent="0.25">
      <c r="V583" s="5"/>
    </row>
    <row r="584" spans="22:22" x14ac:dyDescent="0.25">
      <c r="V584" s="5"/>
    </row>
    <row r="585" spans="22:22" x14ac:dyDescent="0.25">
      <c r="V585" s="5"/>
    </row>
    <row r="586" spans="22:22" x14ac:dyDescent="0.25">
      <c r="V586" s="5"/>
    </row>
    <row r="587" spans="22:22" x14ac:dyDescent="0.25">
      <c r="V587" s="5"/>
    </row>
    <row r="588" spans="22:22" x14ac:dyDescent="0.25">
      <c r="V588" s="5"/>
    </row>
    <row r="589" spans="22:22" x14ac:dyDescent="0.25">
      <c r="V589" s="5"/>
    </row>
    <row r="590" spans="22:22" x14ac:dyDescent="0.25">
      <c r="V590" s="5"/>
    </row>
    <row r="591" spans="22:22" x14ac:dyDescent="0.25">
      <c r="V591" s="5"/>
    </row>
    <row r="592" spans="22:22" x14ac:dyDescent="0.25">
      <c r="V592" s="5"/>
    </row>
    <row r="593" spans="22:22" x14ac:dyDescent="0.25">
      <c r="V593" s="5"/>
    </row>
    <row r="594" spans="22:22" x14ac:dyDescent="0.25">
      <c r="V594" s="5"/>
    </row>
    <row r="595" spans="22:22" x14ac:dyDescent="0.25">
      <c r="V595" s="5"/>
    </row>
    <row r="596" spans="22:22" x14ac:dyDescent="0.25">
      <c r="V596" s="5"/>
    </row>
    <row r="597" spans="22:22" x14ac:dyDescent="0.25">
      <c r="V597" s="5"/>
    </row>
    <row r="598" spans="22:22" x14ac:dyDescent="0.25">
      <c r="V598" s="5"/>
    </row>
    <row r="599" spans="22:22" x14ac:dyDescent="0.25">
      <c r="V599" s="5"/>
    </row>
    <row r="600" spans="22:22" x14ac:dyDescent="0.25">
      <c r="V600" s="5"/>
    </row>
    <row r="601" spans="22:22" x14ac:dyDescent="0.25">
      <c r="V601" s="5"/>
    </row>
    <row r="602" spans="22:22" x14ac:dyDescent="0.25">
      <c r="V602" s="5"/>
    </row>
    <row r="603" spans="22:22" x14ac:dyDescent="0.25">
      <c r="V603" s="5"/>
    </row>
    <row r="604" spans="22:22" x14ac:dyDescent="0.25">
      <c r="V604" s="5"/>
    </row>
    <row r="605" spans="22:22" x14ac:dyDescent="0.25">
      <c r="V605" s="5"/>
    </row>
    <row r="606" spans="22:22" x14ac:dyDescent="0.25">
      <c r="V606" s="5"/>
    </row>
    <row r="607" spans="22:22" x14ac:dyDescent="0.25">
      <c r="V607" s="5"/>
    </row>
    <row r="608" spans="22:22" x14ac:dyDescent="0.25">
      <c r="V608" s="5"/>
    </row>
    <row r="609" spans="22:22" x14ac:dyDescent="0.25">
      <c r="V609" s="5"/>
    </row>
    <row r="610" spans="22:22" x14ac:dyDescent="0.25">
      <c r="V610" s="5"/>
    </row>
    <row r="611" spans="22:22" x14ac:dyDescent="0.25">
      <c r="V611" s="5"/>
    </row>
    <row r="612" spans="22:22" x14ac:dyDescent="0.25">
      <c r="V612" s="5"/>
    </row>
    <row r="613" spans="22:22" x14ac:dyDescent="0.25">
      <c r="V613" s="5"/>
    </row>
    <row r="614" spans="22:22" x14ac:dyDescent="0.25">
      <c r="V614" s="5"/>
    </row>
    <row r="615" spans="22:22" x14ac:dyDescent="0.25">
      <c r="V615" s="5"/>
    </row>
    <row r="616" spans="22:22" x14ac:dyDescent="0.25">
      <c r="V616" s="5"/>
    </row>
    <row r="617" spans="22:22" x14ac:dyDescent="0.25">
      <c r="V617" s="5"/>
    </row>
    <row r="618" spans="22:22" x14ac:dyDescent="0.25">
      <c r="V618" s="5"/>
    </row>
    <row r="619" spans="22:22" x14ac:dyDescent="0.25">
      <c r="V619" s="5"/>
    </row>
    <row r="620" spans="22:22" x14ac:dyDescent="0.25">
      <c r="V620" s="5"/>
    </row>
    <row r="621" spans="22:22" x14ac:dyDescent="0.25">
      <c r="V621" s="5"/>
    </row>
    <row r="622" spans="22:22" x14ac:dyDescent="0.25">
      <c r="V622" s="5"/>
    </row>
    <row r="623" spans="22:22" x14ac:dyDescent="0.25">
      <c r="V623" s="5"/>
    </row>
    <row r="624" spans="22:22" x14ac:dyDescent="0.25">
      <c r="V624" s="5"/>
    </row>
    <row r="625" spans="22:22" x14ac:dyDescent="0.25">
      <c r="V625" s="5"/>
    </row>
    <row r="626" spans="22:22" x14ac:dyDescent="0.25">
      <c r="V626" s="5"/>
    </row>
    <row r="627" spans="22:22" x14ac:dyDescent="0.25">
      <c r="V627" s="5"/>
    </row>
    <row r="628" spans="22:22" x14ac:dyDescent="0.25">
      <c r="V628" s="5"/>
    </row>
    <row r="629" spans="22:22" x14ac:dyDescent="0.25">
      <c r="V629" s="5"/>
    </row>
    <row r="630" spans="22:22" x14ac:dyDescent="0.25">
      <c r="V630" s="5"/>
    </row>
    <row r="631" spans="22:22" x14ac:dyDescent="0.25">
      <c r="V631" s="5"/>
    </row>
    <row r="632" spans="22:22" x14ac:dyDescent="0.25">
      <c r="V632" s="5"/>
    </row>
    <row r="633" spans="22:22" x14ac:dyDescent="0.25">
      <c r="V633" s="5"/>
    </row>
    <row r="634" spans="22:22" x14ac:dyDescent="0.25">
      <c r="V634" s="5"/>
    </row>
    <row r="635" spans="22:22" x14ac:dyDescent="0.25">
      <c r="V635" s="5"/>
    </row>
    <row r="636" spans="22:22" x14ac:dyDescent="0.25">
      <c r="V636" s="5"/>
    </row>
    <row r="637" spans="22:22" x14ac:dyDescent="0.25">
      <c r="V637" s="5"/>
    </row>
    <row r="638" spans="22:22" x14ac:dyDescent="0.25">
      <c r="V638" s="5"/>
    </row>
    <row r="639" spans="22:22" x14ac:dyDescent="0.25">
      <c r="V639" s="5"/>
    </row>
    <row r="640" spans="22:22" x14ac:dyDescent="0.25">
      <c r="V640" s="5"/>
    </row>
    <row r="641" spans="22:22" x14ac:dyDescent="0.25">
      <c r="V641" s="5"/>
    </row>
    <row r="642" spans="22:22" x14ac:dyDescent="0.25">
      <c r="V642" s="5"/>
    </row>
    <row r="643" spans="22:22" x14ac:dyDescent="0.25">
      <c r="V643" s="5"/>
    </row>
    <row r="644" spans="22:22" x14ac:dyDescent="0.25">
      <c r="V644" s="5"/>
    </row>
    <row r="645" spans="22:22" x14ac:dyDescent="0.25">
      <c r="V645" s="5"/>
    </row>
    <row r="646" spans="22:22" x14ac:dyDescent="0.25">
      <c r="V646" s="5"/>
    </row>
    <row r="647" spans="22:22" x14ac:dyDescent="0.25">
      <c r="V647" s="5"/>
    </row>
    <row r="648" spans="22:22" x14ac:dyDescent="0.25">
      <c r="V648" s="5"/>
    </row>
    <row r="649" spans="22:22" x14ac:dyDescent="0.25">
      <c r="V649" s="5"/>
    </row>
    <row r="650" spans="22:22" x14ac:dyDescent="0.25">
      <c r="V650" s="5"/>
    </row>
    <row r="651" spans="22:22" x14ac:dyDescent="0.25">
      <c r="V651" s="5"/>
    </row>
    <row r="652" spans="22:22" x14ac:dyDescent="0.25">
      <c r="V652" s="5"/>
    </row>
    <row r="653" spans="22:22" x14ac:dyDescent="0.25">
      <c r="V653" s="5"/>
    </row>
    <row r="654" spans="22:22" x14ac:dyDescent="0.25">
      <c r="V654" s="5"/>
    </row>
    <row r="655" spans="22:22" x14ac:dyDescent="0.25">
      <c r="V655" s="5"/>
    </row>
    <row r="656" spans="22:22" x14ac:dyDescent="0.25">
      <c r="V656" s="5"/>
    </row>
    <row r="657" spans="22:22" x14ac:dyDescent="0.25">
      <c r="V657" s="5"/>
    </row>
    <row r="658" spans="22:22" x14ac:dyDescent="0.25">
      <c r="V658" s="5"/>
    </row>
    <row r="659" spans="22:22" x14ac:dyDescent="0.25">
      <c r="V659" s="5"/>
    </row>
    <row r="660" spans="22:22" x14ac:dyDescent="0.25">
      <c r="V660" s="5"/>
    </row>
    <row r="661" spans="22:22" x14ac:dyDescent="0.25">
      <c r="V661" s="5"/>
    </row>
    <row r="662" spans="22:22" x14ac:dyDescent="0.25">
      <c r="V662" s="5"/>
    </row>
    <row r="663" spans="22:22" x14ac:dyDescent="0.25">
      <c r="V663" s="5"/>
    </row>
    <row r="664" spans="22:22" x14ac:dyDescent="0.25">
      <c r="V664" s="5"/>
    </row>
    <row r="665" spans="22:22" x14ac:dyDescent="0.25">
      <c r="V665" s="5"/>
    </row>
    <row r="666" spans="22:22" x14ac:dyDescent="0.25">
      <c r="V666" s="5"/>
    </row>
    <row r="667" spans="22:22" x14ac:dyDescent="0.25">
      <c r="V667" s="5"/>
    </row>
    <row r="668" spans="22:22" x14ac:dyDescent="0.25">
      <c r="V668" s="5"/>
    </row>
    <row r="669" spans="22:22" x14ac:dyDescent="0.25">
      <c r="V669" s="5"/>
    </row>
    <row r="670" spans="22:22" x14ac:dyDescent="0.25">
      <c r="V670" s="5"/>
    </row>
    <row r="671" spans="22:22" x14ac:dyDescent="0.25">
      <c r="V671" s="5"/>
    </row>
    <row r="672" spans="22:22" x14ac:dyDescent="0.25">
      <c r="V672" s="5"/>
    </row>
    <row r="673" spans="22:22" x14ac:dyDescent="0.25">
      <c r="V673" s="5"/>
    </row>
    <row r="674" spans="22:22" x14ac:dyDescent="0.25">
      <c r="V674" s="5"/>
    </row>
    <row r="675" spans="22:22" x14ac:dyDescent="0.25">
      <c r="V675" s="5"/>
    </row>
    <row r="676" spans="22:22" x14ac:dyDescent="0.25">
      <c r="V676" s="5"/>
    </row>
    <row r="677" spans="22:22" x14ac:dyDescent="0.25">
      <c r="V677" s="5"/>
    </row>
    <row r="678" spans="22:22" x14ac:dyDescent="0.25">
      <c r="V678" s="5"/>
    </row>
    <row r="679" spans="22:22" x14ac:dyDescent="0.25">
      <c r="V679" s="5"/>
    </row>
    <row r="680" spans="22:22" x14ac:dyDescent="0.25">
      <c r="V680" s="5"/>
    </row>
    <row r="681" spans="22:22" x14ac:dyDescent="0.25">
      <c r="V681" s="5"/>
    </row>
    <row r="682" spans="22:22" x14ac:dyDescent="0.25">
      <c r="V682" s="5"/>
    </row>
    <row r="683" spans="22:22" x14ac:dyDescent="0.25">
      <c r="V683" s="5"/>
    </row>
    <row r="684" spans="22:22" x14ac:dyDescent="0.25">
      <c r="V684" s="5"/>
    </row>
    <row r="685" spans="22:22" x14ac:dyDescent="0.25">
      <c r="V685" s="5"/>
    </row>
    <row r="686" spans="22:22" x14ac:dyDescent="0.25">
      <c r="V686" s="5"/>
    </row>
    <row r="687" spans="22:22" x14ac:dyDescent="0.25">
      <c r="V687" s="5"/>
    </row>
    <row r="688" spans="22:22" x14ac:dyDescent="0.25">
      <c r="V688" s="5"/>
    </row>
    <row r="689" spans="22:22" x14ac:dyDescent="0.25">
      <c r="V689" s="5"/>
    </row>
    <row r="690" spans="22:22" x14ac:dyDescent="0.25">
      <c r="V690" s="5"/>
    </row>
    <row r="691" spans="22:22" x14ac:dyDescent="0.25">
      <c r="V691" s="5"/>
    </row>
    <row r="692" spans="22:22" x14ac:dyDescent="0.25">
      <c r="V692" s="5"/>
    </row>
    <row r="693" spans="22:22" x14ac:dyDescent="0.25">
      <c r="V693" s="5"/>
    </row>
    <row r="694" spans="22:22" x14ac:dyDescent="0.25">
      <c r="V694" s="5"/>
    </row>
    <row r="695" spans="22:22" x14ac:dyDescent="0.25">
      <c r="V695" s="5"/>
    </row>
    <row r="696" spans="22:22" x14ac:dyDescent="0.25">
      <c r="V696" s="5"/>
    </row>
    <row r="697" spans="22:22" x14ac:dyDescent="0.25">
      <c r="V697" s="5"/>
    </row>
    <row r="698" spans="22:22" x14ac:dyDescent="0.25">
      <c r="V698" s="5"/>
    </row>
    <row r="699" spans="22:22" x14ac:dyDescent="0.25">
      <c r="V699" s="5"/>
    </row>
    <row r="700" spans="22:22" x14ac:dyDescent="0.25">
      <c r="V700" s="5"/>
    </row>
    <row r="701" spans="22:22" x14ac:dyDescent="0.25">
      <c r="V701" s="5"/>
    </row>
    <row r="702" spans="22:22" x14ac:dyDescent="0.25">
      <c r="V702" s="5"/>
    </row>
    <row r="703" spans="22:22" x14ac:dyDescent="0.25">
      <c r="V703" s="5"/>
    </row>
    <row r="704" spans="22:22" x14ac:dyDescent="0.25">
      <c r="V704" s="5"/>
    </row>
    <row r="705" spans="22:22" x14ac:dyDescent="0.25">
      <c r="V705" s="5"/>
    </row>
    <row r="706" spans="22:22" x14ac:dyDescent="0.25">
      <c r="V706" s="5"/>
    </row>
    <row r="707" spans="22:22" x14ac:dyDescent="0.25">
      <c r="V707" s="5"/>
    </row>
    <row r="708" spans="22:22" x14ac:dyDescent="0.25">
      <c r="V708" s="5"/>
    </row>
    <row r="709" spans="22:22" x14ac:dyDescent="0.25">
      <c r="V709" s="5"/>
    </row>
    <row r="710" spans="22:22" x14ac:dyDescent="0.25">
      <c r="V710" s="5"/>
    </row>
    <row r="711" spans="22:22" x14ac:dyDescent="0.25">
      <c r="V711" s="5"/>
    </row>
    <row r="712" spans="22:22" x14ac:dyDescent="0.25">
      <c r="V712" s="5"/>
    </row>
    <row r="713" spans="22:22" x14ac:dyDescent="0.25">
      <c r="V713" s="5"/>
    </row>
    <row r="714" spans="22:22" x14ac:dyDescent="0.25">
      <c r="V714" s="5"/>
    </row>
    <row r="715" spans="22:22" x14ac:dyDescent="0.25">
      <c r="V715" s="5"/>
    </row>
    <row r="716" spans="22:22" x14ac:dyDescent="0.25">
      <c r="V716" s="5"/>
    </row>
    <row r="717" spans="22:22" x14ac:dyDescent="0.25">
      <c r="V717" s="5"/>
    </row>
    <row r="718" spans="22:22" x14ac:dyDescent="0.25">
      <c r="V718" s="5"/>
    </row>
    <row r="719" spans="22:22" x14ac:dyDescent="0.25">
      <c r="V719" s="5"/>
    </row>
    <row r="720" spans="22:22" x14ac:dyDescent="0.25">
      <c r="V720" s="5"/>
    </row>
    <row r="721" spans="22:22" x14ac:dyDescent="0.25">
      <c r="V721" s="5"/>
    </row>
    <row r="722" spans="22:22" x14ac:dyDescent="0.25">
      <c r="V722" s="5"/>
    </row>
    <row r="723" spans="22:22" x14ac:dyDescent="0.25">
      <c r="V723" s="5"/>
    </row>
    <row r="724" spans="22:22" x14ac:dyDescent="0.25">
      <c r="V724" s="5"/>
    </row>
    <row r="725" spans="22:22" x14ac:dyDescent="0.25">
      <c r="V725" s="5"/>
    </row>
    <row r="726" spans="22:22" x14ac:dyDescent="0.25">
      <c r="V726" s="5"/>
    </row>
    <row r="727" spans="22:22" x14ac:dyDescent="0.25">
      <c r="V727" s="5"/>
    </row>
    <row r="728" spans="22:22" x14ac:dyDescent="0.25">
      <c r="V728" s="5"/>
    </row>
    <row r="729" spans="22:22" x14ac:dyDescent="0.25">
      <c r="V729" s="5"/>
    </row>
    <row r="730" spans="22:22" x14ac:dyDescent="0.25">
      <c r="V730" s="5"/>
    </row>
    <row r="731" spans="22:22" x14ac:dyDescent="0.25">
      <c r="V731" s="5"/>
    </row>
    <row r="732" spans="22:22" x14ac:dyDescent="0.25">
      <c r="V732" s="5"/>
    </row>
    <row r="733" spans="22:22" x14ac:dyDescent="0.25">
      <c r="V733" s="5"/>
    </row>
    <row r="734" spans="22:22" x14ac:dyDescent="0.25">
      <c r="V734" s="5"/>
    </row>
    <row r="735" spans="22:22" x14ac:dyDescent="0.25">
      <c r="V735" s="5"/>
    </row>
    <row r="736" spans="22:22" x14ac:dyDescent="0.25">
      <c r="V736" s="5"/>
    </row>
    <row r="737" spans="22:22" x14ac:dyDescent="0.25">
      <c r="V737" s="5"/>
    </row>
    <row r="738" spans="22:22" x14ac:dyDescent="0.25">
      <c r="V738" s="5"/>
    </row>
    <row r="739" spans="22:22" x14ac:dyDescent="0.25">
      <c r="V739" s="5"/>
    </row>
    <row r="740" spans="22:22" x14ac:dyDescent="0.25">
      <c r="V740" s="5"/>
    </row>
    <row r="741" spans="22:22" x14ac:dyDescent="0.25">
      <c r="V741" s="5"/>
    </row>
    <row r="742" spans="22:22" x14ac:dyDescent="0.25">
      <c r="V742" s="5"/>
    </row>
    <row r="743" spans="22:22" x14ac:dyDescent="0.25">
      <c r="V743" s="5"/>
    </row>
    <row r="744" spans="22:22" x14ac:dyDescent="0.25">
      <c r="V744" s="5"/>
    </row>
    <row r="745" spans="22:22" x14ac:dyDescent="0.25">
      <c r="V745" s="5"/>
    </row>
    <row r="746" spans="22:22" x14ac:dyDescent="0.25">
      <c r="V746" s="5"/>
    </row>
    <row r="747" spans="22:22" x14ac:dyDescent="0.25">
      <c r="V747" s="5"/>
    </row>
    <row r="748" spans="22:22" x14ac:dyDescent="0.25">
      <c r="V748" s="5"/>
    </row>
    <row r="749" spans="22:22" x14ac:dyDescent="0.25">
      <c r="V749" s="5"/>
    </row>
    <row r="750" spans="22:22" x14ac:dyDescent="0.25">
      <c r="V750" s="5"/>
    </row>
    <row r="751" spans="22:22" x14ac:dyDescent="0.25">
      <c r="V751" s="5"/>
    </row>
    <row r="752" spans="22:22" x14ac:dyDescent="0.25">
      <c r="V752" s="5"/>
    </row>
    <row r="753" spans="22:22" x14ac:dyDescent="0.25">
      <c r="V753" s="5"/>
    </row>
    <row r="754" spans="22:22" x14ac:dyDescent="0.25">
      <c r="V754" s="5"/>
    </row>
    <row r="755" spans="22:22" x14ac:dyDescent="0.25">
      <c r="V755" s="5"/>
    </row>
    <row r="756" spans="22:22" x14ac:dyDescent="0.25">
      <c r="V756" s="5"/>
    </row>
    <row r="757" spans="22:22" x14ac:dyDescent="0.25">
      <c r="V757" s="5"/>
    </row>
    <row r="758" spans="22:22" x14ac:dyDescent="0.25">
      <c r="V758" s="5"/>
    </row>
    <row r="759" spans="22:22" x14ac:dyDescent="0.25">
      <c r="V759" s="5"/>
    </row>
    <row r="760" spans="22:22" x14ac:dyDescent="0.25">
      <c r="V760" s="5"/>
    </row>
    <row r="761" spans="22:22" x14ac:dyDescent="0.25">
      <c r="V761" s="5"/>
    </row>
    <row r="762" spans="22:22" x14ac:dyDescent="0.25">
      <c r="V762" s="5"/>
    </row>
    <row r="763" spans="22:22" x14ac:dyDescent="0.25">
      <c r="V763" s="5"/>
    </row>
    <row r="764" spans="22:22" x14ac:dyDescent="0.25">
      <c r="V764" s="5"/>
    </row>
    <row r="765" spans="22:22" x14ac:dyDescent="0.25">
      <c r="V765" s="5"/>
    </row>
    <row r="766" spans="22:22" x14ac:dyDescent="0.25">
      <c r="V766" s="5"/>
    </row>
    <row r="767" spans="22:22" x14ac:dyDescent="0.25">
      <c r="V767" s="5"/>
    </row>
    <row r="768" spans="22:22" x14ac:dyDescent="0.25">
      <c r="V768" s="5"/>
    </row>
    <row r="769" spans="22:22" x14ac:dyDescent="0.25">
      <c r="V769" s="5"/>
    </row>
    <row r="770" spans="22:22" x14ac:dyDescent="0.25">
      <c r="V770" s="5"/>
    </row>
    <row r="771" spans="22:22" x14ac:dyDescent="0.25">
      <c r="V771" s="5"/>
    </row>
    <row r="772" spans="22:22" x14ac:dyDescent="0.25">
      <c r="V772" s="5"/>
    </row>
    <row r="773" spans="22:22" x14ac:dyDescent="0.25">
      <c r="V773" s="5"/>
    </row>
    <row r="774" spans="22:22" x14ac:dyDescent="0.25">
      <c r="V774" s="5"/>
    </row>
    <row r="775" spans="22:22" x14ac:dyDescent="0.25">
      <c r="V775" s="5"/>
    </row>
    <row r="776" spans="22:22" x14ac:dyDescent="0.25">
      <c r="V776" s="5"/>
    </row>
    <row r="777" spans="22:22" x14ac:dyDescent="0.25">
      <c r="V777" s="5"/>
    </row>
    <row r="778" spans="22:22" x14ac:dyDescent="0.25">
      <c r="V778" s="5"/>
    </row>
    <row r="779" spans="22:22" x14ac:dyDescent="0.25">
      <c r="V779" s="5"/>
    </row>
    <row r="780" spans="22:22" x14ac:dyDescent="0.25">
      <c r="V780" s="5"/>
    </row>
    <row r="781" spans="22:22" x14ac:dyDescent="0.25">
      <c r="V781" s="5"/>
    </row>
    <row r="782" spans="22:22" x14ac:dyDescent="0.25">
      <c r="V782" s="5"/>
    </row>
    <row r="783" spans="22:22" x14ac:dyDescent="0.25">
      <c r="V783" s="5"/>
    </row>
    <row r="784" spans="22:22" x14ac:dyDescent="0.25">
      <c r="V784" s="5"/>
    </row>
    <row r="785" spans="22:22" x14ac:dyDescent="0.25">
      <c r="V785" s="5"/>
    </row>
    <row r="786" spans="22:22" x14ac:dyDescent="0.25">
      <c r="V786" s="5"/>
    </row>
    <row r="787" spans="22:22" x14ac:dyDescent="0.25">
      <c r="V787" s="5"/>
    </row>
    <row r="788" spans="22:22" x14ac:dyDescent="0.25">
      <c r="V788" s="5"/>
    </row>
    <row r="789" spans="22:22" x14ac:dyDescent="0.25">
      <c r="V789" s="5"/>
    </row>
    <row r="790" spans="22:22" x14ac:dyDescent="0.25">
      <c r="V790" s="5"/>
    </row>
    <row r="791" spans="22:22" x14ac:dyDescent="0.25">
      <c r="V791" s="5"/>
    </row>
    <row r="792" spans="22:22" x14ac:dyDescent="0.25">
      <c r="V792" s="5"/>
    </row>
    <row r="793" spans="22:22" x14ac:dyDescent="0.25">
      <c r="V793" s="5"/>
    </row>
    <row r="794" spans="22:22" x14ac:dyDescent="0.25">
      <c r="V794" s="5"/>
    </row>
    <row r="795" spans="22:22" x14ac:dyDescent="0.25">
      <c r="V795" s="5"/>
    </row>
    <row r="796" spans="22:22" x14ac:dyDescent="0.25">
      <c r="V796" s="5"/>
    </row>
    <row r="797" spans="22:22" x14ac:dyDescent="0.25">
      <c r="V797" s="5"/>
    </row>
    <row r="798" spans="22:22" x14ac:dyDescent="0.25">
      <c r="V798" s="5"/>
    </row>
    <row r="799" spans="22:22" x14ac:dyDescent="0.25">
      <c r="V799" s="5"/>
    </row>
    <row r="800" spans="22:22" x14ac:dyDescent="0.25">
      <c r="V800" s="5"/>
    </row>
    <row r="801" spans="22:22" x14ac:dyDescent="0.25">
      <c r="V801" s="5"/>
    </row>
    <row r="802" spans="22:22" x14ac:dyDescent="0.25">
      <c r="V802" s="5"/>
    </row>
    <row r="803" spans="22:22" x14ac:dyDescent="0.25">
      <c r="V803" s="5"/>
    </row>
    <row r="804" spans="22:22" x14ac:dyDescent="0.25">
      <c r="V804" s="5"/>
    </row>
    <row r="805" spans="22:22" x14ac:dyDescent="0.25">
      <c r="V805" s="5"/>
    </row>
    <row r="806" spans="22:22" x14ac:dyDescent="0.25">
      <c r="V806" s="5"/>
    </row>
    <row r="807" spans="22:22" x14ac:dyDescent="0.25">
      <c r="V807" s="5"/>
    </row>
    <row r="808" spans="22:22" x14ac:dyDescent="0.25">
      <c r="V808" s="5"/>
    </row>
    <row r="809" spans="22:22" x14ac:dyDescent="0.25">
      <c r="V809" s="5"/>
    </row>
    <row r="810" spans="22:22" x14ac:dyDescent="0.25">
      <c r="V810" s="5"/>
    </row>
    <row r="811" spans="22:22" x14ac:dyDescent="0.25">
      <c r="V811" s="5"/>
    </row>
    <row r="812" spans="22:22" x14ac:dyDescent="0.25">
      <c r="V812" s="5"/>
    </row>
    <row r="813" spans="22:22" x14ac:dyDescent="0.25">
      <c r="V813" s="5"/>
    </row>
    <row r="814" spans="22:22" x14ac:dyDescent="0.25">
      <c r="V814" s="5"/>
    </row>
    <row r="815" spans="22:22" x14ac:dyDescent="0.25">
      <c r="V815" s="5"/>
    </row>
    <row r="816" spans="22:22" x14ac:dyDescent="0.25">
      <c r="V816" s="5"/>
    </row>
    <row r="817" spans="22:22" x14ac:dyDescent="0.25">
      <c r="V817" s="5"/>
    </row>
    <row r="818" spans="22:22" x14ac:dyDescent="0.25">
      <c r="V818" s="5"/>
    </row>
    <row r="819" spans="22:22" x14ac:dyDescent="0.25">
      <c r="V819" s="5"/>
    </row>
    <row r="820" spans="22:22" x14ac:dyDescent="0.25">
      <c r="V820" s="5"/>
    </row>
    <row r="821" spans="22:22" x14ac:dyDescent="0.25">
      <c r="V821" s="5"/>
    </row>
    <row r="822" spans="22:22" x14ac:dyDescent="0.25">
      <c r="V822" s="5"/>
    </row>
    <row r="823" spans="22:22" x14ac:dyDescent="0.25">
      <c r="V823" s="5"/>
    </row>
    <row r="824" spans="22:22" x14ac:dyDescent="0.25">
      <c r="V824" s="5"/>
    </row>
    <row r="825" spans="22:22" x14ac:dyDescent="0.25">
      <c r="V825" s="5"/>
    </row>
    <row r="826" spans="22:22" x14ac:dyDescent="0.25">
      <c r="V826" s="5"/>
    </row>
    <row r="827" spans="22:22" x14ac:dyDescent="0.25">
      <c r="V827" s="5"/>
    </row>
    <row r="828" spans="22:22" x14ac:dyDescent="0.25">
      <c r="V828" s="5"/>
    </row>
    <row r="829" spans="22:22" x14ac:dyDescent="0.25">
      <c r="V829" s="5"/>
    </row>
    <row r="830" spans="22:22" x14ac:dyDescent="0.25">
      <c r="V830" s="5"/>
    </row>
    <row r="831" spans="22:22" x14ac:dyDescent="0.25">
      <c r="V831" s="5"/>
    </row>
    <row r="832" spans="22:22" x14ac:dyDescent="0.25">
      <c r="V832" s="5"/>
    </row>
    <row r="833" spans="22:22" x14ac:dyDescent="0.25">
      <c r="V833" s="5"/>
    </row>
    <row r="834" spans="22:22" x14ac:dyDescent="0.25">
      <c r="V834" s="5"/>
    </row>
    <row r="835" spans="22:22" x14ac:dyDescent="0.25">
      <c r="V835" s="5"/>
    </row>
    <row r="836" spans="22:22" x14ac:dyDescent="0.25">
      <c r="V836" s="5"/>
    </row>
    <row r="837" spans="22:22" x14ac:dyDescent="0.25">
      <c r="V837" s="5"/>
    </row>
    <row r="838" spans="22:22" x14ac:dyDescent="0.25">
      <c r="V838" s="5"/>
    </row>
    <row r="839" spans="22:22" x14ac:dyDescent="0.25">
      <c r="V839" s="5"/>
    </row>
    <row r="840" spans="22:22" x14ac:dyDescent="0.25">
      <c r="V840" s="5"/>
    </row>
    <row r="841" spans="22:22" x14ac:dyDescent="0.25">
      <c r="V841" s="5"/>
    </row>
    <row r="842" spans="22:22" x14ac:dyDescent="0.25">
      <c r="V842" s="5"/>
    </row>
    <row r="843" spans="22:22" x14ac:dyDescent="0.25">
      <c r="V843" s="5"/>
    </row>
    <row r="844" spans="22:22" x14ac:dyDescent="0.25">
      <c r="V844" s="5"/>
    </row>
    <row r="845" spans="22:22" x14ac:dyDescent="0.25">
      <c r="V845" s="5"/>
    </row>
    <row r="846" spans="22:22" x14ac:dyDescent="0.25">
      <c r="V846" s="5"/>
    </row>
    <row r="847" spans="22:22" x14ac:dyDescent="0.25">
      <c r="V847" s="5"/>
    </row>
    <row r="848" spans="22:22" x14ac:dyDescent="0.25">
      <c r="V848" s="5"/>
    </row>
    <row r="849" spans="22:22" x14ac:dyDescent="0.25">
      <c r="V849" s="5"/>
    </row>
    <row r="850" spans="22:22" x14ac:dyDescent="0.25">
      <c r="V850" s="5"/>
    </row>
    <row r="851" spans="22:22" x14ac:dyDescent="0.25">
      <c r="V851" s="5"/>
    </row>
    <row r="852" spans="22:22" x14ac:dyDescent="0.25">
      <c r="V852" s="5"/>
    </row>
    <row r="853" spans="22:22" x14ac:dyDescent="0.25">
      <c r="V853" s="5"/>
    </row>
    <row r="854" spans="22:22" x14ac:dyDescent="0.25">
      <c r="V854" s="5"/>
    </row>
    <row r="855" spans="22:22" x14ac:dyDescent="0.25">
      <c r="V855" s="5"/>
    </row>
    <row r="856" spans="22:22" x14ac:dyDescent="0.25">
      <c r="V856" s="5"/>
    </row>
    <row r="857" spans="22:22" x14ac:dyDescent="0.25">
      <c r="V857" s="5"/>
    </row>
    <row r="858" spans="22:22" x14ac:dyDescent="0.25">
      <c r="V858" s="5"/>
    </row>
    <row r="859" spans="22:22" x14ac:dyDescent="0.25">
      <c r="V859" s="5"/>
    </row>
    <row r="860" spans="22:22" x14ac:dyDescent="0.25">
      <c r="V860" s="5"/>
    </row>
    <row r="861" spans="22:22" x14ac:dyDescent="0.25">
      <c r="V861" s="5"/>
    </row>
    <row r="862" spans="22:22" x14ac:dyDescent="0.25">
      <c r="V862" s="5"/>
    </row>
    <row r="863" spans="22:22" x14ac:dyDescent="0.25">
      <c r="V863" s="5"/>
    </row>
    <row r="864" spans="22:22" x14ac:dyDescent="0.25">
      <c r="V864" s="5"/>
    </row>
    <row r="865" spans="22:22" x14ac:dyDescent="0.25">
      <c r="V865" s="5"/>
    </row>
    <row r="866" spans="22:22" x14ac:dyDescent="0.25">
      <c r="V866" s="5"/>
    </row>
    <row r="867" spans="22:22" x14ac:dyDescent="0.25">
      <c r="V867" s="5"/>
    </row>
    <row r="868" spans="22:22" x14ac:dyDescent="0.25">
      <c r="V868" s="5"/>
    </row>
    <row r="869" spans="22:22" x14ac:dyDescent="0.25">
      <c r="V869" s="5"/>
    </row>
    <row r="870" spans="22:22" x14ac:dyDescent="0.25">
      <c r="V870" s="5"/>
    </row>
    <row r="871" spans="22:22" x14ac:dyDescent="0.25">
      <c r="V871" s="5"/>
    </row>
    <row r="872" spans="22:22" x14ac:dyDescent="0.25">
      <c r="V872" s="5"/>
    </row>
    <row r="873" spans="22:22" x14ac:dyDescent="0.25">
      <c r="V873" s="5"/>
    </row>
    <row r="874" spans="22:22" x14ac:dyDescent="0.25">
      <c r="V874" s="5"/>
    </row>
    <row r="875" spans="22:22" x14ac:dyDescent="0.25">
      <c r="V875" s="5"/>
    </row>
    <row r="876" spans="22:22" x14ac:dyDescent="0.25">
      <c r="V876" s="5"/>
    </row>
    <row r="877" spans="22:22" x14ac:dyDescent="0.25">
      <c r="V877" s="5"/>
    </row>
    <row r="878" spans="22:22" x14ac:dyDescent="0.25">
      <c r="V878" s="5"/>
    </row>
    <row r="879" spans="22:22" x14ac:dyDescent="0.25">
      <c r="V879" s="5"/>
    </row>
    <row r="880" spans="22:22" x14ac:dyDescent="0.25">
      <c r="V880" s="5"/>
    </row>
    <row r="881" spans="22:22" x14ac:dyDescent="0.25">
      <c r="V881" s="5"/>
    </row>
    <row r="882" spans="22:22" x14ac:dyDescent="0.25">
      <c r="V882" s="5"/>
    </row>
    <row r="883" spans="22:22" x14ac:dyDescent="0.25">
      <c r="V883" s="5"/>
    </row>
    <row r="884" spans="22:22" x14ac:dyDescent="0.25">
      <c r="V884" s="5"/>
    </row>
    <row r="885" spans="22:22" x14ac:dyDescent="0.25">
      <c r="V885" s="5"/>
    </row>
    <row r="886" spans="22:22" x14ac:dyDescent="0.25">
      <c r="V886" s="5"/>
    </row>
    <row r="887" spans="22:22" x14ac:dyDescent="0.25">
      <c r="V887" s="5"/>
    </row>
    <row r="888" spans="22:22" x14ac:dyDescent="0.25">
      <c r="V888" s="5"/>
    </row>
    <row r="889" spans="22:22" x14ac:dyDescent="0.25">
      <c r="V889" s="5"/>
    </row>
    <row r="890" spans="22:22" x14ac:dyDescent="0.25">
      <c r="V890" s="5"/>
    </row>
    <row r="891" spans="22:22" x14ac:dyDescent="0.25">
      <c r="V891" s="5"/>
    </row>
    <row r="892" spans="22:22" x14ac:dyDescent="0.25">
      <c r="V892" s="5"/>
    </row>
    <row r="893" spans="22:22" x14ac:dyDescent="0.25">
      <c r="V893" s="5"/>
    </row>
    <row r="894" spans="22:22" x14ac:dyDescent="0.25">
      <c r="V894" s="5"/>
    </row>
    <row r="895" spans="22:22" x14ac:dyDescent="0.25">
      <c r="V895" s="5"/>
    </row>
    <row r="896" spans="22:22" x14ac:dyDescent="0.25">
      <c r="V896" s="5"/>
    </row>
    <row r="897" spans="22:22" x14ac:dyDescent="0.25">
      <c r="V897" s="5"/>
    </row>
    <row r="898" spans="22:22" x14ac:dyDescent="0.25">
      <c r="V898" s="5"/>
    </row>
    <row r="899" spans="22:22" x14ac:dyDescent="0.25">
      <c r="V899" s="5"/>
    </row>
    <row r="900" spans="22:22" x14ac:dyDescent="0.25">
      <c r="V900" s="5"/>
    </row>
    <row r="901" spans="22:22" x14ac:dyDescent="0.25">
      <c r="V901" s="5"/>
    </row>
    <row r="902" spans="22:22" x14ac:dyDescent="0.25">
      <c r="V902" s="5"/>
    </row>
    <row r="903" spans="22:22" x14ac:dyDescent="0.25">
      <c r="V903" s="5"/>
    </row>
    <row r="904" spans="22:22" x14ac:dyDescent="0.25">
      <c r="V904" s="5"/>
    </row>
    <row r="905" spans="22:22" x14ac:dyDescent="0.25">
      <c r="V905" s="5"/>
    </row>
    <row r="906" spans="22:22" x14ac:dyDescent="0.25">
      <c r="V906" s="5"/>
    </row>
    <row r="907" spans="22:22" x14ac:dyDescent="0.25">
      <c r="V907" s="5"/>
    </row>
    <row r="908" spans="22:22" x14ac:dyDescent="0.25">
      <c r="V908" s="5"/>
    </row>
    <row r="909" spans="22:22" x14ac:dyDescent="0.25">
      <c r="V909" s="5"/>
    </row>
    <row r="910" spans="22:22" x14ac:dyDescent="0.25">
      <c r="V910" s="5"/>
    </row>
    <row r="911" spans="22:22" x14ac:dyDescent="0.25">
      <c r="V911" s="5"/>
    </row>
    <row r="912" spans="22:22" x14ac:dyDescent="0.25">
      <c r="V912" s="5"/>
    </row>
    <row r="913" spans="22:22" x14ac:dyDescent="0.25">
      <c r="V913" s="5"/>
    </row>
    <row r="914" spans="22:22" x14ac:dyDescent="0.25">
      <c r="V914" s="5"/>
    </row>
    <row r="915" spans="22:22" x14ac:dyDescent="0.25">
      <c r="V915" s="5"/>
    </row>
    <row r="916" spans="22:22" x14ac:dyDescent="0.25">
      <c r="V916" s="5"/>
    </row>
    <row r="917" spans="22:22" x14ac:dyDescent="0.25">
      <c r="V917" s="5"/>
    </row>
    <row r="918" spans="22:22" x14ac:dyDescent="0.25">
      <c r="V918" s="5"/>
    </row>
    <row r="919" spans="22:22" x14ac:dyDescent="0.25">
      <c r="V919" s="5"/>
    </row>
    <row r="920" spans="22:22" x14ac:dyDescent="0.25">
      <c r="V920" s="5"/>
    </row>
    <row r="921" spans="22:22" x14ac:dyDescent="0.25">
      <c r="V921" s="5"/>
    </row>
    <row r="922" spans="22:22" x14ac:dyDescent="0.25">
      <c r="V922" s="5"/>
    </row>
    <row r="923" spans="22:22" x14ac:dyDescent="0.25">
      <c r="V923" s="5"/>
    </row>
    <row r="924" spans="22:22" x14ac:dyDescent="0.25">
      <c r="V924" s="5"/>
    </row>
    <row r="925" spans="22:22" x14ac:dyDescent="0.25">
      <c r="V925" s="5"/>
    </row>
    <row r="926" spans="22:22" x14ac:dyDescent="0.25">
      <c r="V926" s="5"/>
    </row>
    <row r="927" spans="22:22" x14ac:dyDescent="0.25">
      <c r="V927" s="5"/>
    </row>
    <row r="928" spans="22:22" x14ac:dyDescent="0.25">
      <c r="V928" s="5"/>
    </row>
    <row r="929" spans="22:22" x14ac:dyDescent="0.25">
      <c r="V929" s="5"/>
    </row>
    <row r="930" spans="22:22" x14ac:dyDescent="0.25">
      <c r="V930" s="5"/>
    </row>
    <row r="931" spans="22:22" x14ac:dyDescent="0.25">
      <c r="V931" s="5"/>
    </row>
    <row r="932" spans="22:22" x14ac:dyDescent="0.25">
      <c r="V932" s="5"/>
    </row>
    <row r="933" spans="22:22" x14ac:dyDescent="0.25">
      <c r="V933" s="5"/>
    </row>
    <row r="934" spans="22:22" x14ac:dyDescent="0.25">
      <c r="V934" s="5"/>
    </row>
    <row r="935" spans="22:22" x14ac:dyDescent="0.25">
      <c r="V935" s="5"/>
    </row>
    <row r="936" spans="22:22" x14ac:dyDescent="0.25">
      <c r="V936" s="5"/>
    </row>
    <row r="937" spans="22:22" x14ac:dyDescent="0.25">
      <c r="V937" s="5"/>
    </row>
    <row r="938" spans="22:22" x14ac:dyDescent="0.25">
      <c r="V938" s="5"/>
    </row>
    <row r="939" spans="22:22" x14ac:dyDescent="0.25">
      <c r="V939" s="5"/>
    </row>
    <row r="940" spans="22:22" x14ac:dyDescent="0.25">
      <c r="V940" s="5"/>
    </row>
    <row r="941" spans="22:22" x14ac:dyDescent="0.25">
      <c r="V941" s="5"/>
    </row>
    <row r="942" spans="22:22" x14ac:dyDescent="0.25">
      <c r="V942" s="5"/>
    </row>
    <row r="943" spans="22:22" x14ac:dyDescent="0.25">
      <c r="V943" s="5"/>
    </row>
    <row r="944" spans="22:22" x14ac:dyDescent="0.25">
      <c r="V944" s="5"/>
    </row>
    <row r="945" spans="22:22" x14ac:dyDescent="0.25">
      <c r="V945" s="5"/>
    </row>
    <row r="946" spans="22:22" x14ac:dyDescent="0.25">
      <c r="V946" s="5"/>
    </row>
    <row r="947" spans="22:22" x14ac:dyDescent="0.25">
      <c r="V947" s="5"/>
    </row>
    <row r="948" spans="22:22" x14ac:dyDescent="0.25">
      <c r="V948" s="5"/>
    </row>
    <row r="949" spans="22:22" x14ac:dyDescent="0.25">
      <c r="V949" s="5"/>
    </row>
    <row r="950" spans="22:22" x14ac:dyDescent="0.25">
      <c r="V950" s="5"/>
    </row>
    <row r="951" spans="22:22" x14ac:dyDescent="0.25">
      <c r="V951" s="5"/>
    </row>
    <row r="952" spans="22:22" x14ac:dyDescent="0.25">
      <c r="V952" s="5"/>
    </row>
    <row r="953" spans="22:22" x14ac:dyDescent="0.25">
      <c r="V953" s="5"/>
    </row>
    <row r="954" spans="22:22" x14ac:dyDescent="0.25">
      <c r="V954" s="5"/>
    </row>
    <row r="955" spans="22:22" x14ac:dyDescent="0.25">
      <c r="V955" s="5"/>
    </row>
    <row r="956" spans="22:22" x14ac:dyDescent="0.25">
      <c r="V956" s="5"/>
    </row>
    <row r="957" spans="22:22" x14ac:dyDescent="0.25">
      <c r="V957" s="5"/>
    </row>
    <row r="958" spans="22:22" x14ac:dyDescent="0.25">
      <c r="V958" s="5"/>
    </row>
    <row r="959" spans="22:22" x14ac:dyDescent="0.25">
      <c r="V959" s="5"/>
    </row>
    <row r="960" spans="22:22" x14ac:dyDescent="0.25">
      <c r="V960" s="5"/>
    </row>
    <row r="961" spans="22:22" x14ac:dyDescent="0.25">
      <c r="V961" s="5"/>
    </row>
    <row r="962" spans="22:22" x14ac:dyDescent="0.25">
      <c r="V962" s="5"/>
    </row>
    <row r="963" spans="22:22" x14ac:dyDescent="0.25">
      <c r="V963" s="5"/>
    </row>
    <row r="964" spans="22:22" x14ac:dyDescent="0.25">
      <c r="V964" s="5"/>
    </row>
    <row r="965" spans="22:22" x14ac:dyDescent="0.25">
      <c r="V965" s="5"/>
    </row>
    <row r="966" spans="22:22" x14ac:dyDescent="0.25">
      <c r="V966" s="5"/>
    </row>
    <row r="967" spans="22:22" x14ac:dyDescent="0.25">
      <c r="V967" s="5"/>
    </row>
    <row r="968" spans="22:22" x14ac:dyDescent="0.25">
      <c r="V968" s="5"/>
    </row>
    <row r="969" spans="22:22" x14ac:dyDescent="0.25">
      <c r="V969" s="5"/>
    </row>
    <row r="970" spans="22:22" x14ac:dyDescent="0.25">
      <c r="V970" s="5"/>
    </row>
    <row r="971" spans="22:22" x14ac:dyDescent="0.25">
      <c r="V971" s="5"/>
    </row>
    <row r="972" spans="22:22" x14ac:dyDescent="0.25">
      <c r="V972" s="5"/>
    </row>
    <row r="973" spans="22:22" x14ac:dyDescent="0.25">
      <c r="V973" s="5"/>
    </row>
    <row r="974" spans="22:22" x14ac:dyDescent="0.25">
      <c r="V974" s="5"/>
    </row>
    <row r="975" spans="22:22" x14ac:dyDescent="0.25">
      <c r="V975" s="5"/>
    </row>
    <row r="976" spans="22:22" x14ac:dyDescent="0.25">
      <c r="V976" s="5"/>
    </row>
    <row r="977" spans="22:22" x14ac:dyDescent="0.25">
      <c r="V977" s="5"/>
    </row>
    <row r="978" spans="22:22" x14ac:dyDescent="0.25">
      <c r="V978" s="5"/>
    </row>
    <row r="979" spans="22:22" x14ac:dyDescent="0.25">
      <c r="V979" s="5"/>
    </row>
    <row r="980" spans="22:22" x14ac:dyDescent="0.25">
      <c r="V980" s="5"/>
    </row>
    <row r="981" spans="22:22" x14ac:dyDescent="0.25">
      <c r="V981" s="5"/>
    </row>
    <row r="982" spans="22:22" x14ac:dyDescent="0.25">
      <c r="V982" s="5"/>
    </row>
    <row r="983" spans="22:22" x14ac:dyDescent="0.25">
      <c r="V983" s="5"/>
    </row>
    <row r="984" spans="22:22" x14ac:dyDescent="0.25">
      <c r="V984" s="5"/>
    </row>
    <row r="985" spans="22:22" x14ac:dyDescent="0.25">
      <c r="V985" s="5"/>
    </row>
    <row r="986" spans="22:22" x14ac:dyDescent="0.25">
      <c r="V986" s="5"/>
    </row>
    <row r="987" spans="22:22" x14ac:dyDescent="0.25">
      <c r="V987" s="5"/>
    </row>
    <row r="988" spans="22:22" x14ac:dyDescent="0.25">
      <c r="V988" s="5"/>
    </row>
    <row r="989" spans="22:22" x14ac:dyDescent="0.25">
      <c r="V989" s="5"/>
    </row>
    <row r="990" spans="22:22" x14ac:dyDescent="0.25">
      <c r="V990" s="5"/>
    </row>
    <row r="991" spans="22:22" x14ac:dyDescent="0.25">
      <c r="V991" s="5"/>
    </row>
    <row r="992" spans="22:22" x14ac:dyDescent="0.25">
      <c r="V992" s="5"/>
    </row>
    <row r="993" spans="22:22" x14ac:dyDescent="0.25">
      <c r="V993" s="5"/>
    </row>
    <row r="994" spans="22:22" x14ac:dyDescent="0.25">
      <c r="V994" s="5"/>
    </row>
    <row r="995" spans="22:22" x14ac:dyDescent="0.25">
      <c r="V995" s="5"/>
    </row>
    <row r="996" spans="22:22" x14ac:dyDescent="0.25">
      <c r="V996" s="5"/>
    </row>
    <row r="997" spans="22:22" x14ac:dyDescent="0.25">
      <c r="V997" s="5"/>
    </row>
    <row r="998" spans="22:22" x14ac:dyDescent="0.25">
      <c r="V998" s="5"/>
    </row>
    <row r="999" spans="22:22" x14ac:dyDescent="0.25">
      <c r="V999" s="5"/>
    </row>
    <row r="1000" spans="22:22" x14ac:dyDescent="0.25">
      <c r="V1000" s="5"/>
    </row>
    <row r="1001" spans="22:22" x14ac:dyDescent="0.25">
      <c r="V1001" s="5"/>
    </row>
    <row r="1002" spans="22:22" x14ac:dyDescent="0.25">
      <c r="V1002" s="5"/>
    </row>
    <row r="1003" spans="22:22" x14ac:dyDescent="0.25">
      <c r="V1003" s="5"/>
    </row>
    <row r="1004" spans="22:22" x14ac:dyDescent="0.25">
      <c r="V1004" s="5"/>
    </row>
    <row r="1005" spans="22:22" x14ac:dyDescent="0.25">
      <c r="V1005" s="5"/>
    </row>
    <row r="1006" spans="22:22" x14ac:dyDescent="0.25">
      <c r="V1006" s="5"/>
    </row>
    <row r="1007" spans="22:22" x14ac:dyDescent="0.25">
      <c r="V1007" s="5"/>
    </row>
    <row r="1008" spans="22:22" x14ac:dyDescent="0.25">
      <c r="V1008" s="5"/>
    </row>
    <row r="1009" spans="22:22" x14ac:dyDescent="0.25">
      <c r="V1009" s="5"/>
    </row>
    <row r="1010" spans="22:22" x14ac:dyDescent="0.25">
      <c r="V1010" s="5"/>
    </row>
    <row r="1011" spans="22:22" x14ac:dyDescent="0.25">
      <c r="V1011" s="5"/>
    </row>
    <row r="1012" spans="22:22" x14ac:dyDescent="0.25">
      <c r="V1012" s="5"/>
    </row>
    <row r="1013" spans="22:22" x14ac:dyDescent="0.25">
      <c r="V1013" s="5"/>
    </row>
    <row r="1014" spans="22:22" x14ac:dyDescent="0.25">
      <c r="V1014" s="5"/>
    </row>
    <row r="1015" spans="22:22" x14ac:dyDescent="0.25">
      <c r="V1015" s="5"/>
    </row>
    <row r="1016" spans="22:22" x14ac:dyDescent="0.25">
      <c r="V1016" s="5"/>
    </row>
    <row r="1017" spans="22:22" x14ac:dyDescent="0.25">
      <c r="V1017" s="5"/>
    </row>
    <row r="1018" spans="22:22" x14ac:dyDescent="0.25">
      <c r="V1018" s="5"/>
    </row>
    <row r="1019" spans="22:22" x14ac:dyDescent="0.25">
      <c r="V1019" s="5"/>
    </row>
    <row r="1020" spans="22:22" x14ac:dyDescent="0.25">
      <c r="V1020" s="5"/>
    </row>
    <row r="1021" spans="22:22" x14ac:dyDescent="0.25">
      <c r="V1021" s="5"/>
    </row>
    <row r="1022" spans="22:22" x14ac:dyDescent="0.25">
      <c r="V1022" s="5"/>
    </row>
    <row r="1023" spans="22:22" x14ac:dyDescent="0.25">
      <c r="V1023" s="5"/>
    </row>
    <row r="1024" spans="22:22" x14ac:dyDescent="0.25">
      <c r="V1024" s="5"/>
    </row>
    <row r="1025" spans="22:22" x14ac:dyDescent="0.25">
      <c r="V1025" s="5"/>
    </row>
    <row r="1026" spans="22:22" x14ac:dyDescent="0.25">
      <c r="V1026" s="5"/>
    </row>
    <row r="1027" spans="22:22" x14ac:dyDescent="0.25">
      <c r="V1027" s="5"/>
    </row>
    <row r="1028" spans="22:22" x14ac:dyDescent="0.25">
      <c r="V1028" s="5"/>
    </row>
    <row r="1029" spans="22:22" x14ac:dyDescent="0.25">
      <c r="V1029" s="5"/>
    </row>
    <row r="1030" spans="22:22" x14ac:dyDescent="0.25">
      <c r="V1030" s="5"/>
    </row>
    <row r="1031" spans="22:22" x14ac:dyDescent="0.25">
      <c r="V1031" s="5"/>
    </row>
    <row r="1032" spans="22:22" x14ac:dyDescent="0.25">
      <c r="V1032" s="5"/>
    </row>
    <row r="1033" spans="22:22" x14ac:dyDescent="0.25">
      <c r="V1033" s="5"/>
    </row>
    <row r="1034" spans="22:22" x14ac:dyDescent="0.25">
      <c r="V1034" s="5"/>
    </row>
    <row r="1035" spans="22:22" x14ac:dyDescent="0.25">
      <c r="V1035" s="5"/>
    </row>
    <row r="1036" spans="22:22" x14ac:dyDescent="0.25">
      <c r="V1036" s="5"/>
    </row>
    <row r="1037" spans="22:22" x14ac:dyDescent="0.25">
      <c r="V1037" s="5"/>
    </row>
    <row r="1038" spans="22:22" x14ac:dyDescent="0.25">
      <c r="V1038" s="5"/>
    </row>
    <row r="1039" spans="22:22" x14ac:dyDescent="0.25">
      <c r="V1039" s="5"/>
    </row>
    <row r="1040" spans="22:22" x14ac:dyDescent="0.25">
      <c r="V1040" s="5"/>
    </row>
    <row r="1041" spans="22:22" x14ac:dyDescent="0.25">
      <c r="V1041" s="5"/>
    </row>
    <row r="1042" spans="22:22" x14ac:dyDescent="0.25">
      <c r="V1042" s="5"/>
    </row>
    <row r="1043" spans="22:22" x14ac:dyDescent="0.25">
      <c r="V1043" s="5"/>
    </row>
    <row r="1044" spans="22:22" x14ac:dyDescent="0.25">
      <c r="V1044" s="5"/>
    </row>
    <row r="1045" spans="22:22" x14ac:dyDescent="0.25">
      <c r="V1045" s="5"/>
    </row>
    <row r="1046" spans="22:22" x14ac:dyDescent="0.25">
      <c r="V1046" s="5"/>
    </row>
    <row r="1047" spans="22:22" x14ac:dyDescent="0.25">
      <c r="V1047" s="5"/>
    </row>
    <row r="1048" spans="22:22" x14ac:dyDescent="0.25">
      <c r="V1048" s="5"/>
    </row>
    <row r="1049" spans="22:22" x14ac:dyDescent="0.25">
      <c r="V1049" s="5"/>
    </row>
    <row r="1050" spans="22:22" x14ac:dyDescent="0.25">
      <c r="V1050" s="5"/>
    </row>
    <row r="1051" spans="22:22" x14ac:dyDescent="0.25">
      <c r="V1051" s="5"/>
    </row>
    <row r="1052" spans="22:22" x14ac:dyDescent="0.25">
      <c r="V1052" s="5"/>
    </row>
    <row r="1053" spans="22:22" x14ac:dyDescent="0.25">
      <c r="V1053" s="5"/>
    </row>
    <row r="1054" spans="22:22" x14ac:dyDescent="0.25">
      <c r="V1054" s="5"/>
    </row>
    <row r="1055" spans="22:22" x14ac:dyDescent="0.25">
      <c r="V1055" s="5"/>
    </row>
    <row r="1056" spans="22:22" x14ac:dyDescent="0.25">
      <c r="V1056" s="5"/>
    </row>
    <row r="1057" spans="22:22" x14ac:dyDescent="0.25">
      <c r="V1057" s="5"/>
    </row>
    <row r="1058" spans="22:22" x14ac:dyDescent="0.25">
      <c r="V1058" s="5"/>
    </row>
    <row r="1059" spans="22:22" x14ac:dyDescent="0.25">
      <c r="V1059" s="5"/>
    </row>
    <row r="1060" spans="22:22" x14ac:dyDescent="0.25">
      <c r="V1060" s="5"/>
    </row>
    <row r="1061" spans="22:22" x14ac:dyDescent="0.25">
      <c r="V1061" s="5"/>
    </row>
    <row r="1062" spans="22:22" x14ac:dyDescent="0.25">
      <c r="V1062" s="5"/>
    </row>
    <row r="1063" spans="22:22" x14ac:dyDescent="0.25">
      <c r="V1063" s="5"/>
    </row>
    <row r="1064" spans="22:22" x14ac:dyDescent="0.25">
      <c r="V1064" s="5"/>
    </row>
    <row r="1065" spans="22:22" x14ac:dyDescent="0.25">
      <c r="V1065" s="5"/>
    </row>
    <row r="1066" spans="22:22" x14ac:dyDescent="0.25">
      <c r="V1066" s="5"/>
    </row>
    <row r="1067" spans="22:22" x14ac:dyDescent="0.25">
      <c r="V1067" s="5"/>
    </row>
    <row r="1068" spans="22:22" x14ac:dyDescent="0.25">
      <c r="V1068" s="5"/>
    </row>
    <row r="1069" spans="22:22" x14ac:dyDescent="0.25">
      <c r="V1069" s="5"/>
    </row>
    <row r="1070" spans="22:22" x14ac:dyDescent="0.25">
      <c r="V1070" s="5"/>
    </row>
    <row r="1071" spans="22:22" x14ac:dyDescent="0.25">
      <c r="V1071" s="5"/>
    </row>
    <row r="1072" spans="22:22" x14ac:dyDescent="0.25">
      <c r="V1072" s="5"/>
    </row>
    <row r="1073" spans="22:22" x14ac:dyDescent="0.25">
      <c r="V1073" s="5"/>
    </row>
    <row r="1074" spans="22:22" x14ac:dyDescent="0.25">
      <c r="V1074" s="5"/>
    </row>
    <row r="1075" spans="22:22" x14ac:dyDescent="0.25">
      <c r="V1075" s="5"/>
    </row>
    <row r="1076" spans="22:22" x14ac:dyDescent="0.25">
      <c r="V1076" s="5"/>
    </row>
    <row r="1077" spans="22:22" x14ac:dyDescent="0.25">
      <c r="V1077" s="5"/>
    </row>
    <row r="1078" spans="22:22" x14ac:dyDescent="0.25">
      <c r="V1078" s="5"/>
    </row>
    <row r="1079" spans="22:22" x14ac:dyDescent="0.25">
      <c r="V1079" s="5"/>
    </row>
    <row r="1080" spans="22:22" x14ac:dyDescent="0.25">
      <c r="V1080" s="5"/>
    </row>
    <row r="1081" spans="22:22" x14ac:dyDescent="0.25">
      <c r="V1081" s="5"/>
    </row>
    <row r="1082" spans="22:22" x14ac:dyDescent="0.25">
      <c r="V1082" s="5"/>
    </row>
    <row r="1083" spans="22:22" x14ac:dyDescent="0.25">
      <c r="V1083" s="5"/>
    </row>
    <row r="1084" spans="22:22" x14ac:dyDescent="0.25">
      <c r="V1084" s="5"/>
    </row>
    <row r="1085" spans="22:22" x14ac:dyDescent="0.25">
      <c r="V1085" s="5"/>
    </row>
    <row r="1086" spans="22:22" x14ac:dyDescent="0.25">
      <c r="V1086" s="5"/>
    </row>
    <row r="1087" spans="22:22" x14ac:dyDescent="0.25">
      <c r="V1087" s="5"/>
    </row>
    <row r="1088" spans="22:22" x14ac:dyDescent="0.25">
      <c r="V1088" s="5"/>
    </row>
    <row r="1089" spans="22:22" x14ac:dyDescent="0.25">
      <c r="V1089" s="5"/>
    </row>
    <row r="1090" spans="22:22" x14ac:dyDescent="0.25">
      <c r="V1090" s="5"/>
    </row>
    <row r="1091" spans="22:22" x14ac:dyDescent="0.25">
      <c r="V1091" s="5"/>
    </row>
    <row r="1092" spans="22:22" x14ac:dyDescent="0.25">
      <c r="V1092" s="5"/>
    </row>
    <row r="1093" spans="22:22" x14ac:dyDescent="0.25">
      <c r="V1093" s="5"/>
    </row>
    <row r="1094" spans="22:22" x14ac:dyDescent="0.25">
      <c r="V1094" s="5"/>
    </row>
    <row r="1095" spans="22:22" x14ac:dyDescent="0.25">
      <c r="V1095" s="5"/>
    </row>
    <row r="1096" spans="22:22" x14ac:dyDescent="0.25">
      <c r="V1096" s="5"/>
    </row>
    <row r="1097" spans="22:22" x14ac:dyDescent="0.25">
      <c r="V1097" s="5"/>
    </row>
    <row r="1098" spans="22:22" x14ac:dyDescent="0.25">
      <c r="V1098" s="5"/>
    </row>
    <row r="1099" spans="22:22" x14ac:dyDescent="0.25">
      <c r="V1099" s="5"/>
    </row>
    <row r="1100" spans="22:22" x14ac:dyDescent="0.25">
      <c r="V1100" s="5"/>
    </row>
    <row r="1101" spans="22:22" x14ac:dyDescent="0.25">
      <c r="V1101" s="5"/>
    </row>
    <row r="1102" spans="22:22" x14ac:dyDescent="0.25">
      <c r="V1102" s="5"/>
    </row>
    <row r="1103" spans="22:22" x14ac:dyDescent="0.25">
      <c r="V1103" s="5"/>
    </row>
    <row r="1104" spans="22:22" x14ac:dyDescent="0.25">
      <c r="V1104" s="5"/>
    </row>
    <row r="1105" spans="22:22" x14ac:dyDescent="0.25">
      <c r="V1105" s="5"/>
    </row>
    <row r="1106" spans="22:22" x14ac:dyDescent="0.25">
      <c r="V1106" s="5"/>
    </row>
    <row r="1107" spans="22:22" x14ac:dyDescent="0.25">
      <c r="V1107" s="5"/>
    </row>
    <row r="1108" spans="22:22" x14ac:dyDescent="0.25">
      <c r="V1108" s="5"/>
    </row>
    <row r="1109" spans="22:22" x14ac:dyDescent="0.25">
      <c r="V1109" s="5"/>
    </row>
    <row r="1110" spans="22:22" x14ac:dyDescent="0.25">
      <c r="V1110" s="5"/>
    </row>
    <row r="1111" spans="22:22" x14ac:dyDescent="0.25">
      <c r="V1111" s="5"/>
    </row>
    <row r="1112" spans="22:22" x14ac:dyDescent="0.25">
      <c r="V1112" s="5"/>
    </row>
    <row r="1113" spans="22:22" x14ac:dyDescent="0.25">
      <c r="V1113" s="5"/>
    </row>
    <row r="1114" spans="22:22" x14ac:dyDescent="0.25">
      <c r="V1114" s="5"/>
    </row>
    <row r="1115" spans="22:22" x14ac:dyDescent="0.25">
      <c r="V1115" s="5"/>
    </row>
    <row r="1116" spans="22:22" x14ac:dyDescent="0.25">
      <c r="V1116" s="5"/>
    </row>
    <row r="1117" spans="22:22" x14ac:dyDescent="0.25">
      <c r="V1117" s="5"/>
    </row>
    <row r="1118" spans="22:22" x14ac:dyDescent="0.25">
      <c r="V1118" s="5"/>
    </row>
    <row r="1119" spans="22:22" x14ac:dyDescent="0.25">
      <c r="V1119" s="5"/>
    </row>
    <row r="1120" spans="22:22" x14ac:dyDescent="0.25">
      <c r="V1120" s="5"/>
    </row>
    <row r="1121" spans="22:22" x14ac:dyDescent="0.25">
      <c r="V1121" s="5"/>
    </row>
    <row r="1122" spans="22:22" x14ac:dyDescent="0.25">
      <c r="V1122" s="5"/>
    </row>
    <row r="1123" spans="22:22" x14ac:dyDescent="0.25">
      <c r="V1123" s="5"/>
    </row>
    <row r="1124" spans="22:22" x14ac:dyDescent="0.25">
      <c r="V1124" s="5"/>
    </row>
    <row r="1125" spans="22:22" x14ac:dyDescent="0.25">
      <c r="V1125" s="5"/>
    </row>
    <row r="1126" spans="22:22" x14ac:dyDescent="0.25">
      <c r="V1126" s="5"/>
    </row>
    <row r="1127" spans="22:22" x14ac:dyDescent="0.25">
      <c r="V1127" s="5"/>
    </row>
    <row r="1128" spans="22:22" x14ac:dyDescent="0.25">
      <c r="V1128" s="5"/>
    </row>
    <row r="1129" spans="22:22" x14ac:dyDescent="0.25">
      <c r="V1129" s="5"/>
    </row>
    <row r="1130" spans="22:22" x14ac:dyDescent="0.25">
      <c r="V1130" s="5"/>
    </row>
    <row r="1131" spans="22:22" x14ac:dyDescent="0.25">
      <c r="V1131" s="5"/>
    </row>
    <row r="1132" spans="22:22" x14ac:dyDescent="0.25">
      <c r="V1132" s="5"/>
    </row>
    <row r="1133" spans="22:22" x14ac:dyDescent="0.25">
      <c r="V1133" s="5"/>
    </row>
    <row r="1134" spans="22:22" x14ac:dyDescent="0.25">
      <c r="V1134" s="5"/>
    </row>
    <row r="1135" spans="22:22" x14ac:dyDescent="0.25">
      <c r="V1135" s="5"/>
    </row>
    <row r="1136" spans="22:22" x14ac:dyDescent="0.25">
      <c r="V1136" s="5"/>
    </row>
    <row r="1137" spans="22:22" x14ac:dyDescent="0.25">
      <c r="V1137" s="5"/>
    </row>
    <row r="1138" spans="22:22" x14ac:dyDescent="0.25">
      <c r="V1138" s="5"/>
    </row>
    <row r="1139" spans="22:22" x14ac:dyDescent="0.25">
      <c r="V1139" s="5"/>
    </row>
    <row r="1140" spans="22:22" x14ac:dyDescent="0.25">
      <c r="V1140" s="5"/>
    </row>
    <row r="1141" spans="22:22" x14ac:dyDescent="0.25">
      <c r="V1141" s="5"/>
    </row>
    <row r="1142" spans="22:22" x14ac:dyDescent="0.25">
      <c r="V1142" s="5"/>
    </row>
    <row r="1143" spans="22:22" x14ac:dyDescent="0.25">
      <c r="V1143" s="5"/>
    </row>
    <row r="1144" spans="22:22" x14ac:dyDescent="0.25">
      <c r="V1144" s="5"/>
    </row>
    <row r="1145" spans="22:22" x14ac:dyDescent="0.25">
      <c r="V1145" s="5"/>
    </row>
    <row r="1146" spans="22:22" x14ac:dyDescent="0.25">
      <c r="V1146" s="5"/>
    </row>
    <row r="1147" spans="22:22" x14ac:dyDescent="0.25">
      <c r="V1147" s="5"/>
    </row>
    <row r="1148" spans="22:22" x14ac:dyDescent="0.25">
      <c r="V1148" s="5"/>
    </row>
    <row r="1149" spans="22:22" x14ac:dyDescent="0.25">
      <c r="V1149" s="5"/>
    </row>
    <row r="1150" spans="22:22" x14ac:dyDescent="0.25">
      <c r="V1150" s="5"/>
    </row>
    <row r="1151" spans="22:22" x14ac:dyDescent="0.25">
      <c r="V1151" s="5"/>
    </row>
    <row r="1152" spans="22:22" x14ac:dyDescent="0.25">
      <c r="V1152" s="5"/>
    </row>
    <row r="1153" spans="22:22" x14ac:dyDescent="0.25">
      <c r="V1153" s="5"/>
    </row>
    <row r="1154" spans="22:22" x14ac:dyDescent="0.25">
      <c r="V1154" s="5"/>
    </row>
    <row r="1155" spans="22:22" x14ac:dyDescent="0.25">
      <c r="V1155" s="5"/>
    </row>
    <row r="1156" spans="22:22" x14ac:dyDescent="0.25">
      <c r="V1156" s="5"/>
    </row>
    <row r="1157" spans="22:22" x14ac:dyDescent="0.25">
      <c r="V1157" s="5"/>
    </row>
    <row r="1158" spans="22:22" x14ac:dyDescent="0.25">
      <c r="V1158" s="5"/>
    </row>
    <row r="1159" spans="22:22" x14ac:dyDescent="0.25">
      <c r="V1159" s="5"/>
    </row>
    <row r="1160" spans="22:22" x14ac:dyDescent="0.25">
      <c r="V1160" s="5"/>
    </row>
    <row r="1161" spans="22:22" x14ac:dyDescent="0.25">
      <c r="V1161" s="5"/>
    </row>
    <row r="1162" spans="22:22" x14ac:dyDescent="0.25">
      <c r="V1162" s="5"/>
    </row>
    <row r="1163" spans="22:22" x14ac:dyDescent="0.25">
      <c r="V1163" s="5"/>
    </row>
    <row r="1164" spans="22:22" x14ac:dyDescent="0.25">
      <c r="V1164" s="5"/>
    </row>
    <row r="1165" spans="22:22" x14ac:dyDescent="0.25">
      <c r="V1165" s="5"/>
    </row>
    <row r="1166" spans="22:22" x14ac:dyDescent="0.25">
      <c r="V1166" s="5"/>
    </row>
    <row r="1167" spans="22:22" x14ac:dyDescent="0.25">
      <c r="V1167" s="5"/>
    </row>
    <row r="1168" spans="22:22" x14ac:dyDescent="0.25">
      <c r="V1168" s="5"/>
    </row>
    <row r="1169" spans="22:22" x14ac:dyDescent="0.25">
      <c r="V1169" s="5"/>
    </row>
    <row r="1170" spans="22:22" x14ac:dyDescent="0.25">
      <c r="V1170" s="5"/>
    </row>
    <row r="1171" spans="22:22" x14ac:dyDescent="0.25">
      <c r="V1171" s="5"/>
    </row>
    <row r="1172" spans="22:22" x14ac:dyDescent="0.25">
      <c r="V1172" s="5"/>
    </row>
    <row r="1173" spans="22:22" x14ac:dyDescent="0.25">
      <c r="V1173" s="5"/>
    </row>
    <row r="1174" spans="22:22" x14ac:dyDescent="0.25">
      <c r="V1174" s="5"/>
    </row>
    <row r="1175" spans="22:22" x14ac:dyDescent="0.25">
      <c r="V1175" s="5"/>
    </row>
    <row r="1176" spans="22:22" x14ac:dyDescent="0.25">
      <c r="V1176" s="5"/>
    </row>
    <row r="1177" spans="22:22" x14ac:dyDescent="0.25">
      <c r="V1177" s="5"/>
    </row>
    <row r="1178" spans="22:22" x14ac:dyDescent="0.25">
      <c r="V1178" s="5"/>
    </row>
    <row r="1179" spans="22:22" x14ac:dyDescent="0.25">
      <c r="V1179" s="5"/>
    </row>
    <row r="1180" spans="22:22" x14ac:dyDescent="0.25">
      <c r="V1180" s="5"/>
    </row>
    <row r="1181" spans="22:22" x14ac:dyDescent="0.25">
      <c r="V1181" s="5"/>
    </row>
    <row r="1182" spans="22:22" x14ac:dyDescent="0.25">
      <c r="V1182" s="5"/>
    </row>
    <row r="1183" spans="22:22" x14ac:dyDescent="0.25">
      <c r="V1183" s="5"/>
    </row>
    <row r="1184" spans="22:22" x14ac:dyDescent="0.25">
      <c r="V1184" s="5"/>
    </row>
    <row r="1185" spans="22:22" x14ac:dyDescent="0.25">
      <c r="V1185" s="5"/>
    </row>
    <row r="1186" spans="22:22" x14ac:dyDescent="0.25">
      <c r="V1186" s="5"/>
    </row>
    <row r="1187" spans="22:22" x14ac:dyDescent="0.25">
      <c r="V1187" s="5"/>
    </row>
    <row r="1188" spans="22:22" x14ac:dyDescent="0.25">
      <c r="V1188" s="5"/>
    </row>
    <row r="1189" spans="22:22" x14ac:dyDescent="0.25">
      <c r="V1189" s="5"/>
    </row>
    <row r="1190" spans="22:22" x14ac:dyDescent="0.25">
      <c r="V1190" s="5"/>
    </row>
    <row r="1191" spans="22:22" x14ac:dyDescent="0.25">
      <c r="V1191" s="5"/>
    </row>
    <row r="1192" spans="22:22" x14ac:dyDescent="0.25">
      <c r="V1192" s="5"/>
    </row>
    <row r="1193" spans="22:22" x14ac:dyDescent="0.25">
      <c r="V1193" s="5"/>
    </row>
    <row r="1194" spans="22:22" x14ac:dyDescent="0.25">
      <c r="V1194" s="5"/>
    </row>
    <row r="1195" spans="22:22" x14ac:dyDescent="0.25">
      <c r="V1195" s="5"/>
    </row>
    <row r="1196" spans="22:22" x14ac:dyDescent="0.25">
      <c r="V1196" s="5"/>
    </row>
    <row r="1197" spans="22:22" x14ac:dyDescent="0.25">
      <c r="V1197" s="5"/>
    </row>
    <row r="1198" spans="22:22" x14ac:dyDescent="0.25">
      <c r="V1198" s="5"/>
    </row>
    <row r="1199" spans="22:22" x14ac:dyDescent="0.25">
      <c r="V1199" s="5"/>
    </row>
    <row r="1200" spans="22:22" x14ac:dyDescent="0.25">
      <c r="V1200" s="5"/>
    </row>
    <row r="1201" spans="22:22" x14ac:dyDescent="0.25">
      <c r="V1201" s="5"/>
    </row>
    <row r="1202" spans="22:22" x14ac:dyDescent="0.25">
      <c r="V1202" s="5"/>
    </row>
    <row r="1203" spans="22:22" x14ac:dyDescent="0.25">
      <c r="V1203" s="5"/>
    </row>
    <row r="1204" spans="22:22" x14ac:dyDescent="0.25">
      <c r="V1204" s="5"/>
    </row>
    <row r="1205" spans="22:22" x14ac:dyDescent="0.25">
      <c r="V1205" s="5"/>
    </row>
    <row r="1206" spans="22:22" x14ac:dyDescent="0.25">
      <c r="V1206" s="5"/>
    </row>
    <row r="1207" spans="22:22" x14ac:dyDescent="0.25">
      <c r="V1207" s="5"/>
    </row>
    <row r="1208" spans="22:22" x14ac:dyDescent="0.25">
      <c r="V1208" s="5"/>
    </row>
    <row r="1209" spans="22:22" x14ac:dyDescent="0.25">
      <c r="V1209" s="5"/>
    </row>
    <row r="1210" spans="22:22" x14ac:dyDescent="0.25">
      <c r="V1210" s="5"/>
    </row>
    <row r="1211" spans="22:22" x14ac:dyDescent="0.25">
      <c r="V1211" s="5"/>
    </row>
    <row r="1212" spans="22:22" x14ac:dyDescent="0.25">
      <c r="V1212" s="5"/>
    </row>
    <row r="1213" spans="22:22" x14ac:dyDescent="0.25">
      <c r="V1213" s="5"/>
    </row>
    <row r="1214" spans="22:22" x14ac:dyDescent="0.25">
      <c r="V1214" s="5"/>
    </row>
    <row r="1215" spans="22:22" x14ac:dyDescent="0.25">
      <c r="V1215" s="5"/>
    </row>
    <row r="1216" spans="22:22" x14ac:dyDescent="0.25">
      <c r="V1216" s="5"/>
    </row>
    <row r="1217" spans="22:22" x14ac:dyDescent="0.25">
      <c r="V1217" s="5"/>
    </row>
    <row r="1218" spans="22:22" x14ac:dyDescent="0.25">
      <c r="V1218" s="5"/>
    </row>
    <row r="1219" spans="22:22" x14ac:dyDescent="0.25">
      <c r="V1219" s="5"/>
    </row>
    <row r="1220" spans="22:22" x14ac:dyDescent="0.25">
      <c r="V1220" s="5"/>
    </row>
    <row r="1221" spans="22:22" x14ac:dyDescent="0.25">
      <c r="V1221" s="5"/>
    </row>
    <row r="1222" spans="22:22" x14ac:dyDescent="0.25">
      <c r="V1222" s="5"/>
    </row>
    <row r="1223" spans="22:22" x14ac:dyDescent="0.25">
      <c r="V1223" s="5"/>
    </row>
    <row r="1224" spans="22:22" x14ac:dyDescent="0.25">
      <c r="V1224" s="5"/>
    </row>
    <row r="1225" spans="22:22" x14ac:dyDescent="0.25">
      <c r="V1225" s="5"/>
    </row>
    <row r="1226" spans="22:22" x14ac:dyDescent="0.25">
      <c r="V1226" s="5"/>
    </row>
    <row r="1227" spans="22:22" x14ac:dyDescent="0.25">
      <c r="V1227" s="5"/>
    </row>
    <row r="1228" spans="22:22" x14ac:dyDescent="0.25">
      <c r="V1228" s="5"/>
    </row>
    <row r="1229" spans="22:22" x14ac:dyDescent="0.25">
      <c r="V1229" s="5"/>
    </row>
    <row r="1230" spans="22:22" x14ac:dyDescent="0.25">
      <c r="V1230" s="5"/>
    </row>
    <row r="1231" spans="22:22" x14ac:dyDescent="0.25">
      <c r="V1231" s="5"/>
    </row>
    <row r="1232" spans="22:22" x14ac:dyDescent="0.25">
      <c r="V1232" s="5"/>
    </row>
    <row r="1233" spans="22:22" x14ac:dyDescent="0.25">
      <c r="V1233" s="5"/>
    </row>
    <row r="1234" spans="22:22" x14ac:dyDescent="0.25">
      <c r="V1234" s="5"/>
    </row>
    <row r="1235" spans="22:22" x14ac:dyDescent="0.25">
      <c r="V1235" s="5"/>
    </row>
    <row r="1236" spans="22:22" x14ac:dyDescent="0.25">
      <c r="V1236" s="5"/>
    </row>
    <row r="1237" spans="22:22" x14ac:dyDescent="0.25">
      <c r="V1237" s="5"/>
    </row>
    <row r="1238" spans="22:22" x14ac:dyDescent="0.25">
      <c r="V1238" s="5"/>
    </row>
    <row r="1239" spans="22:22" x14ac:dyDescent="0.25">
      <c r="V1239" s="5"/>
    </row>
    <row r="1240" spans="22:22" x14ac:dyDescent="0.25">
      <c r="V1240" s="5"/>
    </row>
    <row r="1241" spans="22:22" x14ac:dyDescent="0.25">
      <c r="V1241" s="5"/>
    </row>
    <row r="1242" spans="22:22" x14ac:dyDescent="0.25">
      <c r="V1242" s="5"/>
    </row>
    <row r="1243" spans="22:22" x14ac:dyDescent="0.25">
      <c r="V1243" s="5"/>
    </row>
    <row r="1244" spans="22:22" x14ac:dyDescent="0.25">
      <c r="V1244" s="5"/>
    </row>
    <row r="1245" spans="22:22" x14ac:dyDescent="0.25">
      <c r="V1245" s="5"/>
    </row>
    <row r="1246" spans="22:22" x14ac:dyDescent="0.25">
      <c r="V1246" s="5"/>
    </row>
    <row r="1247" spans="22:22" x14ac:dyDescent="0.25">
      <c r="V1247" s="5"/>
    </row>
    <row r="1248" spans="22:22" x14ac:dyDescent="0.25">
      <c r="V1248" s="5"/>
    </row>
    <row r="1249" spans="22:22" x14ac:dyDescent="0.25">
      <c r="V1249" s="5"/>
    </row>
    <row r="1250" spans="22:22" x14ac:dyDescent="0.25">
      <c r="V1250" s="5"/>
    </row>
    <row r="1251" spans="22:22" x14ac:dyDescent="0.25">
      <c r="V1251" s="5"/>
    </row>
    <row r="1252" spans="22:22" x14ac:dyDescent="0.25">
      <c r="V1252" s="5"/>
    </row>
    <row r="1253" spans="22:22" x14ac:dyDescent="0.25">
      <c r="V1253" s="5"/>
    </row>
    <row r="1254" spans="22:22" x14ac:dyDescent="0.25">
      <c r="V1254" s="5"/>
    </row>
    <row r="1255" spans="22:22" x14ac:dyDescent="0.25">
      <c r="V1255" s="5"/>
    </row>
    <row r="1256" spans="22:22" x14ac:dyDescent="0.25">
      <c r="V1256" s="5"/>
    </row>
    <row r="1257" spans="22:22" x14ac:dyDescent="0.25">
      <c r="V1257" s="5"/>
    </row>
    <row r="1258" spans="22:22" x14ac:dyDescent="0.25">
      <c r="V1258" s="5"/>
    </row>
    <row r="1259" spans="22:22" x14ac:dyDescent="0.25">
      <c r="V1259" s="5"/>
    </row>
    <row r="1260" spans="22:22" x14ac:dyDescent="0.25">
      <c r="V1260" s="5"/>
    </row>
    <row r="1261" spans="22:22" x14ac:dyDescent="0.25">
      <c r="V1261" s="5"/>
    </row>
    <row r="1262" spans="22:22" x14ac:dyDescent="0.25">
      <c r="V1262" s="5"/>
    </row>
    <row r="1263" spans="22:22" x14ac:dyDescent="0.25">
      <c r="V1263" s="5"/>
    </row>
    <row r="1264" spans="22:22" x14ac:dyDescent="0.25">
      <c r="V1264" s="5"/>
    </row>
    <row r="1265" spans="22:22" x14ac:dyDescent="0.25">
      <c r="V1265" s="5"/>
    </row>
    <row r="1266" spans="22:22" x14ac:dyDescent="0.25">
      <c r="V1266" s="5"/>
    </row>
    <row r="1267" spans="22:22" x14ac:dyDescent="0.25">
      <c r="V1267" s="5"/>
    </row>
    <row r="1268" spans="22:22" x14ac:dyDescent="0.25">
      <c r="V1268" s="5"/>
    </row>
    <row r="1269" spans="22:22" x14ac:dyDescent="0.25">
      <c r="V1269" s="5"/>
    </row>
    <row r="1270" spans="22:22" x14ac:dyDescent="0.25">
      <c r="V1270" s="5"/>
    </row>
    <row r="1271" spans="22:22" x14ac:dyDescent="0.25">
      <c r="V1271" s="5"/>
    </row>
    <row r="1272" spans="22:22" x14ac:dyDescent="0.25">
      <c r="V1272" s="5"/>
    </row>
    <row r="1273" spans="22:22" x14ac:dyDescent="0.25">
      <c r="V1273" s="5"/>
    </row>
    <row r="1274" spans="22:22" x14ac:dyDescent="0.25">
      <c r="V1274" s="5"/>
    </row>
    <row r="1275" spans="22:22" x14ac:dyDescent="0.25">
      <c r="V1275" s="5"/>
    </row>
    <row r="1276" spans="22:22" x14ac:dyDescent="0.25">
      <c r="V1276" s="5"/>
    </row>
    <row r="1277" spans="22:22" x14ac:dyDescent="0.25">
      <c r="V1277" s="5"/>
    </row>
    <row r="1278" spans="22:22" x14ac:dyDescent="0.25">
      <c r="V1278" s="5"/>
    </row>
    <row r="1279" spans="22:22" x14ac:dyDescent="0.25">
      <c r="V1279" s="5"/>
    </row>
    <row r="1280" spans="22:22" x14ac:dyDescent="0.25">
      <c r="V1280" s="5"/>
    </row>
    <row r="1281" spans="22:22" x14ac:dyDescent="0.25">
      <c r="V1281" s="5"/>
    </row>
    <row r="1282" spans="22:22" x14ac:dyDescent="0.25">
      <c r="V1282" s="5"/>
    </row>
    <row r="1283" spans="22:22" x14ac:dyDescent="0.25">
      <c r="V1283" s="5"/>
    </row>
    <row r="1284" spans="22:22" x14ac:dyDescent="0.25">
      <c r="V1284" s="5"/>
    </row>
    <row r="1285" spans="22:22" x14ac:dyDescent="0.25">
      <c r="V1285" s="5"/>
    </row>
    <row r="1286" spans="22:22" x14ac:dyDescent="0.25">
      <c r="V1286" s="5"/>
    </row>
    <row r="1287" spans="22:22" x14ac:dyDescent="0.25">
      <c r="V1287" s="5"/>
    </row>
    <row r="1288" spans="22:22" x14ac:dyDescent="0.25">
      <c r="V1288" s="5"/>
    </row>
    <row r="1289" spans="22:22" x14ac:dyDescent="0.25">
      <c r="V1289" s="5"/>
    </row>
    <row r="1290" spans="22:22" x14ac:dyDescent="0.25">
      <c r="V1290" s="5"/>
    </row>
    <row r="1291" spans="22:22" x14ac:dyDescent="0.25">
      <c r="V1291" s="5"/>
    </row>
    <row r="1292" spans="22:22" x14ac:dyDescent="0.25">
      <c r="V1292" s="5"/>
    </row>
    <row r="1293" spans="22:22" x14ac:dyDescent="0.25">
      <c r="V1293" s="5"/>
    </row>
    <row r="1294" spans="22:22" x14ac:dyDescent="0.25">
      <c r="V1294" s="5"/>
    </row>
    <row r="1295" spans="22:22" x14ac:dyDescent="0.25">
      <c r="V1295" s="5"/>
    </row>
    <row r="1296" spans="22:22" x14ac:dyDescent="0.25">
      <c r="V1296" s="5"/>
    </row>
    <row r="1297" spans="22:22" x14ac:dyDescent="0.25">
      <c r="V1297" s="5"/>
    </row>
    <row r="1298" spans="22:22" x14ac:dyDescent="0.25">
      <c r="V1298" s="5"/>
    </row>
    <row r="1299" spans="22:22" x14ac:dyDescent="0.25">
      <c r="V1299" s="5"/>
    </row>
    <row r="1300" spans="22:22" x14ac:dyDescent="0.25">
      <c r="V1300" s="5"/>
    </row>
    <row r="1301" spans="22:22" x14ac:dyDescent="0.25">
      <c r="V1301" s="5"/>
    </row>
    <row r="1302" spans="22:22" x14ac:dyDescent="0.25">
      <c r="V1302" s="5"/>
    </row>
    <row r="1303" spans="22:22" x14ac:dyDescent="0.25">
      <c r="V1303" s="5"/>
    </row>
    <row r="1304" spans="22:22" x14ac:dyDescent="0.25">
      <c r="V1304" s="5"/>
    </row>
    <row r="1305" spans="22:22" x14ac:dyDescent="0.25">
      <c r="V1305" s="5"/>
    </row>
    <row r="1306" spans="22:22" x14ac:dyDescent="0.25">
      <c r="V1306" s="5"/>
    </row>
    <row r="1307" spans="22:22" x14ac:dyDescent="0.25">
      <c r="V1307" s="5"/>
    </row>
    <row r="1308" spans="22:22" x14ac:dyDescent="0.25">
      <c r="V1308" s="5"/>
    </row>
    <row r="1309" spans="22:22" x14ac:dyDescent="0.25">
      <c r="V1309" s="5"/>
    </row>
    <row r="1310" spans="22:22" x14ac:dyDescent="0.25">
      <c r="V1310" s="5"/>
    </row>
    <row r="1311" spans="22:22" x14ac:dyDescent="0.25">
      <c r="V1311" s="5"/>
    </row>
    <row r="1312" spans="22:22" x14ac:dyDescent="0.25">
      <c r="V1312" s="5"/>
    </row>
    <row r="1313" spans="22:22" x14ac:dyDescent="0.25">
      <c r="V1313" s="5"/>
    </row>
    <row r="1314" spans="22:22" x14ac:dyDescent="0.25">
      <c r="V1314" s="5"/>
    </row>
    <row r="1315" spans="22:22" x14ac:dyDescent="0.25">
      <c r="V1315" s="5"/>
    </row>
    <row r="1316" spans="22:22" x14ac:dyDescent="0.25">
      <c r="V1316" s="5"/>
    </row>
    <row r="1317" spans="22:22" x14ac:dyDescent="0.25">
      <c r="V1317" s="5"/>
    </row>
    <row r="1318" spans="22:22" x14ac:dyDescent="0.25">
      <c r="V1318" s="5"/>
    </row>
    <row r="1319" spans="22:22" x14ac:dyDescent="0.25">
      <c r="V1319" s="5"/>
    </row>
    <row r="1320" spans="22:22" x14ac:dyDescent="0.25">
      <c r="V1320" s="5"/>
    </row>
    <row r="1321" spans="22:22" x14ac:dyDescent="0.25">
      <c r="V1321" s="5"/>
    </row>
    <row r="1322" spans="22:22" x14ac:dyDescent="0.25">
      <c r="V1322" s="5"/>
    </row>
    <row r="1323" spans="22:22" x14ac:dyDescent="0.25">
      <c r="V1323" s="5"/>
    </row>
    <row r="1324" spans="22:22" x14ac:dyDescent="0.25">
      <c r="V1324" s="5"/>
    </row>
    <row r="1325" spans="22:22" x14ac:dyDescent="0.25">
      <c r="V1325" s="5"/>
    </row>
    <row r="1326" spans="22:22" x14ac:dyDescent="0.25">
      <c r="V1326" s="5"/>
    </row>
    <row r="1327" spans="22:22" x14ac:dyDescent="0.25">
      <c r="V1327" s="5"/>
    </row>
    <row r="1328" spans="22:22" x14ac:dyDescent="0.25">
      <c r="V1328" s="5"/>
    </row>
    <row r="1329" spans="22:22" x14ac:dyDescent="0.25">
      <c r="V1329" s="5"/>
    </row>
    <row r="1330" spans="22:22" x14ac:dyDescent="0.25">
      <c r="V1330" s="5"/>
    </row>
    <row r="1331" spans="22:22" x14ac:dyDescent="0.25">
      <c r="V1331" s="5"/>
    </row>
    <row r="1332" spans="22:22" x14ac:dyDescent="0.25">
      <c r="V1332" s="5"/>
    </row>
    <row r="1333" spans="22:22" x14ac:dyDescent="0.25">
      <c r="V1333" s="5"/>
    </row>
    <row r="1334" spans="22:22" x14ac:dyDescent="0.25">
      <c r="V1334" s="5"/>
    </row>
    <row r="1335" spans="22:22" x14ac:dyDescent="0.25">
      <c r="V1335" s="5"/>
    </row>
    <row r="1336" spans="22:22" x14ac:dyDescent="0.25">
      <c r="V1336" s="5"/>
    </row>
    <row r="1337" spans="22:22" x14ac:dyDescent="0.25">
      <c r="V1337" s="5"/>
    </row>
    <row r="1338" spans="22:22" x14ac:dyDescent="0.25">
      <c r="V1338" s="5"/>
    </row>
    <row r="1339" spans="22:22" x14ac:dyDescent="0.25">
      <c r="V1339" s="5"/>
    </row>
    <row r="1340" spans="22:22" x14ac:dyDescent="0.25">
      <c r="V1340" s="5"/>
    </row>
    <row r="1341" spans="22:22" x14ac:dyDescent="0.25">
      <c r="V1341" s="5"/>
    </row>
    <row r="1342" spans="22:22" x14ac:dyDescent="0.25">
      <c r="V1342" s="5"/>
    </row>
    <row r="1343" spans="22:22" x14ac:dyDescent="0.25">
      <c r="V1343" s="5"/>
    </row>
    <row r="1344" spans="22:22" x14ac:dyDescent="0.25">
      <c r="V1344" s="5"/>
    </row>
    <row r="1345" spans="22:22" x14ac:dyDescent="0.25">
      <c r="V1345" s="5"/>
    </row>
    <row r="1346" spans="22:22" x14ac:dyDescent="0.25">
      <c r="V1346" s="5"/>
    </row>
    <row r="1347" spans="22:22" x14ac:dyDescent="0.25">
      <c r="V1347" s="5"/>
    </row>
    <row r="1348" spans="22:22" x14ac:dyDescent="0.25">
      <c r="V1348" s="5"/>
    </row>
    <row r="1349" spans="22:22" x14ac:dyDescent="0.25">
      <c r="V1349" s="5"/>
    </row>
    <row r="1350" spans="22:22" x14ac:dyDescent="0.25">
      <c r="V1350" s="5"/>
    </row>
    <row r="1351" spans="22:22" x14ac:dyDescent="0.25">
      <c r="V1351" s="5"/>
    </row>
    <row r="1352" spans="22:22" x14ac:dyDescent="0.25">
      <c r="V1352" s="5"/>
    </row>
    <row r="1353" spans="22:22" x14ac:dyDescent="0.25">
      <c r="V1353" s="5"/>
    </row>
    <row r="1354" spans="22:22" x14ac:dyDescent="0.25">
      <c r="V1354" s="5"/>
    </row>
    <row r="1355" spans="22:22" x14ac:dyDescent="0.25">
      <c r="V1355" s="5"/>
    </row>
    <row r="1356" spans="22:22" x14ac:dyDescent="0.25">
      <c r="V1356" s="5"/>
    </row>
    <row r="1357" spans="22:22" x14ac:dyDescent="0.25">
      <c r="V1357" s="5"/>
    </row>
    <row r="1358" spans="22:22" x14ac:dyDescent="0.25">
      <c r="V1358" s="5"/>
    </row>
    <row r="1359" spans="22:22" x14ac:dyDescent="0.25">
      <c r="V1359" s="5"/>
    </row>
    <row r="1360" spans="22:22" x14ac:dyDescent="0.25">
      <c r="V1360" s="5"/>
    </row>
    <row r="1361" spans="22:22" x14ac:dyDescent="0.25">
      <c r="V1361" s="5"/>
    </row>
    <row r="1362" spans="22:22" x14ac:dyDescent="0.25">
      <c r="V1362" s="5"/>
    </row>
    <row r="1363" spans="22:22" x14ac:dyDescent="0.25">
      <c r="V1363" s="5"/>
    </row>
    <row r="1364" spans="22:22" x14ac:dyDescent="0.25">
      <c r="V1364" s="5"/>
    </row>
    <row r="1365" spans="22:22" x14ac:dyDescent="0.25">
      <c r="V1365" s="5"/>
    </row>
    <row r="1366" spans="22:22" x14ac:dyDescent="0.25">
      <c r="V1366" s="5"/>
    </row>
    <row r="1367" spans="22:22" x14ac:dyDescent="0.25">
      <c r="V1367" s="5"/>
    </row>
    <row r="1368" spans="22:22" x14ac:dyDescent="0.25">
      <c r="V1368" s="5"/>
    </row>
    <row r="1369" spans="22:22" x14ac:dyDescent="0.25">
      <c r="V1369" s="5"/>
    </row>
    <row r="1370" spans="22:22" x14ac:dyDescent="0.25">
      <c r="V1370" s="5"/>
    </row>
    <row r="1371" spans="22:22" x14ac:dyDescent="0.25">
      <c r="V1371" s="5"/>
    </row>
    <row r="1372" spans="22:22" x14ac:dyDescent="0.25">
      <c r="V1372" s="5"/>
    </row>
    <row r="1373" spans="22:22" x14ac:dyDescent="0.25">
      <c r="V1373" s="5"/>
    </row>
    <row r="1374" spans="22:22" x14ac:dyDescent="0.25">
      <c r="V1374" s="5"/>
    </row>
    <row r="1375" spans="22:22" x14ac:dyDescent="0.25">
      <c r="V1375" s="5"/>
    </row>
    <row r="1376" spans="22:22" x14ac:dyDescent="0.25">
      <c r="V1376" s="5"/>
    </row>
    <row r="1377" spans="22:22" x14ac:dyDescent="0.25">
      <c r="V1377" s="5"/>
    </row>
    <row r="1378" spans="22:22" x14ac:dyDescent="0.25">
      <c r="V1378" s="5"/>
    </row>
    <row r="1379" spans="22:22" x14ac:dyDescent="0.25">
      <c r="V1379" s="5"/>
    </row>
    <row r="1380" spans="22:22" x14ac:dyDescent="0.25">
      <c r="V1380" s="5"/>
    </row>
    <row r="1381" spans="22:22" x14ac:dyDescent="0.25">
      <c r="V1381" s="5"/>
    </row>
    <row r="1382" spans="22:22" x14ac:dyDescent="0.25">
      <c r="V1382" s="5"/>
    </row>
    <row r="1383" spans="22:22" x14ac:dyDescent="0.25">
      <c r="V1383" s="5"/>
    </row>
    <row r="1384" spans="22:22" x14ac:dyDescent="0.25">
      <c r="V1384" s="5"/>
    </row>
    <row r="1385" spans="22:22" x14ac:dyDescent="0.25">
      <c r="V1385" s="5"/>
    </row>
    <row r="1386" spans="22:22" x14ac:dyDescent="0.25">
      <c r="V1386" s="5"/>
    </row>
    <row r="1387" spans="22:22" x14ac:dyDescent="0.25">
      <c r="V1387" s="5"/>
    </row>
    <row r="1388" spans="22:22" x14ac:dyDescent="0.25">
      <c r="V1388" s="5"/>
    </row>
    <row r="1389" spans="22:22" x14ac:dyDescent="0.25">
      <c r="V1389" s="5"/>
    </row>
    <row r="1390" spans="22:22" x14ac:dyDescent="0.25">
      <c r="V1390" s="5"/>
    </row>
    <row r="1391" spans="22:22" x14ac:dyDescent="0.25">
      <c r="V1391" s="5"/>
    </row>
    <row r="1392" spans="22:22" x14ac:dyDescent="0.25">
      <c r="V1392" s="5"/>
    </row>
    <row r="1393" spans="22:22" x14ac:dyDescent="0.25">
      <c r="V1393" s="5"/>
    </row>
    <row r="1394" spans="22:22" x14ac:dyDescent="0.25">
      <c r="V1394" s="5"/>
    </row>
    <row r="1395" spans="22:22" x14ac:dyDescent="0.25">
      <c r="V1395" s="5"/>
    </row>
    <row r="1396" spans="22:22" x14ac:dyDescent="0.25">
      <c r="V1396" s="5"/>
    </row>
    <row r="1397" spans="22:22" x14ac:dyDescent="0.25">
      <c r="V1397" s="5"/>
    </row>
    <row r="1398" spans="22:22" x14ac:dyDescent="0.25">
      <c r="V1398" s="5"/>
    </row>
    <row r="1399" spans="22:22" x14ac:dyDescent="0.25">
      <c r="V1399" s="5"/>
    </row>
    <row r="1400" spans="22:22" x14ac:dyDescent="0.25">
      <c r="V1400" s="5"/>
    </row>
    <row r="1401" spans="22:22" x14ac:dyDescent="0.25">
      <c r="V1401" s="5"/>
    </row>
    <row r="1402" spans="22:22" x14ac:dyDescent="0.25">
      <c r="V1402" s="5"/>
    </row>
    <row r="1403" spans="22:22" x14ac:dyDescent="0.25">
      <c r="V1403" s="5"/>
    </row>
    <row r="1404" spans="22:22" x14ac:dyDescent="0.25">
      <c r="V1404" s="5"/>
    </row>
    <row r="1405" spans="22:22" x14ac:dyDescent="0.25">
      <c r="V1405" s="5"/>
    </row>
    <row r="1406" spans="22:22" x14ac:dyDescent="0.25">
      <c r="V1406" s="5"/>
    </row>
    <row r="1407" spans="22:22" x14ac:dyDescent="0.25">
      <c r="V1407" s="5"/>
    </row>
    <row r="1408" spans="22:22" x14ac:dyDescent="0.25">
      <c r="V1408" s="5"/>
    </row>
    <row r="1409" spans="22:22" x14ac:dyDescent="0.25">
      <c r="V1409" s="5"/>
    </row>
    <row r="1410" spans="22:22" x14ac:dyDescent="0.25">
      <c r="V1410" s="5"/>
    </row>
    <row r="1411" spans="22:22" x14ac:dyDescent="0.25">
      <c r="V1411" s="5"/>
    </row>
    <row r="1412" spans="22:22" x14ac:dyDescent="0.25">
      <c r="V1412" s="5"/>
    </row>
    <row r="1413" spans="22:22" x14ac:dyDescent="0.25">
      <c r="V1413" s="5"/>
    </row>
    <row r="1414" spans="22:22" x14ac:dyDescent="0.25">
      <c r="V1414" s="5"/>
    </row>
    <row r="1415" spans="22:22" x14ac:dyDescent="0.25">
      <c r="V1415" s="5"/>
    </row>
    <row r="1416" spans="22:22" x14ac:dyDescent="0.25">
      <c r="V1416" s="5"/>
    </row>
    <row r="1417" spans="22:22" x14ac:dyDescent="0.25">
      <c r="V1417" s="5"/>
    </row>
    <row r="1418" spans="22:22" x14ac:dyDescent="0.25">
      <c r="V1418" s="5"/>
    </row>
    <row r="1419" spans="22:22" x14ac:dyDescent="0.25">
      <c r="V1419" s="5"/>
    </row>
    <row r="1420" spans="22:22" x14ac:dyDescent="0.25">
      <c r="V1420" s="5"/>
    </row>
    <row r="1421" spans="22:22" x14ac:dyDescent="0.25">
      <c r="V1421" s="5"/>
    </row>
    <row r="1422" spans="22:22" x14ac:dyDescent="0.25">
      <c r="V1422" s="5"/>
    </row>
    <row r="1423" spans="22:22" x14ac:dyDescent="0.25">
      <c r="V1423" s="5"/>
    </row>
    <row r="1424" spans="22:22" x14ac:dyDescent="0.25">
      <c r="V1424" s="5"/>
    </row>
    <row r="1425" spans="22:22" x14ac:dyDescent="0.25">
      <c r="V1425" s="5"/>
    </row>
    <row r="1426" spans="22:22" x14ac:dyDescent="0.25">
      <c r="V1426" s="5"/>
    </row>
    <row r="1427" spans="22:22" x14ac:dyDescent="0.25">
      <c r="V1427" s="5"/>
    </row>
    <row r="1428" spans="22:22" x14ac:dyDescent="0.25">
      <c r="V1428" s="5"/>
    </row>
    <row r="1429" spans="22:22" x14ac:dyDescent="0.25">
      <c r="V1429" s="5"/>
    </row>
    <row r="1430" spans="22:22" x14ac:dyDescent="0.25">
      <c r="V1430" s="5"/>
    </row>
    <row r="1431" spans="22:22" x14ac:dyDescent="0.25">
      <c r="V1431" s="5"/>
    </row>
    <row r="1432" spans="22:22" x14ac:dyDescent="0.25">
      <c r="V1432" s="5"/>
    </row>
    <row r="1433" spans="22:22" x14ac:dyDescent="0.25">
      <c r="V1433" s="5"/>
    </row>
    <row r="1434" spans="22:22" x14ac:dyDescent="0.25">
      <c r="V1434" s="5"/>
    </row>
    <row r="1435" spans="22:22" x14ac:dyDescent="0.25">
      <c r="V1435" s="5"/>
    </row>
    <row r="1436" spans="22:22" x14ac:dyDescent="0.25">
      <c r="V1436" s="5"/>
    </row>
    <row r="1437" spans="22:22" x14ac:dyDescent="0.25">
      <c r="V1437" s="5"/>
    </row>
    <row r="1438" spans="22:22" x14ac:dyDescent="0.25">
      <c r="V1438" s="5"/>
    </row>
    <row r="1439" spans="22:22" x14ac:dyDescent="0.25">
      <c r="V1439" s="5"/>
    </row>
    <row r="1440" spans="22:22" x14ac:dyDescent="0.25">
      <c r="V1440" s="5"/>
    </row>
    <row r="1441" spans="22:22" x14ac:dyDescent="0.25">
      <c r="V1441" s="5"/>
    </row>
    <row r="1442" spans="22:22" x14ac:dyDescent="0.25">
      <c r="V1442" s="5"/>
    </row>
    <row r="1443" spans="22:22" x14ac:dyDescent="0.25">
      <c r="V1443" s="5"/>
    </row>
    <row r="1444" spans="22:22" x14ac:dyDescent="0.25">
      <c r="V1444" s="5"/>
    </row>
    <row r="1445" spans="22:22" x14ac:dyDescent="0.25">
      <c r="V1445" s="5"/>
    </row>
    <row r="1446" spans="22:22" x14ac:dyDescent="0.25">
      <c r="V1446" s="5"/>
    </row>
    <row r="1447" spans="22:22" x14ac:dyDescent="0.25">
      <c r="V1447" s="5"/>
    </row>
    <row r="1448" spans="22:22" x14ac:dyDescent="0.25">
      <c r="V1448" s="5"/>
    </row>
    <row r="1449" spans="22:22" x14ac:dyDescent="0.25">
      <c r="V1449" s="5"/>
    </row>
    <row r="1450" spans="22:22" x14ac:dyDescent="0.25">
      <c r="V1450" s="5"/>
    </row>
    <row r="1451" spans="22:22" x14ac:dyDescent="0.25">
      <c r="V1451" s="5"/>
    </row>
    <row r="1452" spans="22:22" x14ac:dyDescent="0.25">
      <c r="V1452" s="5"/>
    </row>
    <row r="1453" spans="22:22" x14ac:dyDescent="0.25">
      <c r="V1453" s="5"/>
    </row>
    <row r="1454" spans="22:22" x14ac:dyDescent="0.25">
      <c r="V1454" s="5"/>
    </row>
    <row r="1455" spans="22:22" x14ac:dyDescent="0.25">
      <c r="V1455" s="5"/>
    </row>
    <row r="1456" spans="22:22" x14ac:dyDescent="0.25">
      <c r="V1456" s="5"/>
    </row>
    <row r="1457" spans="22:22" x14ac:dyDescent="0.25">
      <c r="V1457" s="5"/>
    </row>
    <row r="1458" spans="22:22" x14ac:dyDescent="0.25">
      <c r="V1458" s="5"/>
    </row>
    <row r="1459" spans="22:22" x14ac:dyDescent="0.25">
      <c r="V1459" s="5"/>
    </row>
    <row r="1460" spans="22:22" x14ac:dyDescent="0.25">
      <c r="V1460" s="5"/>
    </row>
    <row r="1461" spans="22:22" x14ac:dyDescent="0.25">
      <c r="V1461" s="5"/>
    </row>
    <row r="1462" spans="22:22" x14ac:dyDescent="0.25">
      <c r="V1462" s="5"/>
    </row>
    <row r="1463" spans="22:22" x14ac:dyDescent="0.25">
      <c r="V1463" s="5"/>
    </row>
    <row r="1464" spans="22:22" x14ac:dyDescent="0.25">
      <c r="V1464" s="5"/>
    </row>
    <row r="1465" spans="22:22" x14ac:dyDescent="0.25">
      <c r="V1465" s="5"/>
    </row>
    <row r="1466" spans="22:22" x14ac:dyDescent="0.25">
      <c r="V1466" s="5"/>
    </row>
    <row r="1467" spans="22:22" x14ac:dyDescent="0.25">
      <c r="V1467" s="5"/>
    </row>
    <row r="1468" spans="22:22" x14ac:dyDescent="0.25">
      <c r="V1468" s="5"/>
    </row>
    <row r="1469" spans="22:22" x14ac:dyDescent="0.25">
      <c r="V1469" s="5"/>
    </row>
    <row r="1470" spans="22:22" x14ac:dyDescent="0.25">
      <c r="V1470" s="5"/>
    </row>
    <row r="1471" spans="22:22" x14ac:dyDescent="0.25">
      <c r="V1471" s="5"/>
    </row>
    <row r="1472" spans="22:22" x14ac:dyDescent="0.25">
      <c r="V1472" s="5"/>
    </row>
    <row r="1473" spans="22:22" x14ac:dyDescent="0.25">
      <c r="V1473" s="5"/>
    </row>
    <row r="1474" spans="22:22" x14ac:dyDescent="0.25">
      <c r="V1474" s="5"/>
    </row>
    <row r="1475" spans="22:22" x14ac:dyDescent="0.25">
      <c r="V1475" s="5"/>
    </row>
    <row r="1476" spans="22:22" x14ac:dyDescent="0.25">
      <c r="V1476" s="5"/>
    </row>
    <row r="1477" spans="22:22" x14ac:dyDescent="0.25">
      <c r="V1477" s="5"/>
    </row>
    <row r="1478" spans="22:22" x14ac:dyDescent="0.25">
      <c r="V1478" s="5"/>
    </row>
    <row r="1479" spans="22:22" x14ac:dyDescent="0.25">
      <c r="V1479" s="5"/>
    </row>
    <row r="1480" spans="22:22" x14ac:dyDescent="0.25">
      <c r="V1480" s="5"/>
    </row>
    <row r="1481" spans="22:22" x14ac:dyDescent="0.25">
      <c r="V1481" s="5"/>
    </row>
    <row r="1482" spans="22:22" x14ac:dyDescent="0.25">
      <c r="V1482" s="5"/>
    </row>
    <row r="1483" spans="22:22" x14ac:dyDescent="0.25">
      <c r="V1483" s="5"/>
    </row>
    <row r="1484" spans="22:22" x14ac:dyDescent="0.25">
      <c r="V1484" s="5"/>
    </row>
    <row r="1485" spans="22:22" x14ac:dyDescent="0.25">
      <c r="V1485" s="5"/>
    </row>
    <row r="1486" spans="22:22" x14ac:dyDescent="0.25">
      <c r="V1486" s="5"/>
    </row>
    <row r="1487" spans="22:22" x14ac:dyDescent="0.25">
      <c r="V1487" s="5"/>
    </row>
    <row r="1488" spans="22:22" x14ac:dyDescent="0.25">
      <c r="V1488" s="5"/>
    </row>
    <row r="1489" spans="22:22" x14ac:dyDescent="0.25">
      <c r="V1489" s="5"/>
    </row>
    <row r="1490" spans="22:22" x14ac:dyDescent="0.25">
      <c r="V1490" s="5"/>
    </row>
    <row r="1491" spans="22:22" x14ac:dyDescent="0.25">
      <c r="V1491" s="5"/>
    </row>
    <row r="1492" spans="22:22" x14ac:dyDescent="0.25">
      <c r="V1492" s="5"/>
    </row>
    <row r="1493" spans="22:22" x14ac:dyDescent="0.25">
      <c r="V1493" s="5"/>
    </row>
    <row r="1494" spans="22:22" x14ac:dyDescent="0.25">
      <c r="V1494" s="5"/>
    </row>
    <row r="1495" spans="22:22" x14ac:dyDescent="0.25">
      <c r="V1495" s="5"/>
    </row>
    <row r="1496" spans="22:22" x14ac:dyDescent="0.25">
      <c r="V1496" s="5"/>
    </row>
    <row r="1497" spans="22:22" x14ac:dyDescent="0.25">
      <c r="V1497" s="5"/>
    </row>
    <row r="1498" spans="22:22" x14ac:dyDescent="0.25">
      <c r="V1498" s="5"/>
    </row>
    <row r="1499" spans="22:22" x14ac:dyDescent="0.25">
      <c r="V1499" s="5"/>
    </row>
    <row r="1500" spans="22:22" x14ac:dyDescent="0.25">
      <c r="V1500" s="5"/>
    </row>
    <row r="1501" spans="22:22" x14ac:dyDescent="0.25">
      <c r="V1501" s="5"/>
    </row>
    <row r="1502" spans="22:22" x14ac:dyDescent="0.25">
      <c r="V1502" s="5"/>
    </row>
    <row r="1503" spans="22:22" x14ac:dyDescent="0.25">
      <c r="V1503" s="5"/>
    </row>
    <row r="1504" spans="22:22" x14ac:dyDescent="0.25">
      <c r="V1504" s="5"/>
    </row>
    <row r="1505" spans="22:22" x14ac:dyDescent="0.25">
      <c r="V1505" s="5"/>
    </row>
    <row r="1506" spans="22:22" x14ac:dyDescent="0.25">
      <c r="V1506" s="5"/>
    </row>
    <row r="1507" spans="22:22" x14ac:dyDescent="0.25">
      <c r="V1507" s="5"/>
    </row>
    <row r="1508" spans="22:22" x14ac:dyDescent="0.25">
      <c r="V1508" s="5"/>
    </row>
    <row r="1509" spans="22:22" x14ac:dyDescent="0.25">
      <c r="V1509" s="5"/>
    </row>
    <row r="1510" spans="22:22" x14ac:dyDescent="0.25">
      <c r="V1510" s="5"/>
    </row>
    <row r="1511" spans="22:22" x14ac:dyDescent="0.25">
      <c r="V1511" s="5"/>
    </row>
    <row r="1512" spans="22:22" x14ac:dyDescent="0.25">
      <c r="V1512" s="5"/>
    </row>
    <row r="1513" spans="22:22" x14ac:dyDescent="0.25">
      <c r="V1513" s="5"/>
    </row>
    <row r="1514" spans="22:22" x14ac:dyDescent="0.25">
      <c r="V1514" s="5"/>
    </row>
    <row r="1515" spans="22:22" x14ac:dyDescent="0.25">
      <c r="V1515" s="5"/>
    </row>
    <row r="1516" spans="22:22" x14ac:dyDescent="0.25">
      <c r="V1516" s="5"/>
    </row>
    <row r="1517" spans="22:22" x14ac:dyDescent="0.25">
      <c r="V1517" s="5"/>
    </row>
    <row r="1518" spans="22:22" x14ac:dyDescent="0.25">
      <c r="V1518" s="5"/>
    </row>
    <row r="1519" spans="22:22" x14ac:dyDescent="0.25">
      <c r="V1519" s="5"/>
    </row>
    <row r="1520" spans="22:22" x14ac:dyDescent="0.25">
      <c r="V1520" s="5"/>
    </row>
    <row r="1521" spans="22:22" x14ac:dyDescent="0.25">
      <c r="V1521" s="5"/>
    </row>
    <row r="1522" spans="22:22" x14ac:dyDescent="0.25">
      <c r="V1522" s="5"/>
    </row>
    <row r="1523" spans="22:22" x14ac:dyDescent="0.25">
      <c r="V1523" s="5"/>
    </row>
    <row r="1524" spans="22:22" x14ac:dyDescent="0.25">
      <c r="V1524" s="5"/>
    </row>
    <row r="1525" spans="22:22" x14ac:dyDescent="0.25">
      <c r="V1525" s="5"/>
    </row>
    <row r="1526" spans="22:22" x14ac:dyDescent="0.25">
      <c r="V1526" s="5"/>
    </row>
    <row r="1527" spans="22:22" x14ac:dyDescent="0.25">
      <c r="V1527" s="5"/>
    </row>
    <row r="1528" spans="22:22" x14ac:dyDescent="0.25">
      <c r="V1528" s="5"/>
    </row>
    <row r="1529" spans="22:22" x14ac:dyDescent="0.25">
      <c r="V1529" s="5"/>
    </row>
    <row r="1530" spans="22:22" x14ac:dyDescent="0.25">
      <c r="V1530" s="5"/>
    </row>
    <row r="1531" spans="22:22" x14ac:dyDescent="0.25">
      <c r="V1531" s="5"/>
    </row>
    <row r="1532" spans="22:22" x14ac:dyDescent="0.25">
      <c r="V1532" s="5"/>
    </row>
    <row r="1533" spans="22:22" x14ac:dyDescent="0.25">
      <c r="V1533" s="5"/>
    </row>
    <row r="1534" spans="22:22" x14ac:dyDescent="0.25">
      <c r="V1534" s="5"/>
    </row>
    <row r="1535" spans="22:22" x14ac:dyDescent="0.25">
      <c r="V1535" s="5"/>
    </row>
    <row r="1536" spans="22:22" x14ac:dyDescent="0.25">
      <c r="V1536" s="5"/>
    </row>
    <row r="1537" spans="22:22" x14ac:dyDescent="0.25">
      <c r="V1537" s="5"/>
    </row>
    <row r="1538" spans="22:22" x14ac:dyDescent="0.25">
      <c r="V1538" s="5"/>
    </row>
    <row r="1539" spans="22:22" x14ac:dyDescent="0.25">
      <c r="V1539" s="5"/>
    </row>
    <row r="1540" spans="22:22" x14ac:dyDescent="0.25">
      <c r="V1540" s="5"/>
    </row>
    <row r="1541" spans="22:22" x14ac:dyDescent="0.25">
      <c r="V1541" s="5"/>
    </row>
    <row r="1542" spans="22:22" x14ac:dyDescent="0.25">
      <c r="V1542" s="5"/>
    </row>
    <row r="1543" spans="22:22" x14ac:dyDescent="0.25">
      <c r="V1543" s="5"/>
    </row>
    <row r="1544" spans="22:22" x14ac:dyDescent="0.25">
      <c r="V1544" s="5"/>
    </row>
    <row r="1545" spans="22:22" x14ac:dyDescent="0.25">
      <c r="V1545" s="5"/>
    </row>
    <row r="1546" spans="22:22" x14ac:dyDescent="0.25">
      <c r="V1546" s="5"/>
    </row>
    <row r="1547" spans="22:22" x14ac:dyDescent="0.25">
      <c r="V1547" s="5"/>
    </row>
    <row r="1548" spans="22:22" x14ac:dyDescent="0.25">
      <c r="V1548" s="5"/>
    </row>
    <row r="1549" spans="22:22" x14ac:dyDescent="0.25">
      <c r="V1549" s="5"/>
    </row>
    <row r="1550" spans="22:22" x14ac:dyDescent="0.25">
      <c r="V1550" s="5"/>
    </row>
    <row r="1551" spans="22:22" x14ac:dyDescent="0.25">
      <c r="V1551" s="5"/>
    </row>
    <row r="1552" spans="22:22" x14ac:dyDescent="0.25">
      <c r="V1552" s="5"/>
    </row>
    <row r="1553" spans="22:22" x14ac:dyDescent="0.25">
      <c r="V1553" s="5"/>
    </row>
    <row r="1554" spans="22:22" x14ac:dyDescent="0.25">
      <c r="V1554" s="5"/>
    </row>
    <row r="1555" spans="22:22" x14ac:dyDescent="0.25">
      <c r="V1555" s="5"/>
    </row>
    <row r="1556" spans="22:22" x14ac:dyDescent="0.25">
      <c r="V1556" s="5"/>
    </row>
    <row r="1557" spans="22:22" x14ac:dyDescent="0.25">
      <c r="V1557" s="5"/>
    </row>
    <row r="1558" spans="22:22" x14ac:dyDescent="0.25">
      <c r="V1558" s="5"/>
    </row>
    <row r="1559" spans="22:22" x14ac:dyDescent="0.25">
      <c r="V1559" s="5"/>
    </row>
    <row r="1560" spans="22:22" x14ac:dyDescent="0.25">
      <c r="V1560" s="5"/>
    </row>
    <row r="1561" spans="22:22" x14ac:dyDescent="0.25">
      <c r="V1561" s="5"/>
    </row>
    <row r="1562" spans="22:22" x14ac:dyDescent="0.25">
      <c r="V1562" s="5"/>
    </row>
    <row r="1563" spans="22:22" x14ac:dyDescent="0.25">
      <c r="V1563" s="5"/>
    </row>
    <row r="1564" spans="22:22" x14ac:dyDescent="0.25">
      <c r="V1564" s="5"/>
    </row>
    <row r="1565" spans="22:22" x14ac:dyDescent="0.25">
      <c r="V1565" s="5"/>
    </row>
    <row r="1566" spans="22:22" x14ac:dyDescent="0.25">
      <c r="V1566" s="5"/>
    </row>
    <row r="1567" spans="22:22" x14ac:dyDescent="0.25">
      <c r="V1567" s="5"/>
    </row>
    <row r="1568" spans="22:22" x14ac:dyDescent="0.25">
      <c r="V1568" s="5"/>
    </row>
    <row r="1569" spans="22:22" x14ac:dyDescent="0.25">
      <c r="V1569" s="5"/>
    </row>
    <row r="1570" spans="22:22" x14ac:dyDescent="0.25">
      <c r="V1570" s="5"/>
    </row>
    <row r="1571" spans="22:22" x14ac:dyDescent="0.25">
      <c r="V1571" s="5"/>
    </row>
    <row r="1572" spans="22:22" x14ac:dyDescent="0.25">
      <c r="V1572" s="5"/>
    </row>
    <row r="1573" spans="22:22" x14ac:dyDescent="0.25">
      <c r="V1573" s="5"/>
    </row>
    <row r="1574" spans="22:22" x14ac:dyDescent="0.25">
      <c r="V1574" s="5"/>
    </row>
    <row r="1575" spans="22:22" x14ac:dyDescent="0.25">
      <c r="V1575" s="5"/>
    </row>
    <row r="1576" spans="22:22" x14ac:dyDescent="0.25">
      <c r="V1576" s="5"/>
    </row>
    <row r="1577" spans="22:22" x14ac:dyDescent="0.25">
      <c r="V1577" s="5"/>
    </row>
    <row r="1578" spans="22:22" x14ac:dyDescent="0.25">
      <c r="V1578" s="5"/>
    </row>
    <row r="1579" spans="22:22" x14ac:dyDescent="0.25">
      <c r="V1579" s="5"/>
    </row>
    <row r="1580" spans="22:22" x14ac:dyDescent="0.25">
      <c r="V1580" s="5"/>
    </row>
    <row r="1581" spans="22:22" x14ac:dyDescent="0.25">
      <c r="V1581" s="5"/>
    </row>
    <row r="1582" spans="22:22" x14ac:dyDescent="0.25">
      <c r="V1582" s="5"/>
    </row>
    <row r="1583" spans="22:22" x14ac:dyDescent="0.25">
      <c r="V1583" s="5"/>
    </row>
    <row r="1584" spans="22:22" x14ac:dyDescent="0.25">
      <c r="V1584" s="5"/>
    </row>
    <row r="1585" spans="22:22" x14ac:dyDescent="0.25">
      <c r="V1585" s="5"/>
    </row>
    <row r="1586" spans="22:22" x14ac:dyDescent="0.25">
      <c r="V1586" s="5"/>
    </row>
    <row r="1587" spans="22:22" x14ac:dyDescent="0.25">
      <c r="V1587" s="5"/>
    </row>
    <row r="1588" spans="22:22" x14ac:dyDescent="0.25">
      <c r="V1588" s="5"/>
    </row>
    <row r="1589" spans="22:22" x14ac:dyDescent="0.25">
      <c r="V1589" s="5"/>
    </row>
    <row r="1590" spans="22:22" x14ac:dyDescent="0.25">
      <c r="V1590" s="5"/>
    </row>
    <row r="1591" spans="22:22" x14ac:dyDescent="0.25">
      <c r="V1591" s="5"/>
    </row>
    <row r="1592" spans="22:22" x14ac:dyDescent="0.25">
      <c r="V1592" s="5"/>
    </row>
    <row r="1593" spans="22:22" x14ac:dyDescent="0.25">
      <c r="V1593" s="5"/>
    </row>
    <row r="1594" spans="22:22" x14ac:dyDescent="0.25">
      <c r="V1594" s="5"/>
    </row>
    <row r="1595" spans="22:22" x14ac:dyDescent="0.25">
      <c r="V1595" s="5"/>
    </row>
    <row r="1596" spans="22:22" x14ac:dyDescent="0.25">
      <c r="V1596" s="5"/>
    </row>
    <row r="1597" spans="22:22" x14ac:dyDescent="0.25">
      <c r="V1597" s="5"/>
    </row>
    <row r="1598" spans="22:22" x14ac:dyDescent="0.25">
      <c r="V1598" s="5"/>
    </row>
    <row r="1599" spans="22:22" x14ac:dyDescent="0.25">
      <c r="V1599" s="5"/>
    </row>
    <row r="1600" spans="22:22" x14ac:dyDescent="0.25">
      <c r="V1600" s="5"/>
    </row>
    <row r="1601" spans="22:22" x14ac:dyDescent="0.25">
      <c r="V1601" s="5"/>
    </row>
    <row r="1602" spans="22:22" x14ac:dyDescent="0.25">
      <c r="V1602" s="5"/>
    </row>
    <row r="1603" spans="22:22" x14ac:dyDescent="0.25">
      <c r="V1603" s="5"/>
    </row>
    <row r="1604" spans="22:22" x14ac:dyDescent="0.25">
      <c r="V1604" s="5"/>
    </row>
    <row r="1605" spans="22:22" x14ac:dyDescent="0.25">
      <c r="V1605" s="5"/>
    </row>
    <row r="1606" spans="22:22" x14ac:dyDescent="0.25">
      <c r="V1606" s="5"/>
    </row>
    <row r="1607" spans="22:22" x14ac:dyDescent="0.25">
      <c r="V1607" s="5"/>
    </row>
    <row r="1608" spans="22:22" x14ac:dyDescent="0.25">
      <c r="V1608" s="5"/>
    </row>
    <row r="1609" spans="22:22" x14ac:dyDescent="0.25">
      <c r="V1609" s="5"/>
    </row>
    <row r="1610" spans="22:22" x14ac:dyDescent="0.25">
      <c r="V1610" s="5"/>
    </row>
    <row r="1611" spans="22:22" x14ac:dyDescent="0.25">
      <c r="V1611" s="5"/>
    </row>
    <row r="1612" spans="22:22" x14ac:dyDescent="0.25">
      <c r="V1612" s="5"/>
    </row>
    <row r="1613" spans="22:22" x14ac:dyDescent="0.25">
      <c r="V1613" s="5"/>
    </row>
    <row r="1614" spans="22:22" x14ac:dyDescent="0.25">
      <c r="V1614" s="5"/>
    </row>
    <row r="1615" spans="22:22" x14ac:dyDescent="0.25">
      <c r="V1615" s="5"/>
    </row>
    <row r="1616" spans="22:22" x14ac:dyDescent="0.25">
      <c r="V1616" s="5"/>
    </row>
    <row r="1617" spans="22:22" x14ac:dyDescent="0.25">
      <c r="V1617" s="5"/>
    </row>
    <row r="1618" spans="22:22" x14ac:dyDescent="0.25">
      <c r="V1618" s="5"/>
    </row>
    <row r="1619" spans="22:22" x14ac:dyDescent="0.25">
      <c r="V1619" s="5"/>
    </row>
    <row r="1620" spans="22:22" x14ac:dyDescent="0.25">
      <c r="V1620" s="5"/>
    </row>
    <row r="1621" spans="22:22" x14ac:dyDescent="0.25">
      <c r="V1621" s="5"/>
    </row>
    <row r="1622" spans="22:22" x14ac:dyDescent="0.25">
      <c r="V1622" s="5"/>
    </row>
    <row r="1623" spans="22:22" x14ac:dyDescent="0.25">
      <c r="V1623" s="5"/>
    </row>
    <row r="1624" spans="22:22" x14ac:dyDescent="0.25">
      <c r="V1624" s="5"/>
    </row>
    <row r="1625" spans="22:22" x14ac:dyDescent="0.25">
      <c r="V1625" s="5"/>
    </row>
    <row r="1626" spans="22:22" x14ac:dyDescent="0.25">
      <c r="V1626" s="5"/>
    </row>
    <row r="1627" spans="22:22" x14ac:dyDescent="0.25">
      <c r="V1627" s="5"/>
    </row>
    <row r="1628" spans="22:22" x14ac:dyDescent="0.25">
      <c r="V1628" s="5"/>
    </row>
    <row r="1629" spans="22:22" x14ac:dyDescent="0.25">
      <c r="V1629" s="5"/>
    </row>
    <row r="1630" spans="22:22" x14ac:dyDescent="0.25">
      <c r="V1630" s="5"/>
    </row>
    <row r="1631" spans="22:22" x14ac:dyDescent="0.25">
      <c r="V1631" s="5"/>
    </row>
    <row r="1632" spans="22:22" x14ac:dyDescent="0.25">
      <c r="V1632" s="5"/>
    </row>
    <row r="1633" spans="22:22" x14ac:dyDescent="0.25">
      <c r="V1633" s="5"/>
    </row>
    <row r="1634" spans="22:22" x14ac:dyDescent="0.25">
      <c r="V1634" s="5"/>
    </row>
    <row r="1635" spans="22:22" x14ac:dyDescent="0.25">
      <c r="V1635" s="5"/>
    </row>
    <row r="1636" spans="22:22" x14ac:dyDescent="0.25">
      <c r="V1636" s="5"/>
    </row>
    <row r="1637" spans="22:22" x14ac:dyDescent="0.25">
      <c r="V1637" s="5"/>
    </row>
    <row r="1638" spans="22:22" x14ac:dyDescent="0.25">
      <c r="V1638" s="5"/>
    </row>
    <row r="1639" spans="22:22" x14ac:dyDescent="0.25">
      <c r="V1639" s="5"/>
    </row>
    <row r="1640" spans="22:22" x14ac:dyDescent="0.25">
      <c r="V1640" s="5"/>
    </row>
    <row r="1641" spans="22:22" x14ac:dyDescent="0.25">
      <c r="V1641" s="5"/>
    </row>
    <row r="1642" spans="22:22" x14ac:dyDescent="0.25">
      <c r="V1642" s="5"/>
    </row>
    <row r="1643" spans="22:22" x14ac:dyDescent="0.25">
      <c r="V1643" s="5"/>
    </row>
    <row r="1644" spans="22:22" x14ac:dyDescent="0.25">
      <c r="V1644" s="5"/>
    </row>
    <row r="1645" spans="22:22" x14ac:dyDescent="0.25">
      <c r="V1645" s="5"/>
    </row>
    <row r="1646" spans="22:22" x14ac:dyDescent="0.25">
      <c r="V1646" s="5"/>
    </row>
    <row r="1647" spans="22:22" x14ac:dyDescent="0.25">
      <c r="V1647" s="5"/>
    </row>
    <row r="1648" spans="22:22" x14ac:dyDescent="0.25">
      <c r="V1648" s="5"/>
    </row>
    <row r="1649" spans="22:22" x14ac:dyDescent="0.25">
      <c r="V1649" s="5"/>
    </row>
    <row r="1650" spans="22:22" x14ac:dyDescent="0.25">
      <c r="V1650" s="5"/>
    </row>
    <row r="1651" spans="22:22" x14ac:dyDescent="0.25">
      <c r="V1651" s="5"/>
    </row>
    <row r="1652" spans="22:22" x14ac:dyDescent="0.25">
      <c r="V1652" s="5"/>
    </row>
    <row r="1653" spans="22:22" x14ac:dyDescent="0.25">
      <c r="V1653" s="5"/>
    </row>
    <row r="1654" spans="22:22" x14ac:dyDescent="0.25">
      <c r="V1654" s="5"/>
    </row>
    <row r="1655" spans="22:22" x14ac:dyDescent="0.25">
      <c r="V1655" s="5"/>
    </row>
    <row r="1656" spans="22:22" x14ac:dyDescent="0.25">
      <c r="V1656" s="5"/>
    </row>
    <row r="1657" spans="22:22" x14ac:dyDescent="0.25">
      <c r="V1657" s="5"/>
    </row>
    <row r="1658" spans="22:22" x14ac:dyDescent="0.25">
      <c r="V1658" s="5"/>
    </row>
    <row r="1659" spans="22:22" x14ac:dyDescent="0.25">
      <c r="V1659" s="5"/>
    </row>
    <row r="1660" spans="22:22" x14ac:dyDescent="0.25">
      <c r="V1660" s="5"/>
    </row>
    <row r="1661" spans="22:22" x14ac:dyDescent="0.25">
      <c r="V1661" s="5"/>
    </row>
    <row r="1662" spans="22:22" x14ac:dyDescent="0.25">
      <c r="V1662" s="5"/>
    </row>
    <row r="1663" spans="22:22" x14ac:dyDescent="0.25">
      <c r="V1663" s="5"/>
    </row>
    <row r="1664" spans="22:22" x14ac:dyDescent="0.25">
      <c r="V1664" s="5"/>
    </row>
    <row r="1665" spans="22:22" x14ac:dyDescent="0.25">
      <c r="V1665" s="5"/>
    </row>
    <row r="1666" spans="22:22" x14ac:dyDescent="0.25">
      <c r="V1666" s="5"/>
    </row>
    <row r="1667" spans="22:22" x14ac:dyDescent="0.25">
      <c r="V1667" s="5"/>
    </row>
    <row r="1668" spans="22:22" x14ac:dyDescent="0.25">
      <c r="V1668" s="5"/>
    </row>
    <row r="1669" spans="22:22" x14ac:dyDescent="0.25">
      <c r="V1669" s="5"/>
    </row>
    <row r="1670" spans="22:22" x14ac:dyDescent="0.25">
      <c r="V1670" s="5"/>
    </row>
    <row r="1671" spans="22:22" x14ac:dyDescent="0.25">
      <c r="V1671" s="5"/>
    </row>
    <row r="1672" spans="22:22" x14ac:dyDescent="0.25">
      <c r="V1672" s="5"/>
    </row>
    <row r="1673" spans="22:22" x14ac:dyDescent="0.25">
      <c r="V1673" s="5"/>
    </row>
    <row r="1674" spans="22:22" x14ac:dyDescent="0.25">
      <c r="V1674" s="5"/>
    </row>
    <row r="1675" spans="22:22" x14ac:dyDescent="0.25">
      <c r="V1675" s="5"/>
    </row>
    <row r="1676" spans="22:22" x14ac:dyDescent="0.25">
      <c r="V1676" s="5"/>
    </row>
    <row r="1677" spans="22:22" x14ac:dyDescent="0.25">
      <c r="V1677" s="5"/>
    </row>
    <row r="1678" spans="22:22" x14ac:dyDescent="0.25">
      <c r="V1678" s="5"/>
    </row>
    <row r="1679" spans="22:22" x14ac:dyDescent="0.25">
      <c r="V1679" s="5"/>
    </row>
    <row r="1680" spans="22:22" x14ac:dyDescent="0.25">
      <c r="V1680" s="5"/>
    </row>
    <row r="1681" spans="22:22" x14ac:dyDescent="0.25">
      <c r="V1681" s="5"/>
    </row>
    <row r="1682" spans="22:22" x14ac:dyDescent="0.25">
      <c r="V1682" s="5"/>
    </row>
    <row r="1683" spans="22:22" x14ac:dyDescent="0.25">
      <c r="V1683" s="5"/>
    </row>
    <row r="1684" spans="22:22" x14ac:dyDescent="0.25">
      <c r="V1684" s="5"/>
    </row>
    <row r="1685" spans="22:22" x14ac:dyDescent="0.25">
      <c r="V1685" s="5"/>
    </row>
    <row r="1686" spans="22:22" x14ac:dyDescent="0.25">
      <c r="V1686" s="5"/>
    </row>
    <row r="1687" spans="22:22" x14ac:dyDescent="0.25">
      <c r="V1687" s="5"/>
    </row>
    <row r="1688" spans="22:22" x14ac:dyDescent="0.25">
      <c r="V1688" s="5"/>
    </row>
    <row r="1689" spans="22:22" x14ac:dyDescent="0.25">
      <c r="V1689" s="5"/>
    </row>
    <row r="1690" spans="22:22" x14ac:dyDescent="0.25">
      <c r="V1690" s="5"/>
    </row>
    <row r="1691" spans="22:22" x14ac:dyDescent="0.25">
      <c r="V1691" s="5"/>
    </row>
    <row r="1692" spans="22:22" x14ac:dyDescent="0.25">
      <c r="V1692" s="5"/>
    </row>
    <row r="1693" spans="22:22" x14ac:dyDescent="0.25">
      <c r="V1693" s="5"/>
    </row>
    <row r="1694" spans="22:22" x14ac:dyDescent="0.25">
      <c r="V1694" s="5"/>
    </row>
    <row r="1695" spans="22:22" x14ac:dyDescent="0.25">
      <c r="V1695" s="5"/>
    </row>
    <row r="1696" spans="22:22" x14ac:dyDescent="0.25">
      <c r="V1696" s="5"/>
    </row>
    <row r="1697" spans="22:22" x14ac:dyDescent="0.25">
      <c r="V1697" s="5"/>
    </row>
    <row r="1698" spans="22:22" x14ac:dyDescent="0.25">
      <c r="V1698" s="5"/>
    </row>
    <row r="1699" spans="22:22" x14ac:dyDescent="0.25">
      <c r="V1699" s="5"/>
    </row>
    <row r="1700" spans="22:22" x14ac:dyDescent="0.25">
      <c r="V1700" s="5"/>
    </row>
    <row r="1701" spans="22:22" x14ac:dyDescent="0.25">
      <c r="V1701" s="5"/>
    </row>
    <row r="1702" spans="22:22" x14ac:dyDescent="0.25">
      <c r="V1702" s="5"/>
    </row>
    <row r="1703" spans="22:22" x14ac:dyDescent="0.25">
      <c r="V1703" s="5"/>
    </row>
    <row r="1704" spans="22:22" x14ac:dyDescent="0.25">
      <c r="V1704" s="5"/>
    </row>
    <row r="1705" spans="22:22" x14ac:dyDescent="0.25">
      <c r="V1705" s="5"/>
    </row>
    <row r="1706" spans="22:22" x14ac:dyDescent="0.25">
      <c r="V1706" s="5"/>
    </row>
    <row r="1707" spans="22:22" x14ac:dyDescent="0.25">
      <c r="V1707" s="5"/>
    </row>
    <row r="1708" spans="22:22" x14ac:dyDescent="0.25">
      <c r="V1708" s="5"/>
    </row>
    <row r="1709" spans="22:22" x14ac:dyDescent="0.25">
      <c r="V1709" s="5"/>
    </row>
    <row r="1710" spans="22:22" x14ac:dyDescent="0.25">
      <c r="V1710" s="5"/>
    </row>
    <row r="1711" spans="22:22" x14ac:dyDescent="0.25">
      <c r="V1711" s="5"/>
    </row>
    <row r="1712" spans="22:22" x14ac:dyDescent="0.25">
      <c r="V1712" s="5"/>
    </row>
    <row r="1713" spans="22:22" x14ac:dyDescent="0.25">
      <c r="V1713" s="5"/>
    </row>
    <row r="1714" spans="22:22" x14ac:dyDescent="0.25">
      <c r="V1714" s="5"/>
    </row>
    <row r="1715" spans="22:22" x14ac:dyDescent="0.25">
      <c r="V1715" s="5"/>
    </row>
    <row r="1716" spans="22:22" x14ac:dyDescent="0.25">
      <c r="V1716" s="5"/>
    </row>
    <row r="1717" spans="22:22" x14ac:dyDescent="0.25">
      <c r="V1717" s="5"/>
    </row>
    <row r="1718" spans="22:22" x14ac:dyDescent="0.25">
      <c r="V1718" s="5"/>
    </row>
    <row r="1719" spans="22:22" x14ac:dyDescent="0.25">
      <c r="V1719" s="5"/>
    </row>
    <row r="1720" spans="22:22" x14ac:dyDescent="0.25">
      <c r="V1720" s="5"/>
    </row>
    <row r="1721" spans="22:22" x14ac:dyDescent="0.25">
      <c r="V1721" s="5"/>
    </row>
    <row r="1722" spans="22:22" x14ac:dyDescent="0.25">
      <c r="V1722" s="5"/>
    </row>
    <row r="1723" spans="22:22" x14ac:dyDescent="0.25">
      <c r="V1723" s="5"/>
    </row>
    <row r="1724" spans="22:22" x14ac:dyDescent="0.25">
      <c r="V1724" s="5"/>
    </row>
    <row r="1725" spans="22:22" x14ac:dyDescent="0.25">
      <c r="V1725" s="5"/>
    </row>
    <row r="1726" spans="22:22" x14ac:dyDescent="0.25">
      <c r="V1726" s="5"/>
    </row>
    <row r="1727" spans="22:22" x14ac:dyDescent="0.25">
      <c r="V1727" s="5"/>
    </row>
    <row r="1728" spans="22:22" x14ac:dyDescent="0.25">
      <c r="V1728" s="5"/>
    </row>
    <row r="1729" spans="22:22" x14ac:dyDescent="0.25">
      <c r="V1729" s="5"/>
    </row>
    <row r="1730" spans="22:22" x14ac:dyDescent="0.25">
      <c r="V1730" s="5"/>
    </row>
    <row r="1731" spans="22:22" x14ac:dyDescent="0.25">
      <c r="V1731" s="5"/>
    </row>
    <row r="1732" spans="22:22" x14ac:dyDescent="0.25">
      <c r="V1732" s="5"/>
    </row>
    <row r="1733" spans="22:22" x14ac:dyDescent="0.25">
      <c r="V1733" s="5"/>
    </row>
    <row r="1734" spans="22:22" x14ac:dyDescent="0.25">
      <c r="V1734" s="5"/>
    </row>
    <row r="1735" spans="22:22" x14ac:dyDescent="0.25">
      <c r="V1735" s="5"/>
    </row>
    <row r="1736" spans="22:22" x14ac:dyDescent="0.25">
      <c r="V1736" s="5"/>
    </row>
    <row r="1737" spans="22:22" x14ac:dyDescent="0.25">
      <c r="V1737" s="5"/>
    </row>
    <row r="1738" spans="22:22" x14ac:dyDescent="0.25">
      <c r="V1738" s="5"/>
    </row>
    <row r="1739" spans="22:22" x14ac:dyDescent="0.25">
      <c r="V1739" s="5"/>
    </row>
    <row r="1740" spans="22:22" x14ac:dyDescent="0.25">
      <c r="V1740" s="5"/>
    </row>
    <row r="1741" spans="22:22" x14ac:dyDescent="0.25">
      <c r="V1741" s="5"/>
    </row>
    <row r="1742" spans="22:22" x14ac:dyDescent="0.25">
      <c r="V1742" s="5"/>
    </row>
    <row r="1743" spans="22:22" x14ac:dyDescent="0.25">
      <c r="V1743" s="5"/>
    </row>
    <row r="1744" spans="22:22" x14ac:dyDescent="0.25">
      <c r="V1744" s="5"/>
    </row>
    <row r="1745" spans="22:22" x14ac:dyDescent="0.25">
      <c r="V1745" s="5"/>
    </row>
    <row r="1746" spans="22:22" x14ac:dyDescent="0.25">
      <c r="V1746" s="5"/>
    </row>
    <row r="1747" spans="22:22" x14ac:dyDescent="0.25">
      <c r="V1747" s="5"/>
    </row>
    <row r="1748" spans="22:22" x14ac:dyDescent="0.25">
      <c r="V1748" s="5"/>
    </row>
    <row r="1749" spans="22:22" x14ac:dyDescent="0.25">
      <c r="V1749" s="5"/>
    </row>
    <row r="1750" spans="22:22" x14ac:dyDescent="0.25">
      <c r="V1750" s="5"/>
    </row>
    <row r="1751" spans="22:22" x14ac:dyDescent="0.25">
      <c r="V1751" s="5"/>
    </row>
    <row r="1752" spans="22:22" x14ac:dyDescent="0.25">
      <c r="V1752" s="5"/>
    </row>
    <row r="1753" spans="22:22" x14ac:dyDescent="0.25">
      <c r="V1753" s="5"/>
    </row>
    <row r="1754" spans="22:22" x14ac:dyDescent="0.25">
      <c r="V1754" s="5"/>
    </row>
    <row r="1755" spans="22:22" x14ac:dyDescent="0.25">
      <c r="V1755" s="5"/>
    </row>
    <row r="1756" spans="22:22" x14ac:dyDescent="0.25">
      <c r="V1756" s="5"/>
    </row>
    <row r="1757" spans="22:22" x14ac:dyDescent="0.25">
      <c r="V1757" s="5"/>
    </row>
    <row r="1758" spans="22:22" x14ac:dyDescent="0.25">
      <c r="V1758" s="5"/>
    </row>
    <row r="1759" spans="22:22" x14ac:dyDescent="0.25">
      <c r="V1759" s="5"/>
    </row>
    <row r="1760" spans="22:22" x14ac:dyDescent="0.25">
      <c r="V1760" s="5"/>
    </row>
    <row r="1761" spans="22:22" x14ac:dyDescent="0.25">
      <c r="V1761" s="5"/>
    </row>
    <row r="1762" spans="22:22" x14ac:dyDescent="0.25">
      <c r="V1762" s="5"/>
    </row>
    <row r="1763" spans="22:22" x14ac:dyDescent="0.25">
      <c r="V1763" s="5"/>
    </row>
    <row r="1764" spans="22:22" x14ac:dyDescent="0.25">
      <c r="V1764" s="5"/>
    </row>
    <row r="1765" spans="22:22" x14ac:dyDescent="0.25">
      <c r="V1765" s="5"/>
    </row>
    <row r="1766" spans="22:22" x14ac:dyDescent="0.25">
      <c r="V1766" s="5"/>
    </row>
    <row r="1767" spans="22:22" x14ac:dyDescent="0.25">
      <c r="V1767" s="5"/>
    </row>
    <row r="1768" spans="22:22" x14ac:dyDescent="0.25">
      <c r="V1768" s="5"/>
    </row>
    <row r="1769" spans="22:22" x14ac:dyDescent="0.25">
      <c r="V1769" s="5"/>
    </row>
    <row r="1770" spans="22:22" x14ac:dyDescent="0.25">
      <c r="V1770" s="5"/>
    </row>
    <row r="1771" spans="22:22" x14ac:dyDescent="0.25">
      <c r="V1771" s="5"/>
    </row>
    <row r="1772" spans="22:22" x14ac:dyDescent="0.25">
      <c r="V1772" s="5"/>
    </row>
    <row r="1773" spans="22:22" x14ac:dyDescent="0.25">
      <c r="V1773" s="5"/>
    </row>
    <row r="1774" spans="22:22" x14ac:dyDescent="0.25">
      <c r="V1774" s="5"/>
    </row>
    <row r="1775" spans="22:22" x14ac:dyDescent="0.25">
      <c r="V1775" s="5"/>
    </row>
    <row r="1776" spans="22:22" x14ac:dyDescent="0.25">
      <c r="V1776" s="5"/>
    </row>
    <row r="1777" spans="22:22" x14ac:dyDescent="0.25">
      <c r="V1777" s="5"/>
    </row>
    <row r="1778" spans="22:22" x14ac:dyDescent="0.25">
      <c r="V1778" s="5"/>
    </row>
    <row r="1779" spans="22:22" x14ac:dyDescent="0.25">
      <c r="V1779" s="5"/>
    </row>
    <row r="1780" spans="22:22" x14ac:dyDescent="0.25">
      <c r="V1780" s="5"/>
    </row>
    <row r="1781" spans="22:22" x14ac:dyDescent="0.25">
      <c r="V1781" s="5"/>
    </row>
    <row r="1782" spans="22:22" x14ac:dyDescent="0.25">
      <c r="V1782" s="5"/>
    </row>
    <row r="1783" spans="22:22" x14ac:dyDescent="0.25">
      <c r="V1783" s="5"/>
    </row>
    <row r="1784" spans="22:22" x14ac:dyDescent="0.25">
      <c r="V1784" s="5"/>
    </row>
    <row r="1785" spans="22:22" x14ac:dyDescent="0.25">
      <c r="V1785" s="5"/>
    </row>
    <row r="1786" spans="22:22" x14ac:dyDescent="0.25">
      <c r="V1786" s="5"/>
    </row>
    <row r="1787" spans="22:22" x14ac:dyDescent="0.25">
      <c r="V1787" s="5"/>
    </row>
    <row r="1788" spans="22:22" x14ac:dyDescent="0.25">
      <c r="V1788" s="5"/>
    </row>
    <row r="1789" spans="22:22" x14ac:dyDescent="0.25">
      <c r="V1789" s="5"/>
    </row>
    <row r="1790" spans="22:22" x14ac:dyDescent="0.25">
      <c r="V1790" s="5"/>
    </row>
    <row r="1791" spans="22:22" x14ac:dyDescent="0.25">
      <c r="V1791" s="5"/>
    </row>
    <row r="1792" spans="22:22" x14ac:dyDescent="0.25">
      <c r="V1792" s="5"/>
    </row>
    <row r="1793" spans="7:22" x14ac:dyDescent="0.25">
      <c r="V1793" s="5"/>
    </row>
    <row r="1794" spans="7:22" x14ac:dyDescent="0.25">
      <c r="V1794" s="5"/>
    </row>
    <row r="1795" spans="7:22" x14ac:dyDescent="0.25">
      <c r="V1795" s="5"/>
    </row>
    <row r="1796" spans="7:22" x14ac:dyDescent="0.25">
      <c r="V1796" s="5"/>
    </row>
    <row r="1797" spans="7:22" x14ac:dyDescent="0.25">
      <c r="V1797" s="5"/>
    </row>
    <row r="1798" spans="7:22" x14ac:dyDescent="0.25">
      <c r="V1798" s="5"/>
    </row>
    <row r="1799" spans="7:22" x14ac:dyDescent="0.25">
      <c r="V1799" s="5"/>
    </row>
    <row r="1800" spans="7:22" x14ac:dyDescent="0.25">
      <c r="V1800" s="5"/>
    </row>
    <row r="1801" spans="7:22" x14ac:dyDescent="0.25">
      <c r="G1801" s="6"/>
      <c r="H1801" s="6"/>
      <c r="S1801" s="7"/>
      <c r="U1801" s="6"/>
      <c r="V1801" s="5"/>
    </row>
    <row r="1802" spans="7:22" x14ac:dyDescent="0.25">
      <c r="G1802" s="6"/>
      <c r="H1802" s="6"/>
      <c r="S1802" s="7"/>
      <c r="U1802" s="6"/>
      <c r="V1802" s="5"/>
    </row>
    <row r="1803" spans="7:22" x14ac:dyDescent="0.25">
      <c r="G1803" s="6"/>
      <c r="H1803" s="6"/>
      <c r="S1803" s="7"/>
      <c r="U1803" s="6"/>
      <c r="V1803" s="5"/>
    </row>
    <row r="1804" spans="7:22" x14ac:dyDescent="0.25">
      <c r="G1804" s="6"/>
      <c r="H1804" s="6"/>
      <c r="S1804" s="7"/>
      <c r="U1804" s="6"/>
      <c r="V1804" s="5"/>
    </row>
    <row r="1805" spans="7:22" x14ac:dyDescent="0.25">
      <c r="G1805" s="6"/>
      <c r="H1805" s="6"/>
      <c r="S1805" s="7"/>
      <c r="U1805" s="6"/>
      <c r="V1805" s="5"/>
    </row>
    <row r="1806" spans="7:22" x14ac:dyDescent="0.25">
      <c r="G1806" s="6"/>
      <c r="H1806" s="6"/>
      <c r="S1806" s="7"/>
      <c r="U1806" s="6"/>
      <c r="V1806" s="5"/>
    </row>
    <row r="1807" spans="7:22" x14ac:dyDescent="0.25">
      <c r="G1807" s="6"/>
      <c r="H1807" s="6"/>
      <c r="S1807" s="7"/>
      <c r="U1807" s="6"/>
      <c r="V1807" s="5"/>
    </row>
    <row r="1808" spans="7:22" x14ac:dyDescent="0.25">
      <c r="G1808" s="6"/>
      <c r="H1808" s="6"/>
      <c r="S1808" s="7"/>
      <c r="U1808" s="6"/>
      <c r="V1808" s="5"/>
    </row>
    <row r="1809" spans="7:22" x14ac:dyDescent="0.25">
      <c r="G1809" s="6"/>
      <c r="H1809" s="6"/>
      <c r="S1809" s="7"/>
      <c r="U1809" s="6"/>
      <c r="V1809" s="5"/>
    </row>
    <row r="1810" spans="7:22" x14ac:dyDescent="0.25">
      <c r="G1810" s="6"/>
      <c r="H1810" s="6"/>
      <c r="S1810" s="7"/>
      <c r="U1810" s="6"/>
      <c r="V1810" s="5"/>
    </row>
    <row r="1811" spans="7:22" x14ac:dyDescent="0.25">
      <c r="G1811" s="6"/>
      <c r="H1811" s="6"/>
      <c r="V1811" s="5"/>
    </row>
    <row r="1812" spans="7:22" x14ac:dyDescent="0.25">
      <c r="G1812" s="6"/>
      <c r="H1812" s="6"/>
      <c r="S1812" s="7"/>
      <c r="U1812" s="6"/>
      <c r="V1812" s="5"/>
    </row>
    <row r="1813" spans="7:22" x14ac:dyDescent="0.25">
      <c r="G1813" s="6"/>
      <c r="H1813" s="6"/>
      <c r="S1813" s="7"/>
      <c r="U1813" s="6"/>
      <c r="V1813" s="5"/>
    </row>
    <row r="1814" spans="7:22" x14ac:dyDescent="0.25">
      <c r="G1814" s="6"/>
      <c r="H1814" s="6"/>
      <c r="S1814" s="7"/>
      <c r="U1814" s="6"/>
      <c r="V1814" s="5"/>
    </row>
    <row r="1815" spans="7:22" x14ac:dyDescent="0.25">
      <c r="G1815" s="6"/>
      <c r="H1815" s="6"/>
      <c r="S1815" s="7"/>
      <c r="U1815" s="6"/>
      <c r="V1815" s="5"/>
    </row>
    <row r="1816" spans="7:22" x14ac:dyDescent="0.25">
      <c r="G1816" s="6"/>
      <c r="H1816" s="6"/>
      <c r="S1816" s="7"/>
      <c r="U1816" s="6"/>
      <c r="V1816" s="5"/>
    </row>
    <row r="1817" spans="7:22" x14ac:dyDescent="0.25">
      <c r="G1817" s="6"/>
      <c r="H1817" s="6"/>
      <c r="S1817" s="7"/>
      <c r="U1817" s="6"/>
      <c r="V1817" s="5"/>
    </row>
    <row r="1818" spans="7:22" x14ac:dyDescent="0.25">
      <c r="G1818" s="6"/>
      <c r="H1818" s="6"/>
      <c r="S1818" s="7"/>
      <c r="U1818" s="6"/>
      <c r="V1818" s="5"/>
    </row>
    <row r="1819" spans="7:22" x14ac:dyDescent="0.25">
      <c r="G1819" s="6"/>
      <c r="H1819" s="6"/>
      <c r="S1819" s="7"/>
      <c r="U1819" s="6"/>
      <c r="V1819" s="5"/>
    </row>
    <row r="1820" spans="7:22" x14ac:dyDescent="0.25">
      <c r="G1820" s="6"/>
      <c r="H1820" s="6"/>
      <c r="S1820" s="7"/>
      <c r="U1820" s="6"/>
      <c r="V1820" s="5"/>
    </row>
    <row r="1821" spans="7:22" x14ac:dyDescent="0.25">
      <c r="G1821" s="6"/>
      <c r="H1821" s="6"/>
      <c r="S1821" s="7"/>
      <c r="U1821" s="6"/>
      <c r="V1821" s="5"/>
    </row>
    <row r="1822" spans="7:22" x14ac:dyDescent="0.25">
      <c r="G1822" s="6"/>
      <c r="H1822" s="6"/>
      <c r="S1822" s="7"/>
      <c r="U1822" s="6"/>
      <c r="V1822" s="5"/>
    </row>
    <row r="1823" spans="7:22" x14ac:dyDescent="0.25">
      <c r="G1823" s="6"/>
      <c r="H1823" s="6"/>
      <c r="S1823" s="7"/>
      <c r="U1823" s="6"/>
      <c r="V1823" s="5"/>
    </row>
    <row r="1824" spans="7:22" x14ac:dyDescent="0.25">
      <c r="G1824" s="6"/>
      <c r="H1824" s="6"/>
      <c r="S1824" s="7"/>
      <c r="U1824" s="6"/>
      <c r="V1824" s="5"/>
    </row>
    <row r="1825" spans="7:22" x14ac:dyDescent="0.25">
      <c r="G1825" s="6"/>
      <c r="H1825" s="6"/>
      <c r="S1825" s="7"/>
      <c r="U1825" s="6"/>
      <c r="V1825" s="5"/>
    </row>
    <row r="1826" spans="7:22" x14ac:dyDescent="0.25">
      <c r="G1826" s="6"/>
      <c r="H1826" s="6"/>
      <c r="S1826" s="7"/>
      <c r="U1826" s="6"/>
      <c r="V1826" s="5"/>
    </row>
    <row r="1827" spans="7:22" x14ac:dyDescent="0.25">
      <c r="G1827" s="6"/>
      <c r="H1827" s="6"/>
      <c r="S1827" s="7"/>
      <c r="U1827" s="6"/>
      <c r="V1827" s="5"/>
    </row>
    <row r="1828" spans="7:22" x14ac:dyDescent="0.25">
      <c r="G1828" s="6"/>
      <c r="H1828" s="6"/>
      <c r="S1828" s="7"/>
      <c r="U1828" s="6"/>
      <c r="V1828" s="5"/>
    </row>
    <row r="1829" spans="7:22" x14ac:dyDescent="0.25">
      <c r="G1829" s="6"/>
      <c r="H1829" s="6"/>
      <c r="S1829" s="7"/>
      <c r="U1829" s="6"/>
      <c r="V1829" s="5"/>
    </row>
    <row r="1830" spans="7:22" x14ac:dyDescent="0.25">
      <c r="G1830" s="6"/>
      <c r="H1830" s="6"/>
      <c r="S1830" s="7"/>
      <c r="U1830" s="6"/>
      <c r="V1830" s="5"/>
    </row>
    <row r="1831" spans="7:22" x14ac:dyDescent="0.25">
      <c r="G1831" s="6"/>
      <c r="H1831" s="6"/>
      <c r="S1831" s="7"/>
      <c r="U1831" s="6"/>
      <c r="V1831" s="5"/>
    </row>
    <row r="1832" spans="7:22" x14ac:dyDescent="0.25">
      <c r="G1832" s="6"/>
      <c r="H1832" s="6"/>
      <c r="S1832" s="7"/>
      <c r="U1832" s="6"/>
      <c r="V1832" s="5"/>
    </row>
    <row r="1833" spans="7:22" x14ac:dyDescent="0.25">
      <c r="G1833" s="6"/>
      <c r="H1833" s="6"/>
      <c r="S1833" s="7"/>
      <c r="U1833" s="6"/>
      <c r="V1833" s="5"/>
    </row>
    <row r="1834" spans="7:22" x14ac:dyDescent="0.25">
      <c r="G1834" s="6"/>
      <c r="H1834" s="6"/>
      <c r="S1834" s="7"/>
      <c r="V1834" s="5"/>
    </row>
    <row r="1835" spans="7:22" x14ac:dyDescent="0.25">
      <c r="G1835" s="6"/>
      <c r="H1835" s="6"/>
      <c r="S1835" s="7"/>
      <c r="U1835" s="6"/>
      <c r="V1835" s="5"/>
    </row>
    <row r="1836" spans="7:22" x14ac:dyDescent="0.25">
      <c r="G1836" s="6"/>
      <c r="H1836" s="6"/>
      <c r="S1836" s="7"/>
      <c r="U1836" s="6"/>
      <c r="V1836" s="5"/>
    </row>
    <row r="1837" spans="7:22" x14ac:dyDescent="0.25">
      <c r="G1837" s="6"/>
      <c r="H1837" s="6"/>
      <c r="S1837" s="7"/>
      <c r="U1837" s="6"/>
      <c r="V1837" s="5"/>
    </row>
    <row r="1838" spans="7:22" x14ac:dyDescent="0.25">
      <c r="G1838" s="6"/>
      <c r="H1838" s="6"/>
      <c r="S1838" s="7"/>
      <c r="U1838" s="6"/>
      <c r="V1838" s="5"/>
    </row>
    <row r="1839" spans="7:22" x14ac:dyDescent="0.25">
      <c r="G1839" s="6"/>
      <c r="H1839" s="6"/>
      <c r="S1839" s="7"/>
      <c r="V1839" s="5"/>
    </row>
    <row r="1840" spans="7:22" x14ac:dyDescent="0.25">
      <c r="G1840" s="6"/>
      <c r="H1840" s="6"/>
      <c r="S1840" s="7"/>
      <c r="U1840" s="6"/>
      <c r="V1840" s="5"/>
    </row>
    <row r="1841" spans="7:22" x14ac:dyDescent="0.25">
      <c r="G1841" s="6"/>
      <c r="H1841" s="6"/>
      <c r="S1841" s="7"/>
      <c r="U1841" s="6"/>
      <c r="V1841" s="5"/>
    </row>
    <row r="1842" spans="7:22" x14ac:dyDescent="0.25">
      <c r="G1842" s="6"/>
      <c r="H1842" s="6"/>
      <c r="S1842" s="7"/>
      <c r="U1842" s="6"/>
      <c r="V1842" s="5"/>
    </row>
    <row r="1843" spans="7:22" x14ac:dyDescent="0.25">
      <c r="G1843" s="6"/>
      <c r="H1843" s="6"/>
      <c r="S1843" s="7"/>
      <c r="U1843" s="6"/>
      <c r="V1843" s="5"/>
    </row>
    <row r="1844" spans="7:22" x14ac:dyDescent="0.25">
      <c r="G1844" s="6"/>
      <c r="H1844" s="6"/>
      <c r="S1844" s="7"/>
      <c r="U1844" s="6"/>
      <c r="V1844" s="5"/>
    </row>
    <row r="1845" spans="7:22" x14ac:dyDescent="0.25">
      <c r="G1845" s="6"/>
      <c r="H1845" s="6"/>
      <c r="S1845" s="7"/>
      <c r="U1845" s="6"/>
      <c r="V1845" s="5"/>
    </row>
    <row r="1846" spans="7:22" x14ac:dyDescent="0.25">
      <c r="G1846" s="6"/>
      <c r="H1846" s="6"/>
      <c r="S1846" s="7"/>
      <c r="U1846" s="6"/>
      <c r="V1846" s="5"/>
    </row>
    <row r="1847" spans="7:22" x14ac:dyDescent="0.25">
      <c r="G1847" s="6"/>
      <c r="H1847" s="6"/>
      <c r="S1847" s="7"/>
      <c r="U1847" s="6"/>
      <c r="V1847" s="5"/>
    </row>
    <row r="1848" spans="7:22" x14ac:dyDescent="0.25">
      <c r="G1848" s="6"/>
      <c r="H1848" s="6"/>
      <c r="S1848" s="7"/>
      <c r="U1848" s="6"/>
      <c r="V1848" s="5"/>
    </row>
    <row r="1849" spans="7:22" x14ac:dyDescent="0.25">
      <c r="G1849" s="6"/>
      <c r="H1849" s="6"/>
      <c r="S1849" s="7"/>
      <c r="U1849" s="6"/>
      <c r="V1849" s="5"/>
    </row>
    <row r="1850" spans="7:22" x14ac:dyDescent="0.25">
      <c r="G1850" s="6"/>
      <c r="H1850" s="6"/>
      <c r="S1850" s="7"/>
      <c r="U1850" s="6"/>
      <c r="V1850" s="5"/>
    </row>
    <row r="1851" spans="7:22" x14ac:dyDescent="0.25">
      <c r="G1851" s="6"/>
      <c r="H1851" s="6"/>
      <c r="S1851" s="7"/>
      <c r="U1851" s="6"/>
      <c r="V1851" s="5"/>
    </row>
    <row r="1852" spans="7:22" x14ac:dyDescent="0.25">
      <c r="G1852" s="6"/>
      <c r="H1852" s="6"/>
      <c r="S1852" s="7"/>
      <c r="U1852" s="6"/>
      <c r="V1852" s="5"/>
    </row>
    <row r="1853" spans="7:22" x14ac:dyDescent="0.25">
      <c r="G1853" s="6"/>
      <c r="H1853" s="6"/>
      <c r="S1853" s="7"/>
      <c r="U1853" s="6"/>
      <c r="V1853" s="5"/>
    </row>
    <row r="1854" spans="7:22" x14ac:dyDescent="0.25">
      <c r="G1854" s="6"/>
      <c r="H1854" s="6"/>
      <c r="S1854" s="7"/>
      <c r="U1854" s="6"/>
      <c r="V1854" s="5"/>
    </row>
    <row r="1855" spans="7:22" x14ac:dyDescent="0.25">
      <c r="G1855" s="6"/>
      <c r="H1855" s="6"/>
      <c r="S1855" s="7"/>
      <c r="U1855" s="6"/>
      <c r="V1855" s="5"/>
    </row>
    <row r="1856" spans="7:22" x14ac:dyDescent="0.25">
      <c r="G1856" s="6"/>
      <c r="H1856" s="6"/>
      <c r="S1856" s="7"/>
      <c r="U1856" s="6"/>
      <c r="V1856" s="5"/>
    </row>
    <row r="1857" spans="7:22" x14ac:dyDescent="0.25">
      <c r="G1857" s="6"/>
      <c r="H1857" s="6"/>
      <c r="S1857" s="7"/>
      <c r="U1857" s="6"/>
      <c r="V1857" s="5"/>
    </row>
    <row r="1858" spans="7:22" x14ac:dyDescent="0.25">
      <c r="G1858" s="6"/>
      <c r="H1858" s="6"/>
      <c r="S1858" s="7"/>
      <c r="U1858" s="6"/>
      <c r="V1858" s="5"/>
    </row>
    <row r="1859" spans="7:22" x14ac:dyDescent="0.25">
      <c r="G1859" s="6"/>
      <c r="H1859" s="6"/>
      <c r="S1859" s="7"/>
      <c r="U1859" s="6"/>
      <c r="V1859" s="5"/>
    </row>
    <row r="1860" spans="7:22" x14ac:dyDescent="0.25">
      <c r="G1860" s="6"/>
      <c r="H1860" s="6"/>
      <c r="S1860" s="7"/>
      <c r="U1860" s="6"/>
      <c r="V1860" s="5"/>
    </row>
    <row r="1861" spans="7:22" x14ac:dyDescent="0.25">
      <c r="G1861" s="6"/>
      <c r="H1861" s="6"/>
      <c r="S1861" s="7"/>
      <c r="U1861" s="6"/>
      <c r="V1861" s="5"/>
    </row>
    <row r="1862" spans="7:22" x14ac:dyDescent="0.25">
      <c r="G1862" s="6"/>
      <c r="H1862" s="6"/>
      <c r="S1862" s="7"/>
      <c r="U1862" s="6"/>
      <c r="V1862" s="5"/>
    </row>
    <row r="1863" spans="7:22" x14ac:dyDescent="0.25">
      <c r="G1863" s="6"/>
      <c r="H1863" s="6"/>
      <c r="S1863" s="7"/>
      <c r="U1863" s="6"/>
      <c r="V1863" s="5"/>
    </row>
    <row r="1864" spans="7:22" x14ac:dyDescent="0.25">
      <c r="G1864" s="6"/>
      <c r="H1864" s="6"/>
      <c r="S1864" s="7"/>
      <c r="U1864" s="6"/>
      <c r="V1864" s="5"/>
    </row>
    <row r="1865" spans="7:22" x14ac:dyDescent="0.25">
      <c r="G1865" s="6"/>
      <c r="H1865" s="6"/>
      <c r="S1865" s="7"/>
      <c r="U1865" s="6"/>
      <c r="V1865" s="5"/>
    </row>
    <row r="1866" spans="7:22" x14ac:dyDescent="0.25">
      <c r="G1866" s="6"/>
      <c r="H1866" s="6"/>
      <c r="S1866" s="7"/>
      <c r="U1866" s="6"/>
      <c r="V1866" s="5"/>
    </row>
    <row r="1867" spans="7:22" x14ac:dyDescent="0.25">
      <c r="G1867" s="6"/>
      <c r="H1867" s="6"/>
      <c r="S1867" s="7"/>
      <c r="U1867" s="6"/>
      <c r="V1867" s="5"/>
    </row>
    <row r="1868" spans="7:22" x14ac:dyDescent="0.25">
      <c r="G1868" s="6"/>
      <c r="H1868" s="6"/>
      <c r="V1868" s="5"/>
    </row>
    <row r="1869" spans="7:22" x14ac:dyDescent="0.25">
      <c r="G1869" s="6"/>
      <c r="H1869" s="6"/>
      <c r="V1869" s="5"/>
    </row>
    <row r="1870" spans="7:22" x14ac:dyDescent="0.25">
      <c r="G1870" s="6"/>
      <c r="H1870" s="6"/>
      <c r="S1870" s="7"/>
      <c r="U1870" s="6"/>
      <c r="V1870" s="5"/>
    </row>
    <row r="1871" spans="7:22" x14ac:dyDescent="0.25">
      <c r="G1871" s="6"/>
      <c r="H1871" s="6"/>
      <c r="S1871" s="7"/>
      <c r="U1871" s="6"/>
      <c r="V1871" s="5"/>
    </row>
    <row r="1872" spans="7:22" x14ac:dyDescent="0.25">
      <c r="G1872" s="6"/>
      <c r="H1872" s="6"/>
      <c r="S1872" s="7"/>
      <c r="U1872" s="6"/>
      <c r="V1872" s="5"/>
    </row>
    <row r="1873" spans="7:22" x14ac:dyDescent="0.25">
      <c r="G1873" s="6"/>
      <c r="H1873" s="6"/>
      <c r="S1873" s="7"/>
      <c r="U1873" s="6"/>
      <c r="V1873" s="5"/>
    </row>
    <row r="1874" spans="7:22" x14ac:dyDescent="0.25">
      <c r="G1874" s="6"/>
      <c r="H1874" s="6"/>
      <c r="S1874" s="7"/>
      <c r="U1874" s="6"/>
      <c r="V1874" s="5"/>
    </row>
    <row r="1875" spans="7:22" x14ac:dyDescent="0.25">
      <c r="G1875" s="6"/>
      <c r="H1875" s="6"/>
      <c r="S1875" s="7"/>
      <c r="U1875" s="6"/>
      <c r="V1875" s="5"/>
    </row>
    <row r="1876" spans="7:22" x14ac:dyDescent="0.25">
      <c r="G1876" s="6"/>
      <c r="H1876" s="6"/>
      <c r="S1876" s="7"/>
      <c r="U1876" s="6"/>
      <c r="V1876" s="5"/>
    </row>
    <row r="1877" spans="7:22" x14ac:dyDescent="0.25">
      <c r="G1877" s="6"/>
      <c r="H1877" s="6"/>
      <c r="S1877" s="7"/>
      <c r="U1877" s="6"/>
      <c r="V1877" s="5"/>
    </row>
    <row r="1878" spans="7:22" x14ac:dyDescent="0.25">
      <c r="G1878" s="6"/>
      <c r="H1878" s="6"/>
      <c r="S1878" s="7"/>
      <c r="U1878" s="6"/>
      <c r="V1878" s="5"/>
    </row>
    <row r="1879" spans="7:22" x14ac:dyDescent="0.25">
      <c r="G1879" s="6"/>
      <c r="H1879" s="6"/>
      <c r="V1879" s="5"/>
    </row>
    <row r="1880" spans="7:22" x14ac:dyDescent="0.25">
      <c r="G1880" s="6"/>
      <c r="H1880" s="6"/>
      <c r="V1880" s="5"/>
    </row>
    <row r="1881" spans="7:22" x14ac:dyDescent="0.25">
      <c r="G1881" s="6"/>
      <c r="H1881" s="6"/>
      <c r="S1881" s="7"/>
      <c r="U1881" s="6"/>
      <c r="V1881" s="5"/>
    </row>
    <row r="1882" spans="7:22" x14ac:dyDescent="0.25">
      <c r="G1882" s="6"/>
      <c r="H1882" s="6"/>
      <c r="S1882" s="7"/>
      <c r="U1882" s="6"/>
      <c r="V1882" s="5"/>
    </row>
    <row r="1883" spans="7:22" x14ac:dyDescent="0.25">
      <c r="G1883" s="6"/>
      <c r="H1883" s="6"/>
      <c r="V1883" s="5"/>
    </row>
    <row r="1884" spans="7:22" x14ac:dyDescent="0.25">
      <c r="G1884" s="6"/>
      <c r="H1884" s="6"/>
      <c r="S1884" s="7"/>
      <c r="U1884" s="6"/>
      <c r="V1884" s="5"/>
    </row>
    <row r="1885" spans="7:22" x14ac:dyDescent="0.25">
      <c r="G1885" s="6"/>
      <c r="H1885" s="6"/>
      <c r="S1885" s="7"/>
      <c r="U1885" s="6"/>
      <c r="V1885" s="5"/>
    </row>
    <row r="1886" spans="7:22" x14ac:dyDescent="0.25">
      <c r="G1886" s="6"/>
      <c r="H1886" s="6"/>
      <c r="S1886" s="7"/>
      <c r="U1886" s="6"/>
      <c r="V1886" s="5"/>
    </row>
    <row r="1887" spans="7:22" x14ac:dyDescent="0.25">
      <c r="G1887" s="6"/>
      <c r="H1887" s="6"/>
      <c r="S1887" s="7"/>
      <c r="U1887" s="6"/>
      <c r="V1887" s="5"/>
    </row>
    <row r="1888" spans="7:22" x14ac:dyDescent="0.25">
      <c r="G1888" s="6"/>
      <c r="H1888" s="6"/>
      <c r="S1888" s="7"/>
      <c r="U1888" s="6"/>
      <c r="V1888" s="5"/>
    </row>
    <row r="1889" spans="7:22" x14ac:dyDescent="0.25">
      <c r="G1889" s="6"/>
      <c r="H1889" s="6"/>
      <c r="S1889" s="7"/>
      <c r="U1889" s="6"/>
      <c r="V1889" s="5"/>
    </row>
    <row r="1890" spans="7:22" x14ac:dyDescent="0.25">
      <c r="G1890" s="6"/>
      <c r="H1890" s="6"/>
      <c r="S1890" s="7"/>
      <c r="U1890" s="6"/>
      <c r="V1890" s="5"/>
    </row>
    <row r="1891" spans="7:22" x14ac:dyDescent="0.25">
      <c r="G1891" s="6"/>
      <c r="H1891" s="6"/>
      <c r="S1891" s="7"/>
      <c r="U1891" s="6"/>
      <c r="V1891" s="5"/>
    </row>
    <row r="1892" spans="7:22" x14ac:dyDescent="0.25">
      <c r="G1892" s="6"/>
      <c r="H1892" s="6"/>
      <c r="S1892" s="7"/>
      <c r="U1892" s="6"/>
      <c r="V1892" s="5"/>
    </row>
    <row r="1893" spans="7:22" x14ac:dyDescent="0.25">
      <c r="G1893" s="6"/>
      <c r="H1893" s="6"/>
      <c r="S1893" s="7"/>
      <c r="U1893" s="6"/>
      <c r="V1893" s="5"/>
    </row>
    <row r="1894" spans="7:22" x14ac:dyDescent="0.25">
      <c r="G1894" s="6"/>
      <c r="H1894" s="6"/>
      <c r="S1894" s="7"/>
      <c r="U1894" s="6"/>
      <c r="V1894" s="5"/>
    </row>
    <row r="1895" spans="7:22" x14ac:dyDescent="0.25">
      <c r="G1895" s="6"/>
      <c r="H1895" s="6"/>
      <c r="S1895" s="7"/>
      <c r="U1895" s="6"/>
      <c r="V1895" s="5"/>
    </row>
    <row r="1896" spans="7:22" x14ac:dyDescent="0.25">
      <c r="G1896" s="6"/>
      <c r="H1896" s="6"/>
      <c r="U1896" s="6"/>
      <c r="V1896" s="5"/>
    </row>
    <row r="1897" spans="7:22" x14ac:dyDescent="0.25">
      <c r="G1897" s="6"/>
      <c r="H1897" s="6"/>
      <c r="S1897" s="7"/>
      <c r="U1897" s="6"/>
      <c r="V1897" s="5"/>
    </row>
    <row r="1898" spans="7:22" x14ac:dyDescent="0.25">
      <c r="G1898" s="6"/>
      <c r="H1898" s="6"/>
      <c r="S1898" s="7"/>
      <c r="U1898" s="6"/>
      <c r="V1898" s="5"/>
    </row>
    <row r="1899" spans="7:22" x14ac:dyDescent="0.25">
      <c r="G1899" s="6"/>
      <c r="H1899" s="6"/>
      <c r="S1899" s="7"/>
      <c r="U1899" s="6"/>
      <c r="V1899" s="5"/>
    </row>
    <row r="1900" spans="7:22" x14ac:dyDescent="0.25">
      <c r="G1900" s="6"/>
      <c r="H1900" s="6"/>
      <c r="S1900" s="7"/>
      <c r="U1900" s="6"/>
      <c r="V1900" s="5"/>
    </row>
    <row r="1901" spans="7:22" x14ac:dyDescent="0.25">
      <c r="G1901" s="6"/>
      <c r="H1901" s="6"/>
      <c r="S1901" s="7"/>
      <c r="U1901" s="6"/>
      <c r="V1901" s="5"/>
    </row>
    <row r="1902" spans="7:22" x14ac:dyDescent="0.25">
      <c r="G1902" s="6"/>
      <c r="H1902" s="6"/>
      <c r="S1902" s="7"/>
      <c r="U1902" s="6"/>
      <c r="V1902" s="5"/>
    </row>
    <row r="1903" spans="7:22" x14ac:dyDescent="0.25">
      <c r="G1903" s="6"/>
      <c r="H1903" s="6"/>
      <c r="S1903" s="7"/>
      <c r="U1903" s="6"/>
      <c r="V1903" s="5"/>
    </row>
    <row r="1904" spans="7:22" x14ac:dyDescent="0.25">
      <c r="G1904" s="6"/>
      <c r="H1904" s="6"/>
      <c r="S1904" s="7"/>
      <c r="U1904" s="6"/>
      <c r="V1904" s="5"/>
    </row>
    <row r="1905" spans="7:22" x14ac:dyDescent="0.25">
      <c r="G1905" s="6"/>
      <c r="H1905" s="6"/>
      <c r="S1905" s="7"/>
      <c r="U1905" s="6"/>
      <c r="V1905" s="5"/>
    </row>
    <row r="1906" spans="7:22" x14ac:dyDescent="0.25">
      <c r="G1906" s="6"/>
      <c r="H1906" s="6"/>
      <c r="S1906" s="7"/>
      <c r="U1906" s="6"/>
      <c r="V1906" s="5"/>
    </row>
    <row r="1907" spans="7:22" x14ac:dyDescent="0.25">
      <c r="G1907" s="6"/>
      <c r="H1907" s="6"/>
      <c r="S1907" s="7"/>
      <c r="U1907" s="6"/>
      <c r="V1907" s="5"/>
    </row>
    <row r="1908" spans="7:22" x14ac:dyDescent="0.25">
      <c r="G1908" s="6"/>
      <c r="H1908" s="6"/>
      <c r="S1908" s="7"/>
      <c r="U1908" s="6"/>
      <c r="V1908" s="5"/>
    </row>
    <row r="1909" spans="7:22" x14ac:dyDescent="0.25">
      <c r="G1909" s="6"/>
      <c r="H1909" s="6"/>
      <c r="S1909" s="7"/>
      <c r="U1909" s="6"/>
      <c r="V1909" s="5"/>
    </row>
    <row r="1910" spans="7:22" x14ac:dyDescent="0.25">
      <c r="G1910" s="6"/>
      <c r="H1910" s="6"/>
      <c r="S1910" s="7"/>
      <c r="U1910" s="6"/>
      <c r="V1910" s="5"/>
    </row>
    <row r="1911" spans="7:22" x14ac:dyDescent="0.25">
      <c r="G1911" s="6"/>
      <c r="H1911" s="6"/>
      <c r="S1911" s="7"/>
      <c r="U1911" s="6"/>
      <c r="V1911" s="5"/>
    </row>
    <row r="1912" spans="7:22" x14ac:dyDescent="0.25">
      <c r="G1912" s="6"/>
      <c r="H1912" s="6"/>
      <c r="S1912" s="7"/>
      <c r="U1912" s="6"/>
      <c r="V1912" s="5"/>
    </row>
    <row r="1913" spans="7:22" x14ac:dyDescent="0.25">
      <c r="G1913" s="6"/>
      <c r="H1913" s="6"/>
      <c r="S1913" s="7"/>
      <c r="U1913" s="6"/>
      <c r="V1913" s="5"/>
    </row>
    <row r="1914" spans="7:22" x14ac:dyDescent="0.25">
      <c r="G1914" s="6"/>
      <c r="H1914" s="6"/>
      <c r="S1914" s="7"/>
      <c r="U1914" s="6"/>
      <c r="V1914" s="5"/>
    </row>
    <row r="1915" spans="7:22" x14ac:dyDescent="0.25">
      <c r="G1915" s="6"/>
      <c r="H1915" s="6"/>
      <c r="S1915" s="7"/>
      <c r="U1915" s="6"/>
      <c r="V1915" s="5"/>
    </row>
    <row r="1916" spans="7:22" x14ac:dyDescent="0.25">
      <c r="G1916" s="6"/>
      <c r="H1916" s="6"/>
      <c r="S1916" s="7"/>
      <c r="U1916" s="6"/>
      <c r="V1916" s="5"/>
    </row>
    <row r="1917" spans="7:22" x14ac:dyDescent="0.25">
      <c r="G1917" s="6"/>
      <c r="H1917" s="6"/>
      <c r="S1917" s="7"/>
      <c r="U1917" s="6"/>
      <c r="V1917" s="5"/>
    </row>
    <row r="1918" spans="7:22" x14ac:dyDescent="0.25">
      <c r="G1918" s="6"/>
      <c r="H1918" s="6"/>
      <c r="S1918" s="7"/>
      <c r="U1918" s="6"/>
      <c r="V1918" s="5"/>
    </row>
    <row r="1919" spans="7:22" x14ac:dyDescent="0.25">
      <c r="G1919" s="6"/>
      <c r="H1919" s="6"/>
      <c r="S1919" s="7"/>
      <c r="U1919" s="6"/>
      <c r="V1919" s="5"/>
    </row>
    <row r="1920" spans="7:22" x14ac:dyDescent="0.25">
      <c r="G1920" s="6"/>
      <c r="H1920" s="6"/>
      <c r="S1920" s="7"/>
      <c r="U1920" s="6"/>
      <c r="V1920" s="5"/>
    </row>
    <row r="1921" spans="7:22" x14ac:dyDescent="0.25">
      <c r="G1921" s="6"/>
      <c r="H1921" s="6"/>
      <c r="S1921" s="7"/>
      <c r="U1921" s="6"/>
      <c r="V1921" s="5"/>
    </row>
    <row r="1922" spans="7:22" x14ac:dyDescent="0.25">
      <c r="G1922" s="6"/>
      <c r="H1922" s="6"/>
      <c r="S1922" s="7"/>
      <c r="U1922" s="6"/>
      <c r="V1922" s="5"/>
    </row>
    <row r="1923" spans="7:22" x14ac:dyDescent="0.25">
      <c r="G1923" s="6"/>
      <c r="H1923" s="6"/>
      <c r="S1923" s="7"/>
      <c r="U1923" s="6"/>
      <c r="V1923" s="5"/>
    </row>
    <row r="1924" spans="7:22" x14ac:dyDescent="0.25">
      <c r="G1924" s="6"/>
      <c r="H1924" s="6"/>
      <c r="S1924" s="7"/>
      <c r="U1924" s="6"/>
      <c r="V1924" s="5"/>
    </row>
    <row r="1925" spans="7:22" x14ac:dyDescent="0.25">
      <c r="G1925" s="6"/>
      <c r="H1925" s="6"/>
      <c r="S1925" s="7"/>
      <c r="U1925" s="6"/>
      <c r="V1925" s="5"/>
    </row>
    <row r="1926" spans="7:22" x14ac:dyDescent="0.25">
      <c r="G1926" s="6"/>
      <c r="H1926" s="6"/>
      <c r="S1926" s="7"/>
      <c r="U1926" s="6"/>
      <c r="V1926" s="5"/>
    </row>
    <row r="1927" spans="7:22" x14ac:dyDescent="0.25">
      <c r="G1927" s="6"/>
      <c r="H1927" s="6"/>
      <c r="S1927" s="7"/>
      <c r="U1927" s="6"/>
      <c r="V1927" s="5"/>
    </row>
    <row r="1928" spans="7:22" x14ac:dyDescent="0.25">
      <c r="G1928" s="6"/>
      <c r="H1928" s="6"/>
      <c r="S1928" s="7"/>
      <c r="U1928" s="6"/>
      <c r="V1928" s="5"/>
    </row>
    <row r="1929" spans="7:22" x14ac:dyDescent="0.25">
      <c r="G1929" s="6"/>
      <c r="H1929" s="6"/>
      <c r="S1929" s="7"/>
      <c r="U1929" s="6"/>
      <c r="V1929" s="5"/>
    </row>
    <row r="1930" spans="7:22" x14ac:dyDescent="0.25">
      <c r="G1930" s="6"/>
      <c r="H1930" s="6"/>
      <c r="S1930" s="7"/>
      <c r="U1930" s="6"/>
      <c r="V1930" s="5"/>
    </row>
    <row r="1931" spans="7:22" x14ac:dyDescent="0.25">
      <c r="G1931" s="6"/>
      <c r="H1931" s="6"/>
      <c r="S1931" s="7"/>
      <c r="U1931" s="6"/>
      <c r="V1931" s="5"/>
    </row>
    <row r="1932" spans="7:22" x14ac:dyDescent="0.25">
      <c r="G1932" s="6"/>
      <c r="H1932" s="6"/>
      <c r="S1932" s="7"/>
      <c r="U1932" s="6"/>
      <c r="V1932" s="5"/>
    </row>
    <row r="1933" spans="7:22" x14ac:dyDescent="0.25">
      <c r="G1933" s="6"/>
      <c r="H1933" s="6"/>
      <c r="S1933" s="7"/>
      <c r="U1933" s="6"/>
      <c r="V1933" s="5"/>
    </row>
    <row r="1934" spans="7:22" x14ac:dyDescent="0.25">
      <c r="G1934" s="6"/>
      <c r="H1934" s="6"/>
      <c r="S1934" s="7"/>
      <c r="U1934" s="6"/>
      <c r="V1934" s="5"/>
    </row>
    <row r="1935" spans="7:22" x14ac:dyDescent="0.25">
      <c r="G1935" s="6"/>
      <c r="H1935" s="6"/>
      <c r="S1935" s="7"/>
      <c r="U1935" s="6"/>
      <c r="V1935" s="5"/>
    </row>
    <row r="1936" spans="7:22" x14ac:dyDescent="0.25">
      <c r="G1936" s="6"/>
      <c r="H1936" s="6"/>
      <c r="S1936" s="7"/>
      <c r="U1936" s="6"/>
      <c r="V1936" s="5"/>
    </row>
    <row r="1937" spans="7:22" x14ac:dyDescent="0.25">
      <c r="G1937" s="6"/>
      <c r="H1937" s="6"/>
      <c r="S1937" s="7"/>
      <c r="U1937" s="6"/>
      <c r="V1937" s="5"/>
    </row>
    <row r="1938" spans="7:22" x14ac:dyDescent="0.25">
      <c r="G1938" s="6"/>
      <c r="H1938" s="6"/>
      <c r="S1938" s="7"/>
      <c r="U1938" s="6"/>
      <c r="V1938" s="5"/>
    </row>
    <row r="1939" spans="7:22" x14ac:dyDescent="0.25">
      <c r="G1939" s="6"/>
      <c r="H1939" s="6"/>
      <c r="S1939" s="7"/>
      <c r="U1939" s="6"/>
      <c r="V1939" s="5"/>
    </row>
    <row r="1940" spans="7:22" x14ac:dyDescent="0.25">
      <c r="G1940" s="6"/>
      <c r="H1940" s="6"/>
      <c r="S1940" s="7"/>
      <c r="U1940" s="6"/>
      <c r="V1940" s="5"/>
    </row>
    <row r="1941" spans="7:22" x14ac:dyDescent="0.25">
      <c r="G1941" s="6"/>
      <c r="H1941" s="6"/>
      <c r="S1941" s="7"/>
      <c r="U1941" s="6"/>
      <c r="V1941" s="5"/>
    </row>
    <row r="1942" spans="7:22" x14ac:dyDescent="0.25">
      <c r="G1942" s="6"/>
      <c r="H1942" s="6"/>
      <c r="S1942" s="7"/>
      <c r="U1942" s="6"/>
      <c r="V1942" s="5"/>
    </row>
    <row r="1943" spans="7:22" x14ac:dyDescent="0.25">
      <c r="G1943" s="6"/>
      <c r="H1943" s="6"/>
      <c r="S1943" s="7"/>
      <c r="U1943" s="6"/>
      <c r="V1943" s="5"/>
    </row>
    <row r="1944" spans="7:22" x14ac:dyDescent="0.25">
      <c r="G1944" s="6"/>
      <c r="H1944" s="6"/>
      <c r="S1944" s="7"/>
      <c r="U1944" s="6"/>
      <c r="V1944" s="5"/>
    </row>
    <row r="1945" spans="7:22" x14ac:dyDescent="0.25">
      <c r="G1945" s="6"/>
      <c r="H1945" s="6"/>
      <c r="S1945" s="7"/>
      <c r="U1945" s="6"/>
      <c r="V1945" s="5"/>
    </row>
    <row r="1946" spans="7:22" x14ac:dyDescent="0.25">
      <c r="G1946" s="6"/>
      <c r="H1946" s="6"/>
      <c r="S1946" s="7"/>
      <c r="U1946" s="6"/>
      <c r="V1946" s="5"/>
    </row>
    <row r="1947" spans="7:22" x14ac:dyDescent="0.25">
      <c r="G1947" s="6"/>
      <c r="H1947" s="6"/>
      <c r="S1947" s="7"/>
      <c r="U1947" s="6"/>
      <c r="V1947" s="5"/>
    </row>
    <row r="1948" spans="7:22" x14ac:dyDescent="0.25">
      <c r="G1948" s="6"/>
      <c r="H1948" s="6"/>
      <c r="S1948" s="7"/>
      <c r="U1948" s="6"/>
      <c r="V1948" s="5"/>
    </row>
    <row r="1949" spans="7:22" x14ac:dyDescent="0.25">
      <c r="G1949" s="6"/>
      <c r="H1949" s="6"/>
      <c r="S1949" s="7"/>
      <c r="U1949" s="6"/>
      <c r="V1949" s="5"/>
    </row>
    <row r="1950" spans="7:22" x14ac:dyDescent="0.25">
      <c r="G1950" s="6"/>
      <c r="H1950" s="6"/>
      <c r="S1950" s="7"/>
      <c r="U1950" s="6"/>
      <c r="V1950" s="5"/>
    </row>
    <row r="1951" spans="7:22" x14ac:dyDescent="0.25">
      <c r="G1951" s="6"/>
      <c r="H1951" s="6"/>
      <c r="S1951" s="7"/>
      <c r="U1951" s="6"/>
      <c r="V1951" s="5"/>
    </row>
    <row r="1952" spans="7:22" x14ac:dyDescent="0.25">
      <c r="G1952" s="6"/>
      <c r="H1952" s="6"/>
      <c r="S1952" s="7"/>
      <c r="U1952" s="6"/>
      <c r="V1952" s="5"/>
    </row>
    <row r="1953" spans="7:22" x14ac:dyDescent="0.25">
      <c r="G1953" s="6"/>
      <c r="H1953" s="6"/>
      <c r="S1953" s="7"/>
      <c r="U1953" s="6"/>
      <c r="V1953" s="5"/>
    </row>
    <row r="1954" spans="7:22" x14ac:dyDescent="0.25">
      <c r="G1954" s="6"/>
      <c r="H1954" s="6"/>
      <c r="S1954" s="7"/>
      <c r="U1954" s="6"/>
      <c r="V1954" s="5"/>
    </row>
    <row r="1955" spans="7:22" x14ac:dyDescent="0.25">
      <c r="G1955" s="6"/>
      <c r="H1955" s="6"/>
      <c r="S1955" s="7"/>
      <c r="U1955" s="6"/>
      <c r="V1955" s="5"/>
    </row>
    <row r="1956" spans="7:22" x14ac:dyDescent="0.25">
      <c r="G1956" s="6"/>
      <c r="H1956" s="6"/>
      <c r="S1956" s="7"/>
      <c r="U1956" s="6"/>
      <c r="V1956" s="5"/>
    </row>
    <row r="1957" spans="7:22" x14ac:dyDescent="0.25">
      <c r="G1957" s="6"/>
      <c r="H1957" s="6"/>
      <c r="S1957" s="7"/>
      <c r="U1957" s="6"/>
      <c r="V1957" s="5"/>
    </row>
    <row r="1958" spans="7:22" x14ac:dyDescent="0.25">
      <c r="G1958" s="6"/>
      <c r="H1958" s="6"/>
      <c r="S1958" s="7"/>
      <c r="U1958" s="6"/>
      <c r="V1958" s="5"/>
    </row>
    <row r="1959" spans="7:22" x14ac:dyDescent="0.25">
      <c r="G1959" s="6"/>
      <c r="H1959" s="6"/>
      <c r="S1959" s="7"/>
      <c r="U1959" s="6"/>
      <c r="V1959" s="5"/>
    </row>
    <row r="1960" spans="7:22" x14ac:dyDescent="0.25">
      <c r="G1960" s="6"/>
      <c r="H1960" s="6"/>
      <c r="S1960" s="7"/>
      <c r="U1960" s="6"/>
      <c r="V1960" s="5"/>
    </row>
    <row r="1961" spans="7:22" x14ac:dyDescent="0.25">
      <c r="G1961" s="6"/>
      <c r="H1961" s="6"/>
      <c r="S1961" s="7"/>
      <c r="U1961" s="6"/>
      <c r="V1961" s="5"/>
    </row>
    <row r="1962" spans="7:22" x14ac:dyDescent="0.25">
      <c r="G1962" s="6"/>
      <c r="H1962" s="6"/>
      <c r="S1962" s="7"/>
      <c r="U1962" s="6"/>
      <c r="V1962" s="5"/>
    </row>
    <row r="1963" spans="7:22" x14ac:dyDescent="0.25">
      <c r="G1963" s="6"/>
      <c r="H1963" s="6"/>
      <c r="S1963" s="7"/>
      <c r="U1963" s="6"/>
      <c r="V1963" s="5"/>
    </row>
    <row r="1964" spans="7:22" x14ac:dyDescent="0.25">
      <c r="G1964" s="6"/>
      <c r="H1964" s="6"/>
      <c r="S1964" s="7"/>
      <c r="U1964" s="6"/>
      <c r="V1964" s="5"/>
    </row>
    <row r="1965" spans="7:22" x14ac:dyDescent="0.25">
      <c r="G1965" s="6"/>
      <c r="H1965" s="6"/>
      <c r="S1965" s="7"/>
      <c r="U1965" s="6"/>
      <c r="V1965" s="5"/>
    </row>
    <row r="1966" spans="7:22" x14ac:dyDescent="0.25">
      <c r="G1966" s="6"/>
      <c r="H1966" s="6"/>
      <c r="S1966" s="7"/>
      <c r="U1966" s="6"/>
      <c r="V1966" s="5"/>
    </row>
    <row r="1967" spans="7:22" x14ac:dyDescent="0.25">
      <c r="G1967" s="6"/>
      <c r="H1967" s="6"/>
      <c r="S1967" s="7"/>
      <c r="U1967" s="6"/>
      <c r="V1967" s="5"/>
    </row>
    <row r="1968" spans="7:22" x14ac:dyDescent="0.25">
      <c r="G1968" s="6"/>
      <c r="H1968" s="6"/>
      <c r="S1968" s="7"/>
      <c r="U1968" s="6"/>
      <c r="V1968" s="5"/>
    </row>
    <row r="1969" spans="7:22" x14ac:dyDescent="0.25">
      <c r="G1969" s="6"/>
      <c r="H1969" s="6"/>
      <c r="S1969" s="7"/>
      <c r="U1969" s="6"/>
      <c r="V1969" s="5"/>
    </row>
    <row r="1970" spans="7:22" x14ac:dyDescent="0.25">
      <c r="G1970" s="6"/>
      <c r="H1970" s="6"/>
      <c r="S1970" s="7"/>
      <c r="U1970" s="6"/>
      <c r="V1970" s="5"/>
    </row>
    <row r="1971" spans="7:22" x14ac:dyDescent="0.25">
      <c r="G1971" s="6"/>
      <c r="H1971" s="6"/>
      <c r="S1971" s="7"/>
      <c r="U1971" s="6"/>
      <c r="V1971" s="5"/>
    </row>
    <row r="1972" spans="7:22" x14ac:dyDescent="0.25">
      <c r="G1972" s="6"/>
      <c r="H1972" s="6"/>
      <c r="S1972" s="7"/>
      <c r="U1972" s="6"/>
      <c r="V1972" s="5"/>
    </row>
    <row r="1973" spans="7:22" x14ac:dyDescent="0.25">
      <c r="G1973" s="6"/>
      <c r="H1973" s="6"/>
      <c r="S1973" s="7"/>
      <c r="U1973" s="6"/>
      <c r="V1973" s="5"/>
    </row>
    <row r="1974" spans="7:22" x14ac:dyDescent="0.25">
      <c r="G1974" s="6"/>
      <c r="H1974" s="6"/>
      <c r="S1974" s="7"/>
      <c r="U1974" s="6"/>
      <c r="V1974" s="5"/>
    </row>
    <row r="1975" spans="7:22" x14ac:dyDescent="0.25">
      <c r="G1975" s="6"/>
      <c r="H1975" s="6"/>
      <c r="S1975" s="7"/>
      <c r="U1975" s="6"/>
      <c r="V1975" s="5"/>
    </row>
    <row r="1976" spans="7:22" x14ac:dyDescent="0.25">
      <c r="G1976" s="6"/>
      <c r="H1976" s="6"/>
      <c r="S1976" s="7"/>
      <c r="U1976" s="6"/>
      <c r="V1976" s="5"/>
    </row>
    <row r="1977" spans="7:22" x14ac:dyDescent="0.25">
      <c r="G1977" s="6"/>
      <c r="H1977" s="6"/>
      <c r="S1977" s="7"/>
      <c r="U1977" s="6"/>
      <c r="V1977" s="5"/>
    </row>
    <row r="1978" spans="7:22" x14ac:dyDescent="0.25">
      <c r="G1978" s="6"/>
      <c r="H1978" s="6"/>
      <c r="S1978" s="7"/>
      <c r="U1978" s="6"/>
      <c r="V1978" s="5"/>
    </row>
    <row r="1979" spans="7:22" x14ac:dyDescent="0.25">
      <c r="G1979" s="6"/>
      <c r="H1979" s="6"/>
      <c r="S1979" s="7"/>
      <c r="U1979" s="6"/>
      <c r="V1979" s="5"/>
    </row>
    <row r="1980" spans="7:22" x14ac:dyDescent="0.25">
      <c r="G1980" s="6"/>
      <c r="H1980" s="6"/>
      <c r="S1980" s="7"/>
      <c r="U1980" s="6"/>
      <c r="V1980" s="5"/>
    </row>
    <row r="1981" spans="7:22" x14ac:dyDescent="0.25">
      <c r="G1981" s="6"/>
      <c r="H1981" s="6"/>
      <c r="S1981" s="7"/>
      <c r="U1981" s="6"/>
      <c r="V1981" s="5"/>
    </row>
    <row r="1982" spans="7:22" x14ac:dyDescent="0.25">
      <c r="G1982" s="6"/>
      <c r="H1982" s="6"/>
      <c r="S1982" s="7"/>
      <c r="U1982" s="6"/>
      <c r="V1982" s="5"/>
    </row>
    <row r="1983" spans="7:22" x14ac:dyDescent="0.25">
      <c r="G1983" s="6"/>
      <c r="H1983" s="6"/>
      <c r="S1983" s="7"/>
      <c r="U1983" s="6"/>
      <c r="V1983" s="5"/>
    </row>
    <row r="1984" spans="7:22" x14ac:dyDescent="0.25">
      <c r="G1984" s="6"/>
      <c r="H1984" s="6"/>
      <c r="S1984" s="7"/>
      <c r="U1984" s="6"/>
      <c r="V1984" s="5"/>
    </row>
    <row r="1985" spans="7:22" x14ac:dyDescent="0.25">
      <c r="G1985" s="6"/>
      <c r="H1985" s="6"/>
      <c r="S1985" s="7"/>
      <c r="U1985" s="6"/>
      <c r="V1985" s="5"/>
    </row>
    <row r="1986" spans="7:22" x14ac:dyDescent="0.25">
      <c r="G1986" s="6"/>
      <c r="H1986" s="6"/>
      <c r="S1986" s="7"/>
      <c r="U1986" s="6"/>
      <c r="V1986" s="5"/>
    </row>
    <row r="1987" spans="7:22" x14ac:dyDescent="0.25">
      <c r="G1987" s="6"/>
      <c r="H1987" s="6"/>
      <c r="S1987" s="7"/>
      <c r="U1987" s="6"/>
      <c r="V1987" s="5"/>
    </row>
    <row r="1988" spans="7:22" x14ac:dyDescent="0.25">
      <c r="G1988" s="6"/>
      <c r="H1988" s="6"/>
      <c r="S1988" s="7"/>
      <c r="U1988" s="6"/>
      <c r="V1988" s="5"/>
    </row>
    <row r="1989" spans="7:22" x14ac:dyDescent="0.25">
      <c r="G1989" s="6"/>
      <c r="H1989" s="6"/>
      <c r="S1989" s="7"/>
      <c r="U1989" s="6"/>
      <c r="V1989" s="5"/>
    </row>
    <row r="1990" spans="7:22" x14ac:dyDescent="0.25">
      <c r="G1990" s="6"/>
      <c r="H1990" s="6"/>
      <c r="S1990" s="7"/>
      <c r="U1990" s="6"/>
      <c r="V1990" s="5"/>
    </row>
    <row r="1991" spans="7:22" x14ac:dyDescent="0.25">
      <c r="G1991" s="6"/>
      <c r="H1991" s="6"/>
      <c r="S1991" s="7"/>
      <c r="U1991" s="6"/>
      <c r="V1991" s="5"/>
    </row>
    <row r="1992" spans="7:22" x14ac:dyDescent="0.25">
      <c r="G1992" s="6"/>
      <c r="H1992" s="6"/>
      <c r="S1992" s="7"/>
      <c r="U1992" s="6"/>
      <c r="V1992" s="5"/>
    </row>
    <row r="1993" spans="7:22" x14ac:dyDescent="0.25">
      <c r="G1993" s="6"/>
      <c r="H1993" s="6"/>
      <c r="S1993" s="7"/>
      <c r="U1993" s="6"/>
      <c r="V1993" s="5"/>
    </row>
    <row r="1994" spans="7:22" x14ac:dyDescent="0.25">
      <c r="G1994" s="6"/>
      <c r="H1994" s="6"/>
      <c r="S1994" s="7"/>
      <c r="U1994" s="6"/>
      <c r="V1994" s="5"/>
    </row>
    <row r="1995" spans="7:22" x14ac:dyDescent="0.25">
      <c r="G1995" s="6"/>
      <c r="H1995" s="6"/>
      <c r="S1995" s="7"/>
      <c r="U1995" s="6"/>
      <c r="V1995" s="5"/>
    </row>
    <row r="1996" spans="7:22" x14ac:dyDescent="0.25">
      <c r="G1996" s="6"/>
      <c r="H1996" s="6"/>
      <c r="S1996" s="7"/>
      <c r="U1996" s="6"/>
      <c r="V1996" s="5"/>
    </row>
    <row r="1997" spans="7:22" x14ac:dyDescent="0.25">
      <c r="G1997" s="6"/>
      <c r="H1997" s="6"/>
      <c r="S1997" s="7"/>
      <c r="U1997" s="6"/>
      <c r="V1997" s="5"/>
    </row>
    <row r="1998" spans="7:22" x14ac:dyDescent="0.25">
      <c r="G1998" s="6"/>
      <c r="H1998" s="6"/>
      <c r="S1998" s="7"/>
      <c r="U1998" s="6"/>
      <c r="V1998" s="5"/>
    </row>
    <row r="1999" spans="7:22" x14ac:dyDescent="0.25">
      <c r="G1999" s="6"/>
      <c r="H1999" s="6"/>
      <c r="S1999" s="7"/>
      <c r="U1999" s="6"/>
      <c r="V1999" s="5"/>
    </row>
    <row r="2000" spans="7:22" x14ac:dyDescent="0.25">
      <c r="G2000" s="6"/>
      <c r="H2000" s="6"/>
      <c r="S2000" s="7"/>
      <c r="U2000" s="6"/>
      <c r="V2000" s="5"/>
    </row>
    <row r="2001" spans="7:22" x14ac:dyDescent="0.25">
      <c r="G2001" s="6"/>
      <c r="H2001" s="6"/>
      <c r="S2001" s="7"/>
      <c r="U2001" s="6"/>
      <c r="V2001" s="5"/>
    </row>
    <row r="2002" spans="7:22" x14ac:dyDescent="0.25">
      <c r="G2002" s="6"/>
      <c r="H2002" s="6"/>
      <c r="S2002" s="7"/>
      <c r="U2002" s="6"/>
      <c r="V2002" s="5"/>
    </row>
    <row r="2003" spans="7:22" x14ac:dyDescent="0.25">
      <c r="G2003" s="6"/>
      <c r="H2003" s="6"/>
      <c r="S2003" s="7"/>
      <c r="U2003" s="6"/>
      <c r="V2003" s="5"/>
    </row>
    <row r="2004" spans="7:22" x14ac:dyDescent="0.25">
      <c r="G2004" s="6"/>
      <c r="H2004" s="6"/>
      <c r="S2004" s="7"/>
      <c r="U2004" s="6"/>
      <c r="V2004" s="5"/>
    </row>
    <row r="2005" spans="7:22" x14ac:dyDescent="0.25">
      <c r="G2005" s="6"/>
      <c r="H2005" s="6"/>
      <c r="S2005" s="7"/>
      <c r="U2005" s="6"/>
      <c r="V2005" s="5"/>
    </row>
    <row r="2006" spans="7:22" x14ac:dyDescent="0.25">
      <c r="G2006" s="6"/>
      <c r="H2006" s="6"/>
      <c r="S2006" s="7"/>
      <c r="U2006" s="6"/>
      <c r="V2006" s="5"/>
    </row>
    <row r="2007" spans="7:22" x14ac:dyDescent="0.25">
      <c r="G2007" s="6"/>
      <c r="H2007" s="6"/>
      <c r="S2007" s="7"/>
      <c r="U2007" s="6"/>
      <c r="V2007" s="5"/>
    </row>
    <row r="2008" spans="7:22" x14ac:dyDescent="0.25">
      <c r="G2008" s="6"/>
      <c r="H2008" s="6"/>
      <c r="S2008" s="7"/>
      <c r="U2008" s="6"/>
      <c r="V2008" s="5"/>
    </row>
    <row r="2009" spans="7:22" x14ac:dyDescent="0.25">
      <c r="G2009" s="6"/>
      <c r="H2009" s="6"/>
      <c r="S2009" s="7"/>
      <c r="U2009" s="6"/>
      <c r="V2009" s="5"/>
    </row>
    <row r="2010" spans="7:22" x14ac:dyDescent="0.25">
      <c r="G2010" s="6"/>
      <c r="H2010" s="6"/>
      <c r="S2010" s="7"/>
      <c r="U2010" s="6"/>
      <c r="V2010" s="5"/>
    </row>
    <row r="2011" spans="7:22" x14ac:dyDescent="0.25">
      <c r="G2011" s="6"/>
      <c r="H2011" s="6"/>
      <c r="S2011" s="7"/>
      <c r="U2011" s="6"/>
      <c r="V2011" s="5"/>
    </row>
    <row r="2012" spans="7:22" x14ac:dyDescent="0.25">
      <c r="G2012" s="6"/>
      <c r="H2012" s="6"/>
      <c r="S2012" s="7"/>
      <c r="U2012" s="6"/>
      <c r="V2012" s="5"/>
    </row>
    <row r="2013" spans="7:22" x14ac:dyDescent="0.25">
      <c r="G2013" s="6"/>
      <c r="H2013" s="6"/>
      <c r="S2013" s="7"/>
      <c r="U2013" s="6"/>
      <c r="V2013" s="5"/>
    </row>
    <row r="2014" spans="7:22" x14ac:dyDescent="0.25">
      <c r="G2014" s="6"/>
      <c r="H2014" s="6"/>
      <c r="S2014" s="7"/>
      <c r="U2014" s="6"/>
      <c r="V2014" s="5"/>
    </row>
    <row r="2015" spans="7:22" x14ac:dyDescent="0.25">
      <c r="G2015" s="6"/>
      <c r="H2015" s="6"/>
      <c r="S2015" s="7"/>
      <c r="U2015" s="6"/>
      <c r="V2015" s="5"/>
    </row>
    <row r="2016" spans="7:22" x14ac:dyDescent="0.25">
      <c r="G2016" s="6"/>
      <c r="H2016" s="6"/>
      <c r="S2016" s="7"/>
      <c r="U2016" s="6"/>
      <c r="V2016" s="5"/>
    </row>
    <row r="2017" spans="7:22" x14ac:dyDescent="0.25">
      <c r="G2017" s="6"/>
      <c r="H2017" s="6"/>
      <c r="S2017" s="7"/>
      <c r="U2017" s="6"/>
      <c r="V2017" s="5"/>
    </row>
    <row r="2018" spans="7:22" x14ac:dyDescent="0.25">
      <c r="G2018" s="6"/>
      <c r="H2018" s="6"/>
      <c r="S2018" s="7"/>
      <c r="U2018" s="6"/>
      <c r="V2018" s="5"/>
    </row>
    <row r="2019" spans="7:22" x14ac:dyDescent="0.25">
      <c r="G2019" s="6"/>
      <c r="H2019" s="6"/>
      <c r="S2019" s="7"/>
      <c r="U2019" s="6"/>
      <c r="V2019" s="5"/>
    </row>
    <row r="2020" spans="7:22" x14ac:dyDescent="0.25">
      <c r="G2020" s="6"/>
      <c r="H2020" s="6"/>
      <c r="S2020" s="7"/>
      <c r="U2020" s="6"/>
      <c r="V2020" s="5"/>
    </row>
    <row r="2021" spans="7:22" x14ac:dyDescent="0.25">
      <c r="G2021" s="6"/>
      <c r="H2021" s="6"/>
      <c r="S2021" s="7"/>
      <c r="U2021" s="6"/>
      <c r="V2021" s="5"/>
    </row>
    <row r="2022" spans="7:22" x14ac:dyDescent="0.25">
      <c r="G2022" s="6"/>
      <c r="H2022" s="6"/>
      <c r="S2022" s="7"/>
      <c r="U2022" s="6"/>
      <c r="V2022" s="5"/>
    </row>
    <row r="2023" spans="7:22" x14ac:dyDescent="0.25">
      <c r="G2023" s="6"/>
      <c r="H2023" s="6"/>
      <c r="S2023" s="7"/>
      <c r="U2023" s="6"/>
      <c r="V2023" s="5"/>
    </row>
    <row r="2024" spans="7:22" x14ac:dyDescent="0.25">
      <c r="G2024" s="6"/>
      <c r="H2024" s="6"/>
      <c r="S2024" s="7"/>
      <c r="U2024" s="6"/>
      <c r="V2024" s="5"/>
    </row>
    <row r="2025" spans="7:22" x14ac:dyDescent="0.25">
      <c r="G2025" s="6"/>
      <c r="H2025" s="6"/>
      <c r="S2025" s="7"/>
      <c r="U2025" s="6"/>
      <c r="V2025" s="5"/>
    </row>
    <row r="2026" spans="7:22" x14ac:dyDescent="0.25">
      <c r="G2026" s="6"/>
      <c r="H2026" s="6"/>
      <c r="S2026" s="7"/>
      <c r="U2026" s="6"/>
      <c r="V2026" s="5"/>
    </row>
    <row r="2027" spans="7:22" x14ac:dyDescent="0.25">
      <c r="G2027" s="6"/>
      <c r="H2027" s="6"/>
      <c r="S2027" s="7"/>
      <c r="U2027" s="6"/>
      <c r="V2027" s="5"/>
    </row>
    <row r="2028" spans="7:22" x14ac:dyDescent="0.25">
      <c r="G2028" s="6"/>
      <c r="H2028" s="6"/>
      <c r="S2028" s="7"/>
      <c r="U2028" s="6"/>
      <c r="V2028" s="5"/>
    </row>
    <row r="2029" spans="7:22" x14ac:dyDescent="0.25">
      <c r="G2029" s="6"/>
      <c r="H2029" s="6"/>
      <c r="S2029" s="7"/>
      <c r="U2029" s="6"/>
      <c r="V2029" s="5"/>
    </row>
    <row r="2030" spans="7:22" x14ac:dyDescent="0.25">
      <c r="G2030" s="6"/>
      <c r="H2030" s="6"/>
      <c r="S2030" s="7"/>
      <c r="U2030" s="6"/>
      <c r="V2030" s="5"/>
    </row>
    <row r="2031" spans="7:22" x14ac:dyDescent="0.25">
      <c r="G2031" s="6"/>
      <c r="H2031" s="6"/>
      <c r="S2031" s="7"/>
      <c r="U2031" s="6"/>
      <c r="V2031" s="5"/>
    </row>
    <row r="2032" spans="7:22" x14ac:dyDescent="0.25">
      <c r="G2032" s="6"/>
      <c r="H2032" s="6"/>
      <c r="S2032" s="7"/>
      <c r="U2032" s="6"/>
      <c r="V2032" s="5"/>
    </row>
    <row r="2033" spans="7:22" x14ac:dyDescent="0.25">
      <c r="G2033" s="6"/>
      <c r="H2033" s="6"/>
      <c r="S2033" s="7"/>
      <c r="U2033" s="6"/>
      <c r="V2033" s="5"/>
    </row>
    <row r="2034" spans="7:22" x14ac:dyDescent="0.25">
      <c r="G2034" s="6"/>
      <c r="H2034" s="6"/>
      <c r="S2034" s="7"/>
      <c r="U2034" s="6"/>
      <c r="V2034" s="5"/>
    </row>
    <row r="2035" spans="7:22" x14ac:dyDescent="0.25">
      <c r="G2035" s="6"/>
      <c r="H2035" s="6"/>
      <c r="S2035" s="7"/>
      <c r="U2035" s="6"/>
      <c r="V2035" s="5"/>
    </row>
    <row r="2036" spans="7:22" x14ac:dyDescent="0.25">
      <c r="G2036" s="6"/>
      <c r="H2036" s="6"/>
      <c r="S2036" s="7"/>
      <c r="U2036" s="6"/>
      <c r="V2036" s="5"/>
    </row>
    <row r="2037" spans="7:22" x14ac:dyDescent="0.25">
      <c r="G2037" s="6"/>
      <c r="H2037" s="6"/>
      <c r="S2037" s="7"/>
      <c r="U2037" s="6"/>
      <c r="V2037" s="5"/>
    </row>
    <row r="2038" spans="7:22" x14ac:dyDescent="0.25">
      <c r="G2038" s="6"/>
      <c r="H2038" s="6"/>
      <c r="S2038" s="7"/>
      <c r="U2038" s="6"/>
      <c r="V2038" s="5"/>
    </row>
    <row r="2039" spans="7:22" x14ac:dyDescent="0.25">
      <c r="G2039" s="6"/>
      <c r="H2039" s="6"/>
      <c r="S2039" s="7"/>
      <c r="U2039" s="6"/>
      <c r="V2039" s="5"/>
    </row>
    <row r="2040" spans="7:22" x14ac:dyDescent="0.25">
      <c r="G2040" s="6"/>
      <c r="H2040" s="6"/>
      <c r="S2040" s="7"/>
      <c r="U2040" s="6"/>
      <c r="V2040" s="5"/>
    </row>
    <row r="2041" spans="7:22" x14ac:dyDescent="0.25">
      <c r="G2041" s="6"/>
      <c r="H2041" s="6"/>
      <c r="S2041" s="7"/>
      <c r="U2041" s="6"/>
      <c r="V2041" s="5"/>
    </row>
    <row r="2042" spans="7:22" x14ac:dyDescent="0.25">
      <c r="G2042" s="6"/>
      <c r="H2042" s="6"/>
      <c r="S2042" s="7"/>
      <c r="U2042" s="6"/>
      <c r="V2042" s="5"/>
    </row>
    <row r="2043" spans="7:22" x14ac:dyDescent="0.25">
      <c r="G2043" s="6"/>
      <c r="H2043" s="6"/>
      <c r="S2043" s="7"/>
      <c r="U2043" s="6"/>
      <c r="V2043" s="5"/>
    </row>
    <row r="2044" spans="7:22" x14ac:dyDescent="0.25">
      <c r="G2044" s="6"/>
      <c r="H2044" s="6"/>
      <c r="S2044" s="7"/>
      <c r="U2044" s="6"/>
      <c r="V2044" s="5"/>
    </row>
    <row r="2045" spans="7:22" x14ac:dyDescent="0.25">
      <c r="G2045" s="6"/>
      <c r="H2045" s="6"/>
      <c r="S2045" s="7"/>
      <c r="U2045" s="6"/>
      <c r="V2045" s="5"/>
    </row>
    <row r="2046" spans="7:22" x14ac:dyDescent="0.25">
      <c r="G2046" s="6"/>
      <c r="H2046" s="6"/>
      <c r="S2046" s="7"/>
      <c r="U2046" s="6"/>
      <c r="V2046" s="5"/>
    </row>
    <row r="2047" spans="7:22" x14ac:dyDescent="0.25">
      <c r="G2047" s="6"/>
      <c r="H2047" s="6"/>
      <c r="S2047" s="7"/>
      <c r="U2047" s="6"/>
      <c r="V2047" s="5"/>
    </row>
    <row r="2048" spans="7:22" x14ac:dyDescent="0.25">
      <c r="G2048" s="6"/>
      <c r="H2048" s="6"/>
      <c r="S2048" s="7"/>
      <c r="U2048" s="6"/>
      <c r="V2048" s="5"/>
    </row>
    <row r="2049" spans="7:22" x14ac:dyDescent="0.25">
      <c r="G2049" s="6"/>
      <c r="H2049" s="6"/>
      <c r="S2049" s="7"/>
      <c r="U2049" s="6"/>
      <c r="V2049" s="5"/>
    </row>
    <row r="2050" spans="7:22" x14ac:dyDescent="0.25">
      <c r="G2050" s="6"/>
      <c r="H2050" s="6"/>
      <c r="S2050" s="7"/>
      <c r="U2050" s="6"/>
      <c r="V2050" s="5"/>
    </row>
    <row r="2051" spans="7:22" x14ac:dyDescent="0.25">
      <c r="G2051" s="6"/>
      <c r="H2051" s="6"/>
      <c r="S2051" s="7"/>
      <c r="U2051" s="6"/>
      <c r="V2051" s="5"/>
    </row>
    <row r="2052" spans="7:22" x14ac:dyDescent="0.25">
      <c r="G2052" s="6"/>
      <c r="H2052" s="6"/>
      <c r="S2052" s="7"/>
      <c r="U2052" s="6"/>
      <c r="V2052" s="5"/>
    </row>
    <row r="2053" spans="7:22" x14ac:dyDescent="0.25">
      <c r="G2053" s="6"/>
      <c r="H2053" s="6"/>
      <c r="S2053" s="7"/>
      <c r="U2053" s="6"/>
      <c r="V2053" s="5"/>
    </row>
    <row r="2054" spans="7:22" x14ac:dyDescent="0.25">
      <c r="G2054" s="6"/>
      <c r="H2054" s="6"/>
      <c r="S2054" s="7"/>
      <c r="U2054" s="6"/>
      <c r="V2054" s="5"/>
    </row>
    <row r="2055" spans="7:22" x14ac:dyDescent="0.25">
      <c r="G2055" s="6"/>
      <c r="H2055" s="6"/>
      <c r="S2055" s="7"/>
      <c r="U2055" s="6"/>
      <c r="V2055" s="5"/>
    </row>
    <row r="2056" spans="7:22" x14ac:dyDescent="0.25">
      <c r="G2056" s="6"/>
      <c r="H2056" s="6"/>
      <c r="S2056" s="7"/>
      <c r="U2056" s="6"/>
      <c r="V2056" s="5"/>
    </row>
    <row r="2057" spans="7:22" x14ac:dyDescent="0.25">
      <c r="G2057" s="6"/>
      <c r="H2057" s="6"/>
      <c r="S2057" s="7"/>
      <c r="U2057" s="6"/>
      <c r="V2057" s="5"/>
    </row>
    <row r="2058" spans="7:22" x14ac:dyDescent="0.25">
      <c r="G2058" s="6"/>
      <c r="H2058" s="6"/>
      <c r="S2058" s="7"/>
      <c r="U2058" s="6"/>
      <c r="V2058" s="5"/>
    </row>
    <row r="2059" spans="7:22" x14ac:dyDescent="0.25">
      <c r="G2059" s="6"/>
      <c r="H2059" s="6"/>
      <c r="S2059" s="7"/>
      <c r="U2059" s="6"/>
      <c r="V2059" s="5"/>
    </row>
    <row r="2060" spans="7:22" x14ac:dyDescent="0.25">
      <c r="G2060" s="6"/>
      <c r="H2060" s="6"/>
      <c r="S2060" s="7"/>
      <c r="U2060" s="6"/>
      <c r="V2060" s="5"/>
    </row>
    <row r="2061" spans="7:22" x14ac:dyDescent="0.25">
      <c r="G2061" s="6"/>
      <c r="H2061" s="6"/>
      <c r="S2061" s="7"/>
      <c r="U2061" s="6"/>
      <c r="V2061" s="5"/>
    </row>
    <row r="2062" spans="7:22" x14ac:dyDescent="0.25">
      <c r="G2062" s="6"/>
      <c r="H2062" s="6"/>
      <c r="S2062" s="7"/>
      <c r="U2062" s="6"/>
      <c r="V2062" s="5"/>
    </row>
    <row r="2063" spans="7:22" x14ac:dyDescent="0.25">
      <c r="G2063" s="6"/>
      <c r="H2063" s="6"/>
      <c r="S2063" s="7"/>
      <c r="U2063" s="6"/>
      <c r="V2063" s="5"/>
    </row>
    <row r="2064" spans="7:22" x14ac:dyDescent="0.25">
      <c r="G2064" s="6"/>
      <c r="H2064" s="6"/>
      <c r="S2064" s="7"/>
      <c r="U2064" s="6"/>
      <c r="V2064" s="5"/>
    </row>
    <row r="2065" spans="7:22" x14ac:dyDescent="0.25">
      <c r="G2065" s="6"/>
      <c r="H2065" s="6"/>
      <c r="S2065" s="7"/>
      <c r="U2065" s="6"/>
      <c r="V2065" s="5"/>
    </row>
    <row r="2066" spans="7:22" x14ac:dyDescent="0.25">
      <c r="G2066" s="6"/>
      <c r="H2066" s="6"/>
      <c r="S2066" s="7"/>
      <c r="U2066" s="6"/>
      <c r="V2066" s="5"/>
    </row>
    <row r="2067" spans="7:22" x14ac:dyDescent="0.25">
      <c r="G2067" s="6"/>
      <c r="H2067" s="6"/>
      <c r="S2067" s="7"/>
      <c r="U2067" s="6"/>
      <c r="V2067" s="5"/>
    </row>
    <row r="2068" spans="7:22" x14ac:dyDescent="0.25">
      <c r="G2068" s="6"/>
      <c r="H2068" s="6"/>
      <c r="S2068" s="7"/>
      <c r="U2068" s="6"/>
      <c r="V2068" s="5"/>
    </row>
    <row r="2069" spans="7:22" x14ac:dyDescent="0.25">
      <c r="G2069" s="6"/>
      <c r="H2069" s="6"/>
      <c r="S2069" s="7"/>
      <c r="U2069" s="6"/>
      <c r="V2069" s="5"/>
    </row>
    <row r="2070" spans="7:22" x14ac:dyDescent="0.25">
      <c r="G2070" s="6"/>
      <c r="H2070" s="6"/>
      <c r="S2070" s="7"/>
      <c r="U2070" s="6"/>
      <c r="V2070" s="5"/>
    </row>
    <row r="2071" spans="7:22" x14ac:dyDescent="0.25">
      <c r="G2071" s="6"/>
      <c r="H2071" s="6"/>
      <c r="S2071" s="7"/>
      <c r="U2071" s="6"/>
      <c r="V2071" s="5"/>
    </row>
    <row r="2072" spans="7:22" x14ac:dyDescent="0.25">
      <c r="G2072" s="6"/>
      <c r="H2072" s="6"/>
      <c r="S2072" s="7"/>
      <c r="U2072" s="6"/>
      <c r="V2072" s="5"/>
    </row>
    <row r="2073" spans="7:22" x14ac:dyDescent="0.25">
      <c r="G2073" s="6"/>
      <c r="H2073" s="6"/>
      <c r="S2073" s="7"/>
      <c r="U2073" s="6"/>
      <c r="V2073" s="5"/>
    </row>
    <row r="2074" spans="7:22" x14ac:dyDescent="0.25">
      <c r="G2074" s="6"/>
      <c r="H2074" s="6"/>
      <c r="S2074" s="7"/>
      <c r="U2074" s="6"/>
      <c r="V2074" s="5"/>
    </row>
    <row r="2075" spans="7:22" x14ac:dyDescent="0.25">
      <c r="G2075" s="6"/>
      <c r="H2075" s="6"/>
      <c r="S2075" s="7"/>
      <c r="U2075" s="6"/>
      <c r="V2075" s="5"/>
    </row>
    <row r="2076" spans="7:22" x14ac:dyDescent="0.25">
      <c r="G2076" s="6"/>
      <c r="H2076" s="6"/>
      <c r="S2076" s="7"/>
      <c r="U2076" s="6"/>
      <c r="V2076" s="5"/>
    </row>
    <row r="2077" spans="7:22" x14ac:dyDescent="0.25">
      <c r="G2077" s="6"/>
      <c r="H2077" s="6"/>
      <c r="S2077" s="7"/>
      <c r="U2077" s="6"/>
      <c r="V2077" s="5"/>
    </row>
    <row r="2078" spans="7:22" x14ac:dyDescent="0.25">
      <c r="G2078" s="6"/>
      <c r="H2078" s="6"/>
      <c r="S2078" s="7"/>
      <c r="U2078" s="6"/>
      <c r="V2078" s="5"/>
    </row>
    <row r="2079" spans="7:22" x14ac:dyDescent="0.25">
      <c r="G2079" s="6"/>
      <c r="H2079" s="6"/>
      <c r="S2079" s="7"/>
      <c r="U2079" s="6"/>
      <c r="V2079" s="5"/>
    </row>
    <row r="2080" spans="7:22" x14ac:dyDescent="0.25">
      <c r="G2080" s="6"/>
      <c r="H2080" s="6"/>
      <c r="S2080" s="7"/>
      <c r="U2080" s="6"/>
      <c r="V2080" s="5"/>
    </row>
    <row r="2081" spans="7:22" x14ac:dyDescent="0.25">
      <c r="G2081" s="6"/>
      <c r="H2081" s="6"/>
      <c r="S2081" s="7"/>
      <c r="U2081" s="6"/>
      <c r="V2081" s="5"/>
    </row>
    <row r="2082" spans="7:22" x14ac:dyDescent="0.25">
      <c r="G2082" s="6"/>
      <c r="H2082" s="6"/>
      <c r="S2082" s="7"/>
      <c r="U2082" s="6"/>
      <c r="V2082" s="5"/>
    </row>
    <row r="2083" spans="7:22" x14ac:dyDescent="0.25">
      <c r="G2083" s="6"/>
      <c r="H2083" s="6"/>
      <c r="S2083" s="7"/>
      <c r="U2083" s="6"/>
      <c r="V2083" s="5"/>
    </row>
    <row r="2084" spans="7:22" x14ac:dyDescent="0.25">
      <c r="G2084" s="6"/>
      <c r="H2084" s="6"/>
      <c r="S2084" s="7"/>
      <c r="U2084" s="6"/>
      <c r="V2084" s="5"/>
    </row>
    <row r="2085" spans="7:22" x14ac:dyDescent="0.25">
      <c r="G2085" s="6"/>
      <c r="H2085" s="6"/>
      <c r="S2085" s="7"/>
      <c r="U2085" s="6"/>
      <c r="V2085" s="5"/>
    </row>
    <row r="2086" spans="7:22" x14ac:dyDescent="0.25">
      <c r="G2086" s="6"/>
      <c r="H2086" s="6"/>
      <c r="S2086" s="7"/>
      <c r="U2086" s="6"/>
      <c r="V2086" s="5"/>
    </row>
    <row r="2087" spans="7:22" x14ac:dyDescent="0.25">
      <c r="G2087" s="6"/>
      <c r="H2087" s="6"/>
      <c r="S2087" s="7"/>
      <c r="U2087" s="6"/>
      <c r="V2087" s="5"/>
    </row>
    <row r="2088" spans="7:22" x14ac:dyDescent="0.25">
      <c r="G2088" s="6"/>
      <c r="H2088" s="6"/>
      <c r="S2088" s="7"/>
      <c r="U2088" s="6"/>
      <c r="V2088" s="5"/>
    </row>
    <row r="2089" spans="7:22" x14ac:dyDescent="0.25">
      <c r="G2089" s="6"/>
      <c r="H2089" s="6"/>
      <c r="S2089" s="7"/>
      <c r="U2089" s="6"/>
      <c r="V2089" s="5"/>
    </row>
    <row r="2090" spans="7:22" x14ac:dyDescent="0.25">
      <c r="G2090" s="6"/>
      <c r="H2090" s="6"/>
      <c r="S2090" s="7"/>
      <c r="U2090" s="6"/>
      <c r="V2090" s="5"/>
    </row>
    <row r="2091" spans="7:22" x14ac:dyDescent="0.25">
      <c r="G2091" s="6"/>
      <c r="H2091" s="6"/>
      <c r="S2091" s="7"/>
      <c r="U2091" s="6"/>
      <c r="V2091" s="5"/>
    </row>
    <row r="2092" spans="7:22" x14ac:dyDescent="0.25">
      <c r="G2092" s="6"/>
      <c r="H2092" s="6"/>
      <c r="S2092" s="7"/>
      <c r="U2092" s="6"/>
      <c r="V2092" s="5"/>
    </row>
    <row r="2093" spans="7:22" x14ac:dyDescent="0.25">
      <c r="G2093" s="6"/>
      <c r="H2093" s="6"/>
      <c r="S2093" s="7"/>
      <c r="U2093" s="6"/>
      <c r="V2093" s="5"/>
    </row>
    <row r="2094" spans="7:22" x14ac:dyDescent="0.25">
      <c r="G2094" s="6"/>
      <c r="H2094" s="6"/>
      <c r="S2094" s="7"/>
      <c r="U2094" s="6"/>
      <c r="V2094" s="5"/>
    </row>
    <row r="2095" spans="7:22" x14ac:dyDescent="0.25">
      <c r="G2095" s="6"/>
      <c r="H2095" s="6"/>
      <c r="S2095" s="7"/>
      <c r="U2095" s="6"/>
      <c r="V2095" s="5"/>
    </row>
    <row r="2096" spans="7:22" x14ac:dyDescent="0.25">
      <c r="G2096" s="6"/>
      <c r="H2096" s="6"/>
      <c r="S2096" s="7"/>
      <c r="U2096" s="6"/>
      <c r="V2096" s="5"/>
    </row>
    <row r="2097" spans="7:22" x14ac:dyDescent="0.25">
      <c r="G2097" s="6"/>
      <c r="H2097" s="6"/>
      <c r="S2097" s="7"/>
      <c r="U2097" s="6"/>
      <c r="V2097" s="5"/>
    </row>
    <row r="2098" spans="7:22" x14ac:dyDescent="0.25">
      <c r="G2098" s="6"/>
      <c r="H2098" s="6"/>
      <c r="S2098" s="7"/>
      <c r="U2098" s="6"/>
      <c r="V2098" s="5"/>
    </row>
    <row r="2099" spans="7:22" x14ac:dyDescent="0.25">
      <c r="G2099" s="6"/>
      <c r="H2099" s="6"/>
      <c r="S2099" s="7"/>
      <c r="U2099" s="6"/>
      <c r="V2099" s="5"/>
    </row>
    <row r="2100" spans="7:22" x14ac:dyDescent="0.25">
      <c r="G2100" s="6"/>
      <c r="H2100" s="6"/>
      <c r="S2100" s="7"/>
      <c r="U2100" s="6"/>
      <c r="V2100" s="5"/>
    </row>
    <row r="2101" spans="7:22" x14ac:dyDescent="0.25">
      <c r="G2101" s="6"/>
      <c r="H2101" s="6"/>
      <c r="S2101" s="7"/>
      <c r="U2101" s="6"/>
      <c r="V2101" s="5"/>
    </row>
    <row r="2102" spans="7:22" x14ac:dyDescent="0.25">
      <c r="G2102" s="6"/>
      <c r="H2102" s="6"/>
      <c r="S2102" s="7"/>
      <c r="U2102" s="6"/>
      <c r="V2102" s="5"/>
    </row>
    <row r="2103" spans="7:22" x14ac:dyDescent="0.25">
      <c r="G2103" s="6"/>
      <c r="H2103" s="6"/>
      <c r="S2103" s="7"/>
      <c r="U2103" s="6"/>
      <c r="V2103" s="5"/>
    </row>
    <row r="2104" spans="7:22" x14ac:dyDescent="0.25">
      <c r="G2104" s="6"/>
      <c r="H2104" s="6"/>
      <c r="S2104" s="7"/>
      <c r="U2104" s="6"/>
      <c r="V2104" s="5"/>
    </row>
    <row r="2105" spans="7:22" x14ac:dyDescent="0.25">
      <c r="G2105" s="6"/>
      <c r="H2105" s="6"/>
      <c r="S2105" s="7"/>
      <c r="U2105" s="6"/>
      <c r="V2105" s="5"/>
    </row>
    <row r="2106" spans="7:22" x14ac:dyDescent="0.25">
      <c r="G2106" s="6"/>
      <c r="H2106" s="6"/>
      <c r="S2106" s="7"/>
      <c r="U2106" s="6"/>
      <c r="V2106" s="5"/>
    </row>
    <row r="2107" spans="7:22" x14ac:dyDescent="0.25">
      <c r="G2107" s="6"/>
      <c r="H2107" s="6"/>
      <c r="S2107" s="7"/>
      <c r="U2107" s="6"/>
      <c r="V2107" s="5"/>
    </row>
    <row r="2108" spans="7:22" x14ac:dyDescent="0.25">
      <c r="G2108" s="6"/>
      <c r="H2108" s="6"/>
      <c r="S2108" s="7"/>
      <c r="U2108" s="6"/>
      <c r="V2108" s="5"/>
    </row>
    <row r="2109" spans="7:22" x14ac:dyDescent="0.25">
      <c r="G2109" s="6"/>
      <c r="H2109" s="6"/>
      <c r="S2109" s="7"/>
      <c r="U2109" s="6"/>
      <c r="V2109" s="5"/>
    </row>
    <row r="2110" spans="7:22" x14ac:dyDescent="0.25">
      <c r="G2110" s="6"/>
      <c r="H2110" s="6"/>
      <c r="V2110" s="5"/>
    </row>
    <row r="2111" spans="7:22" x14ac:dyDescent="0.25">
      <c r="G2111" s="6"/>
      <c r="H2111" s="6"/>
      <c r="V2111" s="5"/>
    </row>
    <row r="2112" spans="7:22" x14ac:dyDescent="0.25">
      <c r="G2112" s="6"/>
      <c r="H2112" s="6"/>
      <c r="S2112" s="7"/>
      <c r="U2112" s="6"/>
      <c r="V2112" s="5"/>
    </row>
    <row r="2113" spans="7:22" x14ac:dyDescent="0.25">
      <c r="G2113" s="6"/>
      <c r="H2113" s="6"/>
      <c r="V2113" s="5"/>
    </row>
    <row r="2114" spans="7:22" x14ac:dyDescent="0.25">
      <c r="G2114" s="6"/>
      <c r="H2114" s="6"/>
      <c r="V2114" s="5"/>
    </row>
    <row r="2115" spans="7:22" x14ac:dyDescent="0.25">
      <c r="G2115" s="6"/>
      <c r="H2115" s="6"/>
      <c r="V2115" s="5"/>
    </row>
    <row r="2116" spans="7:22" x14ac:dyDescent="0.25">
      <c r="G2116" s="6"/>
      <c r="H2116" s="6"/>
      <c r="V2116" s="5"/>
    </row>
    <row r="2117" spans="7:22" x14ac:dyDescent="0.25">
      <c r="G2117" s="6"/>
      <c r="H2117" s="6"/>
      <c r="V2117" s="5"/>
    </row>
    <row r="2118" spans="7:22" x14ac:dyDescent="0.25">
      <c r="G2118" s="6"/>
      <c r="H2118" s="6"/>
      <c r="V2118" s="5"/>
    </row>
    <row r="2119" spans="7:22" x14ac:dyDescent="0.25">
      <c r="G2119" s="6"/>
      <c r="H2119" s="6"/>
      <c r="V2119" s="5"/>
    </row>
    <row r="2120" spans="7:22" x14ac:dyDescent="0.25">
      <c r="G2120" s="6"/>
      <c r="H2120" s="6"/>
      <c r="V2120" s="5"/>
    </row>
    <row r="2121" spans="7:22" x14ac:dyDescent="0.25">
      <c r="G2121" s="6"/>
      <c r="H2121" s="6"/>
      <c r="V2121" s="5"/>
    </row>
    <row r="2122" spans="7:22" x14ac:dyDescent="0.25">
      <c r="G2122" s="6"/>
      <c r="H2122" s="6"/>
      <c r="V2122" s="5"/>
    </row>
    <row r="2123" spans="7:22" x14ac:dyDescent="0.25">
      <c r="G2123" s="6"/>
      <c r="H2123" s="6"/>
      <c r="S2123" s="7"/>
      <c r="U2123" s="6"/>
      <c r="V2123" s="5"/>
    </row>
    <row r="2124" spans="7:22" x14ac:dyDescent="0.25">
      <c r="G2124" s="6"/>
      <c r="H2124" s="6"/>
      <c r="S2124" s="7"/>
      <c r="U2124" s="6"/>
      <c r="V2124" s="5"/>
    </row>
    <row r="2125" spans="7:22" x14ac:dyDescent="0.25">
      <c r="G2125" s="6"/>
      <c r="H2125" s="6"/>
      <c r="S2125" s="7"/>
      <c r="U2125" s="6"/>
      <c r="V2125" s="5"/>
    </row>
    <row r="2126" spans="7:22" x14ac:dyDescent="0.25">
      <c r="G2126" s="6"/>
      <c r="H2126" s="6"/>
      <c r="S2126" s="7"/>
      <c r="U2126" s="6"/>
      <c r="V2126" s="5"/>
    </row>
    <row r="2127" spans="7:22" x14ac:dyDescent="0.25">
      <c r="G2127" s="6"/>
      <c r="H2127" s="6"/>
      <c r="S2127" s="7"/>
      <c r="U2127" s="6"/>
      <c r="V2127" s="5"/>
    </row>
    <row r="2128" spans="7:22" x14ac:dyDescent="0.25">
      <c r="G2128" s="6"/>
      <c r="H2128" s="6"/>
      <c r="V2128" s="5"/>
    </row>
    <row r="2129" spans="7:22" x14ac:dyDescent="0.25">
      <c r="G2129" s="6"/>
      <c r="H2129" s="6"/>
      <c r="V2129" s="5"/>
    </row>
    <row r="2130" spans="7:22" x14ac:dyDescent="0.25">
      <c r="G2130" s="6"/>
      <c r="H2130" s="6"/>
      <c r="V2130" s="5"/>
    </row>
    <row r="2131" spans="7:22" x14ac:dyDescent="0.25">
      <c r="G2131" s="6"/>
      <c r="H2131" s="6"/>
      <c r="V2131" s="5"/>
    </row>
    <row r="2132" spans="7:22" x14ac:dyDescent="0.25">
      <c r="G2132" s="6"/>
      <c r="H2132" s="6"/>
      <c r="S2132" s="7"/>
      <c r="U2132" s="6"/>
      <c r="V2132" s="5"/>
    </row>
    <row r="2133" spans="7:22" x14ac:dyDescent="0.25">
      <c r="G2133" s="6"/>
      <c r="H2133" s="6"/>
      <c r="S2133" s="7"/>
      <c r="U2133" s="6"/>
      <c r="V2133" s="5"/>
    </row>
    <row r="2134" spans="7:22" x14ac:dyDescent="0.25">
      <c r="G2134" s="6"/>
      <c r="H2134" s="6"/>
      <c r="S2134" s="7"/>
      <c r="U2134" s="6"/>
      <c r="V2134" s="5"/>
    </row>
    <row r="2135" spans="7:22" x14ac:dyDescent="0.25">
      <c r="G2135" s="6"/>
      <c r="H2135" s="6"/>
      <c r="S2135" s="7"/>
      <c r="U2135" s="6"/>
      <c r="V2135" s="5"/>
    </row>
    <row r="2136" spans="7:22" x14ac:dyDescent="0.25">
      <c r="G2136" s="6"/>
      <c r="H2136" s="6"/>
      <c r="S2136" s="7"/>
      <c r="U2136" s="6"/>
      <c r="V2136" s="5"/>
    </row>
    <row r="2137" spans="7:22" x14ac:dyDescent="0.25">
      <c r="G2137" s="6"/>
      <c r="H2137" s="6"/>
      <c r="S2137" s="7"/>
      <c r="U2137" s="6"/>
      <c r="V2137" s="5"/>
    </row>
    <row r="2138" spans="7:22" x14ac:dyDescent="0.25">
      <c r="G2138" s="6"/>
      <c r="H2138" s="6"/>
      <c r="S2138" s="7"/>
      <c r="U2138" s="6"/>
      <c r="V2138" s="5"/>
    </row>
    <row r="2139" spans="7:22" x14ac:dyDescent="0.25">
      <c r="G2139" s="6"/>
      <c r="H2139" s="6"/>
      <c r="S2139" s="7"/>
      <c r="U2139" s="6"/>
      <c r="V2139" s="5"/>
    </row>
    <row r="2140" spans="7:22" x14ac:dyDescent="0.25">
      <c r="G2140" s="6"/>
      <c r="H2140" s="6"/>
      <c r="S2140" s="7"/>
      <c r="U2140" s="6"/>
      <c r="V2140" s="5"/>
    </row>
    <row r="2141" spans="7:22" x14ac:dyDescent="0.25">
      <c r="G2141" s="6"/>
      <c r="H2141" s="6"/>
      <c r="S2141" s="7"/>
      <c r="U2141" s="6"/>
      <c r="V2141" s="5"/>
    </row>
    <row r="2142" spans="7:22" x14ac:dyDescent="0.25">
      <c r="G2142" s="6"/>
      <c r="H2142" s="6"/>
      <c r="V2142" s="5"/>
    </row>
    <row r="2143" spans="7:22" x14ac:dyDescent="0.25">
      <c r="G2143" s="6"/>
      <c r="H2143" s="6"/>
      <c r="S2143" s="7"/>
      <c r="U2143" s="6"/>
      <c r="V2143" s="5"/>
    </row>
    <row r="2144" spans="7:22" x14ac:dyDescent="0.25">
      <c r="G2144" s="6"/>
      <c r="H2144" s="6"/>
      <c r="S2144" s="7"/>
      <c r="U2144" s="6"/>
      <c r="V2144" s="5"/>
    </row>
    <row r="2145" spans="7:22" x14ac:dyDescent="0.25">
      <c r="G2145" s="6"/>
      <c r="H2145" s="6"/>
      <c r="S2145" s="7"/>
      <c r="U2145" s="6"/>
      <c r="V2145" s="5"/>
    </row>
    <row r="2146" spans="7:22" x14ac:dyDescent="0.25">
      <c r="G2146" s="6"/>
      <c r="H2146" s="6"/>
      <c r="S2146" s="7"/>
      <c r="U2146" s="6"/>
      <c r="V2146" s="5"/>
    </row>
    <row r="2147" spans="7:22" x14ac:dyDescent="0.25">
      <c r="G2147" s="6"/>
      <c r="H2147" s="6"/>
      <c r="S2147" s="7"/>
      <c r="U2147" s="6"/>
      <c r="V2147" s="5"/>
    </row>
    <row r="2148" spans="7:22" x14ac:dyDescent="0.25">
      <c r="G2148" s="6"/>
      <c r="H2148" s="6"/>
      <c r="S2148" s="7"/>
      <c r="U2148" s="6"/>
      <c r="V2148" s="5"/>
    </row>
    <row r="2149" spans="7:22" x14ac:dyDescent="0.25">
      <c r="G2149" s="6"/>
      <c r="H2149" s="6"/>
      <c r="S2149" s="7"/>
      <c r="U2149" s="6"/>
      <c r="V2149" s="5"/>
    </row>
    <row r="2150" spans="7:22" x14ac:dyDescent="0.25">
      <c r="G2150" s="6"/>
      <c r="H2150" s="6"/>
      <c r="S2150" s="7"/>
      <c r="U2150" s="6"/>
      <c r="V2150" s="5"/>
    </row>
    <row r="2151" spans="7:22" x14ac:dyDescent="0.25">
      <c r="G2151" s="6"/>
      <c r="H2151" s="6"/>
      <c r="S2151" s="7"/>
      <c r="U2151" s="6"/>
      <c r="V2151" s="5"/>
    </row>
    <row r="2152" spans="7:22" x14ac:dyDescent="0.25">
      <c r="G2152" s="6"/>
      <c r="H2152" s="6"/>
      <c r="S2152" s="7"/>
      <c r="U2152" s="6"/>
      <c r="V2152" s="5"/>
    </row>
    <row r="2153" spans="7:22" x14ac:dyDescent="0.25">
      <c r="G2153" s="6"/>
      <c r="H2153" s="6"/>
      <c r="S2153" s="7"/>
      <c r="U2153" s="6"/>
      <c r="V2153" s="5"/>
    </row>
    <row r="2154" spans="7:22" x14ac:dyDescent="0.25">
      <c r="G2154" s="6"/>
      <c r="H2154" s="6"/>
      <c r="S2154" s="7"/>
      <c r="U2154" s="6"/>
      <c r="V2154" s="5"/>
    </row>
    <row r="2155" spans="7:22" x14ac:dyDescent="0.25">
      <c r="G2155" s="6"/>
      <c r="H2155" s="6"/>
      <c r="S2155" s="7"/>
      <c r="U2155" s="6"/>
      <c r="V2155" s="5"/>
    </row>
    <row r="2156" spans="7:22" x14ac:dyDescent="0.25">
      <c r="G2156" s="6"/>
      <c r="H2156" s="6"/>
      <c r="S2156" s="7"/>
      <c r="U2156" s="6"/>
      <c r="V2156" s="5"/>
    </row>
    <row r="2157" spans="7:22" x14ac:dyDescent="0.25">
      <c r="G2157" s="6"/>
      <c r="H2157" s="6"/>
      <c r="S2157" s="7"/>
      <c r="U2157" s="6"/>
      <c r="V2157" s="5"/>
    </row>
    <row r="2158" spans="7:22" x14ac:dyDescent="0.25">
      <c r="G2158" s="6"/>
      <c r="H2158" s="6"/>
      <c r="S2158" s="7"/>
      <c r="U2158" s="6"/>
      <c r="V2158" s="5"/>
    </row>
    <row r="2159" spans="7:22" x14ac:dyDescent="0.25">
      <c r="G2159" s="6"/>
      <c r="H2159" s="6"/>
      <c r="S2159" s="7"/>
      <c r="U2159" s="6"/>
      <c r="V2159" s="5"/>
    </row>
    <row r="2160" spans="7:22" x14ac:dyDescent="0.25">
      <c r="G2160" s="6"/>
      <c r="H2160" s="6"/>
      <c r="S2160" s="7"/>
      <c r="U2160" s="6"/>
      <c r="V2160" s="5"/>
    </row>
    <row r="2161" spans="7:22" x14ac:dyDescent="0.25">
      <c r="G2161" s="6"/>
      <c r="H2161" s="6"/>
      <c r="S2161" s="7"/>
      <c r="U2161" s="6"/>
      <c r="V2161" s="5"/>
    </row>
    <row r="2162" spans="7:22" x14ac:dyDescent="0.25">
      <c r="G2162" s="6"/>
      <c r="H2162" s="6"/>
      <c r="S2162" s="7"/>
      <c r="U2162" s="6"/>
      <c r="V2162" s="5"/>
    </row>
    <row r="2163" spans="7:22" x14ac:dyDescent="0.25">
      <c r="G2163" s="6"/>
      <c r="H2163" s="6"/>
      <c r="S2163" s="7"/>
      <c r="U2163" s="6"/>
      <c r="V2163" s="5"/>
    </row>
    <row r="2164" spans="7:22" x14ac:dyDescent="0.25">
      <c r="G2164" s="6"/>
      <c r="H2164" s="6"/>
      <c r="S2164" s="7"/>
      <c r="U2164" s="6"/>
      <c r="V2164" s="5"/>
    </row>
    <row r="2165" spans="7:22" x14ac:dyDescent="0.25">
      <c r="G2165" s="6"/>
      <c r="H2165" s="6"/>
      <c r="S2165" s="7"/>
      <c r="U2165" s="6"/>
      <c r="V2165" s="5"/>
    </row>
    <row r="2166" spans="7:22" x14ac:dyDescent="0.25">
      <c r="G2166" s="6"/>
      <c r="H2166" s="6"/>
      <c r="S2166" s="7"/>
      <c r="U2166" s="6"/>
      <c r="V2166" s="5"/>
    </row>
    <row r="2167" spans="7:22" x14ac:dyDescent="0.25">
      <c r="G2167" s="6"/>
      <c r="H2167" s="6"/>
      <c r="V2167" s="5"/>
    </row>
    <row r="2168" spans="7:22" x14ac:dyDescent="0.25">
      <c r="G2168" s="6"/>
      <c r="H2168" s="6"/>
      <c r="V2168" s="5"/>
    </row>
    <row r="2169" spans="7:22" x14ac:dyDescent="0.25">
      <c r="G2169" s="6"/>
      <c r="H2169" s="6"/>
      <c r="V2169" s="5"/>
    </row>
    <row r="2170" spans="7:22" x14ac:dyDescent="0.25">
      <c r="G2170" s="6"/>
      <c r="H2170" s="6"/>
      <c r="S2170" s="7"/>
      <c r="U2170" s="6"/>
      <c r="V2170" s="5"/>
    </row>
    <row r="2171" spans="7:22" x14ac:dyDescent="0.25">
      <c r="G2171" s="6"/>
      <c r="H2171" s="6"/>
      <c r="S2171" s="7"/>
      <c r="U2171" s="6"/>
      <c r="V2171" s="5"/>
    </row>
    <row r="2172" spans="7:22" x14ac:dyDescent="0.25">
      <c r="G2172" s="6"/>
      <c r="H2172" s="6"/>
      <c r="S2172" s="7"/>
      <c r="U2172" s="6"/>
      <c r="V2172" s="5"/>
    </row>
    <row r="2173" spans="7:22" x14ac:dyDescent="0.25">
      <c r="G2173" s="6"/>
      <c r="H2173" s="6"/>
      <c r="S2173" s="7"/>
      <c r="U2173" s="6"/>
      <c r="V2173" s="5"/>
    </row>
    <row r="2174" spans="7:22" x14ac:dyDescent="0.25">
      <c r="G2174" s="6"/>
      <c r="H2174" s="6"/>
      <c r="S2174" s="7"/>
      <c r="U2174" s="6"/>
      <c r="V2174" s="5"/>
    </row>
    <row r="2175" spans="7:22" x14ac:dyDescent="0.25">
      <c r="G2175" s="6"/>
      <c r="H2175" s="6"/>
      <c r="S2175" s="7"/>
      <c r="U2175" s="6"/>
      <c r="V2175" s="5"/>
    </row>
    <row r="2176" spans="7:22" x14ac:dyDescent="0.25">
      <c r="G2176" s="6"/>
      <c r="H2176" s="6"/>
      <c r="S2176" s="7"/>
      <c r="U2176" s="6"/>
      <c r="V2176" s="5"/>
    </row>
    <row r="2177" spans="7:22" x14ac:dyDescent="0.25">
      <c r="G2177" s="6"/>
      <c r="H2177" s="6"/>
      <c r="S2177" s="7"/>
      <c r="U2177" s="6"/>
      <c r="V2177" s="5"/>
    </row>
    <row r="2178" spans="7:22" x14ac:dyDescent="0.25">
      <c r="G2178" s="6"/>
      <c r="H2178" s="6"/>
      <c r="S2178" s="7"/>
      <c r="U2178" s="6"/>
      <c r="V2178" s="5"/>
    </row>
    <row r="2179" spans="7:22" x14ac:dyDescent="0.25">
      <c r="G2179" s="6"/>
      <c r="H2179" s="6"/>
      <c r="S2179" s="7"/>
      <c r="U2179" s="6"/>
      <c r="V2179" s="5"/>
    </row>
    <row r="2180" spans="7:22" x14ac:dyDescent="0.25">
      <c r="G2180" s="6"/>
      <c r="H2180" s="6"/>
      <c r="S2180" s="7"/>
      <c r="U2180" s="6"/>
      <c r="V2180" s="5"/>
    </row>
    <row r="2181" spans="7:22" x14ac:dyDescent="0.25">
      <c r="G2181" s="6"/>
      <c r="H2181" s="6"/>
      <c r="S2181" s="7"/>
      <c r="U2181" s="6"/>
      <c r="V2181" s="5"/>
    </row>
    <row r="2182" spans="7:22" x14ac:dyDescent="0.25">
      <c r="G2182" s="6"/>
      <c r="H2182" s="6"/>
      <c r="S2182" s="7"/>
      <c r="U2182" s="6"/>
      <c r="V2182" s="5"/>
    </row>
    <row r="2183" spans="7:22" x14ac:dyDescent="0.25">
      <c r="G2183" s="6"/>
      <c r="H2183" s="6"/>
      <c r="S2183" s="7"/>
      <c r="U2183" s="6"/>
      <c r="V2183" s="5"/>
    </row>
    <row r="2184" spans="7:22" x14ac:dyDescent="0.25">
      <c r="G2184" s="6"/>
      <c r="H2184" s="6"/>
      <c r="S2184" s="7"/>
      <c r="U2184" s="6"/>
      <c r="V2184" s="5"/>
    </row>
    <row r="2185" spans="7:22" x14ac:dyDescent="0.25">
      <c r="G2185" s="6"/>
      <c r="H2185" s="6"/>
      <c r="S2185" s="7"/>
      <c r="U2185" s="6"/>
      <c r="V2185" s="5"/>
    </row>
    <row r="2186" spans="7:22" x14ac:dyDescent="0.25">
      <c r="G2186" s="6"/>
      <c r="H2186" s="6"/>
      <c r="S2186" s="7"/>
      <c r="U2186" s="6"/>
      <c r="V2186" s="5"/>
    </row>
    <row r="2187" spans="7:22" x14ac:dyDescent="0.25">
      <c r="G2187" s="6"/>
      <c r="H2187" s="6"/>
      <c r="S2187" s="7"/>
      <c r="U2187" s="6"/>
      <c r="V2187" s="5"/>
    </row>
    <row r="2188" spans="7:22" x14ac:dyDescent="0.25">
      <c r="G2188" s="6"/>
      <c r="H2188" s="6"/>
      <c r="S2188" s="7"/>
      <c r="U2188" s="6"/>
      <c r="V2188" s="5"/>
    </row>
    <row r="2189" spans="7:22" x14ac:dyDescent="0.25">
      <c r="G2189" s="6"/>
      <c r="H2189" s="6"/>
      <c r="S2189" s="7"/>
      <c r="U2189" s="6"/>
      <c r="V2189" s="5"/>
    </row>
    <row r="2190" spans="7:22" x14ac:dyDescent="0.25">
      <c r="G2190" s="6"/>
      <c r="H2190" s="6"/>
      <c r="S2190" s="7"/>
      <c r="U2190" s="6"/>
      <c r="V2190" s="5"/>
    </row>
    <row r="2191" spans="7:22" x14ac:dyDescent="0.25">
      <c r="G2191" s="6"/>
      <c r="H2191" s="6"/>
      <c r="S2191" s="7"/>
      <c r="U2191" s="6"/>
      <c r="V2191" s="5"/>
    </row>
    <row r="2192" spans="7:22" x14ac:dyDescent="0.25">
      <c r="G2192" s="6"/>
      <c r="H2192" s="6"/>
      <c r="S2192" s="7"/>
      <c r="U2192" s="6"/>
      <c r="V2192" s="5"/>
    </row>
    <row r="2193" spans="7:22" x14ac:dyDescent="0.25">
      <c r="G2193" s="6"/>
      <c r="H2193" s="6"/>
      <c r="S2193" s="7"/>
      <c r="U2193" s="6"/>
      <c r="V2193" s="5"/>
    </row>
    <row r="2194" spans="7:22" x14ac:dyDescent="0.25">
      <c r="G2194" s="6"/>
      <c r="H2194" s="6"/>
      <c r="S2194" s="7"/>
      <c r="U2194" s="6"/>
      <c r="V2194" s="5"/>
    </row>
    <row r="2195" spans="7:22" x14ac:dyDescent="0.25">
      <c r="G2195" s="6"/>
      <c r="H2195" s="6"/>
      <c r="S2195" s="7"/>
      <c r="U2195" s="6"/>
      <c r="V2195" s="5"/>
    </row>
    <row r="2196" spans="7:22" x14ac:dyDescent="0.25">
      <c r="G2196" s="6"/>
      <c r="H2196" s="6"/>
      <c r="S2196" s="7"/>
      <c r="U2196" s="6"/>
      <c r="V2196" s="5"/>
    </row>
    <row r="2197" spans="7:22" x14ac:dyDescent="0.25">
      <c r="G2197" s="6"/>
      <c r="H2197" s="6"/>
      <c r="S2197" s="7"/>
      <c r="U2197" s="6"/>
      <c r="V2197" s="5"/>
    </row>
    <row r="2198" spans="7:22" x14ac:dyDescent="0.25">
      <c r="G2198" s="6"/>
      <c r="H2198" s="6"/>
      <c r="S2198" s="7"/>
      <c r="U2198" s="6"/>
      <c r="V2198" s="5"/>
    </row>
    <row r="2199" spans="7:22" x14ac:dyDescent="0.25">
      <c r="G2199" s="6"/>
      <c r="H2199" s="6"/>
      <c r="S2199" s="7"/>
      <c r="U2199" s="6"/>
      <c r="V2199" s="5"/>
    </row>
    <row r="2200" spans="7:22" x14ac:dyDescent="0.25">
      <c r="G2200" s="6"/>
      <c r="H2200" s="6"/>
      <c r="S2200" s="7"/>
      <c r="U2200" s="6"/>
      <c r="V2200" s="5"/>
    </row>
    <row r="2201" spans="7:22" x14ac:dyDescent="0.25">
      <c r="G2201" s="6"/>
      <c r="H2201" s="6"/>
      <c r="S2201" s="7"/>
      <c r="U2201" s="6"/>
      <c r="V2201" s="5"/>
    </row>
    <row r="2202" spans="7:22" x14ac:dyDescent="0.25">
      <c r="G2202" s="6"/>
      <c r="H2202" s="6"/>
      <c r="S2202" s="7"/>
      <c r="U2202" s="6"/>
      <c r="V2202" s="5"/>
    </row>
    <row r="2203" spans="7:22" x14ac:dyDescent="0.25">
      <c r="G2203" s="6"/>
      <c r="H2203" s="6"/>
      <c r="S2203" s="7"/>
      <c r="U2203" s="6"/>
      <c r="V2203" s="5"/>
    </row>
    <row r="2204" spans="7:22" x14ac:dyDescent="0.25">
      <c r="G2204" s="6"/>
      <c r="H2204" s="6"/>
      <c r="S2204" s="7"/>
      <c r="U2204" s="6"/>
      <c r="V2204" s="5"/>
    </row>
    <row r="2205" spans="7:22" x14ac:dyDescent="0.25">
      <c r="G2205" s="6"/>
      <c r="H2205" s="6"/>
      <c r="S2205" s="7"/>
      <c r="U2205" s="6"/>
      <c r="V2205" s="5"/>
    </row>
    <row r="2206" spans="7:22" x14ac:dyDescent="0.25">
      <c r="G2206" s="6"/>
      <c r="H2206" s="6"/>
      <c r="S2206" s="7"/>
      <c r="U2206" s="6"/>
      <c r="V2206" s="5"/>
    </row>
    <row r="2207" spans="7:22" x14ac:dyDescent="0.25">
      <c r="G2207" s="6"/>
      <c r="H2207" s="6"/>
      <c r="S2207" s="7"/>
      <c r="U2207" s="6"/>
      <c r="V2207" s="5"/>
    </row>
    <row r="2208" spans="7:22" x14ac:dyDescent="0.25">
      <c r="G2208" s="6"/>
      <c r="H2208" s="6"/>
      <c r="S2208" s="7"/>
      <c r="U2208" s="6"/>
      <c r="V2208" s="5"/>
    </row>
    <row r="2209" spans="7:22" x14ac:dyDescent="0.25">
      <c r="G2209" s="6"/>
      <c r="H2209" s="6"/>
      <c r="S2209" s="7"/>
      <c r="U2209" s="6"/>
      <c r="V2209" s="5"/>
    </row>
    <row r="2210" spans="7:22" x14ac:dyDescent="0.25">
      <c r="G2210" s="6"/>
      <c r="H2210" s="6"/>
      <c r="S2210" s="7"/>
      <c r="U2210" s="6"/>
      <c r="V2210" s="5"/>
    </row>
    <row r="2211" spans="7:22" x14ac:dyDescent="0.25">
      <c r="G2211" s="6"/>
      <c r="H2211" s="6"/>
      <c r="S2211" s="7"/>
      <c r="U2211" s="6"/>
      <c r="V2211" s="5"/>
    </row>
    <row r="2212" spans="7:22" x14ac:dyDescent="0.25">
      <c r="G2212" s="6"/>
      <c r="H2212" s="6"/>
      <c r="S2212" s="7"/>
      <c r="U2212" s="6"/>
      <c r="V2212" s="5"/>
    </row>
    <row r="2213" spans="7:22" x14ac:dyDescent="0.25">
      <c r="G2213" s="6"/>
      <c r="H2213" s="6"/>
      <c r="S2213" s="7"/>
      <c r="U2213" s="6"/>
      <c r="V2213" s="5"/>
    </row>
    <row r="2214" spans="7:22" x14ac:dyDescent="0.25">
      <c r="G2214" s="6"/>
      <c r="H2214" s="6"/>
      <c r="S2214" s="7"/>
      <c r="U2214" s="6"/>
      <c r="V2214" s="5"/>
    </row>
    <row r="2215" spans="7:22" x14ac:dyDescent="0.25">
      <c r="G2215" s="6"/>
      <c r="H2215" s="6"/>
      <c r="S2215" s="7"/>
      <c r="U2215" s="6"/>
      <c r="V2215" s="5"/>
    </row>
    <row r="2216" spans="7:22" x14ac:dyDescent="0.25">
      <c r="G2216" s="6"/>
      <c r="H2216" s="6"/>
      <c r="S2216" s="7"/>
      <c r="U2216" s="6"/>
      <c r="V2216" s="5"/>
    </row>
    <row r="2217" spans="7:22" x14ac:dyDescent="0.25">
      <c r="G2217" s="6"/>
      <c r="H2217" s="6"/>
      <c r="S2217" s="7"/>
      <c r="U2217" s="6"/>
      <c r="V2217" s="5"/>
    </row>
    <row r="2218" spans="7:22" x14ac:dyDescent="0.25">
      <c r="G2218" s="6"/>
      <c r="H2218" s="6"/>
      <c r="S2218" s="7"/>
      <c r="U2218" s="6"/>
      <c r="V2218" s="5"/>
    </row>
    <row r="2219" spans="7:22" x14ac:dyDescent="0.25">
      <c r="G2219" s="6"/>
      <c r="H2219" s="6"/>
      <c r="S2219" s="7"/>
      <c r="U2219" s="6"/>
      <c r="V2219" s="5"/>
    </row>
    <row r="2220" spans="7:22" x14ac:dyDescent="0.25">
      <c r="G2220" s="6"/>
      <c r="H2220" s="6"/>
      <c r="S2220" s="7"/>
      <c r="U2220" s="6"/>
      <c r="V2220" s="5"/>
    </row>
    <row r="2221" spans="7:22" x14ac:dyDescent="0.25">
      <c r="G2221" s="6"/>
      <c r="H2221" s="6"/>
      <c r="S2221" s="7"/>
      <c r="U2221" s="6"/>
      <c r="V2221" s="5"/>
    </row>
    <row r="2222" spans="7:22" x14ac:dyDescent="0.25">
      <c r="G2222" s="6"/>
      <c r="H2222" s="6"/>
      <c r="S2222" s="7"/>
      <c r="U2222" s="6"/>
      <c r="V2222" s="5"/>
    </row>
    <row r="2223" spans="7:22" x14ac:dyDescent="0.25">
      <c r="G2223" s="6"/>
      <c r="H2223" s="6"/>
      <c r="S2223" s="7"/>
      <c r="U2223" s="6"/>
      <c r="V2223" s="5"/>
    </row>
    <row r="2224" spans="7:22" x14ac:dyDescent="0.25">
      <c r="G2224" s="6"/>
      <c r="H2224" s="6"/>
      <c r="S2224" s="7"/>
      <c r="U2224" s="6"/>
      <c r="V2224" s="5"/>
    </row>
    <row r="2225" spans="7:22" x14ac:dyDescent="0.25">
      <c r="G2225" s="6"/>
      <c r="H2225" s="6"/>
      <c r="S2225" s="7"/>
      <c r="U2225" s="6"/>
      <c r="V2225" s="5"/>
    </row>
    <row r="2226" spans="7:22" x14ac:dyDescent="0.25">
      <c r="G2226" s="6"/>
      <c r="H2226" s="6"/>
      <c r="S2226" s="7"/>
      <c r="U2226" s="6"/>
      <c r="V2226" s="5"/>
    </row>
    <row r="2227" spans="7:22" x14ac:dyDescent="0.25">
      <c r="G2227" s="6"/>
      <c r="H2227" s="6"/>
      <c r="S2227" s="7"/>
      <c r="U2227" s="6"/>
      <c r="V2227" s="5"/>
    </row>
    <row r="2228" spans="7:22" x14ac:dyDescent="0.25">
      <c r="G2228" s="6"/>
      <c r="H2228" s="6"/>
      <c r="S2228" s="7"/>
      <c r="U2228" s="6"/>
      <c r="V2228" s="5"/>
    </row>
    <row r="2229" spans="7:22" x14ac:dyDescent="0.25">
      <c r="G2229" s="6"/>
      <c r="H2229" s="6"/>
      <c r="S2229" s="7"/>
      <c r="U2229" s="6"/>
      <c r="V2229" s="5"/>
    </row>
    <row r="2230" spans="7:22" x14ac:dyDescent="0.25">
      <c r="G2230" s="6"/>
      <c r="H2230" s="6"/>
      <c r="S2230" s="7"/>
      <c r="U2230" s="6"/>
      <c r="V2230" s="5"/>
    </row>
    <row r="2231" spans="7:22" x14ac:dyDescent="0.25">
      <c r="G2231" s="6"/>
      <c r="H2231" s="6"/>
      <c r="S2231" s="7"/>
      <c r="U2231" s="6"/>
      <c r="V2231" s="5"/>
    </row>
    <row r="2232" spans="7:22" x14ac:dyDescent="0.25">
      <c r="G2232" s="6"/>
      <c r="H2232" s="6"/>
      <c r="S2232" s="7"/>
      <c r="U2232" s="6"/>
      <c r="V2232" s="5"/>
    </row>
    <row r="2233" spans="7:22" x14ac:dyDescent="0.25">
      <c r="G2233" s="6"/>
      <c r="H2233" s="6"/>
      <c r="S2233" s="7"/>
      <c r="U2233" s="6"/>
      <c r="V2233" s="5"/>
    </row>
    <row r="2234" spans="7:22" x14ac:dyDescent="0.25">
      <c r="G2234" s="6"/>
      <c r="H2234" s="6"/>
      <c r="S2234" s="7"/>
      <c r="U2234" s="6"/>
      <c r="V2234" s="5"/>
    </row>
    <row r="2235" spans="7:22" x14ac:dyDescent="0.25">
      <c r="G2235" s="6"/>
      <c r="H2235" s="6"/>
      <c r="S2235" s="7"/>
      <c r="U2235" s="6"/>
      <c r="V2235" s="5"/>
    </row>
    <row r="2236" spans="7:22" x14ac:dyDescent="0.25">
      <c r="G2236" s="6"/>
      <c r="H2236" s="6"/>
      <c r="S2236" s="7"/>
      <c r="U2236" s="6"/>
      <c r="V2236" s="5"/>
    </row>
    <row r="2237" spans="7:22" x14ac:dyDescent="0.25">
      <c r="G2237" s="6"/>
      <c r="H2237" s="6"/>
      <c r="S2237" s="7"/>
      <c r="U2237" s="6"/>
      <c r="V2237" s="5"/>
    </row>
    <row r="2238" spans="7:22" x14ac:dyDescent="0.25">
      <c r="G2238" s="6"/>
      <c r="H2238" s="6"/>
      <c r="S2238" s="7"/>
      <c r="U2238" s="6"/>
      <c r="V2238" s="5"/>
    </row>
    <row r="2239" spans="7:22" x14ac:dyDescent="0.25">
      <c r="G2239" s="6"/>
      <c r="H2239" s="6"/>
      <c r="S2239" s="7"/>
      <c r="U2239" s="6"/>
      <c r="V2239" s="5"/>
    </row>
    <row r="2240" spans="7:22" x14ac:dyDescent="0.25">
      <c r="G2240" s="6"/>
      <c r="H2240" s="6"/>
      <c r="S2240" s="7"/>
      <c r="U2240" s="6"/>
      <c r="V2240" s="5"/>
    </row>
    <row r="2241" spans="7:22" x14ac:dyDescent="0.25">
      <c r="G2241" s="6"/>
      <c r="H2241" s="6"/>
      <c r="S2241" s="7"/>
      <c r="U2241" s="6"/>
      <c r="V2241" s="5"/>
    </row>
    <row r="2242" spans="7:22" x14ac:dyDescent="0.25">
      <c r="G2242" s="6"/>
      <c r="H2242" s="6"/>
      <c r="S2242" s="7"/>
      <c r="U2242" s="6"/>
      <c r="V2242" s="5"/>
    </row>
    <row r="2243" spans="7:22" x14ac:dyDescent="0.25">
      <c r="G2243" s="6"/>
      <c r="H2243" s="6"/>
      <c r="S2243" s="7"/>
      <c r="U2243" s="6"/>
      <c r="V2243" s="5"/>
    </row>
    <row r="2244" spans="7:22" x14ac:dyDescent="0.25">
      <c r="G2244" s="6"/>
      <c r="H2244" s="6"/>
      <c r="S2244" s="7"/>
      <c r="U2244" s="6"/>
      <c r="V2244" s="5"/>
    </row>
    <row r="2245" spans="7:22" x14ac:dyDescent="0.25">
      <c r="G2245" s="6"/>
      <c r="H2245" s="6"/>
      <c r="S2245" s="7"/>
      <c r="U2245" s="6"/>
      <c r="V2245" s="5"/>
    </row>
    <row r="2246" spans="7:22" x14ac:dyDescent="0.25">
      <c r="G2246" s="6"/>
      <c r="H2246" s="6"/>
      <c r="S2246" s="7"/>
      <c r="U2246" s="6"/>
      <c r="V2246" s="5"/>
    </row>
    <row r="2247" spans="7:22" x14ac:dyDescent="0.25">
      <c r="G2247" s="6"/>
      <c r="H2247" s="6"/>
      <c r="S2247" s="7"/>
      <c r="U2247" s="6"/>
      <c r="V2247" s="5"/>
    </row>
    <row r="2248" spans="7:22" x14ac:dyDescent="0.25">
      <c r="G2248" s="6"/>
      <c r="H2248" s="6"/>
      <c r="S2248" s="7"/>
      <c r="U2248" s="6"/>
      <c r="V2248" s="5"/>
    </row>
    <row r="2249" spans="7:22" x14ac:dyDescent="0.25">
      <c r="G2249" s="6"/>
      <c r="H2249" s="6"/>
      <c r="S2249" s="7"/>
      <c r="U2249" s="6"/>
      <c r="V2249" s="5"/>
    </row>
    <row r="2250" spans="7:22" x14ac:dyDescent="0.25">
      <c r="G2250" s="6"/>
      <c r="H2250" s="6"/>
      <c r="S2250" s="7"/>
      <c r="U2250" s="6"/>
      <c r="V2250" s="5"/>
    </row>
    <row r="2251" spans="7:22" x14ac:dyDescent="0.25">
      <c r="G2251" s="6"/>
      <c r="H2251" s="6"/>
      <c r="S2251" s="7"/>
      <c r="U2251" s="6"/>
      <c r="V2251" s="5"/>
    </row>
    <row r="2252" spans="7:22" x14ac:dyDescent="0.25">
      <c r="G2252" s="6"/>
      <c r="H2252" s="6"/>
      <c r="S2252" s="7"/>
      <c r="U2252" s="6"/>
      <c r="V2252" s="5"/>
    </row>
    <row r="2253" spans="7:22" x14ac:dyDescent="0.25">
      <c r="G2253" s="6"/>
      <c r="H2253" s="6"/>
      <c r="S2253" s="7"/>
      <c r="U2253" s="6"/>
      <c r="V2253" s="5"/>
    </row>
    <row r="2254" spans="7:22" x14ac:dyDescent="0.25">
      <c r="G2254" s="6"/>
      <c r="H2254" s="6"/>
      <c r="S2254" s="7"/>
      <c r="U2254" s="6"/>
      <c r="V2254" s="5"/>
    </row>
    <row r="2255" spans="7:22" x14ac:dyDescent="0.25">
      <c r="G2255" s="6"/>
      <c r="H2255" s="6"/>
      <c r="S2255" s="7"/>
      <c r="U2255" s="6"/>
      <c r="V2255" s="5"/>
    </row>
    <row r="2256" spans="7:22" x14ac:dyDescent="0.25">
      <c r="G2256" s="6"/>
      <c r="H2256" s="6"/>
      <c r="S2256" s="7"/>
      <c r="U2256" s="6"/>
      <c r="V2256" s="5"/>
    </row>
    <row r="2257" spans="7:22" x14ac:dyDescent="0.25">
      <c r="G2257" s="6"/>
      <c r="H2257" s="6"/>
      <c r="S2257" s="7"/>
      <c r="U2257" s="6"/>
      <c r="V2257" s="5"/>
    </row>
    <row r="2258" spans="7:22" x14ac:dyDescent="0.25">
      <c r="G2258" s="6"/>
      <c r="H2258" s="6"/>
      <c r="S2258" s="7"/>
      <c r="U2258" s="6"/>
      <c r="V2258" s="5"/>
    </row>
    <row r="2259" spans="7:22" x14ac:dyDescent="0.25">
      <c r="G2259" s="6"/>
      <c r="H2259" s="6"/>
      <c r="S2259" s="7"/>
      <c r="U2259" s="6"/>
      <c r="V2259" s="5"/>
    </row>
    <row r="2260" spans="7:22" x14ac:dyDescent="0.25">
      <c r="G2260" s="6"/>
      <c r="H2260" s="6"/>
      <c r="S2260" s="7"/>
      <c r="U2260" s="6"/>
      <c r="V2260" s="5"/>
    </row>
    <row r="2261" spans="7:22" x14ac:dyDescent="0.25">
      <c r="G2261" s="6"/>
      <c r="H2261" s="6"/>
      <c r="S2261" s="7"/>
      <c r="U2261" s="6"/>
      <c r="V2261" s="5"/>
    </row>
    <row r="2262" spans="7:22" x14ac:dyDescent="0.25">
      <c r="G2262" s="6"/>
      <c r="H2262" s="6"/>
      <c r="S2262" s="7"/>
      <c r="U2262" s="6"/>
      <c r="V2262" s="5"/>
    </row>
    <row r="2263" spans="7:22" x14ac:dyDescent="0.25">
      <c r="G2263" s="6"/>
      <c r="H2263" s="6"/>
      <c r="S2263" s="7"/>
      <c r="U2263" s="6"/>
      <c r="V2263" s="5"/>
    </row>
    <row r="2264" spans="7:22" x14ac:dyDescent="0.25">
      <c r="G2264" s="6"/>
      <c r="H2264" s="6"/>
      <c r="S2264" s="7"/>
      <c r="U2264" s="6"/>
      <c r="V2264" s="5"/>
    </row>
    <row r="2265" spans="7:22" x14ac:dyDescent="0.25">
      <c r="G2265" s="6"/>
      <c r="H2265" s="6"/>
      <c r="S2265" s="7"/>
      <c r="U2265" s="6"/>
      <c r="V2265" s="5"/>
    </row>
    <row r="2266" spans="7:22" x14ac:dyDescent="0.25">
      <c r="G2266" s="6"/>
      <c r="H2266" s="6"/>
      <c r="S2266" s="7"/>
      <c r="U2266" s="6"/>
      <c r="V2266" s="5"/>
    </row>
    <row r="2267" spans="7:22" x14ac:dyDescent="0.25">
      <c r="G2267" s="6"/>
      <c r="H2267" s="6"/>
      <c r="S2267" s="7"/>
      <c r="U2267" s="6"/>
      <c r="V2267" s="5"/>
    </row>
    <row r="2268" spans="7:22" x14ac:dyDescent="0.25">
      <c r="G2268" s="6"/>
      <c r="H2268" s="6"/>
      <c r="S2268" s="7"/>
      <c r="U2268" s="6"/>
      <c r="V2268" s="5"/>
    </row>
    <row r="2269" spans="7:22" x14ac:dyDescent="0.25">
      <c r="G2269" s="6"/>
      <c r="H2269" s="6"/>
      <c r="S2269" s="7"/>
      <c r="U2269" s="6"/>
      <c r="V2269" s="5"/>
    </row>
    <row r="2270" spans="7:22" x14ac:dyDescent="0.25">
      <c r="G2270" s="6"/>
      <c r="H2270" s="6"/>
      <c r="S2270" s="7"/>
      <c r="U2270" s="6"/>
      <c r="V2270" s="5"/>
    </row>
    <row r="2271" spans="7:22" x14ac:dyDescent="0.25">
      <c r="G2271" s="6"/>
      <c r="H2271" s="6"/>
      <c r="S2271" s="7"/>
      <c r="U2271" s="6"/>
      <c r="V2271" s="5"/>
    </row>
    <row r="2272" spans="7:22" x14ac:dyDescent="0.25">
      <c r="G2272" s="6"/>
      <c r="H2272" s="6"/>
      <c r="S2272" s="7"/>
      <c r="U2272" s="6"/>
      <c r="V2272" s="5"/>
    </row>
    <row r="2273" spans="7:22" x14ac:dyDescent="0.25">
      <c r="G2273" s="6"/>
      <c r="H2273" s="6"/>
      <c r="S2273" s="7"/>
      <c r="U2273" s="6"/>
      <c r="V2273" s="5"/>
    </row>
    <row r="2274" spans="7:22" x14ac:dyDescent="0.25">
      <c r="G2274" s="6"/>
      <c r="H2274" s="6"/>
      <c r="S2274" s="7"/>
      <c r="U2274" s="6"/>
      <c r="V2274" s="5"/>
    </row>
    <row r="2275" spans="7:22" x14ac:dyDescent="0.25">
      <c r="G2275" s="6"/>
      <c r="H2275" s="6"/>
      <c r="S2275" s="7"/>
      <c r="U2275" s="6"/>
      <c r="V2275" s="5"/>
    </row>
    <row r="2276" spans="7:22" x14ac:dyDescent="0.25">
      <c r="G2276" s="6"/>
      <c r="H2276" s="6"/>
      <c r="S2276" s="7"/>
      <c r="U2276" s="6"/>
      <c r="V2276" s="5"/>
    </row>
    <row r="2277" spans="7:22" x14ac:dyDescent="0.25">
      <c r="G2277" s="6"/>
      <c r="H2277" s="6"/>
      <c r="S2277" s="7"/>
      <c r="U2277" s="6"/>
      <c r="V2277" s="5"/>
    </row>
    <row r="2278" spans="7:22" x14ac:dyDescent="0.25">
      <c r="G2278" s="6"/>
      <c r="H2278" s="6"/>
      <c r="S2278" s="7"/>
      <c r="U2278" s="6"/>
      <c r="V2278" s="5"/>
    </row>
    <row r="2279" spans="7:22" x14ac:dyDescent="0.25">
      <c r="G2279" s="6"/>
      <c r="H2279" s="6"/>
      <c r="S2279" s="7"/>
      <c r="U2279" s="6"/>
      <c r="V2279" s="5"/>
    </row>
    <row r="2280" spans="7:22" x14ac:dyDescent="0.25">
      <c r="G2280" s="6"/>
      <c r="H2280" s="6"/>
      <c r="S2280" s="7"/>
      <c r="U2280" s="6"/>
      <c r="V2280" s="5"/>
    </row>
    <row r="2281" spans="7:22" x14ac:dyDescent="0.25">
      <c r="G2281" s="6"/>
      <c r="H2281" s="6"/>
      <c r="S2281" s="7"/>
      <c r="U2281" s="6"/>
      <c r="V2281" s="5"/>
    </row>
    <row r="2282" spans="7:22" x14ac:dyDescent="0.25">
      <c r="G2282" s="6"/>
      <c r="H2282" s="6"/>
      <c r="S2282" s="7"/>
      <c r="U2282" s="6"/>
      <c r="V2282" s="5"/>
    </row>
    <row r="2283" spans="7:22" x14ac:dyDescent="0.25">
      <c r="G2283" s="6"/>
      <c r="H2283" s="6"/>
      <c r="S2283" s="7"/>
      <c r="U2283" s="6"/>
      <c r="V2283" s="5"/>
    </row>
    <row r="2284" spans="7:22" x14ac:dyDescent="0.25">
      <c r="G2284" s="6"/>
      <c r="H2284" s="6"/>
      <c r="S2284" s="7"/>
      <c r="U2284" s="6"/>
      <c r="V2284" s="5"/>
    </row>
    <row r="2285" spans="7:22" x14ac:dyDescent="0.25">
      <c r="G2285" s="6"/>
      <c r="H2285" s="6"/>
      <c r="S2285" s="7"/>
      <c r="U2285" s="6"/>
      <c r="V2285" s="5"/>
    </row>
    <row r="2286" spans="7:22" x14ac:dyDescent="0.25">
      <c r="G2286" s="6"/>
      <c r="H2286" s="6"/>
      <c r="S2286" s="7"/>
      <c r="U2286" s="6"/>
      <c r="V2286" s="5"/>
    </row>
    <row r="2287" spans="7:22" x14ac:dyDescent="0.25">
      <c r="G2287" s="6"/>
      <c r="H2287" s="6"/>
      <c r="S2287" s="7"/>
      <c r="U2287" s="6"/>
      <c r="V2287" s="5"/>
    </row>
    <row r="2288" spans="7:22" x14ac:dyDescent="0.25">
      <c r="G2288" s="6"/>
      <c r="H2288" s="6"/>
      <c r="S2288" s="7"/>
      <c r="U2288" s="6"/>
      <c r="V2288" s="5"/>
    </row>
    <row r="2289" spans="7:22" x14ac:dyDescent="0.25">
      <c r="G2289" s="6"/>
      <c r="H2289" s="6"/>
      <c r="S2289" s="7"/>
      <c r="U2289" s="6"/>
      <c r="V2289" s="5"/>
    </row>
    <row r="2290" spans="7:22" x14ac:dyDescent="0.25">
      <c r="G2290" s="6"/>
      <c r="H2290" s="6"/>
      <c r="S2290" s="7"/>
      <c r="U2290" s="6"/>
      <c r="V2290" s="5"/>
    </row>
    <row r="2291" spans="7:22" x14ac:dyDescent="0.25">
      <c r="G2291" s="6"/>
      <c r="H2291" s="6"/>
      <c r="S2291" s="7"/>
      <c r="U2291" s="6"/>
      <c r="V2291" s="5"/>
    </row>
    <row r="2292" spans="7:22" x14ac:dyDescent="0.25">
      <c r="G2292" s="6"/>
      <c r="H2292" s="6"/>
      <c r="S2292" s="7"/>
      <c r="U2292" s="6"/>
      <c r="V2292" s="5"/>
    </row>
    <row r="2293" spans="7:22" x14ac:dyDescent="0.25">
      <c r="G2293" s="6"/>
      <c r="H2293" s="6"/>
      <c r="S2293" s="7"/>
      <c r="U2293" s="6"/>
      <c r="V2293" s="5"/>
    </row>
    <row r="2294" spans="7:22" x14ac:dyDescent="0.25">
      <c r="G2294" s="6"/>
      <c r="H2294" s="6"/>
      <c r="S2294" s="7"/>
      <c r="U2294" s="6"/>
      <c r="V2294" s="5"/>
    </row>
    <row r="2295" spans="7:22" x14ac:dyDescent="0.25">
      <c r="G2295" s="6"/>
      <c r="H2295" s="6"/>
      <c r="S2295" s="7"/>
      <c r="U2295" s="6"/>
      <c r="V2295" s="5"/>
    </row>
    <row r="2296" spans="7:22" x14ac:dyDescent="0.25">
      <c r="G2296" s="6"/>
      <c r="H2296" s="6"/>
      <c r="S2296" s="7"/>
      <c r="U2296" s="6"/>
      <c r="V2296" s="5"/>
    </row>
    <row r="2297" spans="7:22" x14ac:dyDescent="0.25">
      <c r="G2297" s="6"/>
      <c r="H2297" s="6"/>
      <c r="S2297" s="7"/>
      <c r="U2297" s="6"/>
      <c r="V2297" s="5"/>
    </row>
    <row r="2298" spans="7:22" x14ac:dyDescent="0.25">
      <c r="G2298" s="6"/>
      <c r="H2298" s="6"/>
      <c r="S2298" s="7"/>
      <c r="U2298" s="6"/>
      <c r="V2298" s="5"/>
    </row>
    <row r="2299" spans="7:22" x14ac:dyDescent="0.25">
      <c r="G2299" s="6"/>
      <c r="H2299" s="6"/>
      <c r="S2299" s="7"/>
      <c r="U2299" s="6"/>
      <c r="V2299" s="5"/>
    </row>
    <row r="2300" spans="7:22" x14ac:dyDescent="0.25">
      <c r="G2300" s="6"/>
      <c r="H2300" s="6"/>
      <c r="S2300" s="7"/>
      <c r="U2300" s="6"/>
      <c r="V2300" s="5"/>
    </row>
    <row r="2301" spans="7:22" x14ac:dyDescent="0.25">
      <c r="G2301" s="6"/>
      <c r="H2301" s="6"/>
      <c r="S2301" s="7"/>
      <c r="U2301" s="6"/>
      <c r="V2301" s="5"/>
    </row>
    <row r="2302" spans="7:22" x14ac:dyDescent="0.25">
      <c r="G2302" s="6"/>
      <c r="H2302" s="6"/>
      <c r="S2302" s="7"/>
      <c r="U2302" s="6"/>
      <c r="V2302" s="5"/>
    </row>
    <row r="2303" spans="7:22" x14ac:dyDescent="0.25">
      <c r="G2303" s="6"/>
      <c r="H2303" s="6"/>
      <c r="S2303" s="7"/>
      <c r="U2303" s="6"/>
      <c r="V2303" s="5"/>
    </row>
    <row r="2304" spans="7:22" x14ac:dyDescent="0.25">
      <c r="G2304" s="6"/>
      <c r="H2304" s="6"/>
      <c r="S2304" s="7"/>
      <c r="U2304" s="6"/>
      <c r="V2304" s="5"/>
    </row>
    <row r="2305" spans="7:22" x14ac:dyDescent="0.25">
      <c r="G2305" s="6"/>
      <c r="H2305" s="6"/>
      <c r="S2305" s="7"/>
      <c r="U2305" s="6"/>
      <c r="V2305" s="5"/>
    </row>
    <row r="2306" spans="7:22" x14ac:dyDescent="0.25">
      <c r="G2306" s="6"/>
      <c r="H2306" s="6"/>
      <c r="S2306" s="7"/>
      <c r="U2306" s="6"/>
      <c r="V2306" s="5"/>
    </row>
    <row r="2307" spans="7:22" x14ac:dyDescent="0.25">
      <c r="G2307" s="6"/>
      <c r="H2307" s="6"/>
      <c r="S2307" s="7"/>
      <c r="U2307" s="6"/>
      <c r="V2307" s="5"/>
    </row>
    <row r="2308" spans="7:22" x14ac:dyDescent="0.25">
      <c r="G2308" s="6"/>
      <c r="H2308" s="6"/>
      <c r="S2308" s="7"/>
      <c r="U2308" s="6"/>
      <c r="V2308" s="5"/>
    </row>
    <row r="2309" spans="7:22" x14ac:dyDescent="0.25">
      <c r="G2309" s="6"/>
      <c r="H2309" s="6"/>
      <c r="S2309" s="7"/>
      <c r="U2309" s="6"/>
      <c r="V2309" s="5"/>
    </row>
    <row r="2310" spans="7:22" x14ac:dyDescent="0.25">
      <c r="G2310" s="6"/>
      <c r="H2310" s="6"/>
      <c r="S2310" s="7"/>
      <c r="U2310" s="6"/>
      <c r="V2310" s="5"/>
    </row>
    <row r="2311" spans="7:22" x14ac:dyDescent="0.25">
      <c r="G2311" s="6"/>
      <c r="H2311" s="6"/>
      <c r="S2311" s="7"/>
      <c r="U2311" s="6"/>
      <c r="V2311" s="5"/>
    </row>
    <row r="2312" spans="7:22" x14ac:dyDescent="0.25">
      <c r="G2312" s="6"/>
      <c r="H2312" s="6"/>
      <c r="S2312" s="7"/>
      <c r="U2312" s="6"/>
      <c r="V2312" s="5"/>
    </row>
    <row r="2313" spans="7:22" x14ac:dyDescent="0.25">
      <c r="G2313" s="6"/>
      <c r="H2313" s="6"/>
      <c r="S2313" s="7"/>
      <c r="U2313" s="6"/>
      <c r="V2313" s="5"/>
    </row>
    <row r="2314" spans="7:22" x14ac:dyDescent="0.25">
      <c r="G2314" s="6"/>
      <c r="H2314" s="6"/>
      <c r="S2314" s="7"/>
      <c r="U2314" s="6"/>
      <c r="V2314" s="5"/>
    </row>
    <row r="2315" spans="7:22" x14ac:dyDescent="0.25">
      <c r="G2315" s="6"/>
      <c r="H2315" s="6"/>
      <c r="S2315" s="7"/>
      <c r="U2315" s="6"/>
      <c r="V2315" s="5"/>
    </row>
    <row r="2316" spans="7:22" x14ac:dyDescent="0.25">
      <c r="G2316" s="6"/>
      <c r="H2316" s="6"/>
      <c r="S2316" s="7"/>
      <c r="U2316" s="6"/>
      <c r="V2316" s="5"/>
    </row>
    <row r="2317" spans="7:22" x14ac:dyDescent="0.25">
      <c r="G2317" s="6"/>
      <c r="H2317" s="6"/>
      <c r="S2317" s="7"/>
      <c r="U2317" s="6"/>
      <c r="V2317" s="5"/>
    </row>
    <row r="2318" spans="7:22" x14ac:dyDescent="0.25">
      <c r="G2318" s="6"/>
      <c r="H2318" s="6"/>
      <c r="S2318" s="7"/>
      <c r="U2318" s="6"/>
      <c r="V2318" s="5"/>
    </row>
    <row r="2319" spans="7:22" x14ac:dyDescent="0.25">
      <c r="G2319" s="6"/>
      <c r="H2319" s="6"/>
      <c r="S2319" s="7"/>
      <c r="U2319" s="6"/>
      <c r="V2319" s="5"/>
    </row>
    <row r="2320" spans="7:22" x14ac:dyDescent="0.25">
      <c r="G2320" s="6"/>
      <c r="H2320" s="6"/>
      <c r="S2320" s="7"/>
      <c r="U2320" s="6"/>
      <c r="V2320" s="5"/>
    </row>
    <row r="2321" spans="7:22" x14ac:dyDescent="0.25">
      <c r="G2321" s="6"/>
      <c r="H2321" s="6"/>
      <c r="S2321" s="7"/>
      <c r="U2321" s="6"/>
      <c r="V2321" s="5"/>
    </row>
    <row r="2322" spans="7:22" x14ac:dyDescent="0.25">
      <c r="G2322" s="6"/>
      <c r="H2322" s="6"/>
      <c r="S2322" s="7"/>
      <c r="U2322" s="6"/>
      <c r="V2322" s="5"/>
    </row>
    <row r="2323" spans="7:22" x14ac:dyDescent="0.25">
      <c r="G2323" s="6"/>
      <c r="H2323" s="6"/>
      <c r="S2323" s="7"/>
      <c r="U2323" s="6"/>
      <c r="V2323" s="5"/>
    </row>
    <row r="2324" spans="7:22" x14ac:dyDescent="0.25">
      <c r="G2324" s="6"/>
      <c r="H2324" s="6"/>
      <c r="S2324" s="7"/>
      <c r="U2324" s="6"/>
      <c r="V2324" s="5"/>
    </row>
    <row r="2325" spans="7:22" x14ac:dyDescent="0.25">
      <c r="G2325" s="6"/>
      <c r="H2325" s="6"/>
      <c r="S2325" s="7"/>
      <c r="U2325" s="6"/>
      <c r="V2325" s="5"/>
    </row>
    <row r="2326" spans="7:22" x14ac:dyDescent="0.25">
      <c r="G2326" s="6"/>
      <c r="H2326" s="6"/>
      <c r="S2326" s="7"/>
      <c r="U2326" s="6"/>
      <c r="V2326" s="5"/>
    </row>
    <row r="2327" spans="7:22" x14ac:dyDescent="0.25">
      <c r="G2327" s="6"/>
      <c r="H2327" s="6"/>
      <c r="S2327" s="7"/>
      <c r="U2327" s="6"/>
      <c r="V2327" s="5"/>
    </row>
    <row r="2328" spans="7:22" x14ac:dyDescent="0.25">
      <c r="G2328" s="6"/>
      <c r="H2328" s="6"/>
      <c r="S2328" s="7"/>
      <c r="U2328" s="6"/>
      <c r="V2328" s="5"/>
    </row>
    <row r="2329" spans="7:22" x14ac:dyDescent="0.25">
      <c r="G2329" s="6"/>
      <c r="H2329" s="6"/>
      <c r="S2329" s="7"/>
      <c r="U2329" s="6"/>
      <c r="V2329" s="5"/>
    </row>
    <row r="2330" spans="7:22" x14ac:dyDescent="0.25">
      <c r="G2330" s="6"/>
      <c r="H2330" s="6"/>
      <c r="S2330" s="7"/>
      <c r="U2330" s="6"/>
      <c r="V2330" s="5"/>
    </row>
    <row r="2331" spans="7:22" x14ac:dyDescent="0.25">
      <c r="G2331" s="6"/>
      <c r="H2331" s="6"/>
      <c r="S2331" s="7"/>
      <c r="U2331" s="6"/>
      <c r="V2331" s="5"/>
    </row>
    <row r="2332" spans="7:22" x14ac:dyDescent="0.25">
      <c r="G2332" s="6"/>
      <c r="H2332" s="6"/>
      <c r="S2332" s="7"/>
      <c r="U2332" s="6"/>
      <c r="V2332" s="5"/>
    </row>
    <row r="2333" spans="7:22" x14ac:dyDescent="0.25">
      <c r="G2333" s="6"/>
      <c r="H2333" s="6"/>
      <c r="S2333" s="7"/>
      <c r="U2333" s="6"/>
      <c r="V2333" s="5"/>
    </row>
    <row r="2334" spans="7:22" x14ac:dyDescent="0.25">
      <c r="G2334" s="6"/>
      <c r="H2334" s="6"/>
      <c r="S2334" s="7"/>
      <c r="U2334" s="6"/>
      <c r="V2334" s="5"/>
    </row>
    <row r="2335" spans="7:22" x14ac:dyDescent="0.25">
      <c r="G2335" s="6"/>
      <c r="H2335" s="6"/>
      <c r="S2335" s="7"/>
      <c r="U2335" s="6"/>
      <c r="V2335" s="5"/>
    </row>
    <row r="2336" spans="7:22" x14ac:dyDescent="0.25">
      <c r="G2336" s="6"/>
      <c r="H2336" s="6"/>
      <c r="S2336" s="7"/>
      <c r="U2336" s="6"/>
      <c r="V2336" s="5"/>
    </row>
    <row r="2337" spans="7:22" x14ac:dyDescent="0.25">
      <c r="G2337" s="6"/>
      <c r="H2337" s="6"/>
      <c r="S2337" s="7"/>
      <c r="U2337" s="6"/>
      <c r="V2337" s="5"/>
    </row>
    <row r="2338" spans="7:22" x14ac:dyDescent="0.25">
      <c r="G2338" s="6"/>
      <c r="H2338" s="6"/>
      <c r="S2338" s="7"/>
      <c r="U2338" s="6"/>
      <c r="V2338" s="5"/>
    </row>
    <row r="2339" spans="7:22" x14ac:dyDescent="0.25">
      <c r="G2339" s="6"/>
      <c r="H2339" s="6"/>
      <c r="S2339" s="7"/>
      <c r="U2339" s="6"/>
      <c r="V2339" s="5"/>
    </row>
    <row r="2340" spans="7:22" x14ac:dyDescent="0.25">
      <c r="G2340" s="6"/>
      <c r="H2340" s="6"/>
      <c r="S2340" s="7"/>
      <c r="U2340" s="6"/>
      <c r="V2340" s="5"/>
    </row>
    <row r="2341" spans="7:22" x14ac:dyDescent="0.25">
      <c r="G2341" s="6"/>
      <c r="H2341" s="6"/>
      <c r="S2341" s="7"/>
      <c r="U2341" s="6"/>
      <c r="V2341" s="5"/>
    </row>
    <row r="2342" spans="7:22" x14ac:dyDescent="0.25">
      <c r="G2342" s="6"/>
      <c r="H2342" s="6"/>
      <c r="S2342" s="7"/>
      <c r="U2342" s="6"/>
      <c r="V2342" s="5"/>
    </row>
    <row r="2343" spans="7:22" x14ac:dyDescent="0.25">
      <c r="G2343" s="6"/>
      <c r="H2343" s="6"/>
      <c r="S2343" s="7"/>
      <c r="U2343" s="6"/>
      <c r="V2343" s="5"/>
    </row>
    <row r="2344" spans="7:22" x14ac:dyDescent="0.25">
      <c r="G2344" s="6"/>
      <c r="H2344" s="6"/>
      <c r="S2344" s="7"/>
      <c r="U2344" s="6"/>
      <c r="V2344" s="5"/>
    </row>
    <row r="2345" spans="7:22" x14ac:dyDescent="0.25">
      <c r="G2345" s="6"/>
      <c r="H2345" s="6"/>
      <c r="S2345" s="7"/>
      <c r="U2345" s="6"/>
      <c r="V2345" s="5"/>
    </row>
    <row r="2346" spans="7:22" x14ac:dyDescent="0.25">
      <c r="G2346" s="6"/>
      <c r="H2346" s="6"/>
      <c r="S2346" s="7"/>
      <c r="U2346" s="6"/>
      <c r="V2346" s="5"/>
    </row>
    <row r="2347" spans="7:22" x14ac:dyDescent="0.25">
      <c r="G2347" s="6"/>
      <c r="H2347" s="6"/>
      <c r="S2347" s="7"/>
      <c r="U2347" s="6"/>
      <c r="V2347" s="5"/>
    </row>
    <row r="2348" spans="7:22" x14ac:dyDescent="0.25">
      <c r="G2348" s="6"/>
      <c r="H2348" s="6"/>
      <c r="S2348" s="7"/>
      <c r="U2348" s="6"/>
      <c r="V2348" s="5"/>
    </row>
    <row r="2349" spans="7:22" x14ac:dyDescent="0.25">
      <c r="G2349" s="6"/>
      <c r="H2349" s="6"/>
      <c r="S2349" s="7"/>
      <c r="U2349" s="6"/>
      <c r="V2349" s="5"/>
    </row>
    <row r="2350" spans="7:22" x14ac:dyDescent="0.25">
      <c r="G2350" s="6"/>
      <c r="H2350" s="6"/>
      <c r="S2350" s="7"/>
      <c r="U2350" s="6"/>
      <c r="V2350" s="5"/>
    </row>
    <row r="2351" spans="7:22" x14ac:dyDescent="0.25">
      <c r="G2351" s="6"/>
      <c r="H2351" s="6"/>
      <c r="S2351" s="7"/>
      <c r="U2351" s="6"/>
      <c r="V2351" s="5"/>
    </row>
    <row r="2352" spans="7:22" x14ac:dyDescent="0.25">
      <c r="G2352" s="6"/>
      <c r="H2352" s="6"/>
      <c r="S2352" s="7"/>
      <c r="U2352" s="6"/>
      <c r="V2352" s="5"/>
    </row>
    <row r="2353" spans="7:22" x14ac:dyDescent="0.25">
      <c r="G2353" s="6"/>
      <c r="H2353" s="6"/>
      <c r="S2353" s="7"/>
      <c r="U2353" s="6"/>
      <c r="V2353" s="5"/>
    </row>
    <row r="2354" spans="7:22" x14ac:dyDescent="0.25">
      <c r="G2354" s="6"/>
      <c r="H2354" s="6"/>
      <c r="S2354" s="7"/>
      <c r="U2354" s="6"/>
      <c r="V2354" s="5"/>
    </row>
    <row r="2355" spans="7:22" x14ac:dyDescent="0.25">
      <c r="G2355" s="6"/>
      <c r="H2355" s="6"/>
      <c r="S2355" s="7"/>
      <c r="U2355" s="6"/>
      <c r="V2355" s="5"/>
    </row>
    <row r="2356" spans="7:22" x14ac:dyDescent="0.25">
      <c r="G2356" s="6"/>
      <c r="H2356" s="6"/>
      <c r="S2356" s="7"/>
      <c r="U2356" s="6"/>
      <c r="V2356" s="5"/>
    </row>
    <row r="2357" spans="7:22" x14ac:dyDescent="0.25">
      <c r="G2357" s="6"/>
      <c r="H2357" s="6"/>
      <c r="S2357" s="7"/>
      <c r="U2357" s="6"/>
      <c r="V2357" s="5"/>
    </row>
    <row r="2358" spans="7:22" x14ac:dyDescent="0.25">
      <c r="G2358" s="6"/>
      <c r="H2358" s="6"/>
      <c r="S2358" s="7"/>
      <c r="U2358" s="6"/>
      <c r="V2358" s="5"/>
    </row>
    <row r="2359" spans="7:22" x14ac:dyDescent="0.25">
      <c r="G2359" s="6"/>
      <c r="H2359" s="6"/>
      <c r="S2359" s="7"/>
      <c r="U2359" s="6"/>
      <c r="V2359" s="5"/>
    </row>
    <row r="2360" spans="7:22" x14ac:dyDescent="0.25">
      <c r="G2360" s="6"/>
      <c r="H2360" s="6"/>
      <c r="S2360" s="7"/>
      <c r="U2360" s="6"/>
      <c r="V2360" s="5"/>
    </row>
    <row r="2361" spans="7:22" x14ac:dyDescent="0.25">
      <c r="G2361" s="6"/>
      <c r="H2361" s="6"/>
      <c r="S2361" s="7"/>
      <c r="U2361" s="6"/>
      <c r="V2361" s="5"/>
    </row>
    <row r="2362" spans="7:22" x14ac:dyDescent="0.25">
      <c r="G2362" s="6"/>
      <c r="H2362" s="6"/>
      <c r="S2362" s="7"/>
      <c r="U2362" s="6"/>
      <c r="V2362" s="5"/>
    </row>
    <row r="2363" spans="7:22" x14ac:dyDescent="0.25">
      <c r="G2363" s="6"/>
      <c r="H2363" s="6"/>
      <c r="S2363" s="7"/>
      <c r="U2363" s="6"/>
      <c r="V2363" s="5"/>
    </row>
    <row r="2364" spans="7:22" x14ac:dyDescent="0.25">
      <c r="G2364" s="6"/>
      <c r="H2364" s="6"/>
      <c r="S2364" s="7"/>
      <c r="U2364" s="6"/>
      <c r="V2364" s="5"/>
    </row>
    <row r="2365" spans="7:22" x14ac:dyDescent="0.25">
      <c r="G2365" s="6"/>
      <c r="H2365" s="6"/>
      <c r="S2365" s="7"/>
      <c r="U2365" s="6"/>
      <c r="V2365" s="5"/>
    </row>
    <row r="2366" spans="7:22" x14ac:dyDescent="0.25">
      <c r="G2366" s="6"/>
      <c r="H2366" s="6"/>
      <c r="S2366" s="7"/>
      <c r="U2366" s="6"/>
      <c r="V2366" s="5"/>
    </row>
    <row r="2367" spans="7:22" x14ac:dyDescent="0.25">
      <c r="G2367" s="6"/>
      <c r="H2367" s="6"/>
      <c r="S2367" s="7"/>
      <c r="U2367" s="6"/>
      <c r="V2367" s="5"/>
    </row>
    <row r="2368" spans="7:22" x14ac:dyDescent="0.25">
      <c r="G2368" s="6"/>
      <c r="H2368" s="6"/>
      <c r="S2368" s="7"/>
      <c r="U2368" s="6"/>
      <c r="V2368" s="5"/>
    </row>
    <row r="2369" spans="7:22" x14ac:dyDescent="0.25">
      <c r="G2369" s="6"/>
      <c r="H2369" s="6"/>
      <c r="S2369" s="7"/>
      <c r="U2369" s="6"/>
      <c r="V2369" s="5"/>
    </row>
    <row r="2370" spans="7:22" x14ac:dyDescent="0.25">
      <c r="G2370" s="6"/>
      <c r="H2370" s="6"/>
      <c r="S2370" s="7"/>
      <c r="U2370" s="6"/>
      <c r="V2370" s="5"/>
    </row>
    <row r="2371" spans="7:22" x14ac:dyDescent="0.25">
      <c r="G2371" s="6"/>
      <c r="H2371" s="6"/>
      <c r="S2371" s="7"/>
      <c r="U2371" s="6"/>
      <c r="V2371" s="5"/>
    </row>
    <row r="2372" spans="7:22" x14ac:dyDescent="0.25">
      <c r="G2372" s="6"/>
      <c r="H2372" s="6"/>
      <c r="S2372" s="7"/>
      <c r="U2372" s="6"/>
      <c r="V2372" s="5"/>
    </row>
    <row r="2373" spans="7:22" x14ac:dyDescent="0.25">
      <c r="G2373" s="6"/>
      <c r="H2373" s="6"/>
      <c r="S2373" s="7"/>
      <c r="U2373" s="6"/>
      <c r="V2373" s="5"/>
    </row>
    <row r="2374" spans="7:22" x14ac:dyDescent="0.25">
      <c r="G2374" s="6"/>
      <c r="H2374" s="6"/>
      <c r="S2374" s="7"/>
      <c r="U2374" s="6"/>
      <c r="V2374" s="5"/>
    </row>
    <row r="2375" spans="7:22" x14ac:dyDescent="0.25">
      <c r="G2375" s="6"/>
      <c r="H2375" s="6"/>
      <c r="S2375" s="7"/>
      <c r="U2375" s="6"/>
      <c r="V2375" s="5"/>
    </row>
    <row r="2376" spans="7:22" x14ac:dyDescent="0.25">
      <c r="G2376" s="6"/>
      <c r="H2376" s="6"/>
      <c r="S2376" s="7"/>
      <c r="U2376" s="6"/>
      <c r="V2376" s="5"/>
    </row>
    <row r="2377" spans="7:22" x14ac:dyDescent="0.25">
      <c r="G2377" s="6"/>
      <c r="H2377" s="6"/>
      <c r="S2377" s="7"/>
      <c r="U2377" s="6"/>
      <c r="V2377" s="5"/>
    </row>
    <row r="2378" spans="7:22" x14ac:dyDescent="0.25">
      <c r="G2378" s="6"/>
      <c r="H2378" s="6"/>
      <c r="S2378" s="7"/>
      <c r="U2378" s="6"/>
      <c r="V2378" s="5"/>
    </row>
    <row r="2379" spans="7:22" x14ac:dyDescent="0.25">
      <c r="G2379" s="6"/>
      <c r="H2379" s="6"/>
      <c r="S2379" s="7"/>
      <c r="U2379" s="6"/>
      <c r="V2379" s="5"/>
    </row>
    <row r="2380" spans="7:22" x14ac:dyDescent="0.25">
      <c r="G2380" s="6"/>
      <c r="H2380" s="6"/>
      <c r="S2380" s="7"/>
      <c r="U2380" s="6"/>
      <c r="V2380" s="5"/>
    </row>
    <row r="2381" spans="7:22" x14ac:dyDescent="0.25">
      <c r="G2381" s="6"/>
      <c r="H2381" s="6"/>
      <c r="S2381" s="7"/>
      <c r="U2381" s="6"/>
      <c r="V2381" s="5"/>
    </row>
    <row r="2382" spans="7:22" x14ac:dyDescent="0.25">
      <c r="G2382" s="6"/>
      <c r="H2382" s="6"/>
      <c r="S2382" s="7"/>
      <c r="U2382" s="6"/>
      <c r="V2382" s="5"/>
    </row>
    <row r="2383" spans="7:22" x14ac:dyDescent="0.25">
      <c r="G2383" s="6"/>
      <c r="H2383" s="6"/>
      <c r="S2383" s="7"/>
      <c r="U2383" s="6"/>
      <c r="V2383" s="5"/>
    </row>
    <row r="2384" spans="7:22" x14ac:dyDescent="0.25">
      <c r="G2384" s="6"/>
      <c r="H2384" s="6"/>
      <c r="S2384" s="7"/>
      <c r="U2384" s="6"/>
      <c r="V2384" s="5"/>
    </row>
    <row r="2385" spans="7:22" x14ac:dyDescent="0.25">
      <c r="G2385" s="6"/>
      <c r="H2385" s="6"/>
      <c r="S2385" s="7"/>
      <c r="U2385" s="6"/>
      <c r="V2385" s="5"/>
    </row>
    <row r="2386" spans="7:22" x14ac:dyDescent="0.25">
      <c r="G2386" s="6"/>
      <c r="H2386" s="6"/>
      <c r="S2386" s="7"/>
      <c r="U2386" s="6"/>
      <c r="V2386" s="5"/>
    </row>
    <row r="2387" spans="7:22" x14ac:dyDescent="0.25">
      <c r="G2387" s="6"/>
      <c r="H2387" s="6"/>
      <c r="S2387" s="7"/>
      <c r="U2387" s="6"/>
      <c r="V2387" s="5"/>
    </row>
    <row r="2388" spans="7:22" x14ac:dyDescent="0.25">
      <c r="G2388" s="6"/>
      <c r="H2388" s="6"/>
      <c r="S2388" s="7"/>
      <c r="U2388" s="6"/>
      <c r="V2388" s="5"/>
    </row>
    <row r="2389" spans="7:22" x14ac:dyDescent="0.25">
      <c r="G2389" s="6"/>
      <c r="H2389" s="6"/>
      <c r="S2389" s="7"/>
      <c r="U2389" s="6"/>
      <c r="V2389" s="5"/>
    </row>
    <row r="2390" spans="7:22" x14ac:dyDescent="0.25">
      <c r="G2390" s="6"/>
      <c r="H2390" s="6"/>
      <c r="S2390" s="7"/>
      <c r="U2390" s="6"/>
      <c r="V2390" s="5"/>
    </row>
    <row r="2391" spans="7:22" x14ac:dyDescent="0.25">
      <c r="G2391" s="6"/>
      <c r="H2391" s="6"/>
      <c r="S2391" s="7"/>
      <c r="U2391" s="6"/>
      <c r="V2391" s="5"/>
    </row>
    <row r="2392" spans="7:22" x14ac:dyDescent="0.25">
      <c r="G2392" s="6"/>
      <c r="H2392" s="6"/>
      <c r="S2392" s="7"/>
      <c r="U2392" s="6"/>
      <c r="V2392" s="5"/>
    </row>
    <row r="2393" spans="7:22" x14ac:dyDescent="0.25">
      <c r="G2393" s="6"/>
      <c r="H2393" s="6"/>
      <c r="S2393" s="7"/>
      <c r="U2393" s="6"/>
      <c r="V2393" s="5"/>
    </row>
    <row r="2394" spans="7:22" x14ac:dyDescent="0.25">
      <c r="G2394" s="6"/>
      <c r="H2394" s="6"/>
      <c r="S2394" s="7"/>
      <c r="U2394" s="6"/>
      <c r="V2394" s="5"/>
    </row>
    <row r="2395" spans="7:22" x14ac:dyDescent="0.25">
      <c r="G2395" s="6"/>
      <c r="H2395" s="6"/>
      <c r="S2395" s="7"/>
      <c r="U2395" s="6"/>
      <c r="V2395" s="5"/>
    </row>
    <row r="2396" spans="7:22" x14ac:dyDescent="0.25">
      <c r="G2396" s="6"/>
      <c r="H2396" s="6"/>
      <c r="S2396" s="7"/>
      <c r="U2396" s="6"/>
      <c r="V2396" s="5"/>
    </row>
    <row r="2397" spans="7:22" x14ac:dyDescent="0.25">
      <c r="G2397" s="6"/>
      <c r="H2397" s="6"/>
      <c r="S2397" s="7"/>
      <c r="U2397" s="6"/>
      <c r="V2397" s="5"/>
    </row>
    <row r="2398" spans="7:22" x14ac:dyDescent="0.25">
      <c r="G2398" s="6"/>
      <c r="H2398" s="6"/>
      <c r="S2398" s="7"/>
      <c r="U2398" s="6"/>
      <c r="V2398" s="5"/>
    </row>
    <row r="2399" spans="7:22" x14ac:dyDescent="0.25">
      <c r="G2399" s="6"/>
      <c r="H2399" s="6"/>
      <c r="S2399" s="7"/>
      <c r="U2399" s="6"/>
      <c r="V2399" s="5"/>
    </row>
    <row r="2400" spans="7:22" x14ac:dyDescent="0.25">
      <c r="G2400" s="6"/>
      <c r="H2400" s="6"/>
      <c r="S2400" s="7"/>
      <c r="U2400" s="6"/>
      <c r="V2400" s="5"/>
    </row>
    <row r="2401" spans="7:22" x14ac:dyDescent="0.25">
      <c r="G2401" s="6"/>
      <c r="H2401" s="6"/>
      <c r="S2401" s="7"/>
      <c r="U2401" s="6"/>
      <c r="V2401" s="5"/>
    </row>
    <row r="2402" spans="7:22" x14ac:dyDescent="0.25">
      <c r="G2402" s="6"/>
      <c r="H2402" s="6"/>
      <c r="S2402" s="7"/>
      <c r="U2402" s="6"/>
      <c r="V2402" s="5"/>
    </row>
    <row r="2403" spans="7:22" x14ac:dyDescent="0.25">
      <c r="G2403" s="6"/>
      <c r="H2403" s="6"/>
      <c r="S2403" s="7"/>
      <c r="U2403" s="6"/>
      <c r="V2403" s="5"/>
    </row>
    <row r="2404" spans="7:22" x14ac:dyDescent="0.25">
      <c r="G2404" s="6"/>
      <c r="H2404" s="6"/>
      <c r="S2404" s="7"/>
      <c r="U2404" s="6"/>
      <c r="V2404" s="5"/>
    </row>
    <row r="2405" spans="7:22" x14ac:dyDescent="0.25">
      <c r="G2405" s="6"/>
      <c r="H2405" s="6"/>
      <c r="S2405" s="7"/>
      <c r="U2405" s="6"/>
      <c r="V2405" s="5"/>
    </row>
    <row r="2406" spans="7:22" x14ac:dyDescent="0.25">
      <c r="G2406" s="6"/>
      <c r="H2406" s="6"/>
      <c r="S2406" s="7"/>
      <c r="U2406" s="6"/>
      <c r="V2406" s="5"/>
    </row>
    <row r="2407" spans="7:22" x14ac:dyDescent="0.25">
      <c r="G2407" s="6"/>
      <c r="H2407" s="6"/>
      <c r="S2407" s="7"/>
      <c r="U2407" s="6"/>
      <c r="V2407" s="5"/>
    </row>
    <row r="2408" spans="7:22" x14ac:dyDescent="0.25">
      <c r="G2408" s="6"/>
      <c r="H2408" s="6"/>
      <c r="S2408" s="7"/>
      <c r="U2408" s="6"/>
      <c r="V2408" s="5"/>
    </row>
    <row r="2409" spans="7:22" x14ac:dyDescent="0.25">
      <c r="G2409" s="6"/>
      <c r="H2409" s="6"/>
      <c r="S2409" s="7"/>
      <c r="U2409" s="6"/>
      <c r="V2409" s="5"/>
    </row>
    <row r="2410" spans="7:22" x14ac:dyDescent="0.25">
      <c r="G2410" s="6"/>
      <c r="H2410" s="6"/>
      <c r="S2410" s="7"/>
      <c r="U2410" s="6"/>
      <c r="V2410" s="5"/>
    </row>
    <row r="2411" spans="7:22" x14ac:dyDescent="0.25">
      <c r="G2411" s="6"/>
      <c r="H2411" s="6"/>
      <c r="S2411" s="7"/>
      <c r="U2411" s="6"/>
      <c r="V2411" s="5"/>
    </row>
    <row r="2412" spans="7:22" x14ac:dyDescent="0.25">
      <c r="G2412" s="6"/>
      <c r="H2412" s="6"/>
      <c r="S2412" s="7"/>
      <c r="U2412" s="6"/>
      <c r="V2412" s="5"/>
    </row>
    <row r="2413" spans="7:22" x14ac:dyDescent="0.25">
      <c r="G2413" s="6"/>
      <c r="H2413" s="6"/>
      <c r="S2413" s="7"/>
      <c r="U2413" s="6"/>
      <c r="V2413" s="5"/>
    </row>
    <row r="2414" spans="7:22" x14ac:dyDescent="0.25">
      <c r="G2414" s="6"/>
      <c r="H2414" s="6"/>
      <c r="S2414" s="7"/>
      <c r="U2414" s="6"/>
      <c r="V2414" s="5"/>
    </row>
    <row r="2415" spans="7:22" x14ac:dyDescent="0.25">
      <c r="G2415" s="6"/>
      <c r="H2415" s="6"/>
      <c r="S2415" s="7"/>
      <c r="U2415" s="6"/>
      <c r="V2415" s="5"/>
    </row>
    <row r="2416" spans="7:22" x14ac:dyDescent="0.25">
      <c r="G2416" s="6"/>
      <c r="H2416" s="6"/>
      <c r="S2416" s="7"/>
      <c r="U2416" s="6"/>
      <c r="V2416" s="5"/>
    </row>
    <row r="2417" spans="7:22" x14ac:dyDescent="0.25">
      <c r="G2417" s="6"/>
      <c r="H2417" s="6"/>
      <c r="S2417" s="7"/>
      <c r="U2417" s="6"/>
      <c r="V2417" s="5"/>
    </row>
    <row r="2418" spans="7:22" x14ac:dyDescent="0.25">
      <c r="G2418" s="6"/>
      <c r="H2418" s="6"/>
      <c r="S2418" s="7"/>
      <c r="U2418" s="6"/>
      <c r="V2418" s="5"/>
    </row>
    <row r="2419" spans="7:22" x14ac:dyDescent="0.25">
      <c r="G2419" s="6"/>
      <c r="H2419" s="6"/>
      <c r="S2419" s="7"/>
      <c r="U2419" s="6"/>
      <c r="V2419" s="5"/>
    </row>
    <row r="2420" spans="7:22" x14ac:dyDescent="0.25">
      <c r="G2420" s="6"/>
      <c r="H2420" s="6"/>
      <c r="S2420" s="7"/>
      <c r="U2420" s="6"/>
      <c r="V2420" s="5"/>
    </row>
    <row r="2421" spans="7:22" x14ac:dyDescent="0.25">
      <c r="G2421" s="6"/>
      <c r="H2421" s="6"/>
      <c r="S2421" s="7"/>
      <c r="U2421" s="6"/>
      <c r="V2421" s="5"/>
    </row>
    <row r="2422" spans="7:22" x14ac:dyDescent="0.25">
      <c r="G2422" s="6"/>
      <c r="H2422" s="6"/>
      <c r="S2422" s="7"/>
      <c r="U2422" s="6"/>
      <c r="V2422" s="5"/>
    </row>
    <row r="2423" spans="7:22" x14ac:dyDescent="0.25">
      <c r="G2423" s="6"/>
      <c r="H2423" s="6"/>
      <c r="S2423" s="7"/>
      <c r="U2423" s="6"/>
      <c r="V2423" s="5"/>
    </row>
    <row r="2424" spans="7:22" x14ac:dyDescent="0.25">
      <c r="G2424" s="6"/>
      <c r="H2424" s="6"/>
      <c r="S2424" s="7"/>
      <c r="U2424" s="6"/>
      <c r="V2424" s="5"/>
    </row>
    <row r="2425" spans="7:22" x14ac:dyDescent="0.25">
      <c r="G2425" s="6"/>
      <c r="H2425" s="6"/>
      <c r="S2425" s="7"/>
      <c r="U2425" s="6"/>
      <c r="V2425" s="5"/>
    </row>
    <row r="2426" spans="7:22" x14ac:dyDescent="0.25">
      <c r="G2426" s="6"/>
      <c r="H2426" s="6"/>
      <c r="S2426" s="7"/>
      <c r="U2426" s="6"/>
      <c r="V2426" s="5"/>
    </row>
    <row r="2427" spans="7:22" x14ac:dyDescent="0.25">
      <c r="G2427" s="6"/>
      <c r="H2427" s="6"/>
      <c r="S2427" s="7"/>
      <c r="U2427" s="6"/>
      <c r="V2427" s="5"/>
    </row>
    <row r="2428" spans="7:22" x14ac:dyDescent="0.25">
      <c r="G2428" s="6"/>
      <c r="H2428" s="6"/>
      <c r="S2428" s="7"/>
      <c r="U2428" s="6"/>
      <c r="V2428" s="5"/>
    </row>
    <row r="2429" spans="7:22" x14ac:dyDescent="0.25">
      <c r="G2429" s="6"/>
      <c r="H2429" s="6"/>
      <c r="S2429" s="7"/>
      <c r="U2429" s="6"/>
      <c r="V2429" s="5"/>
    </row>
    <row r="2430" spans="7:22" x14ac:dyDescent="0.25">
      <c r="G2430" s="6"/>
      <c r="H2430" s="6"/>
      <c r="S2430" s="7"/>
      <c r="U2430" s="6"/>
      <c r="V2430" s="5"/>
    </row>
    <row r="2431" spans="7:22" x14ac:dyDescent="0.25">
      <c r="G2431" s="6"/>
      <c r="H2431" s="6"/>
      <c r="S2431" s="7"/>
      <c r="U2431" s="6"/>
      <c r="V2431" s="5"/>
    </row>
    <row r="2432" spans="7:22" x14ac:dyDescent="0.25">
      <c r="G2432" s="6"/>
      <c r="H2432" s="6"/>
      <c r="S2432" s="7"/>
      <c r="U2432" s="6"/>
      <c r="V2432" s="5"/>
    </row>
    <row r="2433" spans="7:22" x14ac:dyDescent="0.25">
      <c r="G2433" s="6"/>
      <c r="H2433" s="6"/>
      <c r="S2433" s="7"/>
      <c r="U2433" s="6"/>
      <c r="V2433" s="5"/>
    </row>
    <row r="2434" spans="7:22" x14ac:dyDescent="0.25">
      <c r="G2434" s="6"/>
      <c r="H2434" s="6"/>
      <c r="S2434" s="7"/>
      <c r="U2434" s="6"/>
      <c r="V2434" s="5"/>
    </row>
    <row r="2435" spans="7:22" x14ac:dyDescent="0.25">
      <c r="G2435" s="6"/>
      <c r="H2435" s="6"/>
      <c r="S2435" s="7"/>
      <c r="U2435" s="6"/>
      <c r="V2435" s="5"/>
    </row>
    <row r="2436" spans="7:22" x14ac:dyDescent="0.25">
      <c r="G2436" s="6"/>
      <c r="H2436" s="6"/>
      <c r="S2436" s="7"/>
      <c r="U2436" s="6"/>
      <c r="V2436" s="5"/>
    </row>
    <row r="2437" spans="7:22" x14ac:dyDescent="0.25">
      <c r="G2437" s="6"/>
      <c r="H2437" s="6"/>
      <c r="S2437" s="7"/>
      <c r="U2437" s="6"/>
      <c r="V2437" s="5"/>
    </row>
    <row r="2438" spans="7:22" x14ac:dyDescent="0.25">
      <c r="G2438" s="6"/>
      <c r="H2438" s="6"/>
      <c r="S2438" s="7"/>
      <c r="U2438" s="6"/>
      <c r="V2438" s="5"/>
    </row>
    <row r="2439" spans="7:22" x14ac:dyDescent="0.25">
      <c r="G2439" s="6"/>
      <c r="H2439" s="6"/>
      <c r="S2439" s="7"/>
      <c r="U2439" s="6"/>
      <c r="V2439" s="5"/>
    </row>
    <row r="2440" spans="7:22" x14ac:dyDescent="0.25">
      <c r="G2440" s="6"/>
      <c r="H2440" s="6"/>
      <c r="S2440" s="7"/>
      <c r="U2440" s="6"/>
      <c r="V2440" s="5"/>
    </row>
    <row r="2441" spans="7:22" x14ac:dyDescent="0.25">
      <c r="G2441" s="6"/>
      <c r="H2441" s="6"/>
      <c r="S2441" s="7"/>
      <c r="U2441" s="6"/>
      <c r="V2441" s="5"/>
    </row>
    <row r="2442" spans="7:22" x14ac:dyDescent="0.25">
      <c r="G2442" s="6"/>
      <c r="H2442" s="6"/>
      <c r="S2442" s="7"/>
      <c r="U2442" s="6"/>
      <c r="V2442" s="5"/>
    </row>
    <row r="2443" spans="7:22" x14ac:dyDescent="0.25">
      <c r="G2443" s="6"/>
      <c r="H2443" s="6"/>
      <c r="S2443" s="7"/>
      <c r="U2443" s="6"/>
      <c r="V2443" s="5"/>
    </row>
    <row r="2444" spans="7:22" x14ac:dyDescent="0.25">
      <c r="G2444" s="6"/>
      <c r="H2444" s="6"/>
      <c r="S2444" s="7"/>
      <c r="U2444" s="6"/>
      <c r="V2444" s="5"/>
    </row>
    <row r="2445" spans="7:22" x14ac:dyDescent="0.25">
      <c r="G2445" s="6"/>
      <c r="H2445" s="6"/>
      <c r="S2445" s="7"/>
      <c r="U2445" s="6"/>
      <c r="V2445" s="5"/>
    </row>
    <row r="2446" spans="7:22" x14ac:dyDescent="0.25">
      <c r="G2446" s="6"/>
      <c r="H2446" s="6"/>
      <c r="S2446" s="7"/>
      <c r="U2446" s="6"/>
      <c r="V2446" s="5"/>
    </row>
    <row r="2447" spans="7:22" x14ac:dyDescent="0.25">
      <c r="G2447" s="6"/>
      <c r="H2447" s="6"/>
      <c r="S2447" s="7"/>
      <c r="U2447" s="6"/>
      <c r="V2447" s="5"/>
    </row>
    <row r="2448" spans="7:22" x14ac:dyDescent="0.25">
      <c r="G2448" s="6"/>
      <c r="H2448" s="6"/>
      <c r="S2448" s="7"/>
      <c r="U2448" s="6"/>
      <c r="V2448" s="5"/>
    </row>
    <row r="2449" spans="7:22" x14ac:dyDescent="0.25">
      <c r="G2449" s="6"/>
      <c r="H2449" s="6"/>
      <c r="S2449" s="7"/>
      <c r="U2449" s="6"/>
      <c r="V2449" s="5"/>
    </row>
    <row r="2450" spans="7:22" x14ac:dyDescent="0.25">
      <c r="G2450" s="6"/>
      <c r="H2450" s="6"/>
      <c r="S2450" s="7"/>
      <c r="U2450" s="6"/>
      <c r="V2450" s="5"/>
    </row>
    <row r="2451" spans="7:22" x14ac:dyDescent="0.25">
      <c r="G2451" s="6"/>
      <c r="H2451" s="6"/>
      <c r="S2451" s="7"/>
      <c r="U2451" s="6"/>
      <c r="V2451" s="5"/>
    </row>
    <row r="2452" spans="7:22" x14ac:dyDescent="0.25">
      <c r="G2452" s="6"/>
      <c r="H2452" s="6"/>
      <c r="S2452" s="7"/>
      <c r="U2452" s="6"/>
      <c r="V2452" s="5"/>
    </row>
    <row r="2453" spans="7:22" x14ac:dyDescent="0.25">
      <c r="G2453" s="6"/>
      <c r="H2453" s="6"/>
      <c r="S2453" s="7"/>
      <c r="U2453" s="6"/>
      <c r="V2453" s="5"/>
    </row>
    <row r="2454" spans="7:22" x14ac:dyDescent="0.25">
      <c r="G2454" s="6"/>
      <c r="H2454" s="6"/>
      <c r="S2454" s="7"/>
      <c r="U2454" s="6"/>
      <c r="V2454" s="5"/>
    </row>
    <row r="2455" spans="7:22" x14ac:dyDescent="0.25">
      <c r="G2455" s="6"/>
      <c r="H2455" s="6"/>
      <c r="S2455" s="7"/>
      <c r="U2455" s="6"/>
      <c r="V2455" s="5"/>
    </row>
    <row r="2456" spans="7:22" x14ac:dyDescent="0.25">
      <c r="G2456" s="6"/>
      <c r="H2456" s="6"/>
      <c r="S2456" s="7"/>
      <c r="U2456" s="6"/>
      <c r="V2456" s="5"/>
    </row>
    <row r="2457" spans="7:22" x14ac:dyDescent="0.25">
      <c r="G2457" s="6"/>
      <c r="H2457" s="6"/>
      <c r="S2457" s="7"/>
      <c r="U2457" s="6"/>
      <c r="V2457" s="5"/>
    </row>
    <row r="2458" spans="7:22" x14ac:dyDescent="0.25">
      <c r="G2458" s="6"/>
      <c r="H2458" s="6"/>
      <c r="S2458" s="7"/>
      <c r="U2458" s="6"/>
      <c r="V2458" s="5"/>
    </row>
    <row r="2459" spans="7:22" x14ac:dyDescent="0.25">
      <c r="G2459" s="6"/>
      <c r="H2459" s="6"/>
      <c r="S2459" s="7"/>
      <c r="U2459" s="6"/>
      <c r="V2459" s="5"/>
    </row>
    <row r="2460" spans="7:22" x14ac:dyDescent="0.25">
      <c r="G2460" s="6"/>
      <c r="H2460" s="6"/>
      <c r="S2460" s="7"/>
      <c r="U2460" s="6"/>
      <c r="V2460" s="5"/>
    </row>
    <row r="2461" spans="7:22" x14ac:dyDescent="0.25">
      <c r="G2461" s="6"/>
      <c r="H2461" s="6"/>
      <c r="S2461" s="7"/>
      <c r="U2461" s="6"/>
      <c r="V2461" s="5"/>
    </row>
    <row r="2462" spans="7:22" x14ac:dyDescent="0.25">
      <c r="G2462" s="6"/>
      <c r="H2462" s="6"/>
      <c r="S2462" s="7"/>
      <c r="U2462" s="6"/>
      <c r="V2462" s="5"/>
    </row>
    <row r="2463" spans="7:22" x14ac:dyDescent="0.25">
      <c r="G2463" s="6"/>
      <c r="H2463" s="6"/>
      <c r="S2463" s="7"/>
      <c r="U2463" s="6"/>
      <c r="V2463" s="5"/>
    </row>
    <row r="2464" spans="7:22" x14ac:dyDescent="0.25">
      <c r="G2464" s="6"/>
      <c r="H2464" s="6"/>
      <c r="S2464" s="7"/>
      <c r="U2464" s="6"/>
      <c r="V2464" s="5"/>
    </row>
    <row r="2465" spans="7:22" x14ac:dyDescent="0.25">
      <c r="G2465" s="6"/>
      <c r="H2465" s="6"/>
      <c r="S2465" s="7"/>
      <c r="U2465" s="6"/>
      <c r="V2465" s="5"/>
    </row>
    <row r="2466" spans="7:22" x14ac:dyDescent="0.25">
      <c r="G2466" s="6"/>
      <c r="H2466" s="6"/>
      <c r="S2466" s="7"/>
      <c r="U2466" s="6"/>
      <c r="V2466" s="5"/>
    </row>
    <row r="2467" spans="7:22" x14ac:dyDescent="0.25">
      <c r="G2467" s="6"/>
      <c r="H2467" s="6"/>
      <c r="S2467" s="7"/>
      <c r="U2467" s="6"/>
      <c r="V2467" s="5"/>
    </row>
    <row r="2468" spans="7:22" x14ac:dyDescent="0.25">
      <c r="G2468" s="6"/>
      <c r="H2468" s="6"/>
      <c r="S2468" s="7"/>
      <c r="U2468" s="6"/>
      <c r="V2468" s="5"/>
    </row>
    <row r="2469" spans="7:22" x14ac:dyDescent="0.25">
      <c r="G2469" s="6"/>
      <c r="H2469" s="6"/>
      <c r="S2469" s="7"/>
      <c r="U2469" s="6"/>
      <c r="V2469" s="5"/>
    </row>
    <row r="2470" spans="7:22" x14ac:dyDescent="0.25">
      <c r="G2470" s="6"/>
      <c r="H2470" s="6"/>
      <c r="S2470" s="7"/>
      <c r="U2470" s="6"/>
      <c r="V2470" s="5"/>
    </row>
    <row r="2471" spans="7:22" x14ac:dyDescent="0.25">
      <c r="G2471" s="6"/>
      <c r="H2471" s="6"/>
      <c r="S2471" s="7"/>
      <c r="U2471" s="6"/>
      <c r="V2471" s="5"/>
    </row>
    <row r="2472" spans="7:22" x14ac:dyDescent="0.25">
      <c r="G2472" s="6"/>
      <c r="H2472" s="6"/>
      <c r="S2472" s="7"/>
      <c r="U2472" s="6"/>
      <c r="V2472" s="5"/>
    </row>
    <row r="2473" spans="7:22" x14ac:dyDescent="0.25">
      <c r="G2473" s="6"/>
      <c r="H2473" s="6"/>
      <c r="S2473" s="7"/>
      <c r="U2473" s="6"/>
      <c r="V2473" s="5"/>
    </row>
    <row r="2474" spans="7:22" x14ac:dyDescent="0.25">
      <c r="G2474" s="6"/>
      <c r="H2474" s="6"/>
      <c r="S2474" s="7"/>
      <c r="U2474" s="6"/>
      <c r="V2474" s="5"/>
    </row>
    <row r="2475" spans="7:22" x14ac:dyDescent="0.25">
      <c r="G2475" s="6"/>
      <c r="H2475" s="6"/>
      <c r="S2475" s="7"/>
      <c r="U2475" s="6"/>
      <c r="V2475" s="5"/>
    </row>
    <row r="2476" spans="7:22" x14ac:dyDescent="0.25">
      <c r="G2476" s="6"/>
      <c r="H2476" s="6"/>
      <c r="S2476" s="7"/>
      <c r="U2476" s="6"/>
      <c r="V2476" s="5"/>
    </row>
    <row r="2477" spans="7:22" x14ac:dyDescent="0.25">
      <c r="G2477" s="6"/>
      <c r="H2477" s="6"/>
      <c r="S2477" s="7"/>
      <c r="U2477" s="6"/>
      <c r="V2477" s="5"/>
    </row>
    <row r="2478" spans="7:22" x14ac:dyDescent="0.25">
      <c r="G2478" s="6"/>
      <c r="H2478" s="6"/>
      <c r="S2478" s="7"/>
      <c r="U2478" s="6"/>
      <c r="V2478" s="5"/>
    </row>
    <row r="2479" spans="7:22" x14ac:dyDescent="0.25">
      <c r="G2479" s="6"/>
      <c r="H2479" s="6"/>
      <c r="S2479" s="7"/>
      <c r="U2479" s="6"/>
      <c r="V2479" s="5"/>
    </row>
    <row r="2480" spans="7:22" x14ac:dyDescent="0.25">
      <c r="G2480" s="6"/>
      <c r="H2480" s="6"/>
      <c r="S2480" s="7"/>
      <c r="U2480" s="6"/>
      <c r="V2480" s="5"/>
    </row>
    <row r="2481" spans="7:22" x14ac:dyDescent="0.25">
      <c r="G2481" s="6"/>
      <c r="H2481" s="6"/>
      <c r="S2481" s="7"/>
      <c r="U2481" s="6"/>
      <c r="V2481" s="5"/>
    </row>
    <row r="2482" spans="7:22" x14ac:dyDescent="0.25">
      <c r="G2482" s="6"/>
      <c r="H2482" s="6"/>
      <c r="S2482" s="7"/>
      <c r="U2482" s="6"/>
      <c r="V2482" s="5"/>
    </row>
    <row r="2483" spans="7:22" x14ac:dyDescent="0.25">
      <c r="G2483" s="6"/>
      <c r="H2483" s="6"/>
      <c r="S2483" s="7"/>
      <c r="U2483" s="6"/>
      <c r="V2483" s="5"/>
    </row>
    <row r="2484" spans="7:22" x14ac:dyDescent="0.25">
      <c r="G2484" s="6"/>
      <c r="H2484" s="6"/>
      <c r="S2484" s="7"/>
      <c r="U2484" s="6"/>
      <c r="V2484" s="5"/>
    </row>
    <row r="2485" spans="7:22" x14ac:dyDescent="0.25">
      <c r="G2485" s="6"/>
      <c r="H2485" s="6"/>
      <c r="S2485" s="7"/>
      <c r="U2485" s="6"/>
      <c r="V2485" s="5"/>
    </row>
    <row r="2486" spans="7:22" x14ac:dyDescent="0.25">
      <c r="G2486" s="6"/>
      <c r="H2486" s="6"/>
      <c r="S2486" s="7"/>
      <c r="U2486" s="6"/>
      <c r="V2486" s="5"/>
    </row>
    <row r="2487" spans="7:22" x14ac:dyDescent="0.25">
      <c r="G2487" s="6"/>
      <c r="H2487" s="6"/>
      <c r="S2487" s="7"/>
      <c r="U2487" s="6"/>
      <c r="V2487" s="5"/>
    </row>
    <row r="2488" spans="7:22" x14ac:dyDescent="0.25">
      <c r="G2488" s="6"/>
      <c r="H2488" s="6"/>
      <c r="S2488" s="7"/>
      <c r="U2488" s="6"/>
      <c r="V2488" s="5"/>
    </row>
    <row r="2489" spans="7:22" x14ac:dyDescent="0.25">
      <c r="G2489" s="6"/>
      <c r="H2489" s="6"/>
      <c r="S2489" s="7"/>
      <c r="U2489" s="6"/>
      <c r="V2489" s="5"/>
    </row>
    <row r="2490" spans="7:22" x14ac:dyDescent="0.25">
      <c r="G2490" s="6"/>
      <c r="H2490" s="6"/>
      <c r="S2490" s="7"/>
      <c r="U2490" s="6"/>
      <c r="V2490" s="5"/>
    </row>
    <row r="2491" spans="7:22" x14ac:dyDescent="0.25">
      <c r="G2491" s="6"/>
      <c r="H2491" s="6"/>
      <c r="S2491" s="7"/>
      <c r="U2491" s="6"/>
      <c r="V2491" s="5"/>
    </row>
    <row r="2492" spans="7:22" x14ac:dyDescent="0.25">
      <c r="G2492" s="6"/>
      <c r="H2492" s="6"/>
      <c r="S2492" s="7"/>
      <c r="U2492" s="6"/>
      <c r="V2492" s="5"/>
    </row>
    <row r="2493" spans="7:22" x14ac:dyDescent="0.25">
      <c r="G2493" s="6"/>
      <c r="H2493" s="6"/>
      <c r="S2493" s="7"/>
      <c r="U2493" s="6"/>
      <c r="V2493" s="5"/>
    </row>
    <row r="2494" spans="7:22" x14ac:dyDescent="0.25">
      <c r="G2494" s="6"/>
      <c r="H2494" s="6"/>
      <c r="S2494" s="7"/>
      <c r="U2494" s="6"/>
      <c r="V2494" s="5"/>
    </row>
    <row r="2495" spans="7:22" x14ac:dyDescent="0.25">
      <c r="G2495" s="6"/>
      <c r="H2495" s="6"/>
      <c r="S2495" s="7"/>
      <c r="U2495" s="6"/>
      <c r="V2495" s="5"/>
    </row>
    <row r="2496" spans="7:22" x14ac:dyDescent="0.25">
      <c r="G2496" s="6"/>
      <c r="H2496" s="6"/>
      <c r="S2496" s="7"/>
      <c r="U2496" s="6"/>
      <c r="V2496" s="5"/>
    </row>
    <row r="2497" spans="7:22" x14ac:dyDescent="0.25">
      <c r="G2497" s="6"/>
      <c r="H2497" s="6"/>
      <c r="S2497" s="7"/>
      <c r="U2497" s="6"/>
      <c r="V2497" s="5"/>
    </row>
    <row r="2498" spans="7:22" x14ac:dyDescent="0.25">
      <c r="G2498" s="6"/>
      <c r="H2498" s="6"/>
      <c r="S2498" s="7"/>
      <c r="U2498" s="6"/>
      <c r="V2498" s="5"/>
    </row>
    <row r="2499" spans="7:22" x14ac:dyDescent="0.25">
      <c r="G2499" s="6"/>
      <c r="H2499" s="6"/>
      <c r="S2499" s="7"/>
      <c r="U2499" s="6"/>
      <c r="V2499" s="5"/>
    </row>
    <row r="2500" spans="7:22" x14ac:dyDescent="0.25">
      <c r="G2500" s="6"/>
      <c r="H2500" s="6"/>
      <c r="S2500" s="7"/>
      <c r="U2500" s="6"/>
      <c r="V2500" s="5"/>
    </row>
    <row r="2501" spans="7:22" x14ac:dyDescent="0.25">
      <c r="G2501" s="6"/>
      <c r="H2501" s="6"/>
      <c r="S2501" s="7"/>
      <c r="U2501" s="6"/>
      <c r="V2501" s="5"/>
    </row>
    <row r="2502" spans="7:22" x14ac:dyDescent="0.25">
      <c r="G2502" s="6"/>
      <c r="H2502" s="6"/>
      <c r="S2502" s="7"/>
      <c r="U2502" s="6"/>
      <c r="V2502" s="5"/>
    </row>
    <row r="2503" spans="7:22" x14ac:dyDescent="0.25">
      <c r="G2503" s="6"/>
      <c r="H2503" s="6"/>
      <c r="S2503" s="7"/>
      <c r="U2503" s="6"/>
      <c r="V2503" s="5"/>
    </row>
    <row r="2504" spans="7:22" x14ac:dyDescent="0.25">
      <c r="G2504" s="6"/>
      <c r="H2504" s="6"/>
      <c r="S2504" s="7"/>
      <c r="U2504" s="6"/>
      <c r="V2504" s="5"/>
    </row>
    <row r="2505" spans="7:22" x14ac:dyDescent="0.25">
      <c r="G2505" s="6"/>
      <c r="H2505" s="6"/>
      <c r="S2505" s="7"/>
      <c r="U2505" s="6"/>
      <c r="V2505" s="5"/>
    </row>
    <row r="2506" spans="7:22" x14ac:dyDescent="0.25">
      <c r="G2506" s="6"/>
      <c r="H2506" s="6"/>
      <c r="S2506" s="7"/>
      <c r="U2506" s="6"/>
      <c r="V2506" s="5"/>
    </row>
    <row r="2507" spans="7:22" x14ac:dyDescent="0.25">
      <c r="G2507" s="6"/>
      <c r="H2507" s="6"/>
      <c r="S2507" s="7"/>
      <c r="U2507" s="6"/>
      <c r="V2507" s="5"/>
    </row>
    <row r="2508" spans="7:22" x14ac:dyDescent="0.25">
      <c r="G2508" s="6"/>
      <c r="H2508" s="6"/>
      <c r="S2508" s="7"/>
      <c r="U2508" s="6"/>
      <c r="V2508" s="5"/>
    </row>
    <row r="2509" spans="7:22" x14ac:dyDescent="0.25">
      <c r="G2509" s="6"/>
      <c r="H2509" s="6"/>
      <c r="S2509" s="7"/>
      <c r="U2509" s="6"/>
      <c r="V2509" s="5"/>
    </row>
    <row r="2510" spans="7:22" x14ac:dyDescent="0.25">
      <c r="G2510" s="6"/>
      <c r="H2510" s="6"/>
      <c r="S2510" s="7"/>
      <c r="U2510" s="6"/>
      <c r="V2510" s="5"/>
    </row>
    <row r="2511" spans="7:22" x14ac:dyDescent="0.25">
      <c r="G2511" s="6"/>
      <c r="H2511" s="6"/>
      <c r="S2511" s="7"/>
      <c r="U2511" s="6"/>
      <c r="V2511" s="5"/>
    </row>
    <row r="2512" spans="7:22" x14ac:dyDescent="0.25">
      <c r="G2512" s="6"/>
      <c r="H2512" s="6"/>
      <c r="S2512" s="7"/>
      <c r="U2512" s="6"/>
      <c r="V2512" s="5"/>
    </row>
    <row r="2513" spans="7:22" x14ac:dyDescent="0.25">
      <c r="G2513" s="6"/>
      <c r="H2513" s="6"/>
      <c r="S2513" s="7"/>
      <c r="U2513" s="6"/>
      <c r="V2513" s="5"/>
    </row>
    <row r="2514" spans="7:22" x14ac:dyDescent="0.25">
      <c r="G2514" s="6"/>
      <c r="H2514" s="6"/>
      <c r="S2514" s="7"/>
      <c r="U2514" s="6"/>
      <c r="V2514" s="5"/>
    </row>
    <row r="2515" spans="7:22" x14ac:dyDescent="0.25">
      <c r="G2515" s="6"/>
      <c r="H2515" s="6"/>
      <c r="S2515" s="7"/>
      <c r="U2515" s="6"/>
      <c r="V2515" s="5"/>
    </row>
    <row r="2516" spans="7:22" x14ac:dyDescent="0.25">
      <c r="G2516" s="6"/>
      <c r="H2516" s="6"/>
      <c r="S2516" s="7"/>
      <c r="U2516" s="6"/>
      <c r="V2516" s="5"/>
    </row>
    <row r="2517" spans="7:22" x14ac:dyDescent="0.25">
      <c r="G2517" s="6"/>
      <c r="H2517" s="6"/>
      <c r="S2517" s="7"/>
      <c r="U2517" s="6"/>
      <c r="V2517" s="5"/>
    </row>
    <row r="2518" spans="7:22" x14ac:dyDescent="0.25">
      <c r="G2518" s="6"/>
      <c r="H2518" s="6"/>
      <c r="S2518" s="7"/>
      <c r="U2518" s="6"/>
      <c r="V2518" s="5"/>
    </row>
    <row r="2519" spans="7:22" x14ac:dyDescent="0.25">
      <c r="G2519" s="6"/>
      <c r="H2519" s="6"/>
      <c r="S2519" s="7"/>
      <c r="U2519" s="6"/>
      <c r="V2519" s="5"/>
    </row>
    <row r="2520" spans="7:22" x14ac:dyDescent="0.25">
      <c r="G2520" s="6"/>
      <c r="H2520" s="6"/>
      <c r="S2520" s="7"/>
      <c r="U2520" s="6"/>
      <c r="V2520" s="5"/>
    </row>
    <row r="2521" spans="7:22" x14ac:dyDescent="0.25">
      <c r="G2521" s="6"/>
      <c r="H2521" s="6"/>
      <c r="S2521" s="7"/>
      <c r="U2521" s="6"/>
      <c r="V2521" s="5"/>
    </row>
    <row r="2522" spans="7:22" x14ac:dyDescent="0.25">
      <c r="G2522" s="6"/>
      <c r="H2522" s="6"/>
      <c r="S2522" s="7"/>
      <c r="U2522" s="6"/>
      <c r="V2522" s="5"/>
    </row>
    <row r="2523" spans="7:22" x14ac:dyDescent="0.25">
      <c r="G2523" s="6"/>
      <c r="H2523" s="6"/>
      <c r="S2523" s="7"/>
      <c r="U2523" s="6"/>
      <c r="V2523" s="5"/>
    </row>
    <row r="2524" spans="7:22" x14ac:dyDescent="0.25">
      <c r="G2524" s="6"/>
      <c r="H2524" s="6"/>
      <c r="S2524" s="7"/>
      <c r="U2524" s="6"/>
      <c r="V2524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W159"/>
  <sheetViews>
    <sheetView zoomScale="75" zoomScaleNormal="75" workbookViewId="0">
      <pane xSplit="4" ySplit="1" topLeftCell="G2" activePane="bottomRight" state="frozen"/>
      <selection pane="topRight" activeCell="E1" sqref="E1"/>
      <selection pane="bottomLeft" activeCell="A2" sqref="A2"/>
      <selection pane="bottomRight" activeCell="W3" sqref="W3"/>
    </sheetView>
  </sheetViews>
  <sheetFormatPr baseColWidth="10" defaultRowHeight="15" x14ac:dyDescent="0.25"/>
  <cols>
    <col min="1" max="1" width="9.28515625" customWidth="1"/>
    <col min="2" max="3" width="6.5703125" bestFit="1" customWidth="1"/>
    <col min="9" max="9" width="5.5703125" bestFit="1" customWidth="1"/>
    <col min="11" max="11" width="10.85546875" customWidth="1"/>
    <col min="12" max="12" width="7.28515625" customWidth="1"/>
    <col min="16" max="16" width="35.42578125" customWidth="1"/>
    <col min="19" max="19" width="65.42578125" bestFit="1" customWidth="1"/>
    <col min="20" max="20" width="14" style="5" bestFit="1" customWidth="1"/>
    <col min="21" max="21" width="7.7109375" style="5" customWidth="1"/>
    <col min="22" max="22" width="14.140625" style="5" bestFit="1" customWidth="1"/>
    <col min="23" max="23" width="20.140625" bestFit="1" customWidth="1"/>
  </cols>
  <sheetData>
    <row r="1" spans="1:23" s="5" customFormat="1" ht="95.25" customHeight="1" x14ac:dyDescent="0.3">
      <c r="A1" s="41" t="s">
        <v>0</v>
      </c>
      <c r="B1" s="41" t="s">
        <v>4</v>
      </c>
      <c r="C1" s="41" t="s">
        <v>5</v>
      </c>
      <c r="D1" s="41" t="s">
        <v>53</v>
      </c>
      <c r="E1" s="41" t="s">
        <v>1</v>
      </c>
      <c r="F1" s="41" t="s">
        <v>55</v>
      </c>
      <c r="G1" s="41" t="s">
        <v>56</v>
      </c>
      <c r="H1" s="41" t="s">
        <v>57</v>
      </c>
      <c r="I1" s="41" t="s">
        <v>58</v>
      </c>
      <c r="J1" s="41" t="s">
        <v>59</v>
      </c>
      <c r="K1" s="41" t="s">
        <v>60</v>
      </c>
      <c r="L1" s="41" t="s">
        <v>61</v>
      </c>
      <c r="M1" s="41" t="s">
        <v>63</v>
      </c>
      <c r="N1" s="41" t="s">
        <v>62</v>
      </c>
      <c r="O1" s="41" t="s">
        <v>64</v>
      </c>
      <c r="P1" s="41" t="s">
        <v>6</v>
      </c>
      <c r="Q1" s="41" t="s">
        <v>2</v>
      </c>
      <c r="R1" s="41" t="s">
        <v>65</v>
      </c>
      <c r="S1" s="41" t="s">
        <v>3</v>
      </c>
      <c r="T1" s="41" t="s">
        <v>66</v>
      </c>
      <c r="U1" s="41" t="s">
        <v>67</v>
      </c>
      <c r="V1" s="41" t="s">
        <v>68</v>
      </c>
      <c r="W1" s="41" t="s">
        <v>69</v>
      </c>
    </row>
    <row r="2" spans="1:23" x14ac:dyDescent="0.25">
      <c r="A2" s="5" t="s">
        <v>47</v>
      </c>
      <c r="B2" s="5">
        <v>75001</v>
      </c>
      <c r="C2" s="5">
        <v>12001</v>
      </c>
      <c r="D2" s="5" t="s">
        <v>50</v>
      </c>
      <c r="E2" s="5">
        <v>43439</v>
      </c>
      <c r="F2" s="5">
        <v>105389604</v>
      </c>
      <c r="G2" s="5" t="s">
        <v>56</v>
      </c>
      <c r="H2" s="5">
        <v>302591805</v>
      </c>
      <c r="I2" s="5">
        <v>23</v>
      </c>
      <c r="J2" s="5"/>
      <c r="K2" s="5">
        <v>302591805</v>
      </c>
      <c r="L2" s="5">
        <v>23</v>
      </c>
      <c r="M2" s="5">
        <v>15746</v>
      </c>
      <c r="N2" s="5" t="s">
        <v>62</v>
      </c>
      <c r="O2" s="5" t="s">
        <v>64</v>
      </c>
      <c r="P2" s="5" t="s">
        <v>6</v>
      </c>
      <c r="Q2" s="5">
        <v>25</v>
      </c>
      <c r="R2" s="5">
        <v>32577</v>
      </c>
      <c r="S2" s="5" t="s">
        <v>12</v>
      </c>
    </row>
    <row r="3" spans="1:23" x14ac:dyDescent="0.25">
      <c r="A3" s="5" t="s">
        <v>47</v>
      </c>
      <c r="B3" s="5">
        <v>75001</v>
      </c>
      <c r="C3" s="5">
        <v>12001</v>
      </c>
      <c r="D3" s="5" t="s">
        <v>52</v>
      </c>
      <c r="E3" s="5">
        <v>43287</v>
      </c>
      <c r="F3" s="5">
        <v>684141244</v>
      </c>
      <c r="G3" s="5" t="s">
        <v>56</v>
      </c>
      <c r="H3" s="5">
        <v>303732838</v>
      </c>
      <c r="I3" s="5">
        <v>121</v>
      </c>
      <c r="J3" s="5"/>
      <c r="K3" s="5"/>
      <c r="L3" s="5"/>
      <c r="M3" s="5"/>
      <c r="N3" s="5" t="s">
        <v>62</v>
      </c>
      <c r="O3" s="5" t="s">
        <v>64</v>
      </c>
      <c r="P3" s="5" t="s">
        <v>6</v>
      </c>
      <c r="Q3" s="5">
        <v>56</v>
      </c>
      <c r="R3" s="5">
        <v>34285</v>
      </c>
      <c r="S3" s="5" t="s">
        <v>11</v>
      </c>
    </row>
    <row r="4" spans="1:23" x14ac:dyDescent="0.25">
      <c r="A4" s="5" t="s">
        <v>47</v>
      </c>
      <c r="B4" s="5">
        <v>75001</v>
      </c>
      <c r="C4" s="5">
        <v>6006</v>
      </c>
      <c r="D4" s="5" t="s">
        <v>50</v>
      </c>
      <c r="E4" s="5">
        <v>43195</v>
      </c>
      <c r="F4" s="5">
        <v>105012445</v>
      </c>
      <c r="G4" s="5" t="s">
        <v>56</v>
      </c>
      <c r="H4" s="5">
        <v>310727151</v>
      </c>
      <c r="I4" s="5">
        <v>22</v>
      </c>
      <c r="J4" s="5"/>
      <c r="K4" s="5">
        <v>310727151</v>
      </c>
      <c r="L4" s="5">
        <v>22</v>
      </c>
      <c r="M4" s="5">
        <v>10182</v>
      </c>
      <c r="N4" s="5" t="s">
        <v>62</v>
      </c>
      <c r="O4" s="5" t="s">
        <v>64</v>
      </c>
      <c r="P4" s="5" t="s">
        <v>6</v>
      </c>
      <c r="Q4" s="5">
        <v>15</v>
      </c>
      <c r="R4" s="5">
        <v>23223</v>
      </c>
      <c r="S4" s="5" t="s">
        <v>51</v>
      </c>
    </row>
    <row r="5" spans="1:23" x14ac:dyDescent="0.25">
      <c r="A5" s="5" t="s">
        <v>47</v>
      </c>
      <c r="B5" s="5">
        <v>75001</v>
      </c>
      <c r="C5" s="5">
        <v>14006</v>
      </c>
      <c r="D5" s="5" t="s">
        <v>50</v>
      </c>
      <c r="E5" s="5">
        <v>43439</v>
      </c>
      <c r="F5" s="5">
        <v>0</v>
      </c>
      <c r="G5" s="5" t="s">
        <v>56</v>
      </c>
      <c r="H5" s="5">
        <v>310997457</v>
      </c>
      <c r="I5" s="5">
        <v>59</v>
      </c>
      <c r="J5" s="5"/>
      <c r="K5" s="5">
        <v>310997457</v>
      </c>
      <c r="L5" s="5">
        <v>59</v>
      </c>
      <c r="M5" s="5">
        <v>143229</v>
      </c>
      <c r="N5" s="5" t="s">
        <v>62</v>
      </c>
      <c r="O5" s="5" t="s">
        <v>64</v>
      </c>
      <c r="P5" s="5" t="s">
        <v>6</v>
      </c>
      <c r="Q5" s="5">
        <v>42</v>
      </c>
      <c r="R5" s="5">
        <v>26879</v>
      </c>
      <c r="S5" s="5" t="s">
        <v>51</v>
      </c>
    </row>
    <row r="6" spans="1:23" x14ac:dyDescent="0.25">
      <c r="A6" s="5" t="s">
        <v>47</v>
      </c>
      <c r="B6" s="5">
        <v>75001</v>
      </c>
      <c r="C6" s="5">
        <v>16003</v>
      </c>
      <c r="D6" s="5" t="s">
        <v>50</v>
      </c>
      <c r="E6" s="5">
        <v>43105</v>
      </c>
      <c r="F6" s="5">
        <v>315916916</v>
      </c>
      <c r="G6" s="5" t="s">
        <v>56</v>
      </c>
      <c r="H6" s="5">
        <v>316700905</v>
      </c>
      <c r="I6" s="5">
        <v>128</v>
      </c>
      <c r="J6" s="5"/>
      <c r="K6" s="5">
        <v>316700905</v>
      </c>
      <c r="L6" s="5">
        <v>144</v>
      </c>
      <c r="M6" s="5">
        <v>128582</v>
      </c>
      <c r="N6" s="5" t="s">
        <v>62</v>
      </c>
      <c r="O6" s="5" t="s">
        <v>64</v>
      </c>
      <c r="P6" s="5" t="s">
        <v>6</v>
      </c>
      <c r="Q6" s="5">
        <v>49</v>
      </c>
      <c r="R6" s="5">
        <v>21720</v>
      </c>
      <c r="S6" s="5" t="s">
        <v>28</v>
      </c>
    </row>
    <row r="7" spans="1:23" x14ac:dyDescent="0.25">
      <c r="A7" s="5" t="s">
        <v>47</v>
      </c>
      <c r="B7" s="5">
        <v>75001</v>
      </c>
      <c r="C7" s="5">
        <v>12001</v>
      </c>
      <c r="D7" s="5" t="s">
        <v>52</v>
      </c>
      <c r="E7" s="5">
        <v>43318</v>
      </c>
      <c r="F7" s="5">
        <v>105565243</v>
      </c>
      <c r="G7" s="5" t="s">
        <v>56</v>
      </c>
      <c r="H7" s="5">
        <v>320618747</v>
      </c>
      <c r="I7" s="5">
        <v>28</v>
      </c>
      <c r="J7" s="5"/>
      <c r="K7" s="5"/>
      <c r="L7" s="5"/>
      <c r="M7" s="5"/>
      <c r="N7" s="5" t="s">
        <v>62</v>
      </c>
      <c r="O7" s="5" t="s">
        <v>64</v>
      </c>
      <c r="P7" s="5" t="s">
        <v>6</v>
      </c>
      <c r="Q7" s="5">
        <v>20</v>
      </c>
      <c r="R7" s="5">
        <v>25493</v>
      </c>
      <c r="S7" s="5" t="s">
        <v>11</v>
      </c>
    </row>
    <row r="8" spans="1:23" x14ac:dyDescent="0.25">
      <c r="A8" s="5" t="s">
        <v>47</v>
      </c>
      <c r="B8" s="5">
        <v>75001</v>
      </c>
      <c r="C8" s="5">
        <v>12001</v>
      </c>
      <c r="D8" s="5" t="s">
        <v>52</v>
      </c>
      <c r="E8" s="5">
        <v>43262</v>
      </c>
      <c r="F8" s="5">
        <v>105565243</v>
      </c>
      <c r="G8" s="5" t="s">
        <v>56</v>
      </c>
      <c r="H8" s="5">
        <v>320618747</v>
      </c>
      <c r="I8" s="5">
        <v>28</v>
      </c>
      <c r="J8" s="5"/>
      <c r="K8" s="5"/>
      <c r="L8" s="5"/>
      <c r="M8" s="5"/>
      <c r="N8" s="5" t="s">
        <v>62</v>
      </c>
      <c r="O8" s="5" t="s">
        <v>64</v>
      </c>
      <c r="P8" s="5" t="s">
        <v>6</v>
      </c>
      <c r="Q8" s="5">
        <v>20</v>
      </c>
      <c r="R8" s="5">
        <v>25493</v>
      </c>
      <c r="S8" s="5" t="s">
        <v>11</v>
      </c>
    </row>
    <row r="9" spans="1:23" x14ac:dyDescent="0.25">
      <c r="A9" s="5" t="s">
        <v>47</v>
      </c>
      <c r="B9" s="5">
        <v>75001</v>
      </c>
      <c r="C9" s="5">
        <v>12001</v>
      </c>
      <c r="D9" s="5" t="s">
        <v>52</v>
      </c>
      <c r="E9" s="5">
        <v>43227</v>
      </c>
      <c r="F9" s="5">
        <v>105565243</v>
      </c>
      <c r="G9" s="5" t="s">
        <v>56</v>
      </c>
      <c r="H9" s="5">
        <v>320618747</v>
      </c>
      <c r="I9" s="5">
        <v>28</v>
      </c>
      <c r="J9" s="5"/>
      <c r="K9" s="5"/>
      <c r="L9" s="5"/>
      <c r="M9" s="5"/>
      <c r="N9" s="5" t="s">
        <v>62</v>
      </c>
      <c r="O9" s="5" t="s">
        <v>64</v>
      </c>
      <c r="P9" s="5" t="s">
        <v>6</v>
      </c>
      <c r="Q9" s="5">
        <v>20</v>
      </c>
      <c r="R9" s="5">
        <v>25493</v>
      </c>
      <c r="S9" s="5" t="s">
        <v>11</v>
      </c>
    </row>
    <row r="10" spans="1:23" x14ac:dyDescent="0.25">
      <c r="A10" s="5" t="s">
        <v>47</v>
      </c>
      <c r="B10" s="5">
        <v>75001</v>
      </c>
      <c r="C10" s="5">
        <v>12001</v>
      </c>
      <c r="D10" s="5" t="s">
        <v>52</v>
      </c>
      <c r="E10" s="5">
        <v>43290</v>
      </c>
      <c r="F10" s="5">
        <v>105565243</v>
      </c>
      <c r="G10" s="5" t="s">
        <v>56</v>
      </c>
      <c r="H10" s="5">
        <v>320618747</v>
      </c>
      <c r="I10" s="5">
        <v>28</v>
      </c>
      <c r="J10" s="5"/>
      <c r="K10" s="5"/>
      <c r="L10" s="5"/>
      <c r="M10" s="5"/>
      <c r="N10" s="5" t="s">
        <v>62</v>
      </c>
      <c r="O10" s="5" t="s">
        <v>64</v>
      </c>
      <c r="P10" s="5" t="s">
        <v>6</v>
      </c>
      <c r="Q10" s="5">
        <v>20</v>
      </c>
      <c r="R10" s="5">
        <v>25493</v>
      </c>
      <c r="S10" s="5" t="s">
        <v>11</v>
      </c>
    </row>
    <row r="11" spans="1:23" x14ac:dyDescent="0.25">
      <c r="A11" s="5" t="s">
        <v>47</v>
      </c>
      <c r="B11" s="5">
        <v>75001</v>
      </c>
      <c r="C11" s="5">
        <v>15002</v>
      </c>
      <c r="D11" s="5" t="s">
        <v>52</v>
      </c>
      <c r="E11" s="5">
        <v>43249</v>
      </c>
      <c r="F11" s="5">
        <v>107100555</v>
      </c>
      <c r="G11" s="5" t="s">
        <v>56</v>
      </c>
      <c r="H11" s="5">
        <v>321033987</v>
      </c>
      <c r="I11" s="5">
        <v>17</v>
      </c>
      <c r="J11" s="5"/>
      <c r="K11" s="5"/>
      <c r="L11" s="5"/>
      <c r="M11" s="5"/>
      <c r="N11" s="5" t="s">
        <v>62</v>
      </c>
      <c r="O11" s="5" t="s">
        <v>64</v>
      </c>
      <c r="P11" s="5" t="s">
        <v>6</v>
      </c>
      <c r="Q11" s="5">
        <v>89</v>
      </c>
      <c r="R11" s="5"/>
      <c r="S11" s="5" t="s">
        <v>27</v>
      </c>
    </row>
    <row r="12" spans="1:23" x14ac:dyDescent="0.25">
      <c r="A12" s="5" t="s">
        <v>47</v>
      </c>
      <c r="B12" s="5">
        <v>75001</v>
      </c>
      <c r="C12" s="5">
        <v>15002</v>
      </c>
      <c r="D12" s="5" t="s">
        <v>52</v>
      </c>
      <c r="E12" s="5">
        <v>43223</v>
      </c>
      <c r="F12" s="5">
        <v>107100555</v>
      </c>
      <c r="G12" s="5" t="s">
        <v>56</v>
      </c>
      <c r="H12" s="5">
        <v>321033987</v>
      </c>
      <c r="I12" s="5">
        <v>17</v>
      </c>
      <c r="J12" s="5"/>
      <c r="K12" s="5"/>
      <c r="L12" s="5"/>
      <c r="M12" s="5"/>
      <c r="N12" s="5" t="s">
        <v>62</v>
      </c>
      <c r="O12" s="5" t="s">
        <v>64</v>
      </c>
      <c r="P12" s="5" t="s">
        <v>6</v>
      </c>
      <c r="Q12" s="5">
        <v>89</v>
      </c>
      <c r="R12" s="5"/>
      <c r="S12" s="5" t="s">
        <v>27</v>
      </c>
    </row>
    <row r="13" spans="1:23" x14ac:dyDescent="0.25">
      <c r="A13" s="5" t="s">
        <v>47</v>
      </c>
      <c r="B13" s="5">
        <v>75001</v>
      </c>
      <c r="C13" s="5">
        <v>15002</v>
      </c>
      <c r="D13" s="5" t="s">
        <v>52</v>
      </c>
      <c r="E13" s="5">
        <v>43278</v>
      </c>
      <c r="F13" s="5">
        <v>107100555</v>
      </c>
      <c r="G13" s="5" t="s">
        <v>56</v>
      </c>
      <c r="H13" s="5">
        <v>321033987</v>
      </c>
      <c r="I13" s="5">
        <v>17</v>
      </c>
      <c r="J13" s="5"/>
      <c r="K13" s="5"/>
      <c r="L13" s="5"/>
      <c r="M13" s="5"/>
      <c r="N13" s="5" t="s">
        <v>62</v>
      </c>
      <c r="O13" s="5" t="s">
        <v>64</v>
      </c>
      <c r="P13" s="5" t="s">
        <v>6</v>
      </c>
      <c r="Q13" s="5">
        <v>89</v>
      </c>
      <c r="R13" s="5"/>
      <c r="S13" s="5" t="s">
        <v>27</v>
      </c>
    </row>
    <row r="14" spans="1:23" x14ac:dyDescent="0.25">
      <c r="A14" s="5" t="s">
        <v>47</v>
      </c>
      <c r="B14" s="5">
        <v>75001</v>
      </c>
      <c r="C14" s="5">
        <v>15002</v>
      </c>
      <c r="D14" s="5" t="s">
        <v>52</v>
      </c>
      <c r="E14" s="5">
        <v>43312</v>
      </c>
      <c r="F14" s="5">
        <v>107100555</v>
      </c>
      <c r="G14" s="5" t="s">
        <v>56</v>
      </c>
      <c r="H14" s="5">
        <v>321033987</v>
      </c>
      <c r="I14" s="5">
        <v>17</v>
      </c>
      <c r="J14" s="5"/>
      <c r="K14" s="5"/>
      <c r="L14" s="5"/>
      <c r="M14" s="5"/>
      <c r="N14" s="5" t="s">
        <v>62</v>
      </c>
      <c r="O14" s="5" t="s">
        <v>64</v>
      </c>
      <c r="P14" s="5" t="s">
        <v>6</v>
      </c>
      <c r="Q14" s="5">
        <v>89</v>
      </c>
      <c r="R14" s="5"/>
      <c r="S14" s="5" t="s">
        <v>27</v>
      </c>
    </row>
    <row r="15" spans="1:23" x14ac:dyDescent="0.25">
      <c r="A15" s="5" t="s">
        <v>47</v>
      </c>
      <c r="B15" s="5">
        <v>75001</v>
      </c>
      <c r="C15" s="5">
        <v>40001</v>
      </c>
      <c r="D15" s="5" t="s">
        <v>52</v>
      </c>
      <c r="E15" s="5">
        <v>43314</v>
      </c>
      <c r="F15" s="5">
        <v>95118150</v>
      </c>
      <c r="G15" s="5" t="s">
        <v>56</v>
      </c>
      <c r="H15" s="5">
        <v>321289985</v>
      </c>
      <c r="I15" s="5">
        <v>12</v>
      </c>
      <c r="J15" s="5"/>
      <c r="K15" s="5"/>
      <c r="L15" s="5"/>
      <c r="M15" s="5"/>
      <c r="N15" s="5" t="s">
        <v>62</v>
      </c>
      <c r="O15" s="5" t="s">
        <v>64</v>
      </c>
      <c r="P15" s="5" t="s">
        <v>6</v>
      </c>
      <c r="Q15" s="5">
        <v>79</v>
      </c>
      <c r="R15" s="5">
        <v>22124</v>
      </c>
      <c r="S15" s="5" t="s">
        <v>11</v>
      </c>
    </row>
    <row r="16" spans="1:23" x14ac:dyDescent="0.25">
      <c r="A16" s="5" t="s">
        <v>47</v>
      </c>
      <c r="B16" s="5">
        <v>75001</v>
      </c>
      <c r="C16" s="5">
        <v>40001</v>
      </c>
      <c r="D16" s="5" t="s">
        <v>52</v>
      </c>
      <c r="E16" s="5">
        <v>43347</v>
      </c>
      <c r="F16" s="5">
        <v>95118150</v>
      </c>
      <c r="G16" s="5" t="s">
        <v>56</v>
      </c>
      <c r="H16" s="5">
        <v>321289985</v>
      </c>
      <c r="I16" s="5">
        <v>12</v>
      </c>
      <c r="J16" s="5"/>
      <c r="K16" s="5"/>
      <c r="L16" s="5"/>
      <c r="M16" s="5"/>
      <c r="N16" s="5" t="s">
        <v>62</v>
      </c>
      <c r="O16" s="5" t="s">
        <v>64</v>
      </c>
      <c r="P16" s="5" t="s">
        <v>6</v>
      </c>
      <c r="Q16" s="5">
        <v>79</v>
      </c>
      <c r="R16" s="5">
        <v>22124</v>
      </c>
      <c r="S16" s="5" t="s">
        <v>11</v>
      </c>
    </row>
    <row r="17" spans="1:19" x14ac:dyDescent="0.25">
      <c r="A17" s="5" t="s">
        <v>47</v>
      </c>
      <c r="B17" s="5">
        <v>75001</v>
      </c>
      <c r="C17" s="5">
        <v>21008</v>
      </c>
      <c r="D17" s="5" t="s">
        <v>50</v>
      </c>
      <c r="E17" s="5">
        <v>43222</v>
      </c>
      <c r="F17" s="5">
        <v>95056772</v>
      </c>
      <c r="G17" s="5" t="s">
        <v>56</v>
      </c>
      <c r="H17" s="5">
        <v>326463064</v>
      </c>
      <c r="I17" s="5">
        <v>13</v>
      </c>
      <c r="J17" s="5"/>
      <c r="K17" s="5">
        <v>326463064</v>
      </c>
      <c r="L17" s="5">
        <v>13</v>
      </c>
      <c r="M17" s="5">
        <v>1082</v>
      </c>
      <c r="N17" s="5" t="s">
        <v>62</v>
      </c>
      <c r="O17" s="5" t="s">
        <v>64</v>
      </c>
      <c r="P17" s="5" t="s">
        <v>6</v>
      </c>
      <c r="Q17" s="5">
        <v>10</v>
      </c>
      <c r="R17" s="5">
        <v>17325</v>
      </c>
      <c r="S17" s="5" t="s">
        <v>12</v>
      </c>
    </row>
    <row r="18" spans="1:19" x14ac:dyDescent="0.25">
      <c r="A18" s="5" t="s">
        <v>47</v>
      </c>
      <c r="B18" s="5">
        <v>75001</v>
      </c>
      <c r="C18" s="5">
        <v>65002</v>
      </c>
      <c r="D18" s="5" t="s">
        <v>50</v>
      </c>
      <c r="E18" s="5">
        <v>43312</v>
      </c>
      <c r="F18" s="5">
        <v>105740445</v>
      </c>
      <c r="G18" s="5" t="s">
        <v>56</v>
      </c>
      <c r="H18" s="5">
        <v>327115226</v>
      </c>
      <c r="I18" s="5">
        <v>18</v>
      </c>
      <c r="J18" s="5"/>
      <c r="K18" s="5">
        <v>327115226</v>
      </c>
      <c r="L18" s="5">
        <v>18</v>
      </c>
      <c r="M18" s="5">
        <v>20497</v>
      </c>
      <c r="N18" s="5" t="s">
        <v>62</v>
      </c>
      <c r="O18" s="5" t="s">
        <v>64</v>
      </c>
      <c r="P18" s="5" t="s">
        <v>6</v>
      </c>
      <c r="Q18" s="5">
        <v>3</v>
      </c>
      <c r="R18" s="5">
        <v>26290</v>
      </c>
      <c r="S18" s="5" t="s">
        <v>51</v>
      </c>
    </row>
    <row r="19" spans="1:19" x14ac:dyDescent="0.25">
      <c r="A19" s="5" t="s">
        <v>47</v>
      </c>
      <c r="B19" s="5">
        <v>75001</v>
      </c>
      <c r="C19" s="5">
        <v>65002</v>
      </c>
      <c r="D19" s="5" t="s">
        <v>52</v>
      </c>
      <c r="E19" s="5">
        <v>43292</v>
      </c>
      <c r="F19" s="5">
        <v>170183865</v>
      </c>
      <c r="G19" s="5" t="s">
        <v>56</v>
      </c>
      <c r="H19" s="5">
        <v>330494493</v>
      </c>
      <c r="I19" s="5">
        <v>27</v>
      </c>
      <c r="J19" s="5"/>
      <c r="K19" s="5"/>
      <c r="L19" s="5"/>
      <c r="M19" s="5"/>
      <c r="N19" s="5" t="s">
        <v>62</v>
      </c>
      <c r="O19" s="5" t="s">
        <v>64</v>
      </c>
      <c r="P19" s="5" t="s">
        <v>6</v>
      </c>
      <c r="Q19" s="5">
        <v>32</v>
      </c>
      <c r="R19" s="5">
        <v>16272</v>
      </c>
      <c r="S19" s="5" t="s">
        <v>11</v>
      </c>
    </row>
    <row r="20" spans="1:19" x14ac:dyDescent="0.25">
      <c r="A20" s="5" t="s">
        <v>47</v>
      </c>
      <c r="B20" s="5">
        <v>75001</v>
      </c>
      <c r="C20" s="5">
        <v>65002</v>
      </c>
      <c r="D20" s="5" t="s">
        <v>50</v>
      </c>
      <c r="E20" s="5">
        <v>43251</v>
      </c>
      <c r="F20" s="5">
        <v>170183865</v>
      </c>
      <c r="G20" s="5" t="s">
        <v>56</v>
      </c>
      <c r="H20" s="5">
        <v>330494493</v>
      </c>
      <c r="I20" s="5">
        <v>27</v>
      </c>
      <c r="J20" s="5"/>
      <c r="K20" s="5">
        <v>330494493</v>
      </c>
      <c r="L20" s="5">
        <v>27</v>
      </c>
      <c r="M20" s="5">
        <v>77648</v>
      </c>
      <c r="N20" s="5" t="s">
        <v>62</v>
      </c>
      <c r="O20" s="5" t="s">
        <v>64</v>
      </c>
      <c r="P20" s="5" t="s">
        <v>6</v>
      </c>
      <c r="Q20" s="5">
        <v>39</v>
      </c>
      <c r="R20" s="5">
        <v>25526</v>
      </c>
      <c r="S20" s="5" t="s">
        <v>13</v>
      </c>
    </row>
    <row r="21" spans="1:19" x14ac:dyDescent="0.25">
      <c r="A21" s="5" t="s">
        <v>47</v>
      </c>
      <c r="B21" s="5">
        <v>75001</v>
      </c>
      <c r="C21" s="5">
        <v>12001</v>
      </c>
      <c r="D21" s="5" t="s">
        <v>50</v>
      </c>
      <c r="E21" s="5">
        <v>43193</v>
      </c>
      <c r="F21" s="5">
        <v>105045823</v>
      </c>
      <c r="G21" s="5" t="s">
        <v>56</v>
      </c>
      <c r="H21" s="5">
        <v>332276013</v>
      </c>
      <c r="I21" s="5">
        <v>395</v>
      </c>
      <c r="J21" s="5"/>
      <c r="K21" s="5">
        <v>332276013</v>
      </c>
      <c r="L21" s="5">
        <v>395</v>
      </c>
      <c r="M21" s="5">
        <v>10675</v>
      </c>
      <c r="N21" s="5" t="s">
        <v>62</v>
      </c>
      <c r="O21" s="5" t="s">
        <v>64</v>
      </c>
      <c r="P21" s="5" t="s">
        <v>6</v>
      </c>
      <c r="Q21" s="5">
        <v>50</v>
      </c>
      <c r="R21" s="5">
        <v>24941</v>
      </c>
      <c r="S21" s="5" t="s">
        <v>28</v>
      </c>
    </row>
    <row r="22" spans="1:19" x14ac:dyDescent="0.25">
      <c r="A22" s="5" t="s">
        <v>47</v>
      </c>
      <c r="B22" s="5">
        <v>75001</v>
      </c>
      <c r="C22" s="5">
        <v>12001</v>
      </c>
      <c r="D22" s="5" t="s">
        <v>50</v>
      </c>
      <c r="E22" s="5">
        <v>43193</v>
      </c>
      <c r="F22" s="5">
        <v>105045823</v>
      </c>
      <c r="G22" s="5" t="s">
        <v>56</v>
      </c>
      <c r="H22" s="5">
        <v>332276013</v>
      </c>
      <c r="I22" s="5">
        <v>395</v>
      </c>
      <c r="J22" s="5"/>
      <c r="K22" s="5">
        <v>332276013</v>
      </c>
      <c r="L22" s="5">
        <v>395</v>
      </c>
      <c r="M22" s="5">
        <v>10675</v>
      </c>
      <c r="N22" s="5" t="s">
        <v>62</v>
      </c>
      <c r="O22" s="5" t="s">
        <v>64</v>
      </c>
      <c r="P22" s="5" t="s">
        <v>6</v>
      </c>
      <c r="Q22" s="5">
        <v>39</v>
      </c>
      <c r="R22" s="5">
        <v>22046</v>
      </c>
      <c r="S22" s="5" t="s">
        <v>28</v>
      </c>
    </row>
    <row r="23" spans="1:19" x14ac:dyDescent="0.25">
      <c r="A23" s="5" t="s">
        <v>47</v>
      </c>
      <c r="B23" s="5">
        <v>75001</v>
      </c>
      <c r="C23" s="5">
        <v>12001</v>
      </c>
      <c r="D23" s="5" t="s">
        <v>50</v>
      </c>
      <c r="E23" s="5">
        <v>43193</v>
      </c>
      <c r="F23" s="5">
        <v>105045823</v>
      </c>
      <c r="G23" s="5" t="s">
        <v>56</v>
      </c>
      <c r="H23" s="5">
        <v>332276013</v>
      </c>
      <c r="I23" s="5">
        <v>395</v>
      </c>
      <c r="J23" s="5"/>
      <c r="K23" s="5">
        <v>332276013</v>
      </c>
      <c r="L23" s="5">
        <v>395</v>
      </c>
      <c r="M23" s="5">
        <v>10675</v>
      </c>
      <c r="N23" s="5" t="s">
        <v>62</v>
      </c>
      <c r="O23" s="5" t="s">
        <v>64</v>
      </c>
      <c r="P23" s="5" t="s">
        <v>6</v>
      </c>
      <c r="Q23" s="5">
        <v>51</v>
      </c>
      <c r="R23" s="5">
        <v>19527</v>
      </c>
      <c r="S23" s="5" t="s">
        <v>28</v>
      </c>
    </row>
    <row r="24" spans="1:19" x14ac:dyDescent="0.25">
      <c r="A24" s="5" t="s">
        <v>47</v>
      </c>
      <c r="B24" s="5">
        <v>75001</v>
      </c>
      <c r="C24" s="5">
        <v>12001</v>
      </c>
      <c r="D24" s="5" t="s">
        <v>50</v>
      </c>
      <c r="E24" s="5">
        <v>43193</v>
      </c>
      <c r="F24" s="5">
        <v>105045823</v>
      </c>
      <c r="G24" s="5" t="s">
        <v>56</v>
      </c>
      <c r="H24" s="5">
        <v>332276013</v>
      </c>
      <c r="I24" s="5">
        <v>395</v>
      </c>
      <c r="J24" s="5"/>
      <c r="K24" s="5">
        <v>332276013</v>
      </c>
      <c r="L24" s="5">
        <v>395</v>
      </c>
      <c r="M24" s="5">
        <v>10675</v>
      </c>
      <c r="N24" s="5" t="s">
        <v>62</v>
      </c>
      <c r="O24" s="5" t="s">
        <v>64</v>
      </c>
      <c r="P24" s="5" t="s">
        <v>6</v>
      </c>
      <c r="Q24" s="5">
        <v>47</v>
      </c>
      <c r="R24" s="5">
        <v>29948</v>
      </c>
      <c r="S24" s="5" t="s">
        <v>28</v>
      </c>
    </row>
    <row r="25" spans="1:19" x14ac:dyDescent="0.25">
      <c r="A25" s="5" t="s">
        <v>47</v>
      </c>
      <c r="B25" s="5">
        <v>75001</v>
      </c>
      <c r="C25" s="5">
        <v>12001</v>
      </c>
      <c r="D25" s="5" t="s">
        <v>50</v>
      </c>
      <c r="E25" s="5">
        <v>43193</v>
      </c>
      <c r="F25" s="5">
        <v>105045823</v>
      </c>
      <c r="G25" s="5" t="s">
        <v>56</v>
      </c>
      <c r="H25" s="5">
        <v>332276013</v>
      </c>
      <c r="I25" s="5">
        <v>395</v>
      </c>
      <c r="J25" s="5"/>
      <c r="K25" s="5">
        <v>332276013</v>
      </c>
      <c r="L25" s="5">
        <v>395</v>
      </c>
      <c r="M25" s="5">
        <v>10675</v>
      </c>
      <c r="N25" s="5" t="s">
        <v>62</v>
      </c>
      <c r="O25" s="5" t="s">
        <v>64</v>
      </c>
      <c r="P25" s="5" t="s">
        <v>6</v>
      </c>
      <c r="Q25" s="5">
        <v>13</v>
      </c>
      <c r="R25" s="5">
        <v>18344</v>
      </c>
      <c r="S25" s="5" t="s">
        <v>28</v>
      </c>
    </row>
    <row r="26" spans="1:19" x14ac:dyDescent="0.25">
      <c r="A26" s="5" t="s">
        <v>47</v>
      </c>
      <c r="B26" s="5">
        <v>75001</v>
      </c>
      <c r="C26" s="5">
        <v>12001</v>
      </c>
      <c r="D26" s="5" t="s">
        <v>50</v>
      </c>
      <c r="E26" s="5">
        <v>43193</v>
      </c>
      <c r="F26" s="5">
        <v>105045823</v>
      </c>
      <c r="G26" s="5" t="s">
        <v>56</v>
      </c>
      <c r="H26" s="5">
        <v>332276013</v>
      </c>
      <c r="I26" s="5">
        <v>395</v>
      </c>
      <c r="J26" s="5"/>
      <c r="K26" s="5">
        <v>332276013</v>
      </c>
      <c r="L26" s="5">
        <v>395</v>
      </c>
      <c r="M26" s="5">
        <v>10675</v>
      </c>
      <c r="N26" s="5" t="s">
        <v>62</v>
      </c>
      <c r="O26" s="5" t="s">
        <v>64</v>
      </c>
      <c r="P26" s="5" t="s">
        <v>6</v>
      </c>
      <c r="Q26" s="5">
        <v>39</v>
      </c>
      <c r="R26" s="5">
        <v>32203</v>
      </c>
      <c r="S26" s="5" t="s">
        <v>28</v>
      </c>
    </row>
    <row r="27" spans="1:19" x14ac:dyDescent="0.25">
      <c r="A27" s="5" t="s">
        <v>47</v>
      </c>
      <c r="B27" s="5">
        <v>75001</v>
      </c>
      <c r="C27" s="5">
        <v>12001</v>
      </c>
      <c r="D27" s="5" t="s">
        <v>50</v>
      </c>
      <c r="E27" s="5">
        <v>43193</v>
      </c>
      <c r="F27" s="5">
        <v>105045823</v>
      </c>
      <c r="G27" s="5" t="s">
        <v>56</v>
      </c>
      <c r="H27" s="5">
        <v>332276013</v>
      </c>
      <c r="I27" s="5">
        <v>395</v>
      </c>
      <c r="J27" s="5"/>
      <c r="K27" s="5">
        <v>332276013</v>
      </c>
      <c r="L27" s="5">
        <v>395</v>
      </c>
      <c r="M27" s="5">
        <v>10675</v>
      </c>
      <c r="N27" s="5" t="s">
        <v>62</v>
      </c>
      <c r="O27" s="5" t="s">
        <v>64</v>
      </c>
      <c r="P27" s="5" t="s">
        <v>6</v>
      </c>
      <c r="Q27" s="5">
        <v>34</v>
      </c>
      <c r="R27" s="5">
        <v>29935</v>
      </c>
      <c r="S27" s="5" t="s">
        <v>28</v>
      </c>
    </row>
    <row r="28" spans="1:19" x14ac:dyDescent="0.25">
      <c r="A28" s="5" t="s">
        <v>47</v>
      </c>
      <c r="B28" s="5">
        <v>75001</v>
      </c>
      <c r="C28" s="5">
        <v>12001</v>
      </c>
      <c r="D28" s="5" t="s">
        <v>50</v>
      </c>
      <c r="E28" s="5">
        <v>43193</v>
      </c>
      <c r="F28" s="5">
        <v>105045823</v>
      </c>
      <c r="G28" s="5" t="s">
        <v>56</v>
      </c>
      <c r="H28" s="5">
        <v>332276013</v>
      </c>
      <c r="I28" s="5">
        <v>395</v>
      </c>
      <c r="J28" s="5"/>
      <c r="K28" s="5">
        <v>332276013</v>
      </c>
      <c r="L28" s="5">
        <v>395</v>
      </c>
      <c r="M28" s="5">
        <v>10675</v>
      </c>
      <c r="N28" s="5" t="s">
        <v>62</v>
      </c>
      <c r="O28" s="5" t="s">
        <v>64</v>
      </c>
      <c r="P28" s="5" t="s">
        <v>6</v>
      </c>
      <c r="Q28" s="5">
        <v>16</v>
      </c>
      <c r="R28" s="5">
        <v>24088</v>
      </c>
      <c r="S28" s="5" t="s">
        <v>28</v>
      </c>
    </row>
    <row r="29" spans="1:19" x14ac:dyDescent="0.25">
      <c r="A29" s="5" t="s">
        <v>47</v>
      </c>
      <c r="B29" s="5">
        <v>75001</v>
      </c>
      <c r="C29" s="5">
        <v>12001</v>
      </c>
      <c r="D29" s="5" t="s">
        <v>50</v>
      </c>
      <c r="E29" s="5">
        <v>43193</v>
      </c>
      <c r="F29" s="5">
        <v>105045823</v>
      </c>
      <c r="G29" s="5" t="s">
        <v>56</v>
      </c>
      <c r="H29" s="5">
        <v>332276013</v>
      </c>
      <c r="I29" s="5">
        <v>395</v>
      </c>
      <c r="J29" s="5"/>
      <c r="K29" s="5">
        <v>332276013</v>
      </c>
      <c r="L29" s="5">
        <v>395</v>
      </c>
      <c r="M29" s="5">
        <v>10675</v>
      </c>
      <c r="N29" s="5" t="s">
        <v>62</v>
      </c>
      <c r="O29" s="5" t="s">
        <v>64</v>
      </c>
      <c r="P29" s="5" t="s">
        <v>6</v>
      </c>
      <c r="Q29" s="5">
        <v>52</v>
      </c>
      <c r="R29" s="5">
        <v>24439</v>
      </c>
      <c r="S29" s="5" t="s">
        <v>28</v>
      </c>
    </row>
    <row r="30" spans="1:19" x14ac:dyDescent="0.25">
      <c r="A30" s="5" t="s">
        <v>47</v>
      </c>
      <c r="B30" s="5">
        <v>75001</v>
      </c>
      <c r="C30" s="5">
        <v>12001</v>
      </c>
      <c r="D30" s="5" t="s">
        <v>50</v>
      </c>
      <c r="E30" s="5">
        <v>43193</v>
      </c>
      <c r="F30" s="5">
        <v>105045823</v>
      </c>
      <c r="G30" s="5" t="s">
        <v>56</v>
      </c>
      <c r="H30" s="5">
        <v>332276013</v>
      </c>
      <c r="I30" s="5">
        <v>395</v>
      </c>
      <c r="J30" s="5"/>
      <c r="K30" s="5">
        <v>332276013</v>
      </c>
      <c r="L30" s="5">
        <v>395</v>
      </c>
      <c r="M30" s="5">
        <v>10675</v>
      </c>
      <c r="N30" s="5" t="s">
        <v>62</v>
      </c>
      <c r="O30" s="5" t="s">
        <v>64</v>
      </c>
      <c r="P30" s="5" t="s">
        <v>6</v>
      </c>
      <c r="Q30" s="5">
        <v>10</v>
      </c>
      <c r="R30" s="5">
        <v>33269</v>
      </c>
      <c r="S30" s="5" t="s">
        <v>28</v>
      </c>
    </row>
    <row r="31" spans="1:19" x14ac:dyDescent="0.25">
      <c r="A31" s="5" t="s">
        <v>47</v>
      </c>
      <c r="B31" s="5">
        <v>75001</v>
      </c>
      <c r="C31" s="5">
        <v>12001</v>
      </c>
      <c r="D31" s="5" t="s">
        <v>50</v>
      </c>
      <c r="E31" s="5">
        <v>43159</v>
      </c>
      <c r="F31" s="5">
        <v>105045823</v>
      </c>
      <c r="G31" s="5" t="s">
        <v>56</v>
      </c>
      <c r="H31" s="5">
        <v>332276013</v>
      </c>
      <c r="I31" s="5">
        <v>395</v>
      </c>
      <c r="J31" s="5"/>
      <c r="K31" s="5">
        <v>332276013</v>
      </c>
      <c r="L31" s="5">
        <v>395</v>
      </c>
      <c r="M31" s="5">
        <v>10675</v>
      </c>
      <c r="N31" s="5" t="s">
        <v>62</v>
      </c>
      <c r="O31" s="5" t="s">
        <v>64</v>
      </c>
      <c r="P31" s="5" t="s">
        <v>6</v>
      </c>
      <c r="Q31" s="5">
        <v>72</v>
      </c>
      <c r="R31" s="5">
        <v>30910</v>
      </c>
      <c r="S31" s="5" t="s">
        <v>13</v>
      </c>
    </row>
    <row r="32" spans="1:19" x14ac:dyDescent="0.25">
      <c r="A32" s="5" t="s">
        <v>47</v>
      </c>
      <c r="B32" s="5">
        <v>75001</v>
      </c>
      <c r="C32" s="5">
        <v>33001</v>
      </c>
      <c r="D32" s="5" t="s">
        <v>52</v>
      </c>
      <c r="E32" s="5">
        <v>43290</v>
      </c>
      <c r="F32" s="5">
        <v>105500661</v>
      </c>
      <c r="G32" s="5" t="s">
        <v>56</v>
      </c>
      <c r="H32" s="5">
        <v>332575349</v>
      </c>
      <c r="I32" s="5">
        <v>37</v>
      </c>
      <c r="J32" s="5"/>
      <c r="K32" s="5"/>
      <c r="L32" s="5"/>
      <c r="M32" s="5"/>
      <c r="N32" s="5" t="s">
        <v>62</v>
      </c>
      <c r="O32" s="5" t="s">
        <v>64</v>
      </c>
      <c r="P32" s="5" t="s">
        <v>6</v>
      </c>
      <c r="Q32" s="5">
        <v>68</v>
      </c>
      <c r="R32" s="5">
        <v>32018</v>
      </c>
      <c r="S32" s="5" t="s">
        <v>11</v>
      </c>
    </row>
    <row r="33" spans="1:19" x14ac:dyDescent="0.25">
      <c r="A33" s="5" t="s">
        <v>47</v>
      </c>
      <c r="B33" s="5">
        <v>75001</v>
      </c>
      <c r="C33" s="5">
        <v>33001</v>
      </c>
      <c r="D33" s="5" t="s">
        <v>52</v>
      </c>
      <c r="E33" s="5">
        <v>43313</v>
      </c>
      <c r="F33" s="5">
        <v>105500661</v>
      </c>
      <c r="G33" s="5" t="s">
        <v>56</v>
      </c>
      <c r="H33" s="5">
        <v>332575349</v>
      </c>
      <c r="I33" s="5">
        <v>37</v>
      </c>
      <c r="J33" s="5"/>
      <c r="K33" s="5"/>
      <c r="L33" s="5"/>
      <c r="M33" s="5"/>
      <c r="N33" s="5" t="s">
        <v>62</v>
      </c>
      <c r="O33" s="5" t="s">
        <v>64</v>
      </c>
      <c r="P33" s="5" t="s">
        <v>6</v>
      </c>
      <c r="Q33" s="5">
        <v>68</v>
      </c>
      <c r="R33" s="5">
        <v>32018</v>
      </c>
      <c r="S33" s="5" t="s">
        <v>11</v>
      </c>
    </row>
    <row r="34" spans="1:19" x14ac:dyDescent="0.25">
      <c r="A34" s="5" t="s">
        <v>47</v>
      </c>
      <c r="B34" s="5">
        <v>75001</v>
      </c>
      <c r="C34" s="5">
        <v>46002</v>
      </c>
      <c r="D34" s="5" t="s">
        <v>50</v>
      </c>
      <c r="E34" s="5">
        <v>43223</v>
      </c>
      <c r="F34" s="5">
        <v>105023201</v>
      </c>
      <c r="G34" s="5" t="s">
        <v>56</v>
      </c>
      <c r="H34" s="5">
        <v>334236643</v>
      </c>
      <c r="I34" s="5">
        <v>48</v>
      </c>
      <c r="J34" s="5"/>
      <c r="K34" s="5">
        <v>334236643</v>
      </c>
      <c r="L34" s="5">
        <v>48</v>
      </c>
      <c r="M34" s="5">
        <v>10352</v>
      </c>
      <c r="N34" s="5" t="s">
        <v>62</v>
      </c>
      <c r="O34" s="5" t="s">
        <v>64</v>
      </c>
      <c r="P34" s="5" t="s">
        <v>6</v>
      </c>
      <c r="Q34" s="5">
        <v>23</v>
      </c>
      <c r="R34" s="5">
        <v>20812</v>
      </c>
      <c r="S34" s="5" t="s">
        <v>13</v>
      </c>
    </row>
    <row r="35" spans="1:19" x14ac:dyDescent="0.25">
      <c r="A35" s="5" t="s">
        <v>47</v>
      </c>
      <c r="B35" s="5">
        <v>75001</v>
      </c>
      <c r="C35" s="5">
        <v>12001</v>
      </c>
      <c r="D35" s="5" t="s">
        <v>50</v>
      </c>
      <c r="E35" s="5">
        <v>43224</v>
      </c>
      <c r="F35" s="5">
        <v>455180334</v>
      </c>
      <c r="G35" s="5" t="s">
        <v>56</v>
      </c>
      <c r="H35" s="5">
        <v>341263085</v>
      </c>
      <c r="I35" s="5">
        <v>35</v>
      </c>
      <c r="J35" s="5"/>
      <c r="K35" s="5">
        <v>341263085</v>
      </c>
      <c r="L35" s="5">
        <v>35</v>
      </c>
      <c r="M35" s="5">
        <v>167712</v>
      </c>
      <c r="N35" s="5" t="s">
        <v>62</v>
      </c>
      <c r="O35" s="5" t="s">
        <v>64</v>
      </c>
      <c r="P35" s="5" t="s">
        <v>6</v>
      </c>
      <c r="Q35" s="5">
        <v>32</v>
      </c>
      <c r="R35" s="5">
        <v>23167</v>
      </c>
      <c r="S35" s="5" t="s">
        <v>13</v>
      </c>
    </row>
    <row r="36" spans="1:19" x14ac:dyDescent="0.25">
      <c r="A36" s="5" t="s">
        <v>47</v>
      </c>
      <c r="B36" s="5">
        <v>75001</v>
      </c>
      <c r="C36" s="5">
        <v>65002</v>
      </c>
      <c r="D36" s="5" t="s">
        <v>50</v>
      </c>
      <c r="E36" s="5">
        <v>43350</v>
      </c>
      <c r="F36" s="5">
        <v>105356441</v>
      </c>
      <c r="G36" s="5" t="s">
        <v>56</v>
      </c>
      <c r="H36" s="5">
        <v>343992491</v>
      </c>
      <c r="I36" s="5">
        <v>13</v>
      </c>
      <c r="J36" s="5"/>
      <c r="K36" s="5">
        <v>343992491</v>
      </c>
      <c r="L36" s="5">
        <v>13</v>
      </c>
      <c r="M36" s="5">
        <v>15272</v>
      </c>
      <c r="N36" s="5" t="s">
        <v>62</v>
      </c>
      <c r="O36" s="5" t="s">
        <v>64</v>
      </c>
      <c r="P36" s="5" t="s">
        <v>6</v>
      </c>
      <c r="Q36" s="5">
        <v>89</v>
      </c>
      <c r="R36" s="5">
        <v>26788</v>
      </c>
      <c r="S36" s="5" t="s">
        <v>13</v>
      </c>
    </row>
    <row r="37" spans="1:19" x14ac:dyDescent="0.25">
      <c r="A37" s="5" t="s">
        <v>47</v>
      </c>
      <c r="B37" s="5">
        <v>75001</v>
      </c>
      <c r="C37" s="5">
        <v>65002</v>
      </c>
      <c r="D37" s="5" t="s">
        <v>50</v>
      </c>
      <c r="E37" s="5">
        <v>43231</v>
      </c>
      <c r="F37" s="5">
        <v>105116553</v>
      </c>
      <c r="G37" s="5" t="s">
        <v>56</v>
      </c>
      <c r="H37" s="5">
        <v>345235154</v>
      </c>
      <c r="I37" s="5">
        <v>27</v>
      </c>
      <c r="J37" s="5"/>
      <c r="K37" s="5">
        <v>345235154</v>
      </c>
      <c r="L37" s="5">
        <v>27</v>
      </c>
      <c r="M37" s="5">
        <v>11718</v>
      </c>
      <c r="N37" s="5" t="s">
        <v>62</v>
      </c>
      <c r="O37" s="5" t="s">
        <v>64</v>
      </c>
      <c r="P37" s="5" t="s">
        <v>6</v>
      </c>
      <c r="Q37" s="5">
        <v>62</v>
      </c>
      <c r="R37" s="5">
        <v>18457</v>
      </c>
      <c r="S37" s="5" t="s">
        <v>28</v>
      </c>
    </row>
    <row r="38" spans="1:19" x14ac:dyDescent="0.25">
      <c r="A38" s="5" t="s">
        <v>47</v>
      </c>
      <c r="B38" s="5">
        <v>75001</v>
      </c>
      <c r="C38" s="5">
        <v>54008</v>
      </c>
      <c r="D38" s="5" t="s">
        <v>52</v>
      </c>
      <c r="E38" s="5">
        <v>43348</v>
      </c>
      <c r="F38" s="5">
        <v>834171645</v>
      </c>
      <c r="G38" s="5" t="s">
        <v>56</v>
      </c>
      <c r="H38" s="5">
        <v>348189556</v>
      </c>
      <c r="I38" s="5">
        <v>64</v>
      </c>
      <c r="J38" s="5"/>
      <c r="K38" s="5"/>
      <c r="L38" s="5"/>
      <c r="M38" s="5"/>
      <c r="N38" s="5" t="s">
        <v>62</v>
      </c>
      <c r="O38" s="5" t="s">
        <v>64</v>
      </c>
      <c r="P38" s="5" t="s">
        <v>6</v>
      </c>
      <c r="Q38" s="5">
        <v>31</v>
      </c>
      <c r="R38" s="5">
        <v>23825</v>
      </c>
      <c r="S38" s="5" t="s">
        <v>11</v>
      </c>
    </row>
    <row r="39" spans="1:19" x14ac:dyDescent="0.25">
      <c r="A39" s="5" t="s">
        <v>47</v>
      </c>
      <c r="B39" s="5">
        <v>75001</v>
      </c>
      <c r="C39" s="5">
        <v>54008</v>
      </c>
      <c r="D39" s="5" t="s">
        <v>52</v>
      </c>
      <c r="E39" s="5">
        <v>43315</v>
      </c>
      <c r="F39" s="5">
        <v>834171645</v>
      </c>
      <c r="G39" s="5" t="s">
        <v>56</v>
      </c>
      <c r="H39" s="5">
        <v>348189556</v>
      </c>
      <c r="I39" s="5">
        <v>64</v>
      </c>
      <c r="J39" s="5"/>
      <c r="K39" s="5"/>
      <c r="L39" s="5"/>
      <c r="M39" s="5"/>
      <c r="N39" s="5" t="s">
        <v>62</v>
      </c>
      <c r="O39" s="5" t="s">
        <v>64</v>
      </c>
      <c r="P39" s="5" t="s">
        <v>6</v>
      </c>
      <c r="Q39" s="5">
        <v>31</v>
      </c>
      <c r="R39" s="5">
        <v>23825</v>
      </c>
      <c r="S39" s="5" t="s">
        <v>11</v>
      </c>
    </row>
    <row r="40" spans="1:19" x14ac:dyDescent="0.25">
      <c r="A40" s="5" t="s">
        <v>47</v>
      </c>
      <c r="B40" s="5">
        <v>75001</v>
      </c>
      <c r="C40" s="5">
        <v>20001</v>
      </c>
      <c r="D40" s="5" t="s">
        <v>50</v>
      </c>
      <c r="E40" s="5">
        <v>43227</v>
      </c>
      <c r="F40" s="5">
        <v>95110376</v>
      </c>
      <c r="G40" s="5" t="s">
        <v>56</v>
      </c>
      <c r="H40" s="5">
        <v>353207053</v>
      </c>
      <c r="I40" s="5">
        <v>11</v>
      </c>
      <c r="J40" s="5"/>
      <c r="K40" s="5">
        <v>353207053</v>
      </c>
      <c r="L40" s="5">
        <v>11</v>
      </c>
      <c r="M40" s="5">
        <v>1950</v>
      </c>
      <c r="N40" s="5" t="s">
        <v>62</v>
      </c>
      <c r="O40" s="5" t="s">
        <v>64</v>
      </c>
      <c r="P40" s="5" t="s">
        <v>6</v>
      </c>
      <c r="Q40" s="5">
        <v>56</v>
      </c>
      <c r="R40" s="5">
        <v>18631</v>
      </c>
      <c r="S40" s="5" t="s">
        <v>13</v>
      </c>
    </row>
    <row r="41" spans="1:19" x14ac:dyDescent="0.25">
      <c r="A41" s="5" t="s">
        <v>47</v>
      </c>
      <c r="B41" s="5">
        <v>75001</v>
      </c>
      <c r="C41" s="5">
        <v>65002</v>
      </c>
      <c r="D41" s="5" t="s">
        <v>50</v>
      </c>
      <c r="E41" s="5">
        <v>43173</v>
      </c>
      <c r="F41" s="5">
        <v>106631535</v>
      </c>
      <c r="G41" s="5" t="s">
        <v>56</v>
      </c>
      <c r="H41" s="5">
        <v>353407521</v>
      </c>
      <c r="I41" s="5">
        <v>15</v>
      </c>
      <c r="J41" s="5"/>
      <c r="K41" s="5">
        <v>353407521</v>
      </c>
      <c r="L41" s="5">
        <v>15</v>
      </c>
      <c r="M41" s="5">
        <v>31609</v>
      </c>
      <c r="N41" s="5" t="s">
        <v>62</v>
      </c>
      <c r="O41" s="5" t="s">
        <v>64</v>
      </c>
      <c r="P41" s="5" t="s">
        <v>6</v>
      </c>
      <c r="Q41" s="5">
        <v>58</v>
      </c>
      <c r="R41" s="5">
        <v>18710</v>
      </c>
      <c r="S41" s="5" t="s">
        <v>14</v>
      </c>
    </row>
    <row r="42" spans="1:19" x14ac:dyDescent="0.25">
      <c r="A42" s="5" t="s">
        <v>47</v>
      </c>
      <c r="B42" s="5">
        <v>75001</v>
      </c>
      <c r="C42" s="5">
        <v>12001</v>
      </c>
      <c r="D42" s="5" t="s">
        <v>50</v>
      </c>
      <c r="E42" s="5">
        <v>43144</v>
      </c>
      <c r="F42" s="5">
        <v>315523640</v>
      </c>
      <c r="G42" s="5" t="s">
        <v>56</v>
      </c>
      <c r="H42" s="5">
        <v>384455036</v>
      </c>
      <c r="I42" s="5">
        <v>36</v>
      </c>
      <c r="J42" s="5"/>
      <c r="K42" s="5">
        <v>384455036</v>
      </c>
      <c r="L42" s="5">
        <v>10</v>
      </c>
      <c r="M42" s="5">
        <v>121483</v>
      </c>
      <c r="N42" s="5" t="s">
        <v>62</v>
      </c>
      <c r="O42" s="5" t="s">
        <v>64</v>
      </c>
      <c r="P42" s="5" t="s">
        <v>6</v>
      </c>
      <c r="Q42" s="5">
        <v>60</v>
      </c>
      <c r="R42" s="5">
        <v>24208</v>
      </c>
      <c r="S42" s="5" t="s">
        <v>51</v>
      </c>
    </row>
    <row r="43" spans="1:19" x14ac:dyDescent="0.25">
      <c r="A43" s="5" t="s">
        <v>47</v>
      </c>
      <c r="B43" s="5">
        <v>75001</v>
      </c>
      <c r="C43" s="5">
        <v>33001</v>
      </c>
      <c r="D43" s="5" t="s">
        <v>52</v>
      </c>
      <c r="E43" s="5">
        <v>43286</v>
      </c>
      <c r="F43" s="5">
        <v>154134376</v>
      </c>
      <c r="G43" s="5" t="s">
        <v>56</v>
      </c>
      <c r="H43" s="5">
        <v>388331183</v>
      </c>
      <c r="I43" s="5">
        <v>11</v>
      </c>
      <c r="J43" s="5"/>
      <c r="K43" s="5"/>
      <c r="L43" s="5"/>
      <c r="M43" s="5"/>
      <c r="N43" s="5" t="s">
        <v>62</v>
      </c>
      <c r="O43" s="5" t="s">
        <v>64</v>
      </c>
      <c r="P43" s="5" t="s">
        <v>6</v>
      </c>
      <c r="Q43" s="5">
        <v>66</v>
      </c>
      <c r="R43" s="5">
        <v>22035</v>
      </c>
      <c r="S43" s="5" t="s">
        <v>11</v>
      </c>
    </row>
    <row r="44" spans="1:19" x14ac:dyDescent="0.25">
      <c r="A44" s="5" t="s">
        <v>47</v>
      </c>
      <c r="B44" s="5">
        <v>75001</v>
      </c>
      <c r="C44" s="5">
        <v>33001</v>
      </c>
      <c r="D44" s="5" t="s">
        <v>52</v>
      </c>
      <c r="E44" s="5">
        <v>43311</v>
      </c>
      <c r="F44" s="5">
        <v>154134376</v>
      </c>
      <c r="G44" s="5" t="s">
        <v>56</v>
      </c>
      <c r="H44" s="5">
        <v>388331183</v>
      </c>
      <c r="I44" s="5">
        <v>11</v>
      </c>
      <c r="J44" s="5"/>
      <c r="K44" s="5"/>
      <c r="L44" s="5"/>
      <c r="M44" s="5"/>
      <c r="N44" s="5" t="s">
        <v>62</v>
      </c>
      <c r="O44" s="5" t="s">
        <v>64</v>
      </c>
      <c r="P44" s="5" t="s">
        <v>6</v>
      </c>
      <c r="Q44" s="5">
        <v>66</v>
      </c>
      <c r="R44" s="5">
        <v>22035</v>
      </c>
      <c r="S44" s="5" t="s">
        <v>11</v>
      </c>
    </row>
    <row r="45" spans="1:19" x14ac:dyDescent="0.25">
      <c r="A45" s="5" t="s">
        <v>47</v>
      </c>
      <c r="B45" s="5">
        <v>75001</v>
      </c>
      <c r="C45" s="5">
        <v>12001</v>
      </c>
      <c r="D45" s="5" t="s">
        <v>52</v>
      </c>
      <c r="E45" s="5">
        <v>43322</v>
      </c>
      <c r="F45" s="5">
        <v>400962514</v>
      </c>
      <c r="G45" s="5" t="s">
        <v>56</v>
      </c>
      <c r="H45" s="5">
        <v>389904319</v>
      </c>
      <c r="I45" s="5">
        <v>24</v>
      </c>
      <c r="J45" s="5"/>
      <c r="K45" s="5"/>
      <c r="L45" s="5"/>
      <c r="M45" s="5"/>
      <c r="N45" s="5" t="s">
        <v>62</v>
      </c>
      <c r="O45" s="5" t="s">
        <v>64</v>
      </c>
      <c r="P45" s="5" t="s">
        <v>6</v>
      </c>
      <c r="Q45" s="5">
        <v>19</v>
      </c>
      <c r="R45" s="5">
        <v>34430</v>
      </c>
      <c r="S45" s="5" t="s">
        <v>11</v>
      </c>
    </row>
    <row r="46" spans="1:19" x14ac:dyDescent="0.25">
      <c r="A46" s="5" t="s">
        <v>47</v>
      </c>
      <c r="B46" s="5">
        <v>75001</v>
      </c>
      <c r="C46" s="5">
        <v>12001</v>
      </c>
      <c r="D46" s="5" t="s">
        <v>52</v>
      </c>
      <c r="E46" s="5">
        <v>43349</v>
      </c>
      <c r="F46" s="5">
        <v>400962514</v>
      </c>
      <c r="G46" s="5" t="s">
        <v>56</v>
      </c>
      <c r="H46" s="5">
        <v>389904319</v>
      </c>
      <c r="I46" s="5">
        <v>24</v>
      </c>
      <c r="J46" s="5"/>
      <c r="K46" s="5"/>
      <c r="L46" s="5"/>
      <c r="M46" s="5"/>
      <c r="N46" s="5" t="s">
        <v>62</v>
      </c>
      <c r="O46" s="5" t="s">
        <v>64</v>
      </c>
      <c r="P46" s="5" t="s">
        <v>6</v>
      </c>
      <c r="Q46" s="5">
        <v>19</v>
      </c>
      <c r="R46" s="5">
        <v>34430</v>
      </c>
      <c r="S46" s="5" t="s">
        <v>11</v>
      </c>
    </row>
    <row r="47" spans="1:19" x14ac:dyDescent="0.25">
      <c r="A47" s="5" t="s">
        <v>47</v>
      </c>
      <c r="B47" s="5">
        <v>75001</v>
      </c>
      <c r="C47" s="5">
        <v>12001</v>
      </c>
      <c r="D47" s="5" t="s">
        <v>52</v>
      </c>
      <c r="E47" s="5">
        <v>43291</v>
      </c>
      <c r="F47" s="5">
        <v>400962514</v>
      </c>
      <c r="G47" s="5" t="s">
        <v>56</v>
      </c>
      <c r="H47" s="5">
        <v>389904319</v>
      </c>
      <c r="I47" s="5">
        <v>24</v>
      </c>
      <c r="J47" s="5"/>
      <c r="K47" s="5"/>
      <c r="L47" s="5"/>
      <c r="M47" s="5"/>
      <c r="N47" s="5" t="s">
        <v>62</v>
      </c>
      <c r="O47" s="5" t="s">
        <v>64</v>
      </c>
      <c r="P47" s="5" t="s">
        <v>6</v>
      </c>
      <c r="Q47" s="5">
        <v>19</v>
      </c>
      <c r="R47" s="5">
        <v>34430</v>
      </c>
      <c r="S47" s="5" t="s">
        <v>11</v>
      </c>
    </row>
    <row r="48" spans="1:19" x14ac:dyDescent="0.25">
      <c r="A48" s="5" t="s">
        <v>47</v>
      </c>
      <c r="B48" s="5">
        <v>75001</v>
      </c>
      <c r="C48" s="5">
        <v>16003</v>
      </c>
      <c r="D48" s="5" t="s">
        <v>50</v>
      </c>
      <c r="E48" s="5">
        <v>43067</v>
      </c>
      <c r="F48" s="5">
        <v>105052224</v>
      </c>
      <c r="G48" s="5" t="s">
        <v>56</v>
      </c>
      <c r="H48" s="5">
        <v>391012663</v>
      </c>
      <c r="I48" s="5">
        <v>20</v>
      </c>
      <c r="J48" s="5"/>
      <c r="K48" s="5">
        <v>391012663</v>
      </c>
      <c r="L48" s="5">
        <v>20</v>
      </c>
      <c r="M48" s="5">
        <v>10778</v>
      </c>
      <c r="N48" s="5" t="s">
        <v>62</v>
      </c>
      <c r="O48" s="5" t="s">
        <v>64</v>
      </c>
      <c r="P48" s="5" t="s">
        <v>6</v>
      </c>
      <c r="Q48" s="5">
        <v>28</v>
      </c>
      <c r="R48" s="5">
        <v>28092</v>
      </c>
      <c r="S48" s="5" t="s">
        <v>29</v>
      </c>
    </row>
    <row r="49" spans="1:19" x14ac:dyDescent="0.25">
      <c r="A49" s="5" t="s">
        <v>47</v>
      </c>
      <c r="B49" s="5">
        <v>75001</v>
      </c>
      <c r="C49" s="5">
        <v>40001</v>
      </c>
      <c r="D49" s="5" t="s">
        <v>52</v>
      </c>
      <c r="E49" s="5">
        <v>43319</v>
      </c>
      <c r="F49" s="5">
        <v>95018373</v>
      </c>
      <c r="G49" s="5" t="s">
        <v>56</v>
      </c>
      <c r="H49" s="5">
        <v>397948522</v>
      </c>
      <c r="I49" s="5">
        <v>40</v>
      </c>
      <c r="J49" s="5"/>
      <c r="K49" s="5"/>
      <c r="L49" s="5"/>
      <c r="M49" s="5"/>
      <c r="N49" s="5" t="s">
        <v>62</v>
      </c>
      <c r="O49" s="5" t="s">
        <v>64</v>
      </c>
      <c r="P49" s="5" t="s">
        <v>6</v>
      </c>
      <c r="Q49" s="5">
        <v>66</v>
      </c>
      <c r="R49" s="5">
        <v>30598</v>
      </c>
      <c r="S49" s="5" t="s">
        <v>11</v>
      </c>
    </row>
    <row r="50" spans="1:19" x14ac:dyDescent="0.25">
      <c r="A50" s="5" t="s">
        <v>47</v>
      </c>
      <c r="B50" s="5">
        <v>75001</v>
      </c>
      <c r="C50" s="5">
        <v>40001</v>
      </c>
      <c r="D50" s="5" t="s">
        <v>52</v>
      </c>
      <c r="E50" s="5">
        <v>43290</v>
      </c>
      <c r="F50" s="5">
        <v>95018373</v>
      </c>
      <c r="G50" s="5" t="s">
        <v>56</v>
      </c>
      <c r="H50" s="5">
        <v>397948522</v>
      </c>
      <c r="I50" s="5">
        <v>40</v>
      </c>
      <c r="J50" s="5"/>
      <c r="K50" s="5"/>
      <c r="L50" s="5"/>
      <c r="M50" s="5"/>
      <c r="N50" s="5" t="s">
        <v>62</v>
      </c>
      <c r="O50" s="5" t="s">
        <v>64</v>
      </c>
      <c r="P50" s="5" t="s">
        <v>6</v>
      </c>
      <c r="Q50" s="5">
        <v>66</v>
      </c>
      <c r="R50" s="5">
        <v>30598</v>
      </c>
      <c r="S50" s="5" t="s">
        <v>11</v>
      </c>
    </row>
    <row r="51" spans="1:19" x14ac:dyDescent="0.25">
      <c r="A51" s="5" t="s">
        <v>47</v>
      </c>
      <c r="B51" s="5">
        <v>75001</v>
      </c>
      <c r="C51" s="5">
        <v>40001</v>
      </c>
      <c r="D51" s="5" t="s">
        <v>52</v>
      </c>
      <c r="E51" s="5">
        <v>43287</v>
      </c>
      <c r="F51" s="5">
        <v>95035426</v>
      </c>
      <c r="G51" s="5" t="s">
        <v>56</v>
      </c>
      <c r="H51" s="5">
        <v>398000463</v>
      </c>
      <c r="I51" s="5">
        <v>57</v>
      </c>
      <c r="J51" s="5"/>
      <c r="K51" s="5"/>
      <c r="L51" s="5"/>
      <c r="M51" s="5"/>
      <c r="N51" s="5" t="s">
        <v>62</v>
      </c>
      <c r="O51" s="5" t="s">
        <v>64</v>
      </c>
      <c r="P51" s="5" t="s">
        <v>6</v>
      </c>
      <c r="Q51" s="5">
        <v>17</v>
      </c>
      <c r="R51" s="5">
        <v>23014</v>
      </c>
      <c r="S51" s="5" t="s">
        <v>11</v>
      </c>
    </row>
    <row r="52" spans="1:19" x14ac:dyDescent="0.25">
      <c r="A52" s="5" t="s">
        <v>47</v>
      </c>
      <c r="B52" s="5">
        <v>75001</v>
      </c>
      <c r="C52" s="5">
        <v>40001</v>
      </c>
      <c r="D52" s="5" t="s">
        <v>52</v>
      </c>
      <c r="E52" s="5">
        <v>43315</v>
      </c>
      <c r="F52" s="5">
        <v>95035426</v>
      </c>
      <c r="G52" s="5" t="s">
        <v>56</v>
      </c>
      <c r="H52" s="5">
        <v>398000463</v>
      </c>
      <c r="I52" s="5">
        <v>57</v>
      </c>
      <c r="J52" s="5"/>
      <c r="K52" s="5"/>
      <c r="L52" s="5"/>
      <c r="M52" s="5"/>
      <c r="N52" s="5" t="s">
        <v>62</v>
      </c>
      <c r="O52" s="5" t="s">
        <v>64</v>
      </c>
      <c r="P52" s="5" t="s">
        <v>6</v>
      </c>
      <c r="Q52" s="5">
        <v>17</v>
      </c>
      <c r="R52" s="5">
        <v>23014</v>
      </c>
      <c r="S52" s="5" t="s">
        <v>11</v>
      </c>
    </row>
    <row r="53" spans="1:19" x14ac:dyDescent="0.25">
      <c r="A53" s="5" t="s">
        <v>47</v>
      </c>
      <c r="B53" s="5">
        <v>75001</v>
      </c>
      <c r="C53" s="5">
        <v>21008</v>
      </c>
      <c r="D53" s="5" t="s">
        <v>52</v>
      </c>
      <c r="E53" s="5">
        <v>43292</v>
      </c>
      <c r="F53" s="5">
        <v>95061134</v>
      </c>
      <c r="G53" s="5" t="s">
        <v>56</v>
      </c>
      <c r="H53" s="5">
        <v>399337450</v>
      </c>
      <c r="I53" s="5">
        <v>15</v>
      </c>
      <c r="J53" s="5"/>
      <c r="K53" s="5"/>
      <c r="L53" s="5"/>
      <c r="M53" s="5"/>
      <c r="N53" s="5" t="s">
        <v>62</v>
      </c>
      <c r="O53" s="5" t="s">
        <v>64</v>
      </c>
      <c r="P53" s="5" t="s">
        <v>6</v>
      </c>
      <c r="Q53" s="5">
        <v>37</v>
      </c>
      <c r="R53" s="5">
        <v>33458</v>
      </c>
      <c r="S53" s="5" t="s">
        <v>11</v>
      </c>
    </row>
    <row r="54" spans="1:19" x14ac:dyDescent="0.25">
      <c r="A54" s="5" t="s">
        <v>47</v>
      </c>
      <c r="B54" s="5">
        <v>75001</v>
      </c>
      <c r="C54" s="5">
        <v>21008</v>
      </c>
      <c r="D54" s="5" t="s">
        <v>52</v>
      </c>
      <c r="E54" s="5">
        <v>43308</v>
      </c>
      <c r="F54" s="5">
        <v>95061134</v>
      </c>
      <c r="G54" s="5" t="s">
        <v>56</v>
      </c>
      <c r="H54" s="5">
        <v>399337450</v>
      </c>
      <c r="I54" s="5">
        <v>15</v>
      </c>
      <c r="J54" s="5"/>
      <c r="K54" s="5"/>
      <c r="L54" s="5"/>
      <c r="M54" s="5"/>
      <c r="N54" s="5" t="s">
        <v>62</v>
      </c>
      <c r="O54" s="5" t="s">
        <v>64</v>
      </c>
      <c r="P54" s="5" t="s">
        <v>6</v>
      </c>
      <c r="Q54" s="5">
        <v>37</v>
      </c>
      <c r="R54" s="5">
        <v>33458</v>
      </c>
      <c r="S54" s="5" t="s">
        <v>11</v>
      </c>
    </row>
    <row r="55" spans="1:19" x14ac:dyDescent="0.25">
      <c r="A55" s="5" t="s">
        <v>47</v>
      </c>
      <c r="B55" s="5">
        <v>75001</v>
      </c>
      <c r="C55" s="5">
        <v>16002</v>
      </c>
      <c r="D55" s="5" t="s">
        <v>50</v>
      </c>
      <c r="E55" s="5">
        <v>43229</v>
      </c>
      <c r="F55" s="5">
        <v>153991536</v>
      </c>
      <c r="G55" s="5" t="s">
        <v>56</v>
      </c>
      <c r="H55" s="5">
        <v>404230732</v>
      </c>
      <c r="I55" s="5">
        <v>38</v>
      </c>
      <c r="J55" s="5"/>
      <c r="K55" s="5">
        <v>404230732</v>
      </c>
      <c r="L55" s="5">
        <v>38</v>
      </c>
      <c r="M55" s="5">
        <v>71710</v>
      </c>
      <c r="N55" s="5" t="s">
        <v>62</v>
      </c>
      <c r="O55" s="5" t="s">
        <v>64</v>
      </c>
      <c r="P55" s="5" t="s">
        <v>6</v>
      </c>
      <c r="Q55" s="5">
        <v>69</v>
      </c>
      <c r="R55" s="5">
        <v>21822</v>
      </c>
      <c r="S55" s="5" t="s">
        <v>13</v>
      </c>
    </row>
    <row r="56" spans="1:19" x14ac:dyDescent="0.25">
      <c r="A56" s="5" t="s">
        <v>47</v>
      </c>
      <c r="B56" s="5">
        <v>75001</v>
      </c>
      <c r="C56" s="5">
        <v>16002</v>
      </c>
      <c r="D56" s="5" t="s">
        <v>50</v>
      </c>
      <c r="E56" s="5">
        <v>43229</v>
      </c>
      <c r="F56" s="5">
        <v>153991536</v>
      </c>
      <c r="G56" s="5" t="s">
        <v>56</v>
      </c>
      <c r="H56" s="5">
        <v>404230732</v>
      </c>
      <c r="I56" s="5">
        <v>38</v>
      </c>
      <c r="J56" s="5"/>
      <c r="K56" s="5">
        <v>404230732</v>
      </c>
      <c r="L56" s="5">
        <v>38</v>
      </c>
      <c r="M56" s="5">
        <v>71710</v>
      </c>
      <c r="N56" s="5" t="s">
        <v>62</v>
      </c>
      <c r="O56" s="5" t="s">
        <v>64</v>
      </c>
      <c r="P56" s="5" t="s">
        <v>6</v>
      </c>
      <c r="Q56" s="5">
        <v>73</v>
      </c>
      <c r="R56" s="5">
        <v>25201</v>
      </c>
      <c r="S56" s="5" t="s">
        <v>13</v>
      </c>
    </row>
    <row r="57" spans="1:19" x14ac:dyDescent="0.25">
      <c r="A57" s="5" t="s">
        <v>47</v>
      </c>
      <c r="B57" s="5">
        <v>75001</v>
      </c>
      <c r="C57" s="5">
        <v>16002</v>
      </c>
      <c r="D57" s="5" t="s">
        <v>50</v>
      </c>
      <c r="E57" s="5">
        <v>43229</v>
      </c>
      <c r="F57" s="5">
        <v>153991536</v>
      </c>
      <c r="G57" s="5" t="s">
        <v>56</v>
      </c>
      <c r="H57" s="5">
        <v>404230732</v>
      </c>
      <c r="I57" s="5">
        <v>38</v>
      </c>
      <c r="J57" s="5"/>
      <c r="K57" s="5">
        <v>404230732</v>
      </c>
      <c r="L57" s="5">
        <v>38</v>
      </c>
      <c r="M57" s="5">
        <v>71710</v>
      </c>
      <c r="N57" s="5" t="s">
        <v>62</v>
      </c>
      <c r="O57" s="5" t="s">
        <v>64</v>
      </c>
      <c r="P57" s="5" t="s">
        <v>6</v>
      </c>
      <c r="Q57" s="5">
        <v>27</v>
      </c>
      <c r="R57" s="5">
        <v>33164</v>
      </c>
      <c r="S57" s="5" t="s">
        <v>13</v>
      </c>
    </row>
    <row r="58" spans="1:19" x14ac:dyDescent="0.25">
      <c r="A58" s="5" t="s">
        <v>47</v>
      </c>
      <c r="B58" s="5">
        <v>75001</v>
      </c>
      <c r="C58" s="5">
        <v>46002</v>
      </c>
      <c r="D58" s="5" t="s">
        <v>52</v>
      </c>
      <c r="E58" s="5">
        <v>43318</v>
      </c>
      <c r="F58" s="5">
        <v>107750044</v>
      </c>
      <c r="G58" s="5" t="s">
        <v>56</v>
      </c>
      <c r="H58" s="5">
        <v>408706000</v>
      </c>
      <c r="I58" s="5">
        <v>10</v>
      </c>
      <c r="J58" s="5"/>
      <c r="K58" s="5"/>
      <c r="L58" s="5"/>
      <c r="M58" s="5"/>
      <c r="N58" s="5" t="s">
        <v>62</v>
      </c>
      <c r="O58" s="5" t="s">
        <v>64</v>
      </c>
      <c r="P58" s="5" t="s">
        <v>6</v>
      </c>
      <c r="Q58" s="5">
        <v>75</v>
      </c>
      <c r="R58" s="5">
        <v>35940</v>
      </c>
      <c r="S58" s="5" t="s">
        <v>11</v>
      </c>
    </row>
    <row r="59" spans="1:19" x14ac:dyDescent="0.25">
      <c r="A59" s="5" t="s">
        <v>47</v>
      </c>
      <c r="B59" s="5">
        <v>75001</v>
      </c>
      <c r="C59" s="5">
        <v>46002</v>
      </c>
      <c r="D59" s="5" t="s">
        <v>52</v>
      </c>
      <c r="E59" s="5">
        <v>43292</v>
      </c>
      <c r="F59" s="5">
        <v>107750044</v>
      </c>
      <c r="G59" s="5" t="s">
        <v>56</v>
      </c>
      <c r="H59" s="5">
        <v>408706000</v>
      </c>
      <c r="I59" s="5">
        <v>10</v>
      </c>
      <c r="J59" s="5"/>
      <c r="K59" s="5"/>
      <c r="L59" s="5"/>
      <c r="M59" s="5"/>
      <c r="N59" s="5" t="s">
        <v>62</v>
      </c>
      <c r="O59" s="5" t="s">
        <v>64</v>
      </c>
      <c r="P59" s="5" t="s">
        <v>6</v>
      </c>
      <c r="Q59" s="5">
        <v>75</v>
      </c>
      <c r="R59" s="5">
        <v>35940</v>
      </c>
      <c r="S59" s="5" t="s">
        <v>11</v>
      </c>
    </row>
    <row r="60" spans="1:19" x14ac:dyDescent="0.25">
      <c r="A60" s="5" t="s">
        <v>47</v>
      </c>
      <c r="B60" s="5">
        <v>75001</v>
      </c>
      <c r="C60" s="5">
        <v>54007</v>
      </c>
      <c r="D60" s="5" t="s">
        <v>50</v>
      </c>
      <c r="E60" s="5">
        <v>43207</v>
      </c>
      <c r="F60" s="5">
        <v>105945242</v>
      </c>
      <c r="G60" s="5" t="s">
        <v>56</v>
      </c>
      <c r="H60" s="5">
        <v>415049022</v>
      </c>
      <c r="I60" s="5">
        <v>15</v>
      </c>
      <c r="J60" s="5"/>
      <c r="K60" s="5">
        <v>415049022</v>
      </c>
      <c r="L60" s="5">
        <v>15</v>
      </c>
      <c r="M60" s="5">
        <v>23281</v>
      </c>
      <c r="N60" s="5" t="s">
        <v>62</v>
      </c>
      <c r="O60" s="5" t="s">
        <v>64</v>
      </c>
      <c r="P60" s="5" t="s">
        <v>6</v>
      </c>
      <c r="Q60" s="5">
        <v>39</v>
      </c>
      <c r="R60" s="5">
        <v>24907</v>
      </c>
      <c r="S60" s="5" t="s">
        <v>51</v>
      </c>
    </row>
    <row r="61" spans="1:19" x14ac:dyDescent="0.25">
      <c r="A61" s="5" t="s">
        <v>47</v>
      </c>
      <c r="B61" s="5">
        <v>75001</v>
      </c>
      <c r="C61" s="5">
        <v>54007</v>
      </c>
      <c r="D61" s="5" t="s">
        <v>50</v>
      </c>
      <c r="E61" s="5">
        <v>43207</v>
      </c>
      <c r="F61" s="5">
        <v>105945242</v>
      </c>
      <c r="G61" s="5" t="s">
        <v>56</v>
      </c>
      <c r="H61" s="5">
        <v>415049022</v>
      </c>
      <c r="I61" s="5">
        <v>15</v>
      </c>
      <c r="J61" s="5"/>
      <c r="K61" s="5">
        <v>415049022</v>
      </c>
      <c r="L61" s="5">
        <v>15</v>
      </c>
      <c r="M61" s="5">
        <v>23281</v>
      </c>
      <c r="N61" s="5" t="s">
        <v>62</v>
      </c>
      <c r="O61" s="5" t="s">
        <v>64</v>
      </c>
      <c r="P61" s="5" t="s">
        <v>6</v>
      </c>
      <c r="Q61" s="5">
        <v>6</v>
      </c>
      <c r="R61" s="5">
        <v>27211</v>
      </c>
      <c r="S61" s="5" t="s">
        <v>51</v>
      </c>
    </row>
    <row r="62" spans="1:19" x14ac:dyDescent="0.25">
      <c r="A62" s="5" t="s">
        <v>47</v>
      </c>
      <c r="B62" s="5">
        <v>75001</v>
      </c>
      <c r="C62" s="5">
        <v>40001</v>
      </c>
      <c r="D62" s="5" t="s">
        <v>52</v>
      </c>
      <c r="E62" s="5">
        <v>43292</v>
      </c>
      <c r="F62" s="5">
        <v>95186151</v>
      </c>
      <c r="G62" s="5" t="s">
        <v>56</v>
      </c>
      <c r="H62" s="5">
        <v>418117222</v>
      </c>
      <c r="I62" s="5">
        <v>12</v>
      </c>
      <c r="J62" s="5"/>
      <c r="K62" s="5"/>
      <c r="L62" s="5"/>
      <c r="M62" s="5"/>
      <c r="N62" s="5" t="s">
        <v>62</v>
      </c>
      <c r="O62" s="5" t="s">
        <v>64</v>
      </c>
      <c r="P62" s="5" t="s">
        <v>6</v>
      </c>
      <c r="Q62" s="5">
        <v>48</v>
      </c>
      <c r="R62" s="5">
        <v>36047</v>
      </c>
      <c r="S62" s="5" t="s">
        <v>11</v>
      </c>
    </row>
    <row r="63" spans="1:19" x14ac:dyDescent="0.25">
      <c r="A63" s="5" t="s">
        <v>47</v>
      </c>
      <c r="B63" s="5">
        <v>75001</v>
      </c>
      <c r="C63" s="5">
        <v>40001</v>
      </c>
      <c r="D63" s="5" t="s">
        <v>52</v>
      </c>
      <c r="E63" s="5">
        <v>43318</v>
      </c>
      <c r="F63" s="5">
        <v>95186151</v>
      </c>
      <c r="G63" s="5" t="s">
        <v>56</v>
      </c>
      <c r="H63" s="5">
        <v>418117222</v>
      </c>
      <c r="I63" s="5">
        <v>12</v>
      </c>
      <c r="J63" s="5"/>
      <c r="K63" s="5"/>
      <c r="L63" s="5"/>
      <c r="M63" s="5"/>
      <c r="N63" s="5" t="s">
        <v>62</v>
      </c>
      <c r="O63" s="5" t="s">
        <v>64</v>
      </c>
      <c r="P63" s="5" t="s">
        <v>6</v>
      </c>
      <c r="Q63" s="5">
        <v>48</v>
      </c>
      <c r="R63" s="5">
        <v>36047</v>
      </c>
      <c r="S63" s="5" t="s">
        <v>11</v>
      </c>
    </row>
    <row r="64" spans="1:19" x14ac:dyDescent="0.25">
      <c r="A64" s="5" t="s">
        <v>47</v>
      </c>
      <c r="B64" s="5">
        <v>75001</v>
      </c>
      <c r="C64" s="5">
        <v>12001</v>
      </c>
      <c r="D64" s="5" t="s">
        <v>52</v>
      </c>
      <c r="E64" s="5">
        <v>43286</v>
      </c>
      <c r="F64" s="5">
        <v>105977462</v>
      </c>
      <c r="G64" s="5" t="s">
        <v>56</v>
      </c>
      <c r="H64" s="5">
        <v>418467791</v>
      </c>
      <c r="I64" s="5">
        <v>20</v>
      </c>
      <c r="J64" s="5"/>
      <c r="K64" s="5"/>
      <c r="L64" s="5"/>
      <c r="M64" s="5"/>
      <c r="N64" s="5" t="s">
        <v>62</v>
      </c>
      <c r="O64" s="5" t="s">
        <v>64</v>
      </c>
      <c r="P64" s="5" t="s">
        <v>6</v>
      </c>
      <c r="Q64" s="5">
        <v>60</v>
      </c>
      <c r="R64" s="5">
        <v>28511</v>
      </c>
      <c r="S64" s="5" t="s">
        <v>11</v>
      </c>
    </row>
    <row r="65" spans="1:19" x14ac:dyDescent="0.25">
      <c r="A65" s="5" t="s">
        <v>47</v>
      </c>
      <c r="B65" s="5">
        <v>75001</v>
      </c>
      <c r="C65" s="5">
        <v>12001</v>
      </c>
      <c r="D65" s="5" t="s">
        <v>52</v>
      </c>
      <c r="E65" s="5">
        <v>43318</v>
      </c>
      <c r="F65" s="5">
        <v>105977462</v>
      </c>
      <c r="G65" s="5" t="s">
        <v>56</v>
      </c>
      <c r="H65" s="5">
        <v>418467791</v>
      </c>
      <c r="I65" s="5">
        <v>20</v>
      </c>
      <c r="J65" s="5"/>
      <c r="K65" s="5"/>
      <c r="L65" s="5"/>
      <c r="M65" s="5"/>
      <c r="N65" s="5" t="s">
        <v>62</v>
      </c>
      <c r="O65" s="5" t="s">
        <v>64</v>
      </c>
      <c r="P65" s="5" t="s">
        <v>6</v>
      </c>
      <c r="Q65" s="5">
        <v>60</v>
      </c>
      <c r="R65" s="5">
        <v>28511</v>
      </c>
      <c r="S65" s="5" t="s">
        <v>11</v>
      </c>
    </row>
    <row r="66" spans="1:19" x14ac:dyDescent="0.25">
      <c r="A66" s="5" t="s">
        <v>47</v>
      </c>
      <c r="B66" s="5">
        <v>75001</v>
      </c>
      <c r="C66" s="5">
        <v>65002</v>
      </c>
      <c r="D66" s="5" t="s">
        <v>50</v>
      </c>
      <c r="E66" s="5">
        <v>43206</v>
      </c>
      <c r="F66" s="5">
        <v>315873243</v>
      </c>
      <c r="G66" s="5" t="s">
        <v>56</v>
      </c>
      <c r="H66" s="5">
        <v>421574625</v>
      </c>
      <c r="I66" s="5">
        <v>16</v>
      </c>
      <c r="J66" s="5"/>
      <c r="K66" s="5">
        <v>421574625</v>
      </c>
      <c r="L66" s="5">
        <v>16</v>
      </c>
      <c r="M66" s="5">
        <v>201733</v>
      </c>
      <c r="N66" s="5" t="s">
        <v>62</v>
      </c>
      <c r="O66" s="5" t="s">
        <v>64</v>
      </c>
      <c r="P66" s="5" t="s">
        <v>6</v>
      </c>
      <c r="Q66" s="5">
        <v>74</v>
      </c>
      <c r="R66" s="5">
        <v>27234</v>
      </c>
      <c r="S66" s="5" t="s">
        <v>13</v>
      </c>
    </row>
    <row r="67" spans="1:19" x14ac:dyDescent="0.25">
      <c r="A67" s="5" t="s">
        <v>47</v>
      </c>
      <c r="B67" s="5">
        <v>75001</v>
      </c>
      <c r="C67" s="5">
        <v>19003</v>
      </c>
      <c r="D67" s="5" t="s">
        <v>52</v>
      </c>
      <c r="E67" s="5">
        <v>43312</v>
      </c>
      <c r="F67" s="5">
        <v>105752224</v>
      </c>
      <c r="G67" s="5" t="s">
        <v>56</v>
      </c>
      <c r="H67" s="5">
        <v>428783658</v>
      </c>
      <c r="I67" s="5">
        <v>27</v>
      </c>
      <c r="J67" s="5"/>
      <c r="K67" s="5"/>
      <c r="L67" s="5"/>
      <c r="M67" s="5"/>
      <c r="N67" s="5" t="s">
        <v>62</v>
      </c>
      <c r="O67" s="5" t="s">
        <v>64</v>
      </c>
      <c r="P67" s="5" t="s">
        <v>6</v>
      </c>
      <c r="Q67" s="5">
        <v>84</v>
      </c>
      <c r="R67" s="5">
        <v>28467</v>
      </c>
      <c r="S67" s="5" t="s">
        <v>11</v>
      </c>
    </row>
    <row r="68" spans="1:19" x14ac:dyDescent="0.25">
      <c r="A68" s="5" t="s">
        <v>47</v>
      </c>
      <c r="B68" s="5">
        <v>75001</v>
      </c>
      <c r="C68" s="5">
        <v>19003</v>
      </c>
      <c r="D68" s="5" t="s">
        <v>52</v>
      </c>
      <c r="E68" s="5">
        <v>43312</v>
      </c>
      <c r="F68" s="5">
        <v>105752224</v>
      </c>
      <c r="G68" s="5" t="s">
        <v>56</v>
      </c>
      <c r="H68" s="5">
        <v>428783658</v>
      </c>
      <c r="I68" s="5">
        <v>27</v>
      </c>
      <c r="J68" s="5"/>
      <c r="K68" s="5"/>
      <c r="L68" s="5"/>
      <c r="M68" s="5"/>
      <c r="N68" s="5" t="s">
        <v>62</v>
      </c>
      <c r="O68" s="5" t="s">
        <v>64</v>
      </c>
      <c r="P68" s="5" t="s">
        <v>6</v>
      </c>
      <c r="Q68" s="5">
        <v>62</v>
      </c>
      <c r="R68" s="5">
        <v>25571</v>
      </c>
      <c r="S68" s="5" t="s">
        <v>11</v>
      </c>
    </row>
    <row r="69" spans="1:19" x14ac:dyDescent="0.25">
      <c r="A69" s="5" t="s">
        <v>47</v>
      </c>
      <c r="B69" s="5">
        <v>75001</v>
      </c>
      <c r="C69" s="5">
        <v>19003</v>
      </c>
      <c r="D69" s="5" t="s">
        <v>52</v>
      </c>
      <c r="E69" s="5">
        <v>43292</v>
      </c>
      <c r="F69" s="5">
        <v>105752224</v>
      </c>
      <c r="G69" s="5" t="s">
        <v>56</v>
      </c>
      <c r="H69" s="5">
        <v>428783658</v>
      </c>
      <c r="I69" s="5">
        <v>27</v>
      </c>
      <c r="J69" s="5"/>
      <c r="K69" s="5"/>
      <c r="L69" s="5"/>
      <c r="M69" s="5"/>
      <c r="N69" s="5" t="s">
        <v>62</v>
      </c>
      <c r="O69" s="5" t="s">
        <v>64</v>
      </c>
      <c r="P69" s="5" t="s">
        <v>6</v>
      </c>
      <c r="Q69" s="5">
        <v>84</v>
      </c>
      <c r="R69" s="5">
        <v>28467</v>
      </c>
      <c r="S69" s="5" t="s">
        <v>11</v>
      </c>
    </row>
    <row r="70" spans="1:19" x14ac:dyDescent="0.25">
      <c r="A70" s="5" t="s">
        <v>47</v>
      </c>
      <c r="B70" s="5">
        <v>75001</v>
      </c>
      <c r="C70" s="5">
        <v>19003</v>
      </c>
      <c r="D70" s="5" t="s">
        <v>52</v>
      </c>
      <c r="E70" s="5">
        <v>43292</v>
      </c>
      <c r="F70" s="5">
        <v>105752224</v>
      </c>
      <c r="G70" s="5" t="s">
        <v>56</v>
      </c>
      <c r="H70" s="5">
        <v>428783658</v>
      </c>
      <c r="I70" s="5">
        <v>27</v>
      </c>
      <c r="J70" s="5"/>
      <c r="K70" s="5"/>
      <c r="L70" s="5"/>
      <c r="M70" s="5"/>
      <c r="N70" s="5" t="s">
        <v>62</v>
      </c>
      <c r="O70" s="5" t="s">
        <v>64</v>
      </c>
      <c r="P70" s="5" t="s">
        <v>6</v>
      </c>
      <c r="Q70" s="5">
        <v>62</v>
      </c>
      <c r="R70" s="5">
        <v>25571</v>
      </c>
      <c r="S70" s="5" t="s">
        <v>11</v>
      </c>
    </row>
    <row r="71" spans="1:19" x14ac:dyDescent="0.25">
      <c r="A71" s="5" t="s">
        <v>47</v>
      </c>
      <c r="B71" s="5">
        <v>75001</v>
      </c>
      <c r="C71" s="5">
        <v>21008</v>
      </c>
      <c r="D71" s="5" t="s">
        <v>52</v>
      </c>
      <c r="E71" s="5">
        <v>43291</v>
      </c>
      <c r="F71" s="5">
        <v>95058374</v>
      </c>
      <c r="G71" s="5" t="s">
        <v>56</v>
      </c>
      <c r="H71" s="5">
        <v>429844095</v>
      </c>
      <c r="I71" s="5">
        <v>19</v>
      </c>
      <c r="J71" s="5"/>
      <c r="K71" s="5"/>
      <c r="L71" s="5"/>
      <c r="M71" s="5"/>
      <c r="N71" s="5" t="s">
        <v>62</v>
      </c>
      <c r="O71" s="5" t="s">
        <v>64</v>
      </c>
      <c r="P71" s="5" t="s">
        <v>6</v>
      </c>
      <c r="Q71" s="5">
        <v>43</v>
      </c>
      <c r="R71" s="5">
        <v>27772</v>
      </c>
      <c r="S71" s="5" t="s">
        <v>11</v>
      </c>
    </row>
    <row r="72" spans="1:19" x14ac:dyDescent="0.25">
      <c r="A72" s="5" t="s">
        <v>47</v>
      </c>
      <c r="B72" s="5">
        <v>75001</v>
      </c>
      <c r="C72" s="5">
        <v>21008</v>
      </c>
      <c r="D72" s="5" t="s">
        <v>52</v>
      </c>
      <c r="E72" s="5">
        <v>43325</v>
      </c>
      <c r="F72" s="5">
        <v>95058374</v>
      </c>
      <c r="G72" s="5" t="s">
        <v>56</v>
      </c>
      <c r="H72" s="5">
        <v>429844095</v>
      </c>
      <c r="I72" s="5">
        <v>19</v>
      </c>
      <c r="J72" s="5"/>
      <c r="K72" s="5"/>
      <c r="L72" s="5"/>
      <c r="M72" s="5"/>
      <c r="N72" s="5" t="s">
        <v>62</v>
      </c>
      <c r="O72" s="5" t="s">
        <v>64</v>
      </c>
      <c r="P72" s="5" t="s">
        <v>6</v>
      </c>
      <c r="Q72" s="5">
        <v>43</v>
      </c>
      <c r="R72" s="5">
        <v>27772</v>
      </c>
      <c r="S72" s="5" t="s">
        <v>11</v>
      </c>
    </row>
    <row r="73" spans="1:19" x14ac:dyDescent="0.25">
      <c r="A73" s="5" t="s">
        <v>47</v>
      </c>
      <c r="B73" s="5">
        <v>75001</v>
      </c>
      <c r="C73" s="5">
        <v>16002</v>
      </c>
      <c r="D73" s="5" t="s">
        <v>52</v>
      </c>
      <c r="E73" s="5">
        <v>43318</v>
      </c>
      <c r="F73" s="5">
        <v>305731532</v>
      </c>
      <c r="G73" s="5" t="s">
        <v>56</v>
      </c>
      <c r="H73" s="5">
        <v>432921641</v>
      </c>
      <c r="I73" s="5">
        <v>10</v>
      </c>
      <c r="J73" s="5"/>
      <c r="K73" s="5"/>
      <c r="L73" s="5"/>
      <c r="M73" s="5"/>
      <c r="N73" s="5" t="s">
        <v>62</v>
      </c>
      <c r="O73" s="5" t="s">
        <v>64</v>
      </c>
      <c r="P73" s="5" t="s">
        <v>6</v>
      </c>
      <c r="Q73" s="5">
        <v>7</v>
      </c>
      <c r="R73" s="5">
        <v>36290</v>
      </c>
      <c r="S73" s="5" t="s">
        <v>11</v>
      </c>
    </row>
    <row r="74" spans="1:19" x14ac:dyDescent="0.25">
      <c r="A74" s="5" t="s">
        <v>47</v>
      </c>
      <c r="B74" s="5">
        <v>75001</v>
      </c>
      <c r="C74" s="5">
        <v>12001</v>
      </c>
      <c r="D74" s="5" t="s">
        <v>52</v>
      </c>
      <c r="E74" s="5">
        <v>43291</v>
      </c>
      <c r="F74" s="5">
        <v>315968800</v>
      </c>
      <c r="G74" s="5" t="s">
        <v>56</v>
      </c>
      <c r="H74" s="5">
        <v>440360261</v>
      </c>
      <c r="I74" s="5">
        <v>18</v>
      </c>
      <c r="J74" s="5"/>
      <c r="K74" s="5"/>
      <c r="L74" s="5"/>
      <c r="M74" s="5"/>
      <c r="N74" s="5" t="s">
        <v>62</v>
      </c>
      <c r="O74" s="5" t="s">
        <v>64</v>
      </c>
      <c r="P74" s="5" t="s">
        <v>6</v>
      </c>
      <c r="Q74" s="5">
        <v>17</v>
      </c>
      <c r="R74" s="5">
        <v>25856</v>
      </c>
      <c r="S74" s="5" t="s">
        <v>11</v>
      </c>
    </row>
    <row r="75" spans="1:19" x14ac:dyDescent="0.25">
      <c r="A75" s="5" t="s">
        <v>47</v>
      </c>
      <c r="B75" s="5">
        <v>75001</v>
      </c>
      <c r="C75" s="5">
        <v>12001</v>
      </c>
      <c r="D75" s="5" t="s">
        <v>52</v>
      </c>
      <c r="E75" s="5">
        <v>43319</v>
      </c>
      <c r="F75" s="5">
        <v>315968800</v>
      </c>
      <c r="G75" s="5" t="s">
        <v>56</v>
      </c>
      <c r="H75" s="5">
        <v>440360261</v>
      </c>
      <c r="I75" s="5">
        <v>18</v>
      </c>
      <c r="J75" s="5"/>
      <c r="K75" s="5"/>
      <c r="L75" s="5"/>
      <c r="M75" s="5"/>
      <c r="N75" s="5" t="s">
        <v>62</v>
      </c>
      <c r="O75" s="5" t="s">
        <v>64</v>
      </c>
      <c r="P75" s="5" t="s">
        <v>6</v>
      </c>
      <c r="Q75" s="5">
        <v>17</v>
      </c>
      <c r="R75" s="5">
        <v>25856</v>
      </c>
      <c r="S75" s="5" t="s">
        <v>11</v>
      </c>
    </row>
    <row r="76" spans="1:19" x14ac:dyDescent="0.25">
      <c r="A76" s="5" t="s">
        <v>47</v>
      </c>
      <c r="B76" s="5">
        <v>75001</v>
      </c>
      <c r="C76" s="5">
        <v>12001</v>
      </c>
      <c r="D76" s="5" t="s">
        <v>52</v>
      </c>
      <c r="E76" s="5">
        <v>43319</v>
      </c>
      <c r="F76" s="5">
        <v>316026735</v>
      </c>
      <c r="G76" s="5" t="s">
        <v>56</v>
      </c>
      <c r="H76" s="5">
        <v>440360436</v>
      </c>
      <c r="I76" s="5">
        <v>16</v>
      </c>
      <c r="J76" s="5"/>
      <c r="K76" s="5"/>
      <c r="L76" s="5"/>
      <c r="M76" s="5"/>
      <c r="N76" s="5" t="s">
        <v>62</v>
      </c>
      <c r="O76" s="5" t="s">
        <v>64</v>
      </c>
      <c r="P76" s="5" t="s">
        <v>6</v>
      </c>
      <c r="Q76" s="5">
        <v>0</v>
      </c>
      <c r="R76" s="5">
        <v>23455</v>
      </c>
      <c r="S76" s="5" t="s">
        <v>11</v>
      </c>
    </row>
    <row r="77" spans="1:19" x14ac:dyDescent="0.25">
      <c r="A77" s="5" t="s">
        <v>47</v>
      </c>
      <c r="B77" s="5">
        <v>75001</v>
      </c>
      <c r="C77" s="5">
        <v>12001</v>
      </c>
      <c r="D77" s="5" t="s">
        <v>52</v>
      </c>
      <c r="E77" s="5">
        <v>43319</v>
      </c>
      <c r="F77" s="5">
        <v>316026735</v>
      </c>
      <c r="G77" s="5" t="s">
        <v>56</v>
      </c>
      <c r="H77" s="5">
        <v>440360436</v>
      </c>
      <c r="I77" s="5">
        <v>16</v>
      </c>
      <c r="J77" s="5"/>
      <c r="K77" s="5"/>
      <c r="L77" s="5"/>
      <c r="M77" s="5"/>
      <c r="N77" s="5" t="s">
        <v>62</v>
      </c>
      <c r="O77" s="5" t="s">
        <v>64</v>
      </c>
      <c r="P77" s="5" t="s">
        <v>6</v>
      </c>
      <c r="Q77" s="5">
        <v>63</v>
      </c>
      <c r="R77" s="5">
        <v>21584</v>
      </c>
      <c r="S77" s="5" t="s">
        <v>11</v>
      </c>
    </row>
    <row r="78" spans="1:19" x14ac:dyDescent="0.25">
      <c r="A78" s="5" t="s">
        <v>47</v>
      </c>
      <c r="B78" s="5">
        <v>75001</v>
      </c>
      <c r="C78" s="5">
        <v>12001</v>
      </c>
      <c r="D78" s="5" t="s">
        <v>52</v>
      </c>
      <c r="E78" s="5">
        <v>43293</v>
      </c>
      <c r="F78" s="5">
        <v>316026735</v>
      </c>
      <c r="G78" s="5" t="s">
        <v>56</v>
      </c>
      <c r="H78" s="5">
        <v>440360436</v>
      </c>
      <c r="I78" s="5">
        <v>16</v>
      </c>
      <c r="J78" s="5"/>
      <c r="K78" s="5"/>
      <c r="L78" s="5"/>
      <c r="M78" s="5"/>
      <c r="N78" s="5" t="s">
        <v>62</v>
      </c>
      <c r="O78" s="5" t="s">
        <v>64</v>
      </c>
      <c r="P78" s="5" t="s">
        <v>6</v>
      </c>
      <c r="Q78" s="5">
        <v>63</v>
      </c>
      <c r="R78" s="5">
        <v>21584</v>
      </c>
      <c r="S78" s="5" t="s">
        <v>11</v>
      </c>
    </row>
    <row r="79" spans="1:19" x14ac:dyDescent="0.25">
      <c r="A79" s="5" t="s">
        <v>47</v>
      </c>
      <c r="B79" s="5">
        <v>75001</v>
      </c>
      <c r="C79" s="5">
        <v>12001</v>
      </c>
      <c r="D79" s="5" t="s">
        <v>52</v>
      </c>
      <c r="E79" s="5">
        <v>43293</v>
      </c>
      <c r="F79" s="5">
        <v>316026735</v>
      </c>
      <c r="G79" s="5" t="s">
        <v>56</v>
      </c>
      <c r="H79" s="5">
        <v>440360436</v>
      </c>
      <c r="I79" s="5">
        <v>16</v>
      </c>
      <c r="J79" s="5"/>
      <c r="K79" s="5"/>
      <c r="L79" s="5"/>
      <c r="M79" s="5"/>
      <c r="N79" s="5" t="s">
        <v>62</v>
      </c>
      <c r="O79" s="5" t="s">
        <v>64</v>
      </c>
      <c r="P79" s="5" t="s">
        <v>6</v>
      </c>
      <c r="Q79" s="5">
        <v>0</v>
      </c>
      <c r="R79" s="5">
        <v>23455</v>
      </c>
      <c r="S79" s="5" t="s">
        <v>11</v>
      </c>
    </row>
    <row r="80" spans="1:19" x14ac:dyDescent="0.25">
      <c r="A80" s="5" t="s">
        <v>47</v>
      </c>
      <c r="B80" s="5">
        <v>75001</v>
      </c>
      <c r="C80" s="5">
        <v>40001</v>
      </c>
      <c r="D80" s="5" t="s">
        <v>52</v>
      </c>
      <c r="E80" s="5">
        <v>43321</v>
      </c>
      <c r="F80" s="5">
        <v>346979530</v>
      </c>
      <c r="G80" s="5" t="s">
        <v>56</v>
      </c>
      <c r="H80" s="5">
        <v>441469962</v>
      </c>
      <c r="I80" s="5">
        <v>27</v>
      </c>
      <c r="J80" s="5"/>
      <c r="K80" s="5"/>
      <c r="L80" s="5"/>
      <c r="M80" s="5"/>
      <c r="N80" s="5" t="s">
        <v>62</v>
      </c>
      <c r="O80" s="5" t="s">
        <v>64</v>
      </c>
      <c r="P80" s="5" t="s">
        <v>6</v>
      </c>
      <c r="Q80" s="5">
        <v>78</v>
      </c>
      <c r="R80" s="5">
        <v>35268</v>
      </c>
      <c r="S80" s="5" t="s">
        <v>11</v>
      </c>
    </row>
    <row r="81" spans="1:19" x14ac:dyDescent="0.25">
      <c r="A81" s="5" t="s">
        <v>47</v>
      </c>
      <c r="B81" s="5">
        <v>75001</v>
      </c>
      <c r="C81" s="5">
        <v>54008</v>
      </c>
      <c r="D81" s="5" t="s">
        <v>50</v>
      </c>
      <c r="E81" s="5">
        <v>43145</v>
      </c>
      <c r="F81" s="5">
        <v>811820221</v>
      </c>
      <c r="G81" s="5" t="s">
        <v>56</v>
      </c>
      <c r="H81" s="5">
        <v>445259179</v>
      </c>
      <c r="I81" s="5">
        <v>15</v>
      </c>
      <c r="J81" s="5"/>
      <c r="K81" s="5">
        <v>445259179</v>
      </c>
      <c r="L81" s="5">
        <v>15</v>
      </c>
      <c r="M81" s="5">
        <v>211493</v>
      </c>
      <c r="N81" s="5" t="s">
        <v>62</v>
      </c>
      <c r="O81" s="5" t="s">
        <v>64</v>
      </c>
      <c r="P81" s="5" t="s">
        <v>6</v>
      </c>
      <c r="Q81" s="5">
        <v>5</v>
      </c>
      <c r="R81" s="5">
        <v>29623</v>
      </c>
      <c r="S81" s="5" t="s">
        <v>51</v>
      </c>
    </row>
    <row r="82" spans="1:19" x14ac:dyDescent="0.25">
      <c r="A82" s="5" t="s">
        <v>47</v>
      </c>
      <c r="B82" s="5">
        <v>75001</v>
      </c>
      <c r="C82" s="5">
        <v>57005</v>
      </c>
      <c r="D82" s="5" t="s">
        <v>52</v>
      </c>
      <c r="E82" s="5">
        <v>43294</v>
      </c>
      <c r="F82" s="5">
        <v>160081243</v>
      </c>
      <c r="G82" s="5" t="s">
        <v>56</v>
      </c>
      <c r="H82" s="5">
        <v>451433817</v>
      </c>
      <c r="I82" s="5">
        <v>25</v>
      </c>
      <c r="J82" s="5"/>
      <c r="K82" s="5"/>
      <c r="L82" s="5"/>
      <c r="M82" s="5"/>
      <c r="N82" s="5" t="s">
        <v>62</v>
      </c>
      <c r="O82" s="5" t="s">
        <v>64</v>
      </c>
      <c r="P82" s="5" t="s">
        <v>6</v>
      </c>
      <c r="Q82" s="5">
        <v>36</v>
      </c>
      <c r="R82" s="5">
        <v>29757</v>
      </c>
      <c r="S82" s="5" t="s">
        <v>11</v>
      </c>
    </row>
    <row r="83" spans="1:19" x14ac:dyDescent="0.25">
      <c r="A83" s="5" t="s">
        <v>47</v>
      </c>
      <c r="B83" s="5">
        <v>75001</v>
      </c>
      <c r="C83" s="5">
        <v>12001</v>
      </c>
      <c r="D83" s="5" t="s">
        <v>52</v>
      </c>
      <c r="E83" s="5">
        <v>43224</v>
      </c>
      <c r="F83" s="5">
        <v>316066046</v>
      </c>
      <c r="G83" s="5" t="s">
        <v>56</v>
      </c>
      <c r="H83" s="5">
        <v>478439060</v>
      </c>
      <c r="I83" s="5">
        <v>11</v>
      </c>
      <c r="J83" s="5"/>
      <c r="K83" s="5"/>
      <c r="L83" s="5"/>
      <c r="M83" s="5"/>
      <c r="N83" s="5" t="s">
        <v>62</v>
      </c>
      <c r="O83" s="5" t="s">
        <v>64</v>
      </c>
      <c r="P83" s="5" t="s">
        <v>6</v>
      </c>
      <c r="Q83" s="5">
        <v>86</v>
      </c>
      <c r="R83" s="5"/>
      <c r="S83" s="5" t="s">
        <v>27</v>
      </c>
    </row>
    <row r="84" spans="1:19" x14ac:dyDescent="0.25">
      <c r="A84" s="5" t="s">
        <v>47</v>
      </c>
      <c r="B84" s="5">
        <v>75001</v>
      </c>
      <c r="C84" s="5">
        <v>12001</v>
      </c>
      <c r="D84" s="5" t="s">
        <v>50</v>
      </c>
      <c r="E84" s="5">
        <v>43201</v>
      </c>
      <c r="F84" s="5">
        <v>297926370</v>
      </c>
      <c r="G84" s="5" t="s">
        <v>56</v>
      </c>
      <c r="H84" s="5">
        <v>494267560</v>
      </c>
      <c r="I84" s="5">
        <v>22</v>
      </c>
      <c r="J84" s="5"/>
      <c r="K84" s="5">
        <v>494267560</v>
      </c>
      <c r="L84" s="5">
        <v>22</v>
      </c>
      <c r="M84" s="5">
        <v>118859</v>
      </c>
      <c r="N84" s="5" t="s">
        <v>62</v>
      </c>
      <c r="O84" s="5" t="s">
        <v>64</v>
      </c>
      <c r="P84" s="5" t="s">
        <v>6</v>
      </c>
      <c r="Q84" s="5">
        <v>41</v>
      </c>
      <c r="R84" s="5">
        <v>30943</v>
      </c>
      <c r="S84" s="5" t="s">
        <v>51</v>
      </c>
    </row>
    <row r="85" spans="1:19" x14ac:dyDescent="0.25">
      <c r="A85" s="5" t="s">
        <v>47</v>
      </c>
      <c r="B85" s="5">
        <v>75001</v>
      </c>
      <c r="C85" s="5">
        <v>12001</v>
      </c>
      <c r="D85" s="5" t="s">
        <v>50</v>
      </c>
      <c r="E85" s="5">
        <v>43200</v>
      </c>
      <c r="F85" s="5">
        <v>297926370</v>
      </c>
      <c r="G85" s="5" t="s">
        <v>56</v>
      </c>
      <c r="H85" s="5">
        <v>494267560</v>
      </c>
      <c r="I85" s="5">
        <v>22</v>
      </c>
      <c r="J85" s="5"/>
      <c r="K85" s="5">
        <v>494267560</v>
      </c>
      <c r="L85" s="5">
        <v>22</v>
      </c>
      <c r="M85" s="5">
        <v>118859</v>
      </c>
      <c r="N85" s="5" t="s">
        <v>62</v>
      </c>
      <c r="O85" s="5" t="s">
        <v>64</v>
      </c>
      <c r="P85" s="5" t="s">
        <v>6</v>
      </c>
      <c r="Q85" s="5">
        <v>92</v>
      </c>
      <c r="R85" s="5">
        <v>33767</v>
      </c>
      <c r="S85" s="5" t="s">
        <v>51</v>
      </c>
    </row>
    <row r="86" spans="1:19" x14ac:dyDescent="0.25">
      <c r="A86" s="5" t="s">
        <v>47</v>
      </c>
      <c r="B86" s="5">
        <v>75001</v>
      </c>
      <c r="C86" s="5">
        <v>59002</v>
      </c>
      <c r="D86" s="5" t="s">
        <v>52</v>
      </c>
      <c r="E86" s="5">
        <v>43285</v>
      </c>
      <c r="F86" s="5">
        <v>859303176</v>
      </c>
      <c r="G86" s="5" t="s">
        <v>56</v>
      </c>
      <c r="H86" s="5">
        <v>494573454</v>
      </c>
      <c r="I86" s="5">
        <v>27</v>
      </c>
      <c r="J86" s="5"/>
      <c r="K86" s="5"/>
      <c r="L86" s="5"/>
      <c r="M86" s="5"/>
      <c r="N86" s="5" t="s">
        <v>62</v>
      </c>
      <c r="O86" s="5" t="s">
        <v>64</v>
      </c>
      <c r="P86" s="5" t="s">
        <v>6</v>
      </c>
      <c r="Q86" s="5">
        <v>65</v>
      </c>
      <c r="R86" s="5">
        <v>29788</v>
      </c>
      <c r="S86" s="5" t="s">
        <v>11</v>
      </c>
    </row>
    <row r="87" spans="1:19" x14ac:dyDescent="0.25">
      <c r="A87" s="5" t="s">
        <v>47</v>
      </c>
      <c r="B87" s="5">
        <v>75001</v>
      </c>
      <c r="C87" s="5">
        <v>59002</v>
      </c>
      <c r="D87" s="5" t="s">
        <v>52</v>
      </c>
      <c r="E87" s="5">
        <v>43348</v>
      </c>
      <c r="F87" s="5">
        <v>859303176</v>
      </c>
      <c r="G87" s="5" t="s">
        <v>56</v>
      </c>
      <c r="H87" s="5">
        <v>494573454</v>
      </c>
      <c r="I87" s="5">
        <v>27</v>
      </c>
      <c r="J87" s="5"/>
      <c r="K87" s="5"/>
      <c r="L87" s="5"/>
      <c r="M87" s="5"/>
      <c r="N87" s="5" t="s">
        <v>62</v>
      </c>
      <c r="O87" s="5" t="s">
        <v>64</v>
      </c>
      <c r="P87" s="5" t="s">
        <v>6</v>
      </c>
      <c r="Q87" s="5">
        <v>65</v>
      </c>
      <c r="R87" s="5">
        <v>29788</v>
      </c>
      <c r="S87" s="5" t="s">
        <v>11</v>
      </c>
    </row>
    <row r="88" spans="1:19" x14ac:dyDescent="0.25">
      <c r="A88" s="5" t="s">
        <v>47</v>
      </c>
      <c r="B88" s="5">
        <v>75001</v>
      </c>
      <c r="C88" s="5">
        <v>59002</v>
      </c>
      <c r="D88" s="5" t="s">
        <v>52</v>
      </c>
      <c r="E88" s="5">
        <v>43255</v>
      </c>
      <c r="F88" s="5">
        <v>859303176</v>
      </c>
      <c r="G88" s="5" t="s">
        <v>56</v>
      </c>
      <c r="H88" s="5">
        <v>494573454</v>
      </c>
      <c r="I88" s="5">
        <v>27</v>
      </c>
      <c r="J88" s="5"/>
      <c r="K88" s="5"/>
      <c r="L88" s="5"/>
      <c r="M88" s="5"/>
      <c r="N88" s="5" t="s">
        <v>62</v>
      </c>
      <c r="O88" s="5" t="s">
        <v>64</v>
      </c>
      <c r="P88" s="5" t="s">
        <v>6</v>
      </c>
      <c r="Q88" s="5">
        <v>65</v>
      </c>
      <c r="R88" s="5">
        <v>29788</v>
      </c>
      <c r="S88" s="5" t="s">
        <v>11</v>
      </c>
    </row>
    <row r="89" spans="1:19" x14ac:dyDescent="0.25">
      <c r="A89" s="5" t="s">
        <v>47</v>
      </c>
      <c r="B89" s="5">
        <v>75001</v>
      </c>
      <c r="C89" s="5">
        <v>59002</v>
      </c>
      <c r="D89" s="5" t="s">
        <v>52</v>
      </c>
      <c r="E89" s="5">
        <v>43224</v>
      </c>
      <c r="F89" s="5">
        <v>859303176</v>
      </c>
      <c r="G89" s="5" t="s">
        <v>56</v>
      </c>
      <c r="H89" s="5">
        <v>494573454</v>
      </c>
      <c r="I89" s="5">
        <v>27</v>
      </c>
      <c r="J89" s="5"/>
      <c r="K89" s="5"/>
      <c r="L89" s="5"/>
      <c r="M89" s="5"/>
      <c r="N89" s="5" t="s">
        <v>62</v>
      </c>
      <c r="O89" s="5" t="s">
        <v>64</v>
      </c>
      <c r="P89" s="5" t="s">
        <v>6</v>
      </c>
      <c r="Q89" s="5">
        <v>65</v>
      </c>
      <c r="R89" s="5">
        <v>29788</v>
      </c>
      <c r="S89" s="5" t="s">
        <v>11</v>
      </c>
    </row>
    <row r="90" spans="1:19" x14ac:dyDescent="0.25">
      <c r="A90" s="5" t="s">
        <v>47</v>
      </c>
      <c r="B90" s="5">
        <v>75001</v>
      </c>
      <c r="C90" s="5">
        <v>59002</v>
      </c>
      <c r="D90" s="5" t="s">
        <v>52</v>
      </c>
      <c r="E90" s="5">
        <v>43317</v>
      </c>
      <c r="F90" s="5">
        <v>859303176</v>
      </c>
      <c r="G90" s="5" t="s">
        <v>56</v>
      </c>
      <c r="H90" s="5">
        <v>494573454</v>
      </c>
      <c r="I90" s="5">
        <v>27</v>
      </c>
      <c r="J90" s="5"/>
      <c r="K90" s="5"/>
      <c r="L90" s="5"/>
      <c r="M90" s="5"/>
      <c r="N90" s="5" t="s">
        <v>62</v>
      </c>
      <c r="O90" s="5" t="s">
        <v>64</v>
      </c>
      <c r="P90" s="5" t="s">
        <v>6</v>
      </c>
      <c r="Q90" s="5">
        <v>65</v>
      </c>
      <c r="R90" s="5">
        <v>29788</v>
      </c>
      <c r="S90" s="5" t="s">
        <v>11</v>
      </c>
    </row>
    <row r="91" spans="1:19" x14ac:dyDescent="0.25">
      <c r="A91" s="5" t="s">
        <v>47</v>
      </c>
      <c r="B91" s="5">
        <v>75001</v>
      </c>
      <c r="C91" s="5">
        <v>19003</v>
      </c>
      <c r="D91" s="5" t="s">
        <v>52</v>
      </c>
      <c r="E91" s="5">
        <v>43255</v>
      </c>
      <c r="F91" s="5">
        <v>314941930</v>
      </c>
      <c r="G91" s="5" t="s">
        <v>56</v>
      </c>
      <c r="H91" s="5">
        <v>498720895</v>
      </c>
      <c r="I91" s="5">
        <v>16</v>
      </c>
      <c r="J91" s="5"/>
      <c r="K91" s="5"/>
      <c r="L91" s="5"/>
      <c r="M91" s="5"/>
      <c r="N91" s="5" t="s">
        <v>62</v>
      </c>
      <c r="O91" s="5" t="s">
        <v>64</v>
      </c>
      <c r="P91" s="5" t="s">
        <v>6</v>
      </c>
      <c r="Q91" s="5">
        <v>52</v>
      </c>
      <c r="R91" s="5">
        <v>29073</v>
      </c>
      <c r="S91" s="5" t="s">
        <v>11</v>
      </c>
    </row>
    <row r="92" spans="1:19" x14ac:dyDescent="0.25">
      <c r="A92" s="5" t="s">
        <v>47</v>
      </c>
      <c r="B92" s="5">
        <v>75001</v>
      </c>
      <c r="C92" s="5">
        <v>19003</v>
      </c>
      <c r="D92" s="5" t="s">
        <v>52</v>
      </c>
      <c r="E92" s="5">
        <v>43227</v>
      </c>
      <c r="F92" s="5">
        <v>314941930</v>
      </c>
      <c r="G92" s="5" t="s">
        <v>56</v>
      </c>
      <c r="H92" s="5">
        <v>498720895</v>
      </c>
      <c r="I92" s="5">
        <v>16</v>
      </c>
      <c r="J92" s="5"/>
      <c r="K92" s="5"/>
      <c r="L92" s="5"/>
      <c r="M92" s="5"/>
      <c r="N92" s="5" t="s">
        <v>62</v>
      </c>
      <c r="O92" s="5" t="s">
        <v>64</v>
      </c>
      <c r="P92" s="5" t="s">
        <v>6</v>
      </c>
      <c r="Q92" s="5">
        <v>52</v>
      </c>
      <c r="R92" s="5">
        <v>29073</v>
      </c>
      <c r="S92" s="5" t="s">
        <v>11</v>
      </c>
    </row>
    <row r="93" spans="1:19" x14ac:dyDescent="0.25">
      <c r="A93" s="5" t="s">
        <v>47</v>
      </c>
      <c r="B93" s="5">
        <v>75001</v>
      </c>
      <c r="C93" s="5">
        <v>19003</v>
      </c>
      <c r="D93" s="5" t="s">
        <v>52</v>
      </c>
      <c r="E93" s="5">
        <v>43264</v>
      </c>
      <c r="F93" s="5">
        <v>292075171</v>
      </c>
      <c r="G93" s="5" t="s">
        <v>56</v>
      </c>
      <c r="H93" s="5">
        <v>500822150</v>
      </c>
      <c r="I93" s="5">
        <v>16</v>
      </c>
      <c r="J93" s="5"/>
      <c r="K93" s="5"/>
      <c r="L93" s="5"/>
      <c r="M93" s="5"/>
      <c r="N93" s="5" t="s">
        <v>62</v>
      </c>
      <c r="O93" s="5" t="s">
        <v>64</v>
      </c>
      <c r="P93" s="5" t="s">
        <v>6</v>
      </c>
      <c r="Q93" s="5">
        <v>45</v>
      </c>
      <c r="R93" s="5">
        <v>35038</v>
      </c>
      <c r="S93" s="5" t="s">
        <v>11</v>
      </c>
    </row>
    <row r="94" spans="1:19" x14ac:dyDescent="0.25">
      <c r="A94" s="5" t="s">
        <v>47</v>
      </c>
      <c r="B94" s="5">
        <v>75001</v>
      </c>
      <c r="C94" s="5">
        <v>19003</v>
      </c>
      <c r="D94" s="5" t="s">
        <v>52</v>
      </c>
      <c r="E94" s="5">
        <v>43227</v>
      </c>
      <c r="F94" s="5">
        <v>292075171</v>
      </c>
      <c r="G94" s="5" t="s">
        <v>56</v>
      </c>
      <c r="H94" s="5">
        <v>500822150</v>
      </c>
      <c r="I94" s="5">
        <v>16</v>
      </c>
      <c r="J94" s="5"/>
      <c r="K94" s="5"/>
      <c r="L94" s="5"/>
      <c r="M94" s="5"/>
      <c r="N94" s="5" t="s">
        <v>62</v>
      </c>
      <c r="O94" s="5" t="s">
        <v>64</v>
      </c>
      <c r="P94" s="5" t="s">
        <v>6</v>
      </c>
      <c r="Q94" s="5">
        <v>45</v>
      </c>
      <c r="R94" s="5">
        <v>35038</v>
      </c>
      <c r="S94" s="5" t="s">
        <v>11</v>
      </c>
    </row>
    <row r="95" spans="1:19" x14ac:dyDescent="0.25">
      <c r="A95" s="5" t="s">
        <v>47</v>
      </c>
      <c r="B95" s="5">
        <v>75001</v>
      </c>
      <c r="C95" s="5">
        <v>19003</v>
      </c>
      <c r="D95" s="5" t="s">
        <v>52</v>
      </c>
      <c r="E95" s="5">
        <v>43292</v>
      </c>
      <c r="F95" s="5">
        <v>292075171</v>
      </c>
      <c r="G95" s="5" t="s">
        <v>56</v>
      </c>
      <c r="H95" s="5">
        <v>500822150</v>
      </c>
      <c r="I95" s="5">
        <v>16</v>
      </c>
      <c r="J95" s="5"/>
      <c r="K95" s="5"/>
      <c r="L95" s="5"/>
      <c r="M95" s="5"/>
      <c r="N95" s="5" t="s">
        <v>62</v>
      </c>
      <c r="O95" s="5" t="s">
        <v>64</v>
      </c>
      <c r="P95" s="5" t="s">
        <v>6</v>
      </c>
      <c r="Q95" s="5">
        <v>45</v>
      </c>
      <c r="R95" s="5">
        <v>35038</v>
      </c>
      <c r="S95" s="5" t="s">
        <v>11</v>
      </c>
    </row>
    <row r="96" spans="1:19" x14ac:dyDescent="0.25">
      <c r="A96" s="5" t="s">
        <v>47</v>
      </c>
      <c r="B96" s="5">
        <v>75001</v>
      </c>
      <c r="C96" s="5">
        <v>19003</v>
      </c>
      <c r="D96" s="5" t="s">
        <v>52</v>
      </c>
      <c r="E96" s="5">
        <v>43315</v>
      </c>
      <c r="F96" s="5">
        <v>108622406</v>
      </c>
      <c r="G96" s="5" t="s">
        <v>56</v>
      </c>
      <c r="H96" s="5">
        <v>504598053</v>
      </c>
      <c r="I96" s="5">
        <v>16</v>
      </c>
      <c r="J96" s="5"/>
      <c r="K96" s="5"/>
      <c r="L96" s="5"/>
      <c r="M96" s="5"/>
      <c r="N96" s="5" t="s">
        <v>62</v>
      </c>
      <c r="O96" s="5" t="s">
        <v>64</v>
      </c>
      <c r="P96" s="5" t="s">
        <v>6</v>
      </c>
      <c r="Q96" s="5">
        <v>96</v>
      </c>
      <c r="R96" s="5">
        <v>22706</v>
      </c>
      <c r="S96" s="5" t="s">
        <v>11</v>
      </c>
    </row>
    <row r="97" spans="1:19" x14ac:dyDescent="0.25">
      <c r="A97" s="5" t="s">
        <v>47</v>
      </c>
      <c r="B97" s="5">
        <v>75001</v>
      </c>
      <c r="C97" s="5">
        <v>19003</v>
      </c>
      <c r="D97" s="5" t="s">
        <v>52</v>
      </c>
      <c r="E97" s="5">
        <v>43264</v>
      </c>
      <c r="F97" s="5">
        <v>108622406</v>
      </c>
      <c r="G97" s="5" t="s">
        <v>56</v>
      </c>
      <c r="H97" s="5">
        <v>504598053</v>
      </c>
      <c r="I97" s="5">
        <v>16</v>
      </c>
      <c r="J97" s="5"/>
      <c r="K97" s="5"/>
      <c r="L97" s="5"/>
      <c r="M97" s="5"/>
      <c r="N97" s="5" t="s">
        <v>62</v>
      </c>
      <c r="O97" s="5" t="s">
        <v>64</v>
      </c>
      <c r="P97" s="5" t="s">
        <v>6</v>
      </c>
      <c r="Q97" s="5">
        <v>96</v>
      </c>
      <c r="R97" s="5">
        <v>22706</v>
      </c>
      <c r="S97" s="5" t="s">
        <v>11</v>
      </c>
    </row>
    <row r="98" spans="1:19" x14ac:dyDescent="0.25">
      <c r="A98" s="5" t="s">
        <v>47</v>
      </c>
      <c r="B98" s="5">
        <v>75001</v>
      </c>
      <c r="C98" s="5">
        <v>19003</v>
      </c>
      <c r="D98" s="5" t="s">
        <v>52</v>
      </c>
      <c r="E98" s="5">
        <v>43227</v>
      </c>
      <c r="F98" s="5">
        <v>108622406</v>
      </c>
      <c r="G98" s="5" t="s">
        <v>56</v>
      </c>
      <c r="H98" s="5">
        <v>504598053</v>
      </c>
      <c r="I98" s="5">
        <v>16</v>
      </c>
      <c r="J98" s="5"/>
      <c r="K98" s="5"/>
      <c r="L98" s="5"/>
      <c r="M98" s="5"/>
      <c r="N98" s="5" t="s">
        <v>62</v>
      </c>
      <c r="O98" s="5" t="s">
        <v>64</v>
      </c>
      <c r="P98" s="5" t="s">
        <v>6</v>
      </c>
      <c r="Q98" s="5">
        <v>96</v>
      </c>
      <c r="R98" s="5">
        <v>22706</v>
      </c>
      <c r="S98" s="5" t="s">
        <v>11</v>
      </c>
    </row>
    <row r="99" spans="1:19" x14ac:dyDescent="0.25">
      <c r="A99" s="5" t="s">
        <v>47</v>
      </c>
      <c r="B99" s="5">
        <v>75001</v>
      </c>
      <c r="C99" s="5">
        <v>19003</v>
      </c>
      <c r="D99" s="5" t="s">
        <v>52</v>
      </c>
      <c r="E99" s="5">
        <v>43290</v>
      </c>
      <c r="F99" s="5">
        <v>108622406</v>
      </c>
      <c r="G99" s="5" t="s">
        <v>56</v>
      </c>
      <c r="H99" s="5">
        <v>504598053</v>
      </c>
      <c r="I99" s="5">
        <v>16</v>
      </c>
      <c r="J99" s="5"/>
      <c r="K99" s="5"/>
      <c r="L99" s="5"/>
      <c r="M99" s="5"/>
      <c r="N99" s="5" t="s">
        <v>62</v>
      </c>
      <c r="O99" s="5" t="s">
        <v>64</v>
      </c>
      <c r="P99" s="5" t="s">
        <v>6</v>
      </c>
      <c r="Q99" s="5">
        <v>96</v>
      </c>
      <c r="R99" s="5">
        <v>22706</v>
      </c>
      <c r="S99" s="5" t="s">
        <v>11</v>
      </c>
    </row>
    <row r="100" spans="1:19" x14ac:dyDescent="0.25">
      <c r="A100" s="5" t="s">
        <v>47</v>
      </c>
      <c r="B100" s="5">
        <v>75001</v>
      </c>
      <c r="C100" s="5">
        <v>12001</v>
      </c>
      <c r="D100" s="5" t="s">
        <v>52</v>
      </c>
      <c r="E100" s="5">
        <v>43289</v>
      </c>
      <c r="F100" s="5">
        <v>361693133</v>
      </c>
      <c r="G100" s="5" t="s">
        <v>56</v>
      </c>
      <c r="H100" s="5">
        <v>509605184</v>
      </c>
      <c r="I100" s="5">
        <v>27</v>
      </c>
      <c r="J100" s="5"/>
      <c r="K100" s="5"/>
      <c r="L100" s="5"/>
      <c r="M100" s="5"/>
      <c r="N100" s="5" t="s">
        <v>62</v>
      </c>
      <c r="O100" s="5" t="s">
        <v>64</v>
      </c>
      <c r="P100" s="5" t="s">
        <v>6</v>
      </c>
      <c r="Q100" s="5">
        <v>72</v>
      </c>
      <c r="R100" s="5">
        <v>27826</v>
      </c>
      <c r="S100" s="5" t="s">
        <v>11</v>
      </c>
    </row>
    <row r="101" spans="1:19" x14ac:dyDescent="0.25">
      <c r="A101" s="5" t="s">
        <v>47</v>
      </c>
      <c r="B101" s="5">
        <v>75001</v>
      </c>
      <c r="C101" s="5">
        <v>12001</v>
      </c>
      <c r="D101" s="5" t="s">
        <v>52</v>
      </c>
      <c r="E101" s="5">
        <v>43232</v>
      </c>
      <c r="F101" s="5">
        <v>361693133</v>
      </c>
      <c r="G101" s="5" t="s">
        <v>56</v>
      </c>
      <c r="H101" s="5">
        <v>509605184</v>
      </c>
      <c r="I101" s="5">
        <v>27</v>
      </c>
      <c r="J101" s="5"/>
      <c r="K101" s="5"/>
      <c r="L101" s="5"/>
      <c r="M101" s="5"/>
      <c r="N101" s="5" t="s">
        <v>62</v>
      </c>
      <c r="O101" s="5" t="s">
        <v>64</v>
      </c>
      <c r="P101" s="5" t="s">
        <v>6</v>
      </c>
      <c r="Q101" s="5">
        <v>72</v>
      </c>
      <c r="R101" s="5">
        <v>27826</v>
      </c>
      <c r="S101" s="5" t="s">
        <v>11</v>
      </c>
    </row>
    <row r="102" spans="1:19" x14ac:dyDescent="0.25">
      <c r="A102" s="5" t="s">
        <v>47</v>
      </c>
      <c r="B102" s="5">
        <v>75001</v>
      </c>
      <c r="C102" s="5">
        <v>12001</v>
      </c>
      <c r="D102" s="5" t="s">
        <v>52</v>
      </c>
      <c r="E102" s="5">
        <v>43315</v>
      </c>
      <c r="F102" s="5">
        <v>361693133</v>
      </c>
      <c r="G102" s="5" t="s">
        <v>56</v>
      </c>
      <c r="H102" s="5">
        <v>509605184</v>
      </c>
      <c r="I102" s="5">
        <v>27</v>
      </c>
      <c r="J102" s="5"/>
      <c r="K102" s="5"/>
      <c r="L102" s="5"/>
      <c r="M102" s="5"/>
      <c r="N102" s="5" t="s">
        <v>62</v>
      </c>
      <c r="O102" s="5" t="s">
        <v>64</v>
      </c>
      <c r="P102" s="5" t="s">
        <v>6</v>
      </c>
      <c r="Q102" s="5">
        <v>72</v>
      </c>
      <c r="R102" s="5">
        <v>27826</v>
      </c>
      <c r="S102" s="5" t="s">
        <v>11</v>
      </c>
    </row>
    <row r="103" spans="1:19" x14ac:dyDescent="0.25">
      <c r="A103" s="5" t="s">
        <v>47</v>
      </c>
      <c r="B103" s="5">
        <v>75001</v>
      </c>
      <c r="C103" s="5">
        <v>12001</v>
      </c>
      <c r="D103" s="5" t="s">
        <v>52</v>
      </c>
      <c r="E103" s="5">
        <v>43263</v>
      </c>
      <c r="F103" s="5">
        <v>361693133</v>
      </c>
      <c r="G103" s="5" t="s">
        <v>56</v>
      </c>
      <c r="H103" s="5">
        <v>509605184</v>
      </c>
      <c r="I103" s="5">
        <v>27</v>
      </c>
      <c r="J103" s="5"/>
      <c r="K103" s="5"/>
      <c r="L103" s="5"/>
      <c r="M103" s="5"/>
      <c r="N103" s="5" t="s">
        <v>62</v>
      </c>
      <c r="O103" s="5" t="s">
        <v>64</v>
      </c>
      <c r="P103" s="5" t="s">
        <v>6</v>
      </c>
      <c r="Q103" s="5">
        <v>72</v>
      </c>
      <c r="R103" s="5">
        <v>27826</v>
      </c>
      <c r="S103" s="5" t="s">
        <v>11</v>
      </c>
    </row>
    <row r="104" spans="1:19" x14ac:dyDescent="0.25">
      <c r="A104" s="5" t="s">
        <v>47</v>
      </c>
      <c r="B104" s="5">
        <v>75001</v>
      </c>
      <c r="C104" s="5">
        <v>65002</v>
      </c>
      <c r="D104" s="5" t="s">
        <v>52</v>
      </c>
      <c r="E104" s="5">
        <v>43235</v>
      </c>
      <c r="F104" s="5">
        <v>398918625</v>
      </c>
      <c r="G104" s="5" t="s">
        <v>56</v>
      </c>
      <c r="H104" s="5">
        <v>512019134</v>
      </c>
      <c r="I104" s="5">
        <v>18</v>
      </c>
      <c r="J104" s="5"/>
      <c r="K104" s="5"/>
      <c r="L104" s="5"/>
      <c r="M104" s="5"/>
      <c r="N104" s="5" t="s">
        <v>62</v>
      </c>
      <c r="O104" s="5" t="s">
        <v>64</v>
      </c>
      <c r="P104" s="5" t="s">
        <v>6</v>
      </c>
      <c r="Q104" s="5">
        <v>40</v>
      </c>
      <c r="R104" s="5"/>
      <c r="S104" s="5" t="s">
        <v>27</v>
      </c>
    </row>
    <row r="105" spans="1:19" x14ac:dyDescent="0.25">
      <c r="A105" s="5" t="s">
        <v>47</v>
      </c>
      <c r="B105" s="5">
        <v>75001</v>
      </c>
      <c r="C105" s="5">
        <v>65002</v>
      </c>
      <c r="D105" s="5" t="s">
        <v>52</v>
      </c>
      <c r="E105" s="5">
        <v>43294</v>
      </c>
      <c r="F105" s="5">
        <v>398918625</v>
      </c>
      <c r="G105" s="5" t="s">
        <v>56</v>
      </c>
      <c r="H105" s="5">
        <v>512019134</v>
      </c>
      <c r="I105" s="5">
        <v>18</v>
      </c>
      <c r="J105" s="5"/>
      <c r="K105" s="5"/>
      <c r="L105" s="5"/>
      <c r="M105" s="5"/>
      <c r="N105" s="5" t="s">
        <v>62</v>
      </c>
      <c r="O105" s="5" t="s">
        <v>64</v>
      </c>
      <c r="P105" s="5" t="s">
        <v>6</v>
      </c>
      <c r="Q105" s="5">
        <v>40</v>
      </c>
      <c r="R105" s="5"/>
      <c r="S105" s="5" t="s">
        <v>27</v>
      </c>
    </row>
    <row r="106" spans="1:19" x14ac:dyDescent="0.25">
      <c r="A106" s="5" t="s">
        <v>47</v>
      </c>
      <c r="B106" s="5">
        <v>75001</v>
      </c>
      <c r="C106" s="5">
        <v>65002</v>
      </c>
      <c r="D106" s="5" t="s">
        <v>52</v>
      </c>
      <c r="E106" s="5">
        <v>43235</v>
      </c>
      <c r="F106" s="5">
        <v>398918625</v>
      </c>
      <c r="G106" s="5" t="s">
        <v>56</v>
      </c>
      <c r="H106" s="5">
        <v>512019134</v>
      </c>
      <c r="I106" s="5">
        <v>18</v>
      </c>
      <c r="J106" s="5"/>
      <c r="K106" s="5"/>
      <c r="L106" s="5"/>
      <c r="M106" s="5"/>
      <c r="N106" s="5" t="s">
        <v>62</v>
      </c>
      <c r="O106" s="5" t="s">
        <v>64</v>
      </c>
      <c r="P106" s="5" t="s">
        <v>6</v>
      </c>
      <c r="Q106" s="5">
        <v>40</v>
      </c>
      <c r="R106" s="5"/>
      <c r="S106" s="5" t="s">
        <v>27</v>
      </c>
    </row>
    <row r="107" spans="1:19" x14ac:dyDescent="0.25">
      <c r="A107" s="5" t="s">
        <v>47</v>
      </c>
      <c r="B107" s="5">
        <v>75001</v>
      </c>
      <c r="C107" s="5">
        <v>65002</v>
      </c>
      <c r="D107" s="5" t="s">
        <v>52</v>
      </c>
      <c r="E107" s="5">
        <v>43294</v>
      </c>
      <c r="F107" s="5">
        <v>398918625</v>
      </c>
      <c r="G107" s="5" t="s">
        <v>56</v>
      </c>
      <c r="H107" s="5">
        <v>512019134</v>
      </c>
      <c r="I107" s="5">
        <v>18</v>
      </c>
      <c r="J107" s="5"/>
      <c r="K107" s="5"/>
      <c r="L107" s="5"/>
      <c r="M107" s="5"/>
      <c r="N107" s="5" t="s">
        <v>62</v>
      </c>
      <c r="O107" s="5" t="s">
        <v>64</v>
      </c>
      <c r="P107" s="5" t="s">
        <v>6</v>
      </c>
      <c r="Q107" s="5">
        <v>40</v>
      </c>
      <c r="R107" s="5"/>
      <c r="S107" s="5" t="s">
        <v>27</v>
      </c>
    </row>
    <row r="108" spans="1:19" x14ac:dyDescent="0.25">
      <c r="A108" s="5" t="s">
        <v>47</v>
      </c>
      <c r="B108" s="5">
        <v>75001</v>
      </c>
      <c r="C108" s="5">
        <v>65002</v>
      </c>
      <c r="D108" s="5" t="s">
        <v>52</v>
      </c>
      <c r="E108" s="5">
        <v>43325</v>
      </c>
      <c r="F108" s="5">
        <v>398918625</v>
      </c>
      <c r="G108" s="5" t="s">
        <v>56</v>
      </c>
      <c r="H108" s="5">
        <v>512019134</v>
      </c>
      <c r="I108" s="5">
        <v>18</v>
      </c>
      <c r="J108" s="5"/>
      <c r="K108" s="5"/>
      <c r="L108" s="5"/>
      <c r="M108" s="5"/>
      <c r="N108" s="5" t="s">
        <v>62</v>
      </c>
      <c r="O108" s="5" t="s">
        <v>64</v>
      </c>
      <c r="P108" s="5" t="s">
        <v>6</v>
      </c>
      <c r="Q108" s="5">
        <v>40</v>
      </c>
      <c r="R108" s="5"/>
      <c r="S108" s="5" t="s">
        <v>27</v>
      </c>
    </row>
    <row r="109" spans="1:19" x14ac:dyDescent="0.25">
      <c r="A109" s="5" t="s">
        <v>47</v>
      </c>
      <c r="B109" s="5">
        <v>75001</v>
      </c>
      <c r="C109" s="5">
        <v>65002</v>
      </c>
      <c r="D109" s="5" t="s">
        <v>52</v>
      </c>
      <c r="E109" s="5">
        <v>43266</v>
      </c>
      <c r="F109" s="5">
        <v>398918625</v>
      </c>
      <c r="G109" s="5" t="s">
        <v>56</v>
      </c>
      <c r="H109" s="5">
        <v>512019134</v>
      </c>
      <c r="I109" s="5">
        <v>18</v>
      </c>
      <c r="J109" s="5"/>
      <c r="K109" s="5"/>
      <c r="L109" s="5"/>
      <c r="M109" s="5"/>
      <c r="N109" s="5" t="s">
        <v>62</v>
      </c>
      <c r="O109" s="5" t="s">
        <v>64</v>
      </c>
      <c r="P109" s="5" t="s">
        <v>6</v>
      </c>
      <c r="Q109" s="5">
        <v>40</v>
      </c>
      <c r="R109" s="5"/>
      <c r="S109" s="5" t="s">
        <v>27</v>
      </c>
    </row>
    <row r="110" spans="1:19" x14ac:dyDescent="0.25">
      <c r="A110" s="5" t="s">
        <v>47</v>
      </c>
      <c r="B110" s="5">
        <v>75001</v>
      </c>
      <c r="C110" s="5">
        <v>65002</v>
      </c>
      <c r="D110" s="5" t="s">
        <v>52</v>
      </c>
      <c r="E110" s="5">
        <v>43266</v>
      </c>
      <c r="F110" s="5">
        <v>398918625</v>
      </c>
      <c r="G110" s="5" t="s">
        <v>56</v>
      </c>
      <c r="H110" s="5">
        <v>512019134</v>
      </c>
      <c r="I110" s="5">
        <v>18</v>
      </c>
      <c r="J110" s="5"/>
      <c r="K110" s="5"/>
      <c r="L110" s="5"/>
      <c r="M110" s="5"/>
      <c r="N110" s="5" t="s">
        <v>62</v>
      </c>
      <c r="O110" s="5" t="s">
        <v>64</v>
      </c>
      <c r="P110" s="5" t="s">
        <v>6</v>
      </c>
      <c r="Q110" s="5">
        <v>40</v>
      </c>
      <c r="R110" s="5"/>
      <c r="S110" s="5" t="s">
        <v>27</v>
      </c>
    </row>
    <row r="111" spans="1:19" x14ac:dyDescent="0.25">
      <c r="A111" s="5" t="s">
        <v>47</v>
      </c>
      <c r="B111" s="5">
        <v>75001</v>
      </c>
      <c r="C111" s="5">
        <v>19003</v>
      </c>
      <c r="D111" s="5" t="s">
        <v>52</v>
      </c>
      <c r="E111" s="5">
        <v>43315</v>
      </c>
      <c r="F111" s="5">
        <v>466061356</v>
      </c>
      <c r="G111" s="5" t="s">
        <v>56</v>
      </c>
      <c r="H111" s="5">
        <v>522093061</v>
      </c>
      <c r="I111" s="5">
        <v>29</v>
      </c>
      <c r="J111" s="5"/>
      <c r="K111" s="5"/>
      <c r="L111" s="5"/>
      <c r="M111" s="5"/>
      <c r="N111" s="5" t="s">
        <v>62</v>
      </c>
      <c r="O111" s="5" t="s">
        <v>64</v>
      </c>
      <c r="P111" s="5" t="s">
        <v>6</v>
      </c>
      <c r="Q111" s="5">
        <v>39</v>
      </c>
      <c r="R111" s="5">
        <v>28584</v>
      </c>
      <c r="S111" s="5" t="s">
        <v>11</v>
      </c>
    </row>
    <row r="112" spans="1:19" x14ac:dyDescent="0.25">
      <c r="A112" s="5" t="s">
        <v>47</v>
      </c>
      <c r="B112" s="5">
        <v>75001</v>
      </c>
      <c r="C112" s="5">
        <v>15002</v>
      </c>
      <c r="D112" s="5" t="s">
        <v>52</v>
      </c>
      <c r="E112" s="5">
        <v>43314</v>
      </c>
      <c r="F112" s="5">
        <v>404811420</v>
      </c>
      <c r="G112" s="5" t="s">
        <v>56</v>
      </c>
      <c r="H112" s="5">
        <v>522889500</v>
      </c>
      <c r="I112" s="5">
        <v>32</v>
      </c>
      <c r="J112" s="5"/>
      <c r="K112" s="5"/>
      <c r="L112" s="5"/>
      <c r="M112" s="5"/>
      <c r="N112" s="5" t="s">
        <v>62</v>
      </c>
      <c r="O112" s="5" t="s">
        <v>64</v>
      </c>
      <c r="P112" s="5" t="s">
        <v>6</v>
      </c>
      <c r="Q112" s="5">
        <v>42</v>
      </c>
      <c r="R112" s="5"/>
      <c r="S112" s="5" t="s">
        <v>27</v>
      </c>
    </row>
    <row r="113" spans="1:19" x14ac:dyDescent="0.25">
      <c r="A113" s="5" t="s">
        <v>47</v>
      </c>
      <c r="B113" s="5">
        <v>75001</v>
      </c>
      <c r="C113" s="5">
        <v>65002</v>
      </c>
      <c r="D113" s="5" t="s">
        <v>50</v>
      </c>
      <c r="E113" s="5">
        <v>43111</v>
      </c>
      <c r="F113" s="5">
        <v>474996220</v>
      </c>
      <c r="G113" s="5" t="s">
        <v>56</v>
      </c>
      <c r="H113" s="5">
        <v>539085548</v>
      </c>
      <c r="I113" s="5">
        <v>11</v>
      </c>
      <c r="J113" s="5"/>
      <c r="K113" s="5">
        <v>539085548</v>
      </c>
      <c r="L113" s="5">
        <v>11</v>
      </c>
      <c r="M113" s="5">
        <v>167781</v>
      </c>
      <c r="N113" s="5" t="s">
        <v>62</v>
      </c>
      <c r="O113" s="5" t="s">
        <v>64</v>
      </c>
      <c r="P113" s="5" t="s">
        <v>6</v>
      </c>
      <c r="Q113" s="5">
        <v>32</v>
      </c>
      <c r="R113" s="5">
        <v>32726</v>
      </c>
      <c r="S113" s="5" t="s">
        <v>14</v>
      </c>
    </row>
    <row r="114" spans="1:19" x14ac:dyDescent="0.25">
      <c r="A114" s="5" t="s">
        <v>47</v>
      </c>
      <c r="B114" s="5">
        <v>75001</v>
      </c>
      <c r="C114" s="5">
        <v>65002</v>
      </c>
      <c r="D114" s="5" t="s">
        <v>52</v>
      </c>
      <c r="E114" s="5">
        <v>43279</v>
      </c>
      <c r="F114" s="5">
        <v>107104910</v>
      </c>
      <c r="G114" s="5" t="s">
        <v>56</v>
      </c>
      <c r="H114" s="5">
        <v>542720743</v>
      </c>
      <c r="I114" s="5">
        <v>13</v>
      </c>
      <c r="J114" s="5"/>
      <c r="K114" s="5"/>
      <c r="L114" s="5"/>
      <c r="M114" s="5"/>
      <c r="N114" s="5" t="s">
        <v>62</v>
      </c>
      <c r="O114" s="5" t="s">
        <v>64</v>
      </c>
      <c r="P114" s="5" t="s">
        <v>6</v>
      </c>
      <c r="Q114" s="5">
        <v>48</v>
      </c>
      <c r="R114" s="5">
        <v>23677</v>
      </c>
      <c r="S114" s="5" t="s">
        <v>11</v>
      </c>
    </row>
    <row r="115" spans="1:19" x14ac:dyDescent="0.25">
      <c r="A115" s="5" t="s">
        <v>47</v>
      </c>
      <c r="B115" s="5">
        <v>75001</v>
      </c>
      <c r="C115" s="5">
        <v>65002</v>
      </c>
      <c r="D115" s="5" t="s">
        <v>52</v>
      </c>
      <c r="E115" s="5">
        <v>43252</v>
      </c>
      <c r="F115" s="5">
        <v>107104910</v>
      </c>
      <c r="G115" s="5" t="s">
        <v>56</v>
      </c>
      <c r="H115" s="5">
        <v>542720743</v>
      </c>
      <c r="I115" s="5">
        <v>13</v>
      </c>
      <c r="J115" s="5"/>
      <c r="K115" s="5"/>
      <c r="L115" s="5"/>
      <c r="M115" s="5"/>
      <c r="N115" s="5" t="s">
        <v>62</v>
      </c>
      <c r="O115" s="5" t="s">
        <v>64</v>
      </c>
      <c r="P115" s="5" t="s">
        <v>6</v>
      </c>
      <c r="Q115" s="5">
        <v>48</v>
      </c>
      <c r="R115" s="5">
        <v>23677</v>
      </c>
      <c r="S115" s="5" t="s">
        <v>11</v>
      </c>
    </row>
    <row r="116" spans="1:19" x14ac:dyDescent="0.25">
      <c r="A116" s="5" t="s">
        <v>47</v>
      </c>
      <c r="B116" s="5">
        <v>75001</v>
      </c>
      <c r="C116" s="5">
        <v>65002</v>
      </c>
      <c r="D116" s="5" t="s">
        <v>52</v>
      </c>
      <c r="E116" s="5">
        <v>43315</v>
      </c>
      <c r="F116" s="5">
        <v>107104910</v>
      </c>
      <c r="G116" s="5" t="s">
        <v>56</v>
      </c>
      <c r="H116" s="5">
        <v>542720743</v>
      </c>
      <c r="I116" s="5">
        <v>13</v>
      </c>
      <c r="J116" s="5"/>
      <c r="K116" s="5"/>
      <c r="L116" s="5"/>
      <c r="M116" s="5"/>
      <c r="N116" s="5" t="s">
        <v>62</v>
      </c>
      <c r="O116" s="5" t="s">
        <v>64</v>
      </c>
      <c r="P116" s="5" t="s">
        <v>6</v>
      </c>
      <c r="Q116" s="5">
        <v>48</v>
      </c>
      <c r="R116" s="5">
        <v>23677</v>
      </c>
      <c r="S116" s="5" t="s">
        <v>11</v>
      </c>
    </row>
    <row r="117" spans="1:19" x14ac:dyDescent="0.25">
      <c r="A117" s="5" t="s">
        <v>47</v>
      </c>
      <c r="B117" s="5">
        <v>75001</v>
      </c>
      <c r="C117" s="5">
        <v>16003</v>
      </c>
      <c r="D117" s="5" t="s">
        <v>50</v>
      </c>
      <c r="E117" s="5">
        <v>43255</v>
      </c>
      <c r="F117" s="5">
        <v>105054263</v>
      </c>
      <c r="G117" s="5" t="s">
        <v>56</v>
      </c>
      <c r="H117" s="5">
        <v>572010668</v>
      </c>
      <c r="I117" s="5">
        <v>42</v>
      </c>
      <c r="J117" s="5"/>
      <c r="K117" s="5">
        <v>572010668</v>
      </c>
      <c r="L117" s="5">
        <v>42</v>
      </c>
      <c r="M117" s="5">
        <v>10806</v>
      </c>
      <c r="N117" s="5" t="s">
        <v>62</v>
      </c>
      <c r="O117" s="5" t="s">
        <v>64</v>
      </c>
      <c r="P117" s="5" t="s">
        <v>6</v>
      </c>
      <c r="Q117" s="5">
        <v>50</v>
      </c>
      <c r="R117" s="5">
        <v>21250</v>
      </c>
      <c r="S117" s="5" t="s">
        <v>28</v>
      </c>
    </row>
    <row r="118" spans="1:19" x14ac:dyDescent="0.25">
      <c r="A118" s="5" t="s">
        <v>47</v>
      </c>
      <c r="B118" s="5">
        <v>75001</v>
      </c>
      <c r="C118" s="5">
        <v>65002</v>
      </c>
      <c r="D118" s="5" t="s">
        <v>50</v>
      </c>
      <c r="E118" s="5">
        <v>43319</v>
      </c>
      <c r="F118" s="5">
        <v>105208556</v>
      </c>
      <c r="G118" s="5" t="s">
        <v>56</v>
      </c>
      <c r="H118" s="5">
        <v>672780467</v>
      </c>
      <c r="I118" s="5">
        <v>11</v>
      </c>
      <c r="J118" s="5"/>
      <c r="K118" s="5">
        <v>672780467</v>
      </c>
      <c r="L118" s="5">
        <v>11</v>
      </c>
      <c r="M118" s="5">
        <v>13074</v>
      </c>
      <c r="N118" s="5" t="s">
        <v>62</v>
      </c>
      <c r="O118" s="5" t="s">
        <v>64</v>
      </c>
      <c r="P118" s="5" t="s">
        <v>6</v>
      </c>
      <c r="Q118" s="5">
        <v>59</v>
      </c>
      <c r="R118" s="5">
        <v>36249</v>
      </c>
      <c r="S118" s="5" t="s">
        <v>51</v>
      </c>
    </row>
    <row r="119" spans="1:19" x14ac:dyDescent="0.25">
      <c r="A119" s="5" t="s">
        <v>47</v>
      </c>
      <c r="B119" s="5">
        <v>75001</v>
      </c>
      <c r="C119" s="5">
        <v>65002</v>
      </c>
      <c r="D119" s="5" t="s">
        <v>50</v>
      </c>
      <c r="E119" s="5">
        <v>43314</v>
      </c>
      <c r="F119" s="5">
        <v>105208556</v>
      </c>
      <c r="G119" s="5" t="s">
        <v>56</v>
      </c>
      <c r="H119" s="5">
        <v>672780467</v>
      </c>
      <c r="I119" s="5">
        <v>11</v>
      </c>
      <c r="J119" s="5"/>
      <c r="K119" s="5">
        <v>672780467</v>
      </c>
      <c r="L119" s="5">
        <v>11</v>
      </c>
      <c r="M119" s="5">
        <v>13074</v>
      </c>
      <c r="N119" s="5" t="s">
        <v>62</v>
      </c>
      <c r="O119" s="5" t="s">
        <v>64</v>
      </c>
      <c r="P119" s="5" t="s">
        <v>6</v>
      </c>
      <c r="Q119" s="5">
        <v>59</v>
      </c>
      <c r="R119" s="5">
        <v>36249</v>
      </c>
      <c r="S119" s="5" t="s">
        <v>51</v>
      </c>
    </row>
    <row r="120" spans="1:19" x14ac:dyDescent="0.25">
      <c r="A120" s="5" t="s">
        <v>47</v>
      </c>
      <c r="B120" s="5">
        <v>75001</v>
      </c>
      <c r="C120" s="5">
        <v>57005</v>
      </c>
      <c r="D120" s="5" t="s">
        <v>52</v>
      </c>
      <c r="E120" s="5">
        <v>43256</v>
      </c>
      <c r="F120" s="5">
        <v>498306513</v>
      </c>
      <c r="G120" s="5" t="s">
        <v>56</v>
      </c>
      <c r="H120" s="5">
        <v>712821024</v>
      </c>
      <c r="I120" s="5">
        <v>31</v>
      </c>
      <c r="J120" s="5"/>
      <c r="K120" s="5"/>
      <c r="L120" s="5"/>
      <c r="M120" s="5"/>
      <c r="N120" s="5" t="s">
        <v>62</v>
      </c>
      <c r="O120" s="5" t="s">
        <v>64</v>
      </c>
      <c r="P120" s="5" t="s">
        <v>6</v>
      </c>
      <c r="Q120" s="5">
        <v>47</v>
      </c>
      <c r="R120" s="5">
        <v>28607</v>
      </c>
      <c r="S120" s="5" t="s">
        <v>11</v>
      </c>
    </row>
    <row r="121" spans="1:19" x14ac:dyDescent="0.25">
      <c r="A121" s="5" t="s">
        <v>47</v>
      </c>
      <c r="B121" s="5">
        <v>75001</v>
      </c>
      <c r="C121" s="5">
        <v>57005</v>
      </c>
      <c r="D121" s="5" t="s">
        <v>52</v>
      </c>
      <c r="E121" s="5">
        <v>43220</v>
      </c>
      <c r="F121" s="5">
        <v>498306513</v>
      </c>
      <c r="G121" s="5" t="s">
        <v>56</v>
      </c>
      <c r="H121" s="5">
        <v>712821024</v>
      </c>
      <c r="I121" s="5">
        <v>31</v>
      </c>
      <c r="J121" s="5"/>
      <c r="K121" s="5"/>
      <c r="L121" s="5"/>
      <c r="M121" s="5"/>
      <c r="N121" s="5" t="s">
        <v>62</v>
      </c>
      <c r="O121" s="5" t="s">
        <v>64</v>
      </c>
      <c r="P121" s="5" t="s">
        <v>6</v>
      </c>
      <c r="Q121" s="5">
        <v>47</v>
      </c>
      <c r="R121" s="5">
        <v>28607</v>
      </c>
      <c r="S121" s="5" t="s">
        <v>11</v>
      </c>
    </row>
    <row r="122" spans="1:19" x14ac:dyDescent="0.25">
      <c r="A122" s="5" t="s">
        <v>47</v>
      </c>
      <c r="B122" s="5">
        <v>75001</v>
      </c>
      <c r="C122" s="5">
        <v>57005</v>
      </c>
      <c r="D122" s="5" t="s">
        <v>52</v>
      </c>
      <c r="E122" s="5">
        <v>43314</v>
      </c>
      <c r="F122" s="5">
        <v>498306513</v>
      </c>
      <c r="G122" s="5" t="s">
        <v>56</v>
      </c>
      <c r="H122" s="5">
        <v>712821024</v>
      </c>
      <c r="I122" s="5">
        <v>31</v>
      </c>
      <c r="J122" s="5"/>
      <c r="K122" s="5"/>
      <c r="L122" s="5"/>
      <c r="M122" s="5"/>
      <c r="N122" s="5" t="s">
        <v>62</v>
      </c>
      <c r="O122" s="5" t="s">
        <v>64</v>
      </c>
      <c r="P122" s="5" t="s">
        <v>6</v>
      </c>
      <c r="Q122" s="5">
        <v>47</v>
      </c>
      <c r="R122" s="5">
        <v>28607</v>
      </c>
      <c r="S122" s="5" t="s">
        <v>11</v>
      </c>
    </row>
    <row r="123" spans="1:19" x14ac:dyDescent="0.25">
      <c r="A123" s="5" t="s">
        <v>47</v>
      </c>
      <c r="B123" s="5">
        <v>75001</v>
      </c>
      <c r="C123" s="5">
        <v>57005</v>
      </c>
      <c r="D123" s="5" t="s">
        <v>52</v>
      </c>
      <c r="E123" s="5">
        <v>43284</v>
      </c>
      <c r="F123" s="5">
        <v>498306513</v>
      </c>
      <c r="G123" s="5" t="s">
        <v>56</v>
      </c>
      <c r="H123" s="5">
        <v>712821024</v>
      </c>
      <c r="I123" s="5">
        <v>31</v>
      </c>
      <c r="J123" s="5"/>
      <c r="K123" s="5"/>
      <c r="L123" s="5"/>
      <c r="M123" s="5"/>
      <c r="N123" s="5" t="s">
        <v>62</v>
      </c>
      <c r="O123" s="5" t="s">
        <v>64</v>
      </c>
      <c r="P123" s="5" t="s">
        <v>6</v>
      </c>
      <c r="Q123" s="5">
        <v>47</v>
      </c>
      <c r="R123" s="5">
        <v>28607</v>
      </c>
      <c r="S123" s="5" t="s">
        <v>11</v>
      </c>
    </row>
    <row r="124" spans="1:19" x14ac:dyDescent="0.25">
      <c r="A124" s="5" t="s">
        <v>47</v>
      </c>
      <c r="B124" s="5">
        <v>75001</v>
      </c>
      <c r="C124" s="5">
        <v>57005</v>
      </c>
      <c r="D124" s="5" t="s">
        <v>52</v>
      </c>
      <c r="E124" s="5">
        <v>43346</v>
      </c>
      <c r="F124" s="5">
        <v>498306513</v>
      </c>
      <c r="G124" s="5" t="s">
        <v>56</v>
      </c>
      <c r="H124" s="5">
        <v>712821024</v>
      </c>
      <c r="I124" s="5">
        <v>31</v>
      </c>
      <c r="J124" s="5"/>
      <c r="K124" s="5"/>
      <c r="L124" s="5"/>
      <c r="M124" s="5"/>
      <c r="N124" s="5" t="s">
        <v>62</v>
      </c>
      <c r="O124" s="5" t="s">
        <v>64</v>
      </c>
      <c r="P124" s="5" t="s">
        <v>6</v>
      </c>
      <c r="Q124" s="5">
        <v>47</v>
      </c>
      <c r="R124" s="5">
        <v>28607</v>
      </c>
      <c r="S124" s="5" t="s">
        <v>11</v>
      </c>
    </row>
    <row r="125" spans="1:19" x14ac:dyDescent="0.25">
      <c r="A125" s="5" t="s">
        <v>47</v>
      </c>
      <c r="B125" s="5">
        <v>75001</v>
      </c>
      <c r="C125" s="5">
        <v>40001</v>
      </c>
      <c r="D125" s="5" t="s">
        <v>50</v>
      </c>
      <c r="E125" s="5">
        <v>43215</v>
      </c>
      <c r="F125" s="5">
        <v>95254374</v>
      </c>
      <c r="G125" s="5" t="s">
        <v>56</v>
      </c>
      <c r="H125" s="5">
        <v>726050040</v>
      </c>
      <c r="I125" s="5">
        <v>13</v>
      </c>
      <c r="J125" s="5"/>
      <c r="K125" s="5">
        <v>726050040</v>
      </c>
      <c r="L125" s="5">
        <v>13</v>
      </c>
      <c r="M125" s="5">
        <v>3896</v>
      </c>
      <c r="N125" s="5" t="s">
        <v>62</v>
      </c>
      <c r="O125" s="5" t="s">
        <v>64</v>
      </c>
      <c r="P125" s="5" t="s">
        <v>6</v>
      </c>
      <c r="Q125" s="5">
        <v>78</v>
      </c>
      <c r="R125" s="5">
        <v>20851</v>
      </c>
      <c r="S125" s="5" t="s">
        <v>13</v>
      </c>
    </row>
    <row r="126" spans="1:19" x14ac:dyDescent="0.25">
      <c r="A126" s="5" t="s">
        <v>47</v>
      </c>
      <c r="B126" s="5">
        <v>75001</v>
      </c>
      <c r="C126" s="5">
        <v>66001</v>
      </c>
      <c r="D126" s="5" t="s">
        <v>52</v>
      </c>
      <c r="E126" s="5">
        <v>43285</v>
      </c>
      <c r="F126" s="5">
        <v>105019640</v>
      </c>
      <c r="G126" s="5" t="s">
        <v>56</v>
      </c>
      <c r="H126" s="5">
        <v>775555675</v>
      </c>
      <c r="I126" s="5">
        <v>245</v>
      </c>
      <c r="J126" s="5"/>
      <c r="K126" s="5"/>
      <c r="L126" s="5"/>
      <c r="M126" s="5"/>
      <c r="N126" s="5" t="s">
        <v>62</v>
      </c>
      <c r="O126" s="5" t="s">
        <v>64</v>
      </c>
      <c r="P126" s="5" t="s">
        <v>6</v>
      </c>
      <c r="Q126" s="5">
        <v>27</v>
      </c>
      <c r="R126" s="5">
        <v>21844</v>
      </c>
      <c r="S126" s="5" t="s">
        <v>11</v>
      </c>
    </row>
    <row r="127" spans="1:19" x14ac:dyDescent="0.25">
      <c r="A127" s="5" t="s">
        <v>47</v>
      </c>
      <c r="B127" s="5">
        <v>75001</v>
      </c>
      <c r="C127" s="5">
        <v>34300</v>
      </c>
      <c r="D127" s="5" t="s">
        <v>52</v>
      </c>
      <c r="E127" s="5">
        <v>43343</v>
      </c>
      <c r="F127" s="5">
        <v>370006040</v>
      </c>
      <c r="G127" s="5" t="s">
        <v>56</v>
      </c>
      <c r="H127" s="5">
        <v>775982820</v>
      </c>
      <c r="I127" s="5">
        <v>34</v>
      </c>
      <c r="J127" s="5"/>
      <c r="K127" s="5"/>
      <c r="L127" s="5"/>
      <c r="M127" s="5"/>
      <c r="N127" s="5" t="s">
        <v>62</v>
      </c>
      <c r="O127" s="5" t="s">
        <v>64</v>
      </c>
      <c r="P127" s="5" t="s">
        <v>6</v>
      </c>
      <c r="Q127" s="5">
        <v>63</v>
      </c>
      <c r="R127" s="5">
        <v>36124</v>
      </c>
      <c r="S127" s="5" t="s">
        <v>11</v>
      </c>
    </row>
    <row r="128" spans="1:19" x14ac:dyDescent="0.25">
      <c r="A128" s="5" t="s">
        <v>47</v>
      </c>
      <c r="B128" s="5">
        <v>75001</v>
      </c>
      <c r="C128" s="5">
        <v>34300</v>
      </c>
      <c r="D128" s="5" t="s">
        <v>52</v>
      </c>
      <c r="E128" s="5">
        <v>43283</v>
      </c>
      <c r="F128" s="5">
        <v>370006040</v>
      </c>
      <c r="G128" s="5" t="s">
        <v>56</v>
      </c>
      <c r="H128" s="5">
        <v>775982820</v>
      </c>
      <c r="I128" s="5">
        <v>34</v>
      </c>
      <c r="J128" s="5"/>
      <c r="K128" s="5"/>
      <c r="L128" s="5"/>
      <c r="M128" s="5"/>
      <c r="N128" s="5" t="s">
        <v>62</v>
      </c>
      <c r="O128" s="5" t="s">
        <v>64</v>
      </c>
      <c r="P128" s="5" t="s">
        <v>6</v>
      </c>
      <c r="Q128" s="5">
        <v>63</v>
      </c>
      <c r="R128" s="5">
        <v>36124</v>
      </c>
      <c r="S128" s="5" t="s">
        <v>11</v>
      </c>
    </row>
    <row r="129" spans="1:19" x14ac:dyDescent="0.25">
      <c r="A129" s="5" t="s">
        <v>47</v>
      </c>
      <c r="B129" s="5">
        <v>75001</v>
      </c>
      <c r="C129" s="5">
        <v>34300</v>
      </c>
      <c r="D129" s="5" t="s">
        <v>52</v>
      </c>
      <c r="E129" s="5">
        <v>43222</v>
      </c>
      <c r="F129" s="5">
        <v>370006040</v>
      </c>
      <c r="G129" s="5" t="s">
        <v>56</v>
      </c>
      <c r="H129" s="5">
        <v>775982820</v>
      </c>
      <c r="I129" s="5">
        <v>34</v>
      </c>
      <c r="J129" s="5"/>
      <c r="K129" s="5"/>
      <c r="L129" s="5"/>
      <c r="M129" s="5"/>
      <c r="N129" s="5" t="s">
        <v>62</v>
      </c>
      <c r="O129" s="5" t="s">
        <v>64</v>
      </c>
      <c r="P129" s="5" t="s">
        <v>6</v>
      </c>
      <c r="Q129" s="5">
        <v>63</v>
      </c>
      <c r="R129" s="5">
        <v>36124</v>
      </c>
      <c r="S129" s="5" t="s">
        <v>11</v>
      </c>
    </row>
    <row r="130" spans="1:19" x14ac:dyDescent="0.25">
      <c r="A130" s="5" t="s">
        <v>47</v>
      </c>
      <c r="B130" s="5">
        <v>75001</v>
      </c>
      <c r="C130" s="5">
        <v>34300</v>
      </c>
      <c r="D130" s="5" t="s">
        <v>52</v>
      </c>
      <c r="E130" s="5">
        <v>43314</v>
      </c>
      <c r="F130" s="5">
        <v>370006040</v>
      </c>
      <c r="G130" s="5" t="s">
        <v>56</v>
      </c>
      <c r="H130" s="5">
        <v>775982820</v>
      </c>
      <c r="I130" s="5">
        <v>34</v>
      </c>
      <c r="J130" s="5"/>
      <c r="K130" s="5"/>
      <c r="L130" s="5"/>
      <c r="M130" s="5"/>
      <c r="N130" s="5" t="s">
        <v>62</v>
      </c>
      <c r="O130" s="5" t="s">
        <v>64</v>
      </c>
      <c r="P130" s="5" t="s">
        <v>6</v>
      </c>
      <c r="Q130" s="5">
        <v>63</v>
      </c>
      <c r="R130" s="5">
        <v>36124</v>
      </c>
      <c r="S130" s="5" t="s">
        <v>11</v>
      </c>
    </row>
    <row r="131" spans="1:19" x14ac:dyDescent="0.25">
      <c r="A131" s="5" t="s">
        <v>47</v>
      </c>
      <c r="B131" s="5">
        <v>75001</v>
      </c>
      <c r="C131" s="5">
        <v>34300</v>
      </c>
      <c r="D131" s="5" t="s">
        <v>52</v>
      </c>
      <c r="E131" s="5">
        <v>43255</v>
      </c>
      <c r="F131" s="5">
        <v>370006040</v>
      </c>
      <c r="G131" s="5" t="s">
        <v>56</v>
      </c>
      <c r="H131" s="5">
        <v>775982820</v>
      </c>
      <c r="I131" s="5">
        <v>34</v>
      </c>
      <c r="J131" s="5"/>
      <c r="K131" s="5"/>
      <c r="L131" s="5"/>
      <c r="M131" s="5"/>
      <c r="N131" s="5" t="s">
        <v>62</v>
      </c>
      <c r="O131" s="5" t="s">
        <v>64</v>
      </c>
      <c r="P131" s="5" t="s">
        <v>6</v>
      </c>
      <c r="Q131" s="5">
        <v>63</v>
      </c>
      <c r="R131" s="5">
        <v>36124</v>
      </c>
      <c r="S131" s="5" t="s">
        <v>11</v>
      </c>
    </row>
    <row r="132" spans="1:19" x14ac:dyDescent="0.25">
      <c r="A132" s="5" t="s">
        <v>47</v>
      </c>
      <c r="B132" s="5">
        <v>75001</v>
      </c>
      <c r="C132" s="5">
        <v>12001</v>
      </c>
      <c r="D132" s="5" t="s">
        <v>52</v>
      </c>
      <c r="E132" s="5">
        <v>43314</v>
      </c>
      <c r="F132" s="5">
        <v>100518152</v>
      </c>
      <c r="G132" s="5" t="s">
        <v>56</v>
      </c>
      <c r="H132" s="5">
        <v>776703340</v>
      </c>
      <c r="I132" s="5">
        <v>13</v>
      </c>
      <c r="J132" s="5"/>
      <c r="K132" s="5"/>
      <c r="L132" s="5"/>
      <c r="M132" s="5"/>
      <c r="N132" s="5" t="s">
        <v>62</v>
      </c>
      <c r="O132" s="5" t="s">
        <v>64</v>
      </c>
      <c r="P132" s="5" t="s">
        <v>6</v>
      </c>
      <c r="Q132" s="5">
        <v>9</v>
      </c>
      <c r="R132" s="5">
        <v>29889</v>
      </c>
      <c r="S132" s="5" t="s">
        <v>11</v>
      </c>
    </row>
    <row r="133" spans="1:19" x14ac:dyDescent="0.25">
      <c r="A133" s="5" t="s">
        <v>47</v>
      </c>
      <c r="B133" s="5">
        <v>75001</v>
      </c>
      <c r="C133" s="5">
        <v>12001</v>
      </c>
      <c r="D133" s="5" t="s">
        <v>52</v>
      </c>
      <c r="E133" s="5">
        <v>43286</v>
      </c>
      <c r="F133" s="5">
        <v>100518152</v>
      </c>
      <c r="G133" s="5" t="s">
        <v>56</v>
      </c>
      <c r="H133" s="5">
        <v>776703340</v>
      </c>
      <c r="I133" s="5">
        <v>13</v>
      </c>
      <c r="J133" s="5"/>
      <c r="K133" s="5"/>
      <c r="L133" s="5"/>
      <c r="M133" s="5"/>
      <c r="N133" s="5" t="s">
        <v>62</v>
      </c>
      <c r="O133" s="5" t="s">
        <v>64</v>
      </c>
      <c r="P133" s="5" t="s">
        <v>6</v>
      </c>
      <c r="Q133" s="5">
        <v>9</v>
      </c>
      <c r="R133" s="5">
        <v>29889</v>
      </c>
      <c r="S133" s="5" t="s">
        <v>11</v>
      </c>
    </row>
    <row r="134" spans="1:19" x14ac:dyDescent="0.25">
      <c r="A134" s="5" t="s">
        <v>47</v>
      </c>
      <c r="B134" s="5">
        <v>75001</v>
      </c>
      <c r="C134" s="5">
        <v>12001</v>
      </c>
      <c r="D134" s="5" t="s">
        <v>50</v>
      </c>
      <c r="E134" s="5">
        <v>43227</v>
      </c>
      <c r="F134" s="5">
        <v>170007425</v>
      </c>
      <c r="G134" s="5" t="s">
        <v>56</v>
      </c>
      <c r="H134" s="5">
        <v>776722076</v>
      </c>
      <c r="I134" s="5">
        <v>36</v>
      </c>
      <c r="J134" s="5"/>
      <c r="K134" s="5">
        <v>776722076</v>
      </c>
      <c r="L134" s="5">
        <v>36</v>
      </c>
      <c r="M134" s="5">
        <v>75110</v>
      </c>
      <c r="N134" s="5" t="s">
        <v>62</v>
      </c>
      <c r="O134" s="5" t="s">
        <v>64</v>
      </c>
      <c r="P134" s="5" t="s">
        <v>6</v>
      </c>
      <c r="Q134" s="5">
        <v>66</v>
      </c>
      <c r="R134" s="5">
        <v>27131</v>
      </c>
      <c r="S134" s="5" t="s">
        <v>13</v>
      </c>
    </row>
    <row r="135" spans="1:19" x14ac:dyDescent="0.25">
      <c r="A135" s="5" t="s">
        <v>47</v>
      </c>
      <c r="B135" s="5">
        <v>75001</v>
      </c>
      <c r="C135" s="5">
        <v>12001</v>
      </c>
      <c r="D135" s="5" t="s">
        <v>50</v>
      </c>
      <c r="E135" s="5">
        <v>43171</v>
      </c>
      <c r="F135" s="5">
        <v>170007425</v>
      </c>
      <c r="G135" s="5" t="s">
        <v>56</v>
      </c>
      <c r="H135" s="5">
        <v>776722076</v>
      </c>
      <c r="I135" s="5">
        <v>36</v>
      </c>
      <c r="J135" s="5"/>
      <c r="K135" s="5">
        <v>776722076</v>
      </c>
      <c r="L135" s="5">
        <v>36</v>
      </c>
      <c r="M135" s="5">
        <v>75110</v>
      </c>
      <c r="N135" s="5" t="s">
        <v>62</v>
      </c>
      <c r="O135" s="5" t="s">
        <v>64</v>
      </c>
      <c r="P135" s="5" t="s">
        <v>6</v>
      </c>
      <c r="Q135" s="5">
        <v>66</v>
      </c>
      <c r="R135" s="5">
        <v>27131</v>
      </c>
      <c r="S135" s="5" t="s">
        <v>13</v>
      </c>
    </row>
    <row r="136" spans="1:19" x14ac:dyDescent="0.25">
      <c r="A136" s="5" t="s">
        <v>47</v>
      </c>
      <c r="B136" s="5">
        <v>75001</v>
      </c>
      <c r="C136" s="5">
        <v>35008</v>
      </c>
      <c r="D136" s="5" t="s">
        <v>52</v>
      </c>
      <c r="E136" s="5">
        <v>43300</v>
      </c>
      <c r="F136" s="5">
        <v>95040003</v>
      </c>
      <c r="G136" s="5" t="s">
        <v>56</v>
      </c>
      <c r="H136" s="5">
        <v>777716622</v>
      </c>
      <c r="I136" s="5">
        <v>17</v>
      </c>
      <c r="J136" s="5"/>
      <c r="K136" s="5"/>
      <c r="L136" s="5"/>
      <c r="M136" s="5"/>
      <c r="N136" s="5" t="s">
        <v>62</v>
      </c>
      <c r="O136" s="5" t="s">
        <v>64</v>
      </c>
      <c r="P136" s="5" t="s">
        <v>6</v>
      </c>
      <c r="Q136" s="5">
        <v>23</v>
      </c>
      <c r="R136" s="5">
        <v>30211</v>
      </c>
      <c r="S136" s="5" t="s">
        <v>11</v>
      </c>
    </row>
    <row r="137" spans="1:19" x14ac:dyDescent="0.25">
      <c r="A137" s="5" t="s">
        <v>47</v>
      </c>
      <c r="B137" s="5">
        <v>75001</v>
      </c>
      <c r="C137" s="5">
        <v>35008</v>
      </c>
      <c r="D137" s="5" t="s">
        <v>52</v>
      </c>
      <c r="E137" s="5">
        <v>43223</v>
      </c>
      <c r="F137" s="5">
        <v>95040003</v>
      </c>
      <c r="G137" s="5" t="s">
        <v>56</v>
      </c>
      <c r="H137" s="5">
        <v>777716622</v>
      </c>
      <c r="I137" s="5">
        <v>17</v>
      </c>
      <c r="J137" s="5"/>
      <c r="K137" s="5"/>
      <c r="L137" s="5"/>
      <c r="M137" s="5"/>
      <c r="N137" s="5" t="s">
        <v>62</v>
      </c>
      <c r="O137" s="5" t="s">
        <v>64</v>
      </c>
      <c r="P137" s="5" t="s">
        <v>6</v>
      </c>
      <c r="Q137" s="5">
        <v>23</v>
      </c>
      <c r="R137" s="5">
        <v>30211</v>
      </c>
      <c r="S137" s="5" t="s">
        <v>11</v>
      </c>
    </row>
    <row r="138" spans="1:19" x14ac:dyDescent="0.25">
      <c r="A138" s="5" t="s">
        <v>47</v>
      </c>
      <c r="B138" s="5">
        <v>75001</v>
      </c>
      <c r="C138" s="5">
        <v>35008</v>
      </c>
      <c r="D138" s="5" t="s">
        <v>52</v>
      </c>
      <c r="E138" s="5">
        <v>43347</v>
      </c>
      <c r="F138" s="5">
        <v>95040003</v>
      </c>
      <c r="G138" s="5" t="s">
        <v>56</v>
      </c>
      <c r="H138" s="5">
        <v>777716622</v>
      </c>
      <c r="I138" s="5">
        <v>17</v>
      </c>
      <c r="J138" s="5"/>
      <c r="K138" s="5"/>
      <c r="L138" s="5"/>
      <c r="M138" s="5"/>
      <c r="N138" s="5" t="s">
        <v>62</v>
      </c>
      <c r="O138" s="5" t="s">
        <v>64</v>
      </c>
      <c r="P138" s="5" t="s">
        <v>6</v>
      </c>
      <c r="Q138" s="5">
        <v>23</v>
      </c>
      <c r="R138" s="5">
        <v>30211</v>
      </c>
      <c r="S138" s="5" t="s">
        <v>11</v>
      </c>
    </row>
    <row r="139" spans="1:19" x14ac:dyDescent="0.25">
      <c r="A139" s="5" t="s">
        <v>47</v>
      </c>
      <c r="B139" s="5">
        <v>75001</v>
      </c>
      <c r="C139" s="5">
        <v>35008</v>
      </c>
      <c r="D139" s="5" t="s">
        <v>52</v>
      </c>
      <c r="E139" s="5">
        <v>43283</v>
      </c>
      <c r="F139" s="5">
        <v>95040003</v>
      </c>
      <c r="G139" s="5" t="s">
        <v>56</v>
      </c>
      <c r="H139" s="5">
        <v>777716622</v>
      </c>
      <c r="I139" s="5">
        <v>17</v>
      </c>
      <c r="J139" s="5"/>
      <c r="K139" s="5"/>
      <c r="L139" s="5"/>
      <c r="M139" s="5"/>
      <c r="N139" s="5" t="s">
        <v>62</v>
      </c>
      <c r="O139" s="5" t="s">
        <v>64</v>
      </c>
      <c r="P139" s="5" t="s">
        <v>6</v>
      </c>
      <c r="Q139" s="5">
        <v>23</v>
      </c>
      <c r="R139" s="5">
        <v>30211</v>
      </c>
      <c r="S139" s="5" t="s">
        <v>11</v>
      </c>
    </row>
    <row r="140" spans="1:19" x14ac:dyDescent="0.25">
      <c r="A140" s="5" t="s">
        <v>47</v>
      </c>
      <c r="B140" s="5">
        <v>75001</v>
      </c>
      <c r="C140" s="5">
        <v>35008</v>
      </c>
      <c r="D140" s="5" t="s">
        <v>52</v>
      </c>
      <c r="E140" s="5">
        <v>43255</v>
      </c>
      <c r="F140" s="5">
        <v>95040003</v>
      </c>
      <c r="G140" s="5" t="s">
        <v>56</v>
      </c>
      <c r="H140" s="5">
        <v>777716622</v>
      </c>
      <c r="I140" s="5">
        <v>17</v>
      </c>
      <c r="J140" s="5"/>
      <c r="K140" s="5"/>
      <c r="L140" s="5"/>
      <c r="M140" s="5"/>
      <c r="N140" s="5" t="s">
        <v>62</v>
      </c>
      <c r="O140" s="5" t="s">
        <v>64</v>
      </c>
      <c r="P140" s="5" t="s">
        <v>6</v>
      </c>
      <c r="Q140" s="5">
        <v>23</v>
      </c>
      <c r="R140" s="5">
        <v>30211</v>
      </c>
      <c r="S140" s="5" t="s">
        <v>11</v>
      </c>
    </row>
    <row r="141" spans="1:19" x14ac:dyDescent="0.25">
      <c r="A141" s="5" t="s">
        <v>47</v>
      </c>
      <c r="B141" s="5">
        <v>75001</v>
      </c>
      <c r="C141" s="5">
        <v>16003</v>
      </c>
      <c r="D141" s="5" t="s">
        <v>52</v>
      </c>
      <c r="E141" s="5">
        <v>43257</v>
      </c>
      <c r="F141" s="5">
        <v>315529826</v>
      </c>
      <c r="G141" s="5" t="s">
        <v>56</v>
      </c>
      <c r="H141" s="5">
        <v>781253364</v>
      </c>
      <c r="I141" s="5">
        <v>17</v>
      </c>
      <c r="J141" s="5"/>
      <c r="K141" s="5"/>
      <c r="L141" s="5"/>
      <c r="M141" s="5"/>
      <c r="N141" s="5" t="s">
        <v>62</v>
      </c>
      <c r="O141" s="5" t="s">
        <v>64</v>
      </c>
      <c r="P141" s="5" t="s">
        <v>6</v>
      </c>
      <c r="Q141" s="5">
        <v>92</v>
      </c>
      <c r="R141" s="5">
        <v>30926</v>
      </c>
      <c r="S141" s="5" t="s">
        <v>11</v>
      </c>
    </row>
    <row r="142" spans="1:19" x14ac:dyDescent="0.25">
      <c r="A142" s="5" t="s">
        <v>47</v>
      </c>
      <c r="B142" s="5">
        <v>75001</v>
      </c>
      <c r="C142" s="5">
        <v>16003</v>
      </c>
      <c r="D142" s="5" t="s">
        <v>52</v>
      </c>
      <c r="E142" s="5">
        <v>43166</v>
      </c>
      <c r="F142" s="5">
        <v>315529826</v>
      </c>
      <c r="G142" s="5" t="s">
        <v>56</v>
      </c>
      <c r="H142" s="5">
        <v>781253364</v>
      </c>
      <c r="I142" s="5">
        <v>17</v>
      </c>
      <c r="J142" s="5"/>
      <c r="K142" s="5"/>
      <c r="L142" s="5"/>
      <c r="M142" s="5"/>
      <c r="N142" s="5" t="s">
        <v>62</v>
      </c>
      <c r="O142" s="5" t="s">
        <v>64</v>
      </c>
      <c r="P142" s="5" t="s">
        <v>6</v>
      </c>
      <c r="Q142" s="5">
        <v>92</v>
      </c>
      <c r="R142" s="5">
        <v>30926</v>
      </c>
      <c r="S142" s="5" t="s">
        <v>11</v>
      </c>
    </row>
    <row r="143" spans="1:19" x14ac:dyDescent="0.25">
      <c r="A143" s="5" t="s">
        <v>47</v>
      </c>
      <c r="B143" s="5">
        <v>75001</v>
      </c>
      <c r="C143" s="5">
        <v>24002</v>
      </c>
      <c r="D143" s="5" t="s">
        <v>50</v>
      </c>
      <c r="E143" s="5">
        <v>43220</v>
      </c>
      <c r="F143" s="5">
        <v>95011861</v>
      </c>
      <c r="G143" s="5" t="s">
        <v>56</v>
      </c>
      <c r="H143" s="5">
        <v>781673793</v>
      </c>
      <c r="I143" s="5">
        <v>19</v>
      </c>
      <c r="J143" s="5"/>
      <c r="K143" s="5">
        <v>781673793</v>
      </c>
      <c r="L143" s="5">
        <v>19</v>
      </c>
      <c r="M143" s="5">
        <v>470</v>
      </c>
      <c r="N143" s="5" t="s">
        <v>62</v>
      </c>
      <c r="O143" s="5" t="s">
        <v>64</v>
      </c>
      <c r="P143" s="5" t="s">
        <v>6</v>
      </c>
      <c r="Q143" s="5">
        <v>17</v>
      </c>
      <c r="R143" s="5">
        <v>30552</v>
      </c>
      <c r="S143" s="5" t="s">
        <v>13</v>
      </c>
    </row>
    <row r="144" spans="1:19" x14ac:dyDescent="0.25">
      <c r="A144" s="5" t="s">
        <v>47</v>
      </c>
      <c r="B144" s="5">
        <v>75001</v>
      </c>
      <c r="C144" s="5">
        <v>65002</v>
      </c>
      <c r="D144" s="5" t="s">
        <v>52</v>
      </c>
      <c r="E144" s="5">
        <v>43249</v>
      </c>
      <c r="F144" s="5">
        <v>619766373</v>
      </c>
      <c r="G144" s="5" t="s">
        <v>56</v>
      </c>
      <c r="H144" s="5">
        <v>788630754</v>
      </c>
      <c r="I144" s="5">
        <v>18</v>
      </c>
      <c r="J144" s="5"/>
      <c r="K144" s="5"/>
      <c r="L144" s="5"/>
      <c r="M144" s="5"/>
      <c r="N144" s="5" t="s">
        <v>62</v>
      </c>
      <c r="O144" s="5" t="s">
        <v>64</v>
      </c>
      <c r="P144" s="5" t="s">
        <v>6</v>
      </c>
      <c r="Q144" s="5">
        <v>29</v>
      </c>
      <c r="R144" s="5">
        <v>31619</v>
      </c>
      <c r="S144" s="5" t="s">
        <v>11</v>
      </c>
    </row>
    <row r="145" spans="1:19" x14ac:dyDescent="0.25">
      <c r="A145" s="5" t="s">
        <v>47</v>
      </c>
      <c r="B145" s="5">
        <v>75001</v>
      </c>
      <c r="C145" s="5">
        <v>65002</v>
      </c>
      <c r="D145" s="5" t="s">
        <v>52</v>
      </c>
      <c r="E145" s="5">
        <v>43285</v>
      </c>
      <c r="F145" s="5">
        <v>619766373</v>
      </c>
      <c r="G145" s="5" t="s">
        <v>56</v>
      </c>
      <c r="H145" s="5">
        <v>788630754</v>
      </c>
      <c r="I145" s="5">
        <v>18</v>
      </c>
      <c r="J145" s="5"/>
      <c r="K145" s="5"/>
      <c r="L145" s="5"/>
      <c r="M145" s="5"/>
      <c r="N145" s="5" t="s">
        <v>62</v>
      </c>
      <c r="O145" s="5" t="s">
        <v>64</v>
      </c>
      <c r="P145" s="5" t="s">
        <v>6</v>
      </c>
      <c r="Q145" s="5">
        <v>29</v>
      </c>
      <c r="R145" s="5">
        <v>31619</v>
      </c>
      <c r="S145" s="5" t="s">
        <v>11</v>
      </c>
    </row>
    <row r="146" spans="1:19" x14ac:dyDescent="0.25">
      <c r="A146" s="5" t="s">
        <v>47</v>
      </c>
      <c r="B146" s="5">
        <v>75001</v>
      </c>
      <c r="C146" s="5">
        <v>65002</v>
      </c>
      <c r="D146" s="5" t="s">
        <v>52</v>
      </c>
      <c r="E146" s="5">
        <v>43318</v>
      </c>
      <c r="F146" s="5">
        <v>619766373</v>
      </c>
      <c r="G146" s="5" t="s">
        <v>56</v>
      </c>
      <c r="H146" s="5">
        <v>788630754</v>
      </c>
      <c r="I146" s="5">
        <v>18</v>
      </c>
      <c r="J146" s="5"/>
      <c r="K146" s="5"/>
      <c r="L146" s="5"/>
      <c r="M146" s="5"/>
      <c r="N146" s="5" t="s">
        <v>62</v>
      </c>
      <c r="O146" s="5" t="s">
        <v>64</v>
      </c>
      <c r="P146" s="5" t="s">
        <v>6</v>
      </c>
      <c r="Q146" s="5">
        <v>29</v>
      </c>
      <c r="R146" s="5">
        <v>31619</v>
      </c>
      <c r="S146" s="5" t="s">
        <v>11</v>
      </c>
    </row>
    <row r="147" spans="1:19" x14ac:dyDescent="0.25">
      <c r="A147" s="5" t="s">
        <v>47</v>
      </c>
      <c r="B147" s="5">
        <v>75001</v>
      </c>
      <c r="C147" s="5">
        <v>19003</v>
      </c>
      <c r="D147" s="5" t="s">
        <v>52</v>
      </c>
      <c r="E147" s="5">
        <v>43291</v>
      </c>
      <c r="F147" s="5">
        <v>510492550</v>
      </c>
      <c r="G147" s="5" t="s">
        <v>56</v>
      </c>
      <c r="H147" s="5">
        <v>794712943</v>
      </c>
      <c r="I147" s="5">
        <v>156</v>
      </c>
      <c r="J147" s="5"/>
      <c r="K147" s="5"/>
      <c r="L147" s="5"/>
      <c r="M147" s="5"/>
      <c r="N147" s="5" t="s">
        <v>62</v>
      </c>
      <c r="O147" s="5" t="s">
        <v>64</v>
      </c>
      <c r="P147" s="5" t="s">
        <v>6</v>
      </c>
      <c r="Q147" s="5">
        <v>20</v>
      </c>
      <c r="R147" s="5">
        <v>22932</v>
      </c>
      <c r="S147" s="5" t="s">
        <v>11</v>
      </c>
    </row>
    <row r="148" spans="1:19" x14ac:dyDescent="0.25">
      <c r="A148" s="5" t="s">
        <v>47</v>
      </c>
      <c r="B148" s="5">
        <v>75001</v>
      </c>
      <c r="C148" s="5">
        <v>19003</v>
      </c>
      <c r="D148" s="5" t="s">
        <v>52</v>
      </c>
      <c r="E148" s="5">
        <v>43235</v>
      </c>
      <c r="F148" s="5">
        <v>510492550</v>
      </c>
      <c r="G148" s="5" t="s">
        <v>56</v>
      </c>
      <c r="H148" s="5">
        <v>794712943</v>
      </c>
      <c r="I148" s="5">
        <v>156</v>
      </c>
      <c r="J148" s="5"/>
      <c r="K148" s="5"/>
      <c r="L148" s="5"/>
      <c r="M148" s="5"/>
      <c r="N148" s="5" t="s">
        <v>62</v>
      </c>
      <c r="O148" s="5" t="s">
        <v>64</v>
      </c>
      <c r="P148" s="5" t="s">
        <v>6</v>
      </c>
      <c r="Q148" s="5">
        <v>20</v>
      </c>
      <c r="R148" s="5">
        <v>22932</v>
      </c>
      <c r="S148" s="5" t="s">
        <v>11</v>
      </c>
    </row>
    <row r="149" spans="1:19" x14ac:dyDescent="0.25">
      <c r="A149" s="5" t="s">
        <v>47</v>
      </c>
      <c r="B149" s="5">
        <v>75001</v>
      </c>
      <c r="C149" s="5">
        <v>19003</v>
      </c>
      <c r="D149" s="5" t="s">
        <v>52</v>
      </c>
      <c r="E149" s="5">
        <v>43312</v>
      </c>
      <c r="F149" s="5">
        <v>510492550</v>
      </c>
      <c r="G149" s="5" t="s">
        <v>56</v>
      </c>
      <c r="H149" s="5">
        <v>794712943</v>
      </c>
      <c r="I149" s="5">
        <v>156</v>
      </c>
      <c r="J149" s="5"/>
      <c r="K149" s="5"/>
      <c r="L149" s="5"/>
      <c r="M149" s="5"/>
      <c r="N149" s="5" t="s">
        <v>62</v>
      </c>
      <c r="O149" s="5" t="s">
        <v>64</v>
      </c>
      <c r="P149" s="5" t="s">
        <v>6</v>
      </c>
      <c r="Q149" s="5">
        <v>20</v>
      </c>
      <c r="R149" s="5">
        <v>22932</v>
      </c>
      <c r="S149" s="5" t="s">
        <v>11</v>
      </c>
    </row>
    <row r="150" spans="1:19" x14ac:dyDescent="0.25">
      <c r="A150" s="5" t="s">
        <v>47</v>
      </c>
      <c r="B150" s="5">
        <v>75001</v>
      </c>
      <c r="C150" s="5">
        <v>19003</v>
      </c>
      <c r="D150" s="5" t="s">
        <v>52</v>
      </c>
      <c r="E150" s="5">
        <v>43263</v>
      </c>
      <c r="F150" s="5">
        <v>510492550</v>
      </c>
      <c r="G150" s="5" t="s">
        <v>56</v>
      </c>
      <c r="H150" s="5">
        <v>794712943</v>
      </c>
      <c r="I150" s="5">
        <v>156</v>
      </c>
      <c r="J150" s="5"/>
      <c r="K150" s="5"/>
      <c r="L150" s="5"/>
      <c r="M150" s="5"/>
      <c r="N150" s="5" t="s">
        <v>62</v>
      </c>
      <c r="O150" s="5" t="s">
        <v>64</v>
      </c>
      <c r="P150" s="5" t="s">
        <v>6</v>
      </c>
      <c r="Q150" s="5">
        <v>20</v>
      </c>
      <c r="R150" s="5">
        <v>22932</v>
      </c>
      <c r="S150" s="5" t="s">
        <v>11</v>
      </c>
    </row>
    <row r="151" spans="1:19" x14ac:dyDescent="0.25">
      <c r="A151" s="5" t="s">
        <v>47</v>
      </c>
      <c r="B151" s="5">
        <v>75001</v>
      </c>
      <c r="C151" s="5">
        <v>40001</v>
      </c>
      <c r="D151" s="5" t="s">
        <v>50</v>
      </c>
      <c r="E151" s="5">
        <v>43439</v>
      </c>
      <c r="F151" s="5">
        <v>697223645</v>
      </c>
      <c r="G151" s="5" t="s">
        <v>56</v>
      </c>
      <c r="H151" s="5">
        <v>801593492</v>
      </c>
      <c r="I151" s="5">
        <v>11</v>
      </c>
      <c r="J151" s="5"/>
      <c r="K151" s="5">
        <v>801593492</v>
      </c>
      <c r="L151" s="5">
        <v>11</v>
      </c>
      <c r="M151" s="5">
        <v>189519</v>
      </c>
      <c r="N151" s="5" t="s">
        <v>62</v>
      </c>
      <c r="O151" s="5" t="s">
        <v>64</v>
      </c>
      <c r="P151" s="5" t="s">
        <v>6</v>
      </c>
      <c r="Q151" s="5">
        <v>2</v>
      </c>
      <c r="R151" s="5">
        <v>31241</v>
      </c>
      <c r="S151" s="5" t="s">
        <v>12</v>
      </c>
    </row>
    <row r="152" spans="1:19" x14ac:dyDescent="0.25">
      <c r="A152" s="5" t="s">
        <v>47</v>
      </c>
      <c r="B152" s="5">
        <v>75001</v>
      </c>
      <c r="C152" s="5">
        <v>19003</v>
      </c>
      <c r="D152" s="5" t="s">
        <v>52</v>
      </c>
      <c r="E152" s="5">
        <v>43287</v>
      </c>
      <c r="F152" s="5">
        <v>694452446</v>
      </c>
      <c r="G152" s="5" t="s">
        <v>56</v>
      </c>
      <c r="H152" s="5">
        <v>802327593</v>
      </c>
      <c r="I152" s="5">
        <v>17</v>
      </c>
      <c r="J152" s="5"/>
      <c r="K152" s="5"/>
      <c r="L152" s="5"/>
      <c r="M152" s="5"/>
      <c r="N152" s="5" t="s">
        <v>62</v>
      </c>
      <c r="O152" s="5" t="s">
        <v>64</v>
      </c>
      <c r="P152" s="5" t="s">
        <v>6</v>
      </c>
      <c r="Q152" s="5">
        <v>96</v>
      </c>
      <c r="R152" s="5">
        <v>35556</v>
      </c>
      <c r="S152" s="5" t="s">
        <v>11</v>
      </c>
    </row>
    <row r="153" spans="1:19" x14ac:dyDescent="0.25">
      <c r="A153" s="5" t="s">
        <v>47</v>
      </c>
      <c r="B153" s="5">
        <v>75001</v>
      </c>
      <c r="C153" s="5">
        <v>19003</v>
      </c>
      <c r="D153" s="5" t="s">
        <v>52</v>
      </c>
      <c r="E153" s="5">
        <v>43313</v>
      </c>
      <c r="F153" s="5">
        <v>694452446</v>
      </c>
      <c r="G153" s="5" t="s">
        <v>56</v>
      </c>
      <c r="H153" s="5">
        <v>802327593</v>
      </c>
      <c r="I153" s="5">
        <v>17</v>
      </c>
      <c r="J153" s="5"/>
      <c r="K153" s="5"/>
      <c r="L153" s="5"/>
      <c r="M153" s="5"/>
      <c r="N153" s="5" t="s">
        <v>62</v>
      </c>
      <c r="O153" s="5" t="s">
        <v>64</v>
      </c>
      <c r="P153" s="5" t="s">
        <v>6</v>
      </c>
      <c r="Q153" s="5">
        <v>96</v>
      </c>
      <c r="R153" s="5">
        <v>35556</v>
      </c>
      <c r="S153" s="5" t="s">
        <v>11</v>
      </c>
    </row>
    <row r="154" spans="1:19" x14ac:dyDescent="0.25">
      <c r="A154" s="5" t="s">
        <v>47</v>
      </c>
      <c r="B154" s="5">
        <v>75001</v>
      </c>
      <c r="C154" s="5">
        <v>65002</v>
      </c>
      <c r="D154" s="5" t="s">
        <v>52</v>
      </c>
      <c r="E154" s="5">
        <v>43256</v>
      </c>
      <c r="F154" s="5">
        <v>727838623</v>
      </c>
      <c r="G154" s="5" t="s">
        <v>56</v>
      </c>
      <c r="H154" s="5">
        <v>807774468</v>
      </c>
      <c r="I154" s="5">
        <v>19</v>
      </c>
      <c r="J154" s="5"/>
      <c r="K154" s="5"/>
      <c r="L154" s="5"/>
      <c r="M154" s="5"/>
      <c r="N154" s="5" t="s">
        <v>62</v>
      </c>
      <c r="O154" s="5" t="s">
        <v>64</v>
      </c>
      <c r="P154" s="5" t="s">
        <v>6</v>
      </c>
      <c r="Q154" s="5">
        <v>88</v>
      </c>
      <c r="R154" s="5">
        <v>36030</v>
      </c>
      <c r="S154" s="5" t="s">
        <v>11</v>
      </c>
    </row>
    <row r="155" spans="1:19" x14ac:dyDescent="0.25">
      <c r="A155" s="5" t="s">
        <v>47</v>
      </c>
      <c r="B155" s="5">
        <v>75001</v>
      </c>
      <c r="C155" s="5">
        <v>65002</v>
      </c>
      <c r="D155" s="5" t="s">
        <v>52</v>
      </c>
      <c r="E155" s="5">
        <v>43217</v>
      </c>
      <c r="F155" s="5">
        <v>727838623</v>
      </c>
      <c r="G155" s="5" t="s">
        <v>56</v>
      </c>
      <c r="H155" s="5">
        <v>807774468</v>
      </c>
      <c r="I155" s="5">
        <v>19</v>
      </c>
      <c r="J155" s="5"/>
      <c r="K155" s="5"/>
      <c r="L155" s="5"/>
      <c r="M155" s="5"/>
      <c r="N155" s="5" t="s">
        <v>62</v>
      </c>
      <c r="O155" s="5" t="s">
        <v>64</v>
      </c>
      <c r="P155" s="5" t="s">
        <v>6</v>
      </c>
      <c r="Q155" s="5">
        <v>34</v>
      </c>
      <c r="R155" s="5">
        <v>26738</v>
      </c>
      <c r="S155" s="5" t="s">
        <v>11</v>
      </c>
    </row>
    <row r="156" spans="1:19" x14ac:dyDescent="0.25">
      <c r="A156" s="5" t="s">
        <v>47</v>
      </c>
      <c r="B156" s="5">
        <v>75001</v>
      </c>
      <c r="C156" s="5">
        <v>65002</v>
      </c>
      <c r="D156" s="5" t="s">
        <v>52</v>
      </c>
      <c r="E156" s="5">
        <v>43283</v>
      </c>
      <c r="F156" s="5">
        <v>727838623</v>
      </c>
      <c r="G156" s="5" t="s">
        <v>56</v>
      </c>
      <c r="H156" s="5">
        <v>807774468</v>
      </c>
      <c r="I156" s="5">
        <v>19</v>
      </c>
      <c r="J156" s="5"/>
      <c r="K156" s="5"/>
      <c r="L156" s="5"/>
      <c r="M156" s="5"/>
      <c r="N156" s="5" t="s">
        <v>62</v>
      </c>
      <c r="O156" s="5" t="s">
        <v>64</v>
      </c>
      <c r="P156" s="5" t="s">
        <v>6</v>
      </c>
      <c r="Q156" s="5">
        <v>34</v>
      </c>
      <c r="R156" s="5">
        <v>26738</v>
      </c>
      <c r="S156" s="5" t="s">
        <v>11</v>
      </c>
    </row>
    <row r="157" spans="1:19" x14ac:dyDescent="0.25">
      <c r="A157" s="5" t="s">
        <v>47</v>
      </c>
      <c r="B157" s="5">
        <v>75001</v>
      </c>
      <c r="C157" s="5">
        <v>16003</v>
      </c>
      <c r="D157" s="5" t="s">
        <v>50</v>
      </c>
      <c r="E157" s="5">
        <v>43439</v>
      </c>
      <c r="F157" s="5">
        <v>315529826</v>
      </c>
      <c r="G157" s="5" t="s">
        <v>56</v>
      </c>
      <c r="H157" s="5">
        <v>811312057</v>
      </c>
      <c r="I157" s="5">
        <v>29</v>
      </c>
      <c r="J157" s="5"/>
      <c r="K157" s="5">
        <v>811312057</v>
      </c>
      <c r="L157" s="5">
        <v>29</v>
      </c>
      <c r="M157" s="5">
        <v>121611</v>
      </c>
      <c r="N157" s="5" t="s">
        <v>62</v>
      </c>
      <c r="O157" s="5" t="s">
        <v>64</v>
      </c>
      <c r="P157" s="5" t="s">
        <v>6</v>
      </c>
      <c r="Q157" s="5">
        <v>37</v>
      </c>
      <c r="R157" s="5">
        <v>27804</v>
      </c>
      <c r="S157" s="5" t="s">
        <v>28</v>
      </c>
    </row>
    <row r="158" spans="1:19" x14ac:dyDescent="0.25">
      <c r="A158" s="5" t="s">
        <v>47</v>
      </c>
      <c r="B158" s="5">
        <v>75001</v>
      </c>
      <c r="C158" s="5">
        <v>16003</v>
      </c>
      <c r="D158" s="5" t="s">
        <v>50</v>
      </c>
      <c r="E158" s="5">
        <v>43439</v>
      </c>
      <c r="F158" s="5">
        <v>315529826</v>
      </c>
      <c r="G158" s="5" t="s">
        <v>56</v>
      </c>
      <c r="H158" s="5">
        <v>811312057</v>
      </c>
      <c r="I158" s="5">
        <v>29</v>
      </c>
      <c r="J158" s="5"/>
      <c r="K158" s="5">
        <v>811312057</v>
      </c>
      <c r="L158" s="5">
        <v>29</v>
      </c>
      <c r="M158" s="5">
        <v>121611</v>
      </c>
      <c r="N158" s="5" t="s">
        <v>62</v>
      </c>
      <c r="O158" s="5" t="s">
        <v>64</v>
      </c>
      <c r="P158" s="5" t="s">
        <v>6</v>
      </c>
      <c r="Q158" s="5">
        <v>47</v>
      </c>
      <c r="R158" s="5">
        <v>29390</v>
      </c>
      <c r="S158" s="5" t="s">
        <v>28</v>
      </c>
    </row>
    <row r="159" spans="1:19" x14ac:dyDescent="0.25">
      <c r="A159" s="5" t="s">
        <v>47</v>
      </c>
      <c r="B159" s="5">
        <v>75001</v>
      </c>
      <c r="C159" s="5">
        <v>16003</v>
      </c>
      <c r="D159" s="5" t="s">
        <v>50</v>
      </c>
      <c r="E159" s="5">
        <v>43439</v>
      </c>
      <c r="F159" s="5">
        <v>315529826</v>
      </c>
      <c r="G159" s="5" t="s">
        <v>56</v>
      </c>
      <c r="H159" s="5">
        <v>811312057</v>
      </c>
      <c r="I159" s="5">
        <v>29</v>
      </c>
      <c r="J159" s="5"/>
      <c r="K159" s="5">
        <v>811312057</v>
      </c>
      <c r="L159" s="5">
        <v>29</v>
      </c>
      <c r="M159" s="5">
        <v>121611</v>
      </c>
      <c r="N159" s="5" t="s">
        <v>62</v>
      </c>
      <c r="O159" s="5" t="s">
        <v>64</v>
      </c>
      <c r="P159" s="5" t="s">
        <v>6</v>
      </c>
      <c r="Q159" s="5">
        <v>92</v>
      </c>
      <c r="R159" s="5">
        <v>28035</v>
      </c>
      <c r="S159" s="5" t="s">
        <v>28</v>
      </c>
    </row>
  </sheetData>
  <sortState ref="A2:XFD160">
    <sortCondition ref="H1"/>
  </sortState>
  <dataValidations count="2">
    <dataValidation type="list" allowBlank="1" showInputMessage="1" showErrorMessage="1" sqref="U2:U1048576">
      <formula1>pole</formula1>
    </dataValidation>
    <dataValidation type="list" allowBlank="1" showInputMessage="1" showErrorMessage="1" sqref="V2:V1048576">
      <formula1>INDIRECT(U2)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autoFill="0" autoPict="0" macro="[0]!Copier_DSN">
                <anchor moveWithCells="1" sizeWithCells="1">
                  <from>
                    <xdr:col>0</xdr:col>
                    <xdr:colOff>352425</xdr:colOff>
                    <xdr:row>0</xdr:row>
                    <xdr:rowOff>76200</xdr:rowOff>
                  </from>
                  <to>
                    <xdr:col>3</xdr:col>
                    <xdr:colOff>733425</xdr:colOff>
                    <xdr:row>0</xdr:row>
                    <xdr:rowOff>790575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</sheetPr>
  <dimension ref="A1:W304"/>
  <sheetViews>
    <sheetView zoomScale="82" zoomScaleNormal="82" workbookViewId="0">
      <pane ySplit="1" topLeftCell="A2" activePane="bottomLeft" state="frozen"/>
      <selection activeCell="H1" sqref="H1"/>
      <selection pane="bottomLeft" sqref="A1:XFD1"/>
    </sheetView>
  </sheetViews>
  <sheetFormatPr baseColWidth="10" defaultRowHeight="15" x14ac:dyDescent="0.25"/>
  <cols>
    <col min="2" max="3" width="6" bestFit="1" customWidth="1"/>
    <col min="6" max="6" width="5.85546875" customWidth="1"/>
    <col min="9" max="9" width="4" bestFit="1" customWidth="1"/>
    <col min="10" max="10" width="9.140625" customWidth="1"/>
    <col min="16" max="16" width="9.85546875" customWidth="1"/>
    <col min="17" max="17" width="3.85546875" bestFit="1" customWidth="1"/>
    <col min="19" max="19" width="50.5703125" bestFit="1" customWidth="1"/>
    <col min="20" max="20" width="17" style="5" customWidth="1"/>
    <col min="21" max="21" width="6.42578125" bestFit="1" customWidth="1"/>
    <col min="22" max="22" width="14.140625" bestFit="1" customWidth="1"/>
    <col min="23" max="23" width="19.7109375" bestFit="1" customWidth="1"/>
  </cols>
  <sheetData>
    <row r="1" spans="1:23" x14ac:dyDescent="0.25">
      <c r="A1" s="9" t="s">
        <v>0</v>
      </c>
      <c r="B1" s="9" t="s">
        <v>4</v>
      </c>
      <c r="C1" s="9" t="s">
        <v>5</v>
      </c>
      <c r="D1" s="9" t="s">
        <v>53</v>
      </c>
      <c r="E1" s="9" t="s">
        <v>1</v>
      </c>
      <c r="F1" s="9" t="s">
        <v>55</v>
      </c>
      <c r="G1" s="9" t="s">
        <v>56</v>
      </c>
      <c r="H1" s="9" t="s">
        <v>57</v>
      </c>
      <c r="I1" s="9" t="s">
        <v>58</v>
      </c>
      <c r="J1" s="9" t="s">
        <v>59</v>
      </c>
      <c r="K1" s="9" t="s">
        <v>60</v>
      </c>
      <c r="L1" s="9" t="s">
        <v>61</v>
      </c>
      <c r="M1" s="9" t="s">
        <v>63</v>
      </c>
      <c r="N1" s="9" t="s">
        <v>62</v>
      </c>
      <c r="O1" s="9" t="s">
        <v>64</v>
      </c>
      <c r="P1" s="9" t="s">
        <v>6</v>
      </c>
      <c r="Q1" s="9" t="s">
        <v>2</v>
      </c>
      <c r="R1" s="9" t="s">
        <v>65</v>
      </c>
      <c r="S1" s="9" t="s">
        <v>3</v>
      </c>
      <c r="T1" s="9" t="s">
        <v>66</v>
      </c>
      <c r="U1" s="9" t="s">
        <v>67</v>
      </c>
      <c r="V1" s="9" t="s">
        <v>68</v>
      </c>
      <c r="W1" s="9" t="s">
        <v>69</v>
      </c>
    </row>
    <row r="2" spans="1:23" x14ac:dyDescent="0.25">
      <c r="A2" s="5" t="s">
        <v>47</v>
      </c>
      <c r="B2" s="5">
        <v>75001</v>
      </c>
      <c r="C2" s="5">
        <v>40001</v>
      </c>
      <c r="D2" s="5" t="s">
        <v>52</v>
      </c>
      <c r="E2" s="5">
        <v>43293</v>
      </c>
      <c r="F2" s="5">
        <v>191734624</v>
      </c>
      <c r="G2" s="5" t="s">
        <v>56</v>
      </c>
      <c r="H2" s="5">
        <v>25820044</v>
      </c>
      <c r="I2" s="5">
        <v>45</v>
      </c>
      <c r="J2" s="5"/>
      <c r="K2" s="5"/>
      <c r="L2" s="5"/>
      <c r="M2" s="5"/>
      <c r="N2" s="5" t="s">
        <v>62</v>
      </c>
      <c r="O2" s="5" t="s">
        <v>64</v>
      </c>
      <c r="P2" s="5" t="s">
        <v>6</v>
      </c>
      <c r="Q2" s="5">
        <v>95</v>
      </c>
      <c r="R2" s="5">
        <v>21341</v>
      </c>
      <c r="S2" s="5" t="s">
        <v>11</v>
      </c>
      <c r="U2" s="5" t="s">
        <v>9</v>
      </c>
      <c r="V2" s="5" t="s">
        <v>73</v>
      </c>
      <c r="W2" t="s">
        <v>86</v>
      </c>
    </row>
    <row r="3" spans="1:23" x14ac:dyDescent="0.25">
      <c r="A3" s="5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U3" s="5"/>
      <c r="V3" s="5"/>
      <c r="W3" s="5"/>
    </row>
    <row r="4" spans="1:23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U4" s="5"/>
      <c r="V4" s="5"/>
      <c r="W4" s="5"/>
    </row>
    <row r="5" spans="1:23" x14ac:dyDescent="0.25">
      <c r="A5" s="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U5" s="5"/>
      <c r="V5" s="5"/>
      <c r="W5" s="5"/>
    </row>
    <row r="6" spans="1:23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U6" s="5"/>
      <c r="V6" s="5"/>
      <c r="W6" s="5"/>
    </row>
    <row r="7" spans="1:23" x14ac:dyDescent="0.25">
      <c r="A7" s="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U7" s="5"/>
      <c r="V7" s="5"/>
      <c r="W7" s="5"/>
    </row>
    <row r="8" spans="1:23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U8" s="5"/>
      <c r="V8" s="5"/>
      <c r="W8" s="5"/>
    </row>
    <row r="9" spans="1:23" x14ac:dyDescent="0.25">
      <c r="A9" s="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U9" s="5"/>
      <c r="V9" s="5"/>
      <c r="W9" s="5"/>
    </row>
    <row r="10" spans="1:23" x14ac:dyDescent="0.25">
      <c r="A10" s="5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U10" s="5"/>
      <c r="V10" s="5"/>
      <c r="W10" s="5"/>
    </row>
    <row r="11" spans="1:23" x14ac:dyDescent="0.25">
      <c r="A11" s="5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U11" s="5"/>
      <c r="V11" s="5"/>
      <c r="W11" s="5"/>
    </row>
    <row r="12" spans="1:23" x14ac:dyDescent="0.25">
      <c r="A12" s="5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U12" s="5"/>
      <c r="V12" s="5"/>
      <c r="W12" s="5"/>
    </row>
    <row r="13" spans="1:23" x14ac:dyDescent="0.25">
      <c r="A13" s="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U13" s="5"/>
      <c r="V13" s="5"/>
      <c r="W13" s="5"/>
    </row>
    <row r="14" spans="1:23" x14ac:dyDescent="0.25">
      <c r="A14" s="5"/>
      <c r="B14" s="5"/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U14" s="5"/>
      <c r="V14" s="5"/>
      <c r="W14" s="5"/>
    </row>
    <row r="15" spans="1:23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U15" s="5"/>
      <c r="V15" s="5"/>
      <c r="W15" s="5"/>
    </row>
    <row r="16" spans="1:23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U16" s="5"/>
      <c r="V16" s="5"/>
      <c r="W16" s="5"/>
    </row>
    <row r="17" spans="1:23" x14ac:dyDescent="0.25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U17" s="5"/>
      <c r="V17" s="5"/>
      <c r="W17" s="5"/>
    </row>
    <row r="18" spans="1:23" x14ac:dyDescent="0.25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U18" s="5"/>
      <c r="V18" s="5"/>
      <c r="W18" s="5"/>
    </row>
    <row r="19" spans="1:23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U19" s="5"/>
      <c r="V19" s="5"/>
      <c r="W19" s="5"/>
    </row>
    <row r="20" spans="1:23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U20" s="5"/>
      <c r="V20" s="5"/>
      <c r="W20" s="5"/>
    </row>
    <row r="21" spans="1:23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U21" s="5"/>
      <c r="V21" s="5"/>
      <c r="W21" s="5"/>
    </row>
    <row r="22" spans="1:23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U22" s="5"/>
      <c r="V22" s="5"/>
      <c r="W22" s="5"/>
    </row>
    <row r="23" spans="1:23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U23" s="5"/>
      <c r="V23" s="5"/>
      <c r="W23" s="5"/>
    </row>
    <row r="24" spans="1:23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U24" s="5"/>
      <c r="V24" s="5"/>
      <c r="W24" s="5"/>
    </row>
    <row r="25" spans="1:23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U25" s="5"/>
      <c r="V25" s="5"/>
      <c r="W25" s="5"/>
    </row>
    <row r="26" spans="1:23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U26" s="5"/>
      <c r="V26" s="5"/>
      <c r="W26" s="5"/>
    </row>
    <row r="27" spans="1:23" x14ac:dyDescent="0.25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U27" s="5"/>
      <c r="V27" s="5"/>
      <c r="W27" s="5"/>
    </row>
    <row r="28" spans="1:23" x14ac:dyDescent="0.25">
      <c r="A28" s="5"/>
      <c r="B28" s="5"/>
      <c r="C28" s="5"/>
      <c r="D28" s="5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U28" s="5"/>
      <c r="V28" s="5"/>
      <c r="W28" s="5"/>
    </row>
    <row r="29" spans="1:23" x14ac:dyDescent="0.25">
      <c r="A29" s="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U29" s="5"/>
      <c r="V29" s="5"/>
      <c r="W29" s="5"/>
    </row>
    <row r="30" spans="1:23" x14ac:dyDescent="0.25">
      <c r="A30" s="5"/>
      <c r="B30" s="5"/>
      <c r="C30" s="5"/>
      <c r="D30" s="5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U30" s="5"/>
      <c r="V30" s="5"/>
      <c r="W30" s="5"/>
    </row>
    <row r="31" spans="1:23" x14ac:dyDescent="0.25">
      <c r="A31" s="5"/>
      <c r="B31" s="5"/>
      <c r="C31" s="5"/>
      <c r="D31" s="5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U31" s="5"/>
      <c r="V31" s="5"/>
      <c r="W31" s="5"/>
    </row>
    <row r="32" spans="1:23" x14ac:dyDescent="0.25">
      <c r="A32" s="5"/>
      <c r="B32" s="5"/>
      <c r="C32" s="5"/>
      <c r="D32" s="5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U32" s="5"/>
      <c r="V32" s="5"/>
      <c r="W32" s="5"/>
    </row>
    <row r="33" spans="1:23" x14ac:dyDescent="0.25">
      <c r="A33" s="5"/>
      <c r="B33" s="5"/>
      <c r="C33" s="5"/>
      <c r="D33" s="5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U33" s="5"/>
      <c r="V33" s="5"/>
      <c r="W33" s="5"/>
    </row>
    <row r="34" spans="1:23" x14ac:dyDescent="0.25">
      <c r="A34" s="5"/>
      <c r="B34" s="5"/>
      <c r="C34" s="5"/>
      <c r="D34" s="5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U34" s="5"/>
      <c r="V34" s="5"/>
      <c r="W34" s="5"/>
    </row>
    <row r="35" spans="1:23" x14ac:dyDescent="0.25">
      <c r="A35" s="5"/>
      <c r="B35" s="5"/>
      <c r="C35" s="5"/>
      <c r="D35" s="5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U35" s="5"/>
      <c r="V35" s="5"/>
      <c r="W35" s="5"/>
    </row>
    <row r="36" spans="1:23" x14ac:dyDescent="0.25">
      <c r="A36" s="5"/>
      <c r="B36" s="5"/>
      <c r="C36" s="5"/>
      <c r="D36" s="5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U36" s="5"/>
      <c r="V36" s="5"/>
      <c r="W36" s="5"/>
    </row>
    <row r="37" spans="1:23" x14ac:dyDescent="0.25">
      <c r="A37" s="5"/>
      <c r="B37" s="5"/>
      <c r="C37" s="5"/>
      <c r="D37" s="5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U37" s="5"/>
      <c r="V37" s="5"/>
      <c r="W37" s="5"/>
    </row>
    <row r="38" spans="1:23" x14ac:dyDescent="0.25">
      <c r="A38" s="5"/>
      <c r="B38" s="5"/>
      <c r="C38" s="5"/>
      <c r="D38" s="5"/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U38" s="5"/>
      <c r="V38" s="5"/>
      <c r="W38" s="5"/>
    </row>
    <row r="39" spans="1:23" x14ac:dyDescent="0.25">
      <c r="A39" s="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U39" s="5"/>
      <c r="V39" s="5"/>
      <c r="W39" s="5"/>
    </row>
    <row r="40" spans="1:23" x14ac:dyDescent="0.25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U40" s="5"/>
      <c r="V40" s="5"/>
      <c r="W40" s="5"/>
    </row>
    <row r="41" spans="1:23" x14ac:dyDescent="0.25">
      <c r="A41" s="5"/>
      <c r="B41" s="5"/>
      <c r="C41" s="5"/>
      <c r="D41" s="5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U41" s="5"/>
      <c r="V41" s="5"/>
      <c r="W41" s="5"/>
    </row>
    <row r="42" spans="1:23" x14ac:dyDescent="0.25">
      <c r="A42" s="5"/>
      <c r="B42" s="5"/>
      <c r="C42" s="5"/>
      <c r="D42" s="5"/>
      <c r="E42" s="6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U42" s="5"/>
      <c r="V42" s="5"/>
      <c r="W42" s="5"/>
    </row>
    <row r="43" spans="1:23" x14ac:dyDescent="0.25">
      <c r="A43" s="5"/>
      <c r="B43" s="5"/>
      <c r="C43" s="5"/>
      <c r="D43" s="5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U43" s="5"/>
      <c r="V43" s="5"/>
      <c r="W43" s="5"/>
    </row>
    <row r="44" spans="1:23" x14ac:dyDescent="0.25">
      <c r="A44" s="5"/>
      <c r="B44" s="5"/>
      <c r="C44" s="5"/>
      <c r="D44" s="5"/>
      <c r="E44" s="6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U44" s="5"/>
      <c r="V44" s="5"/>
      <c r="W44" s="5"/>
    </row>
    <row r="45" spans="1:23" x14ac:dyDescent="0.25">
      <c r="A45" s="5"/>
      <c r="B45" s="5"/>
      <c r="C45" s="5"/>
      <c r="D45" s="5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U45" s="5"/>
      <c r="V45" s="5"/>
      <c r="W45" s="5"/>
    </row>
    <row r="46" spans="1:23" x14ac:dyDescent="0.25">
      <c r="A46" s="5"/>
      <c r="B46" s="5"/>
      <c r="C46" s="5"/>
      <c r="D46" s="5"/>
      <c r="E46" s="6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U46" s="5"/>
      <c r="V46" s="5"/>
      <c r="W46" s="5"/>
    </row>
    <row r="47" spans="1:23" x14ac:dyDescent="0.25">
      <c r="A47" s="5"/>
      <c r="B47" s="5"/>
      <c r="C47" s="5"/>
      <c r="D47" s="5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U47" s="5"/>
      <c r="V47" s="5"/>
      <c r="W47" s="5"/>
    </row>
    <row r="48" spans="1:23" x14ac:dyDescent="0.25">
      <c r="A48" s="5"/>
      <c r="B48" s="5"/>
      <c r="C48" s="5"/>
      <c r="D48" s="5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U48" s="5"/>
      <c r="V48" s="5"/>
      <c r="W48" s="5"/>
    </row>
    <row r="49" spans="1:23" x14ac:dyDescent="0.25">
      <c r="A49" s="5"/>
      <c r="B49" s="5"/>
      <c r="C49" s="5"/>
      <c r="D49" s="5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U49" s="5"/>
      <c r="V49" s="5"/>
      <c r="W49" s="5"/>
    </row>
    <row r="50" spans="1:23" x14ac:dyDescent="0.25">
      <c r="A50" s="5"/>
      <c r="B50" s="5"/>
      <c r="C50" s="5"/>
      <c r="D50" s="5"/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U50" s="5"/>
      <c r="V50" s="5"/>
      <c r="W50" s="5"/>
    </row>
    <row r="51" spans="1:23" x14ac:dyDescent="0.25">
      <c r="A51" s="5"/>
      <c r="B51" s="5"/>
      <c r="C51" s="5"/>
      <c r="D51" s="5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U51" s="5"/>
      <c r="V51" s="5"/>
      <c r="W51" s="5"/>
    </row>
    <row r="52" spans="1:23" x14ac:dyDescent="0.25">
      <c r="A52" s="5"/>
      <c r="B52" s="5"/>
      <c r="C52" s="5"/>
      <c r="D52" s="5"/>
      <c r="E52" s="6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U52" s="5"/>
      <c r="V52" s="5"/>
      <c r="W52" s="5"/>
    </row>
    <row r="53" spans="1:23" x14ac:dyDescent="0.25">
      <c r="A53" s="5"/>
      <c r="B53" s="5"/>
      <c r="C53" s="5"/>
      <c r="D53" s="5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U53" s="5"/>
      <c r="V53" s="5"/>
      <c r="W53" s="5"/>
    </row>
    <row r="54" spans="1:23" x14ac:dyDescent="0.25">
      <c r="A54" s="5"/>
      <c r="B54" s="5"/>
      <c r="C54" s="5"/>
      <c r="D54" s="5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U54" s="5"/>
      <c r="V54" s="5"/>
      <c r="W54" s="5"/>
    </row>
    <row r="55" spans="1:23" x14ac:dyDescent="0.25">
      <c r="A55" s="5"/>
      <c r="B55" s="5"/>
      <c r="C55" s="5"/>
      <c r="D55" s="5"/>
      <c r="E55" s="6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U55" s="5"/>
      <c r="V55" s="5"/>
      <c r="W55" s="5"/>
    </row>
    <row r="56" spans="1:23" x14ac:dyDescent="0.25">
      <c r="A56" s="5"/>
      <c r="B56" s="5"/>
      <c r="C56" s="5"/>
      <c r="D56" s="5"/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U56" s="5"/>
      <c r="V56" s="5"/>
      <c r="W56" s="5"/>
    </row>
    <row r="57" spans="1:23" x14ac:dyDescent="0.25">
      <c r="A57" s="5"/>
      <c r="B57" s="5"/>
      <c r="C57" s="5"/>
      <c r="D57" s="5"/>
      <c r="E57" s="6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U57" s="5"/>
      <c r="V57" s="5"/>
      <c r="W57" s="5"/>
    </row>
    <row r="58" spans="1:23" x14ac:dyDescent="0.25">
      <c r="A58" s="5"/>
      <c r="B58" s="5"/>
      <c r="C58" s="5"/>
      <c r="D58" s="5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U58" s="5"/>
      <c r="V58" s="5"/>
      <c r="W58" s="5"/>
    </row>
    <row r="59" spans="1:23" x14ac:dyDescent="0.25">
      <c r="A59" s="5"/>
      <c r="B59" s="5"/>
      <c r="C59" s="5"/>
      <c r="D59" s="5"/>
      <c r="E59" s="6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U59" s="5"/>
      <c r="V59" s="5"/>
      <c r="W59" s="5"/>
    </row>
    <row r="60" spans="1:23" x14ac:dyDescent="0.25">
      <c r="A60" s="5"/>
      <c r="B60" s="5"/>
      <c r="C60" s="5"/>
      <c r="D60" s="5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U60" s="5"/>
      <c r="V60" s="5"/>
      <c r="W60" s="5"/>
    </row>
    <row r="61" spans="1:23" x14ac:dyDescent="0.25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U61" s="5"/>
      <c r="V61" s="5"/>
      <c r="W61" s="5"/>
    </row>
    <row r="62" spans="1:23" x14ac:dyDescent="0.25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U62" s="5"/>
      <c r="V62" s="5"/>
      <c r="W62" s="5"/>
    </row>
    <row r="63" spans="1:23" x14ac:dyDescent="0.25">
      <c r="A63" s="5"/>
      <c r="B63" s="5"/>
      <c r="C63" s="5"/>
      <c r="D63" s="5"/>
      <c r="E63" s="6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U63" s="5"/>
      <c r="V63" s="5"/>
      <c r="W63" s="5"/>
    </row>
    <row r="64" spans="1:23" x14ac:dyDescent="0.25">
      <c r="A64" s="5"/>
      <c r="B64" s="5"/>
      <c r="C64" s="5"/>
      <c r="D64" s="5"/>
      <c r="E64" s="6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U64" s="5"/>
      <c r="V64" s="5"/>
      <c r="W64" s="5"/>
    </row>
    <row r="65" spans="1:23" x14ac:dyDescent="0.25">
      <c r="A65" s="5"/>
      <c r="B65" s="5"/>
      <c r="C65" s="5"/>
      <c r="D65" s="5"/>
      <c r="E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U65" s="5"/>
      <c r="V65" s="5"/>
      <c r="W65" s="5"/>
    </row>
    <row r="66" spans="1:23" x14ac:dyDescent="0.25">
      <c r="A66" s="5"/>
      <c r="B66" s="5"/>
      <c r="C66" s="5"/>
      <c r="D66" s="5"/>
      <c r="E66" s="6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U66" s="5"/>
      <c r="V66" s="5"/>
      <c r="W66" s="5"/>
    </row>
    <row r="67" spans="1:23" x14ac:dyDescent="0.25">
      <c r="A67" s="5"/>
      <c r="B67" s="5"/>
      <c r="C67" s="5"/>
      <c r="D67" s="5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U67" s="5"/>
      <c r="V67" s="5"/>
      <c r="W67" s="5"/>
    </row>
    <row r="68" spans="1:23" x14ac:dyDescent="0.25">
      <c r="A68" s="5"/>
      <c r="B68" s="5"/>
      <c r="C68" s="5"/>
      <c r="D68" s="5"/>
      <c r="E68" s="6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U68" s="5"/>
      <c r="V68" s="5"/>
      <c r="W68" s="5"/>
    </row>
    <row r="69" spans="1:23" x14ac:dyDescent="0.25">
      <c r="A69" s="5"/>
      <c r="B69" s="5"/>
      <c r="C69" s="5"/>
      <c r="D69" s="5"/>
      <c r="E69" s="6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U69" s="5"/>
      <c r="V69" s="5"/>
      <c r="W69" s="5"/>
    </row>
    <row r="70" spans="1:23" x14ac:dyDescent="0.25">
      <c r="A70" s="5"/>
      <c r="B70" s="5"/>
      <c r="C70" s="5"/>
      <c r="D70" s="5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U70" s="5"/>
      <c r="V70" s="5"/>
      <c r="W70" s="5"/>
    </row>
    <row r="71" spans="1:23" x14ac:dyDescent="0.25">
      <c r="A71" s="5"/>
      <c r="B71" s="5"/>
      <c r="C71" s="5"/>
      <c r="D71" s="5"/>
      <c r="E71" s="6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U71" s="5"/>
      <c r="V71" s="5"/>
      <c r="W71" s="5"/>
    </row>
    <row r="72" spans="1:23" x14ac:dyDescent="0.25">
      <c r="A72" s="5"/>
      <c r="B72" s="5"/>
      <c r="C72" s="5"/>
      <c r="D72" s="5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U72" s="5"/>
      <c r="V72" s="5"/>
      <c r="W72" s="5"/>
    </row>
    <row r="73" spans="1:23" x14ac:dyDescent="0.25">
      <c r="A73" s="5"/>
      <c r="B73" s="5"/>
      <c r="C73" s="5"/>
      <c r="D73" s="5"/>
      <c r="E73" s="6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U73" s="5"/>
      <c r="V73" s="5"/>
      <c r="W73" s="5"/>
    </row>
    <row r="74" spans="1:23" x14ac:dyDescent="0.25">
      <c r="A74" s="5"/>
      <c r="B74" s="5"/>
      <c r="C74" s="5"/>
      <c r="D74" s="5"/>
      <c r="E74" s="6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U74" s="5"/>
      <c r="V74" s="5"/>
      <c r="W74" s="5"/>
    </row>
    <row r="75" spans="1:23" x14ac:dyDescent="0.25">
      <c r="A75" s="5"/>
      <c r="B75" s="5"/>
      <c r="C75" s="5"/>
      <c r="D75" s="5"/>
      <c r="E75" s="6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U75" s="5"/>
      <c r="V75" s="5"/>
      <c r="W75" s="5"/>
    </row>
    <row r="76" spans="1:23" x14ac:dyDescent="0.25">
      <c r="A76" s="5"/>
      <c r="B76" s="5"/>
      <c r="C76" s="5"/>
      <c r="D76" s="5"/>
      <c r="E76" s="6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U76" s="5"/>
      <c r="V76" s="5"/>
      <c r="W76" s="5"/>
    </row>
    <row r="77" spans="1:23" x14ac:dyDescent="0.25">
      <c r="A77" s="5"/>
      <c r="B77" s="5"/>
      <c r="C77" s="5"/>
      <c r="D77" s="5"/>
      <c r="E77" s="6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U77" s="5"/>
      <c r="V77" s="5"/>
      <c r="W77" s="5"/>
    </row>
    <row r="78" spans="1:23" x14ac:dyDescent="0.25">
      <c r="A78" s="5"/>
      <c r="B78" s="5"/>
      <c r="C78" s="5"/>
      <c r="D78" s="5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U78" s="5"/>
      <c r="V78" s="5"/>
      <c r="W78" s="5"/>
    </row>
    <row r="79" spans="1:23" x14ac:dyDescent="0.25">
      <c r="A79" s="5"/>
      <c r="B79" s="5"/>
      <c r="C79" s="5"/>
      <c r="D79" s="5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7"/>
      <c r="Q79" s="5"/>
      <c r="R79" s="5"/>
      <c r="S79" s="5"/>
      <c r="U79" s="5"/>
      <c r="V79" s="5"/>
      <c r="W79" s="5"/>
    </row>
    <row r="80" spans="1:23" x14ac:dyDescent="0.25">
      <c r="A80" s="5"/>
      <c r="B80" s="5"/>
      <c r="C80" s="5"/>
      <c r="D80" s="5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7"/>
      <c r="Q80" s="5"/>
      <c r="R80" s="5"/>
      <c r="S80" s="5"/>
      <c r="U80" s="5"/>
      <c r="V80" s="5"/>
      <c r="W80" s="5"/>
    </row>
    <row r="81" spans="1:23" x14ac:dyDescent="0.25">
      <c r="A81" s="5"/>
      <c r="B81" s="5"/>
      <c r="C81" s="5"/>
      <c r="D81" s="5"/>
      <c r="E81" s="6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U81" s="5"/>
      <c r="V81" s="5"/>
      <c r="W81" s="5"/>
    </row>
    <row r="82" spans="1:23" x14ac:dyDescent="0.25">
      <c r="A82" s="5"/>
      <c r="B82" s="5"/>
      <c r="C82" s="5"/>
      <c r="D82" s="5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7"/>
      <c r="Q82" s="5"/>
      <c r="R82" s="5"/>
      <c r="S82" s="5"/>
      <c r="U82" s="5"/>
      <c r="V82" s="5"/>
      <c r="W82" s="5"/>
    </row>
    <row r="83" spans="1:23" x14ac:dyDescent="0.25">
      <c r="A83" s="5"/>
      <c r="B83" s="5"/>
      <c r="C83" s="5"/>
      <c r="D83" s="5"/>
      <c r="E83" s="6"/>
      <c r="F83" s="5"/>
      <c r="G83" s="5"/>
      <c r="H83" s="5"/>
      <c r="I83" s="5"/>
      <c r="J83" s="5"/>
      <c r="K83" s="5"/>
      <c r="L83" s="5"/>
      <c r="M83" s="5"/>
      <c r="N83" s="5"/>
      <c r="O83" s="5"/>
      <c r="P83" s="7"/>
      <c r="Q83" s="5"/>
      <c r="R83" s="5"/>
      <c r="S83" s="5"/>
      <c r="U83" s="5"/>
      <c r="V83" s="5"/>
      <c r="W83" s="5"/>
    </row>
    <row r="84" spans="1:23" x14ac:dyDescent="0.25">
      <c r="A84" s="5"/>
      <c r="B84" s="5"/>
      <c r="C84" s="5"/>
      <c r="D84" s="5"/>
      <c r="E84" s="6"/>
      <c r="F84" s="5"/>
      <c r="G84" s="5"/>
      <c r="H84" s="5"/>
      <c r="I84" s="5"/>
      <c r="J84" s="5"/>
      <c r="K84" s="5"/>
      <c r="L84" s="5"/>
      <c r="M84" s="5"/>
      <c r="N84" s="5"/>
      <c r="O84" s="5"/>
      <c r="P84" s="7"/>
      <c r="Q84" s="5"/>
      <c r="R84" s="5"/>
      <c r="S84" s="5"/>
      <c r="U84" s="5"/>
      <c r="V84" s="5"/>
      <c r="W84" s="5"/>
    </row>
    <row r="85" spans="1:23" x14ac:dyDescent="0.25">
      <c r="A85" s="5"/>
      <c r="B85" s="5"/>
      <c r="C85" s="5"/>
      <c r="D85" s="5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7"/>
      <c r="Q85" s="5"/>
      <c r="R85" s="6"/>
      <c r="S85" s="5"/>
      <c r="U85" s="5"/>
      <c r="V85" s="5"/>
    </row>
    <row r="86" spans="1:23" x14ac:dyDescent="0.25">
      <c r="A86" s="5"/>
      <c r="B86" s="5"/>
      <c r="C86" s="5"/>
      <c r="D86" s="5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7"/>
      <c r="Q86" s="5"/>
      <c r="R86" s="6"/>
      <c r="S86" s="5"/>
      <c r="U86" s="5"/>
      <c r="V86" s="5"/>
      <c r="W86" s="5"/>
    </row>
    <row r="87" spans="1:23" x14ac:dyDescent="0.25">
      <c r="A87" s="5"/>
      <c r="B87" s="5"/>
      <c r="C87" s="5"/>
      <c r="D87" s="5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7"/>
      <c r="Q87" s="5"/>
      <c r="R87" s="6"/>
      <c r="S87" s="5"/>
      <c r="U87" s="5"/>
      <c r="V87" s="5"/>
      <c r="W87" s="5"/>
    </row>
    <row r="88" spans="1:23" x14ac:dyDescent="0.25">
      <c r="A88" s="5"/>
      <c r="B88" s="5"/>
      <c r="C88" s="5"/>
      <c r="D88" s="5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7"/>
      <c r="Q88" s="5"/>
      <c r="R88" s="6"/>
      <c r="S88" s="5"/>
      <c r="U88" s="5"/>
      <c r="V88" s="5"/>
      <c r="W88" s="5"/>
    </row>
    <row r="89" spans="1:23" x14ac:dyDescent="0.25">
      <c r="A89" s="5"/>
      <c r="B89" s="5"/>
      <c r="C89" s="5"/>
      <c r="D89" s="5"/>
      <c r="E89" s="6"/>
      <c r="F89" s="5"/>
      <c r="G89" s="5"/>
      <c r="H89" s="5"/>
      <c r="I89" s="5"/>
      <c r="J89" s="5"/>
      <c r="K89" s="5"/>
      <c r="L89" s="5"/>
      <c r="M89" s="5"/>
      <c r="N89" s="5"/>
      <c r="O89" s="5"/>
      <c r="P89" s="7"/>
      <c r="Q89" s="5"/>
      <c r="R89" s="6"/>
      <c r="S89" s="5"/>
      <c r="U89" s="5"/>
      <c r="V89" s="5"/>
      <c r="W89" s="5"/>
    </row>
    <row r="90" spans="1:23" x14ac:dyDescent="0.25">
      <c r="A90" s="5"/>
      <c r="B90" s="5"/>
      <c r="C90" s="5"/>
      <c r="D90" s="5"/>
      <c r="E90" s="6"/>
      <c r="F90" s="5"/>
      <c r="G90" s="5"/>
      <c r="H90" s="5"/>
      <c r="I90" s="5"/>
      <c r="J90" s="5"/>
      <c r="K90" s="5"/>
      <c r="L90" s="5"/>
      <c r="M90" s="5"/>
      <c r="N90" s="5"/>
      <c r="O90" s="5"/>
      <c r="P90" s="7"/>
      <c r="Q90" s="5"/>
      <c r="R90" s="6"/>
      <c r="S90" s="5"/>
      <c r="U90" s="5"/>
      <c r="V90" s="5"/>
      <c r="W90" s="5"/>
    </row>
    <row r="91" spans="1:23" x14ac:dyDescent="0.25">
      <c r="A91" s="5"/>
      <c r="B91" s="5"/>
      <c r="C91" s="5"/>
      <c r="D91" s="5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7"/>
      <c r="Q91" s="5"/>
      <c r="R91" s="6"/>
      <c r="S91" s="5"/>
      <c r="U91" s="5"/>
      <c r="V91" s="5"/>
      <c r="W91" s="5"/>
    </row>
    <row r="92" spans="1:23" x14ac:dyDescent="0.25">
      <c r="A92" s="5"/>
      <c r="B92" s="5"/>
      <c r="C92" s="5"/>
      <c r="D92" s="5"/>
      <c r="E92" s="6"/>
      <c r="F92" s="5"/>
      <c r="G92" s="5"/>
      <c r="H92" s="5"/>
      <c r="I92" s="5"/>
      <c r="J92" s="5"/>
      <c r="K92" s="5"/>
      <c r="L92" s="5"/>
      <c r="M92" s="5"/>
      <c r="N92" s="5"/>
      <c r="O92" s="5"/>
      <c r="P92" s="7"/>
      <c r="Q92" s="5"/>
      <c r="R92" s="6"/>
      <c r="S92" s="5"/>
      <c r="U92" s="5"/>
      <c r="V92" s="5"/>
      <c r="W92" s="5"/>
    </row>
    <row r="93" spans="1:23" x14ac:dyDescent="0.25">
      <c r="A93" s="5"/>
      <c r="B93" s="5"/>
      <c r="C93" s="5"/>
      <c r="D93" s="5"/>
      <c r="E93" s="6"/>
      <c r="F93" s="5"/>
      <c r="G93" s="5"/>
      <c r="H93" s="5"/>
      <c r="I93" s="5"/>
      <c r="J93" s="5"/>
      <c r="K93" s="5"/>
      <c r="L93" s="5"/>
      <c r="M93" s="5"/>
      <c r="N93" s="5"/>
      <c r="O93" s="5"/>
      <c r="P93" s="7"/>
      <c r="Q93" s="5"/>
      <c r="R93" s="6"/>
      <c r="S93" s="5"/>
      <c r="U93" s="5"/>
      <c r="V93" s="5"/>
      <c r="W93" s="5"/>
    </row>
    <row r="94" spans="1:23" x14ac:dyDescent="0.25">
      <c r="A94" s="5"/>
      <c r="B94" s="5"/>
      <c r="C94" s="5"/>
      <c r="D94" s="5"/>
      <c r="E94" s="6"/>
      <c r="F94" s="5"/>
      <c r="G94" s="5"/>
      <c r="H94" s="5"/>
      <c r="I94" s="5"/>
      <c r="J94" s="5"/>
      <c r="K94" s="5"/>
      <c r="L94" s="5"/>
      <c r="M94" s="5"/>
      <c r="N94" s="5"/>
      <c r="O94" s="5"/>
      <c r="P94" s="7"/>
      <c r="Q94" s="5"/>
      <c r="R94" s="6"/>
      <c r="S94" s="5"/>
      <c r="U94" s="5"/>
      <c r="V94" s="5"/>
      <c r="W94" s="5"/>
    </row>
    <row r="95" spans="1:23" x14ac:dyDescent="0.25">
      <c r="A95" s="5"/>
      <c r="B95" s="5"/>
      <c r="C95" s="5"/>
      <c r="D95" s="5"/>
      <c r="E95" s="6"/>
      <c r="F95" s="5"/>
      <c r="G95" s="5"/>
      <c r="H95" s="5"/>
      <c r="I95" s="5"/>
      <c r="J95" s="5"/>
      <c r="K95" s="5"/>
      <c r="L95" s="5"/>
      <c r="M95" s="5"/>
      <c r="N95" s="5"/>
      <c r="O95" s="5"/>
      <c r="P95" s="7"/>
      <c r="Q95" s="5"/>
      <c r="R95" s="6"/>
      <c r="S95" s="5"/>
      <c r="U95" s="5"/>
      <c r="V95" s="5"/>
      <c r="W95" s="5"/>
    </row>
    <row r="96" spans="1:23" x14ac:dyDescent="0.25">
      <c r="A96" s="5"/>
      <c r="B96" s="5"/>
      <c r="C96" s="5"/>
      <c r="D96" s="5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7"/>
      <c r="Q96" s="5"/>
      <c r="R96" s="6"/>
      <c r="S96" s="5"/>
      <c r="U96" s="5"/>
      <c r="V96" s="5"/>
      <c r="W96" s="5"/>
    </row>
    <row r="97" spans="1:23" x14ac:dyDescent="0.25">
      <c r="A97" s="5"/>
      <c r="B97" s="5"/>
      <c r="C97" s="5"/>
      <c r="D97" s="5"/>
      <c r="E97" s="6"/>
      <c r="F97" s="5"/>
      <c r="G97" s="5"/>
      <c r="H97" s="5"/>
      <c r="I97" s="5"/>
      <c r="J97" s="5"/>
      <c r="K97" s="5"/>
      <c r="L97" s="5"/>
      <c r="M97" s="5"/>
      <c r="N97" s="5"/>
      <c r="O97" s="5"/>
      <c r="P97" s="7"/>
      <c r="Q97" s="5"/>
      <c r="R97" s="6"/>
      <c r="S97" s="5"/>
      <c r="U97" s="5"/>
      <c r="V97" s="5"/>
    </row>
    <row r="98" spans="1:23" x14ac:dyDescent="0.25">
      <c r="A98" s="5"/>
      <c r="B98" s="5"/>
      <c r="C98" s="5"/>
      <c r="D98" s="5"/>
      <c r="E98" s="6"/>
      <c r="F98" s="5"/>
      <c r="G98" s="5"/>
      <c r="H98" s="5"/>
      <c r="I98" s="5"/>
      <c r="J98" s="5"/>
      <c r="K98" s="5"/>
      <c r="L98" s="5"/>
      <c r="M98" s="5"/>
      <c r="N98" s="5"/>
      <c r="O98" s="5"/>
      <c r="P98" s="7"/>
      <c r="Q98" s="5"/>
      <c r="R98" s="6"/>
      <c r="S98" s="5"/>
      <c r="U98" s="5"/>
      <c r="V98" s="5"/>
      <c r="W98" s="5"/>
    </row>
    <row r="99" spans="1:23" x14ac:dyDescent="0.25">
      <c r="A99" s="5"/>
      <c r="B99" s="5"/>
      <c r="C99" s="5"/>
      <c r="D99" s="5"/>
      <c r="E99" s="6"/>
      <c r="F99" s="5"/>
      <c r="G99" s="5"/>
      <c r="H99" s="5"/>
      <c r="I99" s="5"/>
      <c r="J99" s="5"/>
      <c r="K99" s="5"/>
      <c r="L99" s="5"/>
      <c r="M99" s="5"/>
      <c r="N99" s="5"/>
      <c r="O99" s="5"/>
      <c r="P99" s="7"/>
      <c r="Q99" s="5"/>
      <c r="R99" s="6"/>
      <c r="S99" s="5"/>
      <c r="U99" s="5"/>
      <c r="V99" s="5"/>
      <c r="W99" s="5"/>
    </row>
    <row r="100" spans="1:23" x14ac:dyDescent="0.25">
      <c r="A100" s="5"/>
      <c r="B100" s="5"/>
      <c r="C100" s="5"/>
      <c r="D100" s="5"/>
      <c r="E100" s="6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7"/>
      <c r="Q100" s="5"/>
      <c r="R100" s="6"/>
      <c r="S100" s="5"/>
      <c r="U100" s="5"/>
      <c r="V100" s="5"/>
      <c r="W100" s="5"/>
    </row>
    <row r="101" spans="1:23" x14ac:dyDescent="0.25">
      <c r="A101" s="5"/>
      <c r="B101" s="5"/>
      <c r="C101" s="5"/>
      <c r="D101" s="5"/>
      <c r="E101" s="6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6"/>
      <c r="S101" s="5"/>
      <c r="U101" s="5"/>
      <c r="V101" s="5"/>
      <c r="W101" s="5"/>
    </row>
    <row r="102" spans="1:23" x14ac:dyDescent="0.25">
      <c r="A102" s="5"/>
      <c r="B102" s="5"/>
      <c r="C102" s="5"/>
      <c r="D102" s="5"/>
      <c r="E102" s="6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7"/>
      <c r="Q102" s="5"/>
      <c r="R102" s="6"/>
      <c r="S102" s="5"/>
      <c r="U102" s="5"/>
      <c r="V102" s="5"/>
      <c r="W102" s="5"/>
    </row>
    <row r="103" spans="1:23" x14ac:dyDescent="0.25">
      <c r="A103" s="5"/>
      <c r="B103" s="5"/>
      <c r="C103" s="5"/>
      <c r="D103" s="5"/>
      <c r="E103" s="6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7"/>
      <c r="Q103" s="5"/>
      <c r="R103" s="6"/>
      <c r="S103" s="5"/>
      <c r="U103" s="5"/>
      <c r="V103" s="5"/>
      <c r="W103" s="5"/>
    </row>
    <row r="104" spans="1:23" x14ac:dyDescent="0.25">
      <c r="A104" s="5"/>
      <c r="B104" s="5"/>
      <c r="C104" s="5"/>
      <c r="D104" s="5"/>
      <c r="E104" s="6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7"/>
      <c r="Q104" s="5"/>
      <c r="R104" s="6"/>
      <c r="S104" s="5"/>
      <c r="U104" s="5"/>
      <c r="V104" s="5"/>
      <c r="W104" s="5"/>
    </row>
    <row r="105" spans="1:23" x14ac:dyDescent="0.25">
      <c r="A105" s="5"/>
      <c r="B105" s="5"/>
      <c r="C105" s="5"/>
      <c r="D105" s="5"/>
      <c r="E105" s="6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7"/>
      <c r="Q105" s="5"/>
      <c r="R105" s="6"/>
      <c r="S105" s="5"/>
      <c r="U105" s="5"/>
      <c r="V105" s="5"/>
      <c r="W105" s="5"/>
    </row>
    <row r="106" spans="1:23" x14ac:dyDescent="0.25">
      <c r="A106" s="5"/>
      <c r="B106" s="5"/>
      <c r="C106" s="5"/>
      <c r="D106" s="5"/>
      <c r="E106" s="6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7"/>
      <c r="Q106" s="5"/>
      <c r="R106" s="6"/>
      <c r="S106" s="5"/>
      <c r="U106" s="5"/>
      <c r="V106" s="5"/>
      <c r="W106" s="5"/>
    </row>
    <row r="107" spans="1:23" x14ac:dyDescent="0.25">
      <c r="A107" s="5"/>
      <c r="B107" s="5"/>
      <c r="C107" s="5"/>
      <c r="D107" s="5"/>
      <c r="E107" s="6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7"/>
      <c r="Q107" s="5"/>
      <c r="R107" s="6"/>
      <c r="S107" s="5"/>
      <c r="U107" s="5"/>
      <c r="V107" s="5"/>
      <c r="W107" s="5"/>
    </row>
    <row r="108" spans="1:23" x14ac:dyDescent="0.25">
      <c r="A108" s="5"/>
      <c r="B108" s="5"/>
      <c r="C108" s="5"/>
      <c r="D108" s="5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7"/>
      <c r="Q108" s="5"/>
      <c r="R108" s="6"/>
      <c r="S108" s="5"/>
      <c r="U108" s="5"/>
      <c r="V108" s="5"/>
      <c r="W108" s="5"/>
    </row>
    <row r="109" spans="1:23" x14ac:dyDescent="0.25">
      <c r="A109" s="5"/>
      <c r="B109" s="5"/>
      <c r="C109" s="5"/>
      <c r="D109" s="5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7"/>
      <c r="Q109" s="5"/>
      <c r="R109" s="6"/>
      <c r="S109" s="5"/>
      <c r="U109" s="5"/>
      <c r="V109" s="5"/>
      <c r="W109" s="5"/>
    </row>
    <row r="110" spans="1:23" x14ac:dyDescent="0.25">
      <c r="A110" s="5"/>
      <c r="B110" s="5"/>
      <c r="C110" s="5"/>
      <c r="D110" s="5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7"/>
      <c r="Q110" s="5"/>
      <c r="R110" s="6"/>
      <c r="S110" s="5"/>
      <c r="U110" s="5"/>
      <c r="V110" s="5"/>
      <c r="W110" s="5"/>
    </row>
    <row r="111" spans="1:23" x14ac:dyDescent="0.25">
      <c r="A111" s="5"/>
      <c r="B111" s="5"/>
      <c r="C111" s="5"/>
      <c r="D111" s="5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7"/>
      <c r="Q111" s="5"/>
      <c r="R111" s="6"/>
      <c r="S111" s="5"/>
      <c r="U111" s="5"/>
      <c r="V111" s="5"/>
      <c r="W111" s="5"/>
    </row>
    <row r="112" spans="1:23" x14ac:dyDescent="0.25">
      <c r="A112" s="5"/>
      <c r="B112" s="5"/>
      <c r="C112" s="5"/>
      <c r="D112" s="5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7"/>
      <c r="Q112" s="5"/>
      <c r="R112" s="6"/>
      <c r="S112" s="5"/>
      <c r="U112" s="5"/>
      <c r="V112" s="5"/>
      <c r="W112" s="5"/>
    </row>
    <row r="113" spans="1:23" x14ac:dyDescent="0.25">
      <c r="A113" s="5"/>
      <c r="B113" s="5"/>
      <c r="C113" s="5"/>
      <c r="D113" s="5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7"/>
      <c r="Q113" s="5"/>
      <c r="R113" s="6"/>
      <c r="S113" s="5"/>
      <c r="U113" s="5"/>
      <c r="V113" s="5"/>
      <c r="W113" s="5"/>
    </row>
    <row r="114" spans="1:23" x14ac:dyDescent="0.25">
      <c r="A114" s="5"/>
      <c r="B114" s="5"/>
      <c r="C114" s="5"/>
      <c r="D114" s="5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7"/>
      <c r="Q114" s="5"/>
      <c r="R114" s="6"/>
      <c r="S114" s="5"/>
      <c r="U114" s="5"/>
      <c r="V114" s="5"/>
      <c r="W114" s="5"/>
    </row>
    <row r="115" spans="1:23" x14ac:dyDescent="0.25">
      <c r="A115" s="5"/>
      <c r="B115" s="5"/>
      <c r="C115" s="5"/>
      <c r="D115" s="5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7"/>
      <c r="Q115" s="5"/>
      <c r="R115" s="6"/>
      <c r="S115" s="5"/>
      <c r="U115" s="5"/>
      <c r="V115" s="5"/>
      <c r="W115" s="5"/>
    </row>
    <row r="116" spans="1:23" x14ac:dyDescent="0.25">
      <c r="A116" s="5"/>
      <c r="B116" s="5"/>
      <c r="C116" s="5"/>
      <c r="D116" s="5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7"/>
      <c r="Q116" s="5"/>
      <c r="R116" s="6"/>
      <c r="S116" s="5"/>
      <c r="U116" s="5"/>
      <c r="V116" s="5"/>
      <c r="W116" s="5"/>
    </row>
    <row r="117" spans="1:23" x14ac:dyDescent="0.25">
      <c r="A117" s="5"/>
      <c r="B117" s="5"/>
      <c r="C117" s="5"/>
      <c r="D117" s="5"/>
      <c r="E117" s="6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7"/>
      <c r="Q117" s="5"/>
      <c r="R117" s="6"/>
      <c r="S117" s="5"/>
      <c r="U117" s="5"/>
      <c r="V117" s="5"/>
      <c r="W117" s="5"/>
    </row>
    <row r="118" spans="1:23" x14ac:dyDescent="0.25">
      <c r="A118" s="5"/>
      <c r="B118" s="5"/>
      <c r="C118" s="5"/>
      <c r="D118" s="5"/>
      <c r="E118" s="6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7"/>
      <c r="Q118" s="5"/>
      <c r="R118" s="6"/>
      <c r="S118" s="5"/>
      <c r="U118" s="5"/>
      <c r="V118" s="5"/>
      <c r="W118" s="5"/>
    </row>
    <row r="119" spans="1:23" x14ac:dyDescent="0.25">
      <c r="A119" s="5"/>
      <c r="B119" s="5"/>
      <c r="C119" s="5"/>
      <c r="D119" s="5"/>
      <c r="E119" s="6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7"/>
      <c r="Q119" s="5"/>
      <c r="R119" s="6"/>
      <c r="S119" s="5"/>
      <c r="U119" s="5"/>
      <c r="V119" s="5"/>
      <c r="W119" s="5"/>
    </row>
    <row r="120" spans="1:23" x14ac:dyDescent="0.25">
      <c r="A120" s="5"/>
      <c r="B120" s="5"/>
      <c r="C120" s="5"/>
      <c r="D120" s="5"/>
      <c r="E120" s="6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7"/>
      <c r="Q120" s="5"/>
      <c r="R120" s="6"/>
      <c r="S120" s="5"/>
      <c r="U120" s="5"/>
      <c r="V120" s="5"/>
      <c r="W120" s="5"/>
    </row>
    <row r="121" spans="1:23" x14ac:dyDescent="0.25">
      <c r="A121" s="5"/>
      <c r="B121" s="5"/>
      <c r="C121" s="5"/>
      <c r="D121" s="5"/>
      <c r="E121" s="6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7"/>
      <c r="Q121" s="5"/>
      <c r="R121" s="6"/>
      <c r="S121" s="5"/>
      <c r="U121" s="5"/>
      <c r="V121" s="5"/>
      <c r="W121" s="5"/>
    </row>
    <row r="122" spans="1:23" x14ac:dyDescent="0.25">
      <c r="A122" s="5"/>
      <c r="B122" s="5"/>
      <c r="C122" s="5"/>
      <c r="D122" s="5"/>
      <c r="E122" s="6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7"/>
      <c r="Q122" s="5"/>
      <c r="R122" s="6"/>
      <c r="S122" s="5"/>
      <c r="U122" s="5"/>
      <c r="V122" s="5"/>
      <c r="W122" s="5"/>
    </row>
    <row r="123" spans="1:23" x14ac:dyDescent="0.25">
      <c r="A123" s="5"/>
      <c r="B123" s="5"/>
      <c r="C123" s="5"/>
      <c r="D123" s="5"/>
      <c r="E123" s="6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7"/>
      <c r="Q123" s="5"/>
      <c r="R123" s="6"/>
      <c r="S123" s="5"/>
      <c r="U123" s="5"/>
      <c r="V123" s="5"/>
      <c r="W123" s="5"/>
    </row>
    <row r="124" spans="1:23" x14ac:dyDescent="0.25">
      <c r="A124" s="5"/>
      <c r="B124" s="5"/>
      <c r="C124" s="5"/>
      <c r="D124" s="5"/>
      <c r="E124" s="6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7"/>
      <c r="Q124" s="5"/>
      <c r="R124" s="6"/>
      <c r="S124" s="5"/>
      <c r="U124" s="5"/>
      <c r="V124" s="5"/>
      <c r="W124" s="5"/>
    </row>
    <row r="125" spans="1:23" x14ac:dyDescent="0.25">
      <c r="A125" s="5"/>
      <c r="B125" s="5"/>
      <c r="C125" s="5"/>
      <c r="D125" s="5"/>
      <c r="E125" s="6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7"/>
      <c r="Q125" s="5"/>
      <c r="R125" s="6"/>
      <c r="S125" s="5"/>
      <c r="U125" s="5"/>
      <c r="V125" s="5"/>
      <c r="W125" s="5"/>
    </row>
    <row r="126" spans="1:23" x14ac:dyDescent="0.25">
      <c r="A126" s="5"/>
      <c r="B126" s="5"/>
      <c r="C126" s="5"/>
      <c r="D126" s="5"/>
      <c r="E126" s="6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7"/>
      <c r="Q126" s="5"/>
      <c r="R126" s="6"/>
      <c r="S126" s="5"/>
      <c r="U126" s="5"/>
      <c r="V126" s="5"/>
      <c r="W126" s="5"/>
    </row>
    <row r="127" spans="1:23" x14ac:dyDescent="0.25">
      <c r="A127" s="5"/>
      <c r="B127" s="5"/>
      <c r="C127" s="5"/>
      <c r="D127" s="5"/>
      <c r="E127" s="6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7"/>
      <c r="Q127" s="5"/>
      <c r="R127" s="6"/>
      <c r="S127" s="5"/>
      <c r="U127" s="5"/>
      <c r="V127" s="5"/>
      <c r="W127" s="5"/>
    </row>
    <row r="128" spans="1:23" x14ac:dyDescent="0.25">
      <c r="A128" s="5"/>
      <c r="B128" s="5"/>
      <c r="C128" s="5"/>
      <c r="D128" s="5"/>
      <c r="E128" s="6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7"/>
      <c r="Q128" s="5"/>
      <c r="R128" s="6"/>
      <c r="S128" s="5"/>
      <c r="U128" s="5"/>
      <c r="V128" s="5"/>
      <c r="W128" s="5"/>
    </row>
    <row r="129" spans="1:23" x14ac:dyDescent="0.25">
      <c r="A129" s="5"/>
      <c r="B129" s="5"/>
      <c r="C129" s="5"/>
      <c r="D129" s="5"/>
      <c r="E129" s="6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6"/>
      <c r="S129" s="5"/>
      <c r="U129" s="5"/>
      <c r="V129" s="5"/>
      <c r="W129" s="5"/>
    </row>
    <row r="130" spans="1:23" x14ac:dyDescent="0.25">
      <c r="A130" s="5"/>
      <c r="B130" s="5"/>
      <c r="C130" s="5"/>
      <c r="D130" s="5"/>
      <c r="E130" s="6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7"/>
      <c r="Q130" s="5"/>
      <c r="R130" s="6"/>
      <c r="S130" s="5"/>
      <c r="U130" s="5"/>
      <c r="V130" s="5"/>
      <c r="W130" s="5"/>
    </row>
    <row r="131" spans="1:23" x14ac:dyDescent="0.25">
      <c r="A131" s="5"/>
      <c r="B131" s="5"/>
      <c r="C131" s="5"/>
      <c r="D131" s="5"/>
      <c r="E131" s="6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7"/>
      <c r="Q131" s="5"/>
      <c r="R131" s="6"/>
      <c r="S131" s="5"/>
      <c r="U131" s="5"/>
      <c r="V131" s="5"/>
      <c r="W131" s="5"/>
    </row>
    <row r="132" spans="1:23" x14ac:dyDescent="0.25">
      <c r="A132" s="5"/>
      <c r="B132" s="5"/>
      <c r="C132" s="5"/>
      <c r="D132" s="5"/>
      <c r="E132" s="6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7"/>
      <c r="Q132" s="5"/>
      <c r="R132" s="6"/>
      <c r="S132" s="5"/>
      <c r="U132" s="5"/>
      <c r="V132" s="5"/>
      <c r="W132" s="5"/>
    </row>
    <row r="133" spans="1:23" x14ac:dyDescent="0.25">
      <c r="A133" s="5"/>
      <c r="B133" s="5"/>
      <c r="C133" s="5"/>
      <c r="D133" s="5"/>
      <c r="E133" s="6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7"/>
      <c r="Q133" s="5"/>
      <c r="R133" s="6"/>
      <c r="S133" s="5"/>
      <c r="U133" s="5"/>
      <c r="V133" s="5"/>
      <c r="W133" s="5"/>
    </row>
    <row r="134" spans="1:23" x14ac:dyDescent="0.25">
      <c r="A134" s="5"/>
      <c r="B134" s="5"/>
      <c r="C134" s="5"/>
      <c r="D134" s="5"/>
      <c r="E134" s="6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7"/>
      <c r="Q134" s="5"/>
      <c r="R134" s="6"/>
      <c r="S134" s="5"/>
      <c r="U134" s="5"/>
      <c r="V134" s="5"/>
    </row>
    <row r="135" spans="1:23" x14ac:dyDescent="0.25">
      <c r="A135" s="5"/>
      <c r="B135" s="5"/>
      <c r="C135" s="5"/>
      <c r="D135" s="5"/>
      <c r="E135" s="6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U135" s="5"/>
      <c r="V135" s="5"/>
      <c r="W135" s="5"/>
    </row>
    <row r="136" spans="1:23" x14ac:dyDescent="0.25">
      <c r="A136" s="5"/>
      <c r="B136" s="5"/>
      <c r="C136" s="5"/>
      <c r="D136" s="5"/>
      <c r="E136" s="6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U136" s="5"/>
      <c r="V136" s="5"/>
      <c r="W136" s="5"/>
    </row>
    <row r="137" spans="1:23" x14ac:dyDescent="0.25">
      <c r="A137" s="5"/>
      <c r="B137" s="5"/>
      <c r="C137" s="5"/>
      <c r="D137" s="5"/>
      <c r="E137" s="6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U137" s="5"/>
      <c r="V137" s="5"/>
      <c r="W137" s="5"/>
    </row>
    <row r="138" spans="1:23" x14ac:dyDescent="0.25">
      <c r="A138" s="5"/>
      <c r="B138" s="5"/>
      <c r="C138" s="5"/>
      <c r="D138" s="5"/>
      <c r="E138" s="6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U138" s="5"/>
      <c r="V138" s="5"/>
      <c r="W138" s="5"/>
    </row>
    <row r="139" spans="1:23" x14ac:dyDescent="0.25">
      <c r="A139" s="5"/>
      <c r="B139" s="5"/>
      <c r="C139" s="5"/>
      <c r="D139" s="5"/>
      <c r="E139" s="6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U139" s="5"/>
      <c r="V139" s="5"/>
      <c r="W139" s="5"/>
    </row>
    <row r="140" spans="1:23" x14ac:dyDescent="0.25">
      <c r="A140" s="5"/>
      <c r="B140" s="5"/>
      <c r="C140" s="5"/>
      <c r="D140" s="5"/>
      <c r="E140" s="6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U140" s="5"/>
      <c r="V140" s="5"/>
      <c r="W140" s="5"/>
    </row>
    <row r="141" spans="1:23" x14ac:dyDescent="0.25">
      <c r="A141" s="5"/>
      <c r="B141" s="5"/>
      <c r="C141" s="5"/>
      <c r="D141" s="5"/>
      <c r="E141" s="6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U141" s="5"/>
      <c r="V141" s="5"/>
      <c r="W141" s="5"/>
    </row>
    <row r="142" spans="1:23" x14ac:dyDescent="0.25">
      <c r="A142" s="5"/>
      <c r="B142" s="5"/>
      <c r="C142" s="5"/>
      <c r="D142" s="5"/>
      <c r="E142" s="6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U142" s="5"/>
      <c r="V142" s="5"/>
      <c r="W142" s="5"/>
    </row>
    <row r="143" spans="1:23" x14ac:dyDescent="0.25">
      <c r="A143" s="5"/>
      <c r="B143" s="5"/>
      <c r="C143" s="5"/>
      <c r="D143" s="5"/>
      <c r="E143" s="6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U143" s="5"/>
      <c r="V143" s="5"/>
      <c r="W143" s="5"/>
    </row>
    <row r="144" spans="1:23" x14ac:dyDescent="0.25">
      <c r="A144" s="5"/>
      <c r="B144" s="5"/>
      <c r="C144" s="5"/>
      <c r="D144" s="5"/>
      <c r="E144" s="6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U144" s="5"/>
      <c r="V144" s="5"/>
      <c r="W144" s="5"/>
    </row>
    <row r="145" spans="1:23" x14ac:dyDescent="0.25">
      <c r="A145" s="5"/>
      <c r="B145" s="5"/>
      <c r="C145" s="5"/>
      <c r="D145" s="5"/>
      <c r="E145" s="6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U145" s="5"/>
      <c r="V145" s="5"/>
      <c r="W145" s="5"/>
    </row>
    <row r="146" spans="1:23" x14ac:dyDescent="0.25">
      <c r="A146" s="5"/>
      <c r="B146" s="5"/>
      <c r="C146" s="5"/>
      <c r="D146" s="5"/>
      <c r="E146" s="6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U146" s="5"/>
      <c r="V146" s="5"/>
      <c r="W146" s="5"/>
    </row>
    <row r="147" spans="1:23" x14ac:dyDescent="0.25">
      <c r="A147" s="5"/>
      <c r="B147" s="5"/>
      <c r="C147" s="5"/>
      <c r="D147" s="5"/>
      <c r="E147" s="6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U147" s="5"/>
      <c r="V147" s="5"/>
      <c r="W147" s="5"/>
    </row>
    <row r="148" spans="1:23" x14ac:dyDescent="0.25">
      <c r="A148" s="5"/>
      <c r="B148" s="5"/>
      <c r="C148" s="5"/>
      <c r="D148" s="5"/>
      <c r="E148" s="6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U148" s="5"/>
      <c r="V148" s="5"/>
      <c r="W148" s="5"/>
    </row>
    <row r="149" spans="1:23" x14ac:dyDescent="0.25">
      <c r="A149" s="5"/>
      <c r="B149" s="5"/>
      <c r="C149" s="5"/>
      <c r="D149" s="5"/>
      <c r="E149" s="6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U149" s="5"/>
      <c r="V149" s="5"/>
      <c r="W149" s="5"/>
    </row>
    <row r="150" spans="1:23" x14ac:dyDescent="0.25">
      <c r="A150" s="5"/>
      <c r="B150" s="5"/>
      <c r="C150" s="5"/>
      <c r="D150" s="5"/>
      <c r="E150" s="6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U150" s="5"/>
      <c r="V150" s="5"/>
      <c r="W150" s="5"/>
    </row>
    <row r="151" spans="1:23" x14ac:dyDescent="0.25">
      <c r="A151" s="5"/>
      <c r="B151" s="5"/>
      <c r="C151" s="5"/>
      <c r="D151" s="5"/>
      <c r="E151" s="6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U151" s="5"/>
      <c r="V151" s="5"/>
      <c r="W151" s="5"/>
    </row>
    <row r="152" spans="1:23" x14ac:dyDescent="0.25">
      <c r="A152" s="5"/>
      <c r="B152" s="5"/>
      <c r="C152" s="5"/>
      <c r="D152" s="5"/>
      <c r="E152" s="6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U152" s="5"/>
      <c r="V152" s="5"/>
      <c r="W152" s="5"/>
    </row>
    <row r="153" spans="1:23" x14ac:dyDescent="0.25">
      <c r="A153" s="5"/>
      <c r="B153" s="5"/>
      <c r="C153" s="5"/>
      <c r="D153" s="5"/>
      <c r="E153" s="6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U153" s="5"/>
      <c r="V153" s="5"/>
      <c r="W153" s="5"/>
    </row>
    <row r="154" spans="1:23" x14ac:dyDescent="0.25">
      <c r="A154" s="5"/>
      <c r="B154" s="5"/>
      <c r="C154" s="5"/>
      <c r="D154" s="5"/>
      <c r="E154" s="6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U154" s="5"/>
      <c r="V154" s="5"/>
      <c r="W154" s="5"/>
    </row>
    <row r="155" spans="1:23" x14ac:dyDescent="0.25">
      <c r="A155" s="5"/>
      <c r="B155" s="5"/>
      <c r="C155" s="5"/>
      <c r="D155" s="5"/>
      <c r="E155" s="6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U155" s="5"/>
      <c r="V155" s="5"/>
      <c r="W155" s="5"/>
    </row>
    <row r="156" spans="1:23" x14ac:dyDescent="0.25">
      <c r="A156" s="5"/>
      <c r="B156" s="5"/>
      <c r="C156" s="5"/>
      <c r="D156" s="5"/>
      <c r="E156" s="6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U156" s="5"/>
      <c r="V156" s="5"/>
      <c r="W156" s="5"/>
    </row>
    <row r="157" spans="1:23" x14ac:dyDescent="0.25">
      <c r="A157" s="5"/>
      <c r="B157" s="5"/>
      <c r="C157" s="5"/>
      <c r="D157" s="5"/>
      <c r="E157" s="6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U157" s="5"/>
      <c r="V157" s="5"/>
    </row>
    <row r="158" spans="1:23" x14ac:dyDescent="0.25">
      <c r="A158" s="5"/>
      <c r="B158" s="5"/>
      <c r="C158" s="5"/>
      <c r="D158" s="5"/>
      <c r="E158" s="6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7"/>
      <c r="Q158" s="5"/>
      <c r="R158" s="6"/>
      <c r="S158" s="5"/>
      <c r="U158" s="5"/>
      <c r="V158" s="5"/>
      <c r="W158" s="5"/>
    </row>
    <row r="159" spans="1:23" x14ac:dyDescent="0.25">
      <c r="A159" s="5"/>
      <c r="B159" s="5"/>
      <c r="C159" s="5"/>
      <c r="D159" s="5"/>
      <c r="E159" s="6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7"/>
      <c r="Q159" s="5"/>
      <c r="R159" s="6"/>
      <c r="S159" s="5"/>
      <c r="U159" s="5"/>
      <c r="V159" s="5"/>
      <c r="W159" s="5"/>
    </row>
    <row r="160" spans="1:23" x14ac:dyDescent="0.25">
      <c r="A160" s="5"/>
      <c r="B160" s="5"/>
      <c r="C160" s="5"/>
      <c r="D160" s="5"/>
      <c r="E160" s="6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7"/>
      <c r="Q160" s="5"/>
      <c r="R160" s="6"/>
      <c r="S160" s="5"/>
      <c r="U160" s="5"/>
      <c r="V160" s="5"/>
      <c r="W160" s="5"/>
    </row>
    <row r="161" spans="1:23" x14ac:dyDescent="0.25">
      <c r="A161" s="5"/>
      <c r="B161" s="5"/>
      <c r="C161" s="5"/>
      <c r="D161" s="5"/>
      <c r="E161" s="6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7"/>
      <c r="Q161" s="5"/>
      <c r="R161" s="6"/>
      <c r="S161" s="5"/>
      <c r="U161" s="5"/>
      <c r="V161" s="5"/>
      <c r="W161" s="5"/>
    </row>
    <row r="162" spans="1:23" x14ac:dyDescent="0.25">
      <c r="A162" s="5"/>
      <c r="B162" s="5"/>
      <c r="C162" s="5"/>
      <c r="D162" s="5"/>
      <c r="E162" s="6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7"/>
      <c r="Q162" s="5"/>
      <c r="R162" s="6"/>
      <c r="S162" s="5"/>
      <c r="U162" s="5"/>
      <c r="V162" s="5"/>
      <c r="W162" s="5"/>
    </row>
    <row r="163" spans="1:23" x14ac:dyDescent="0.25">
      <c r="A163" s="5"/>
      <c r="B163" s="5"/>
      <c r="C163" s="5"/>
      <c r="D163" s="5"/>
      <c r="E163" s="6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7"/>
      <c r="Q163" s="5"/>
      <c r="R163" s="6"/>
      <c r="S163" s="5"/>
      <c r="U163" s="5"/>
      <c r="V163" s="5"/>
      <c r="W163" s="5"/>
    </row>
    <row r="164" spans="1:23" x14ac:dyDescent="0.25">
      <c r="A164" s="5"/>
      <c r="B164" s="5"/>
      <c r="C164" s="5"/>
      <c r="D164" s="5"/>
      <c r="E164" s="6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7"/>
      <c r="Q164" s="5"/>
      <c r="R164" s="5"/>
      <c r="S164" s="5"/>
      <c r="U164" s="5"/>
      <c r="V164" s="5"/>
      <c r="W164" s="5"/>
    </row>
    <row r="165" spans="1:23" x14ac:dyDescent="0.25">
      <c r="A165" s="5"/>
      <c r="B165" s="5"/>
      <c r="C165" s="5"/>
      <c r="D165" s="5"/>
      <c r="E165" s="6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7"/>
      <c r="Q165" s="5"/>
      <c r="R165" s="5"/>
      <c r="S165" s="5"/>
      <c r="U165" s="5"/>
      <c r="V165" s="5"/>
      <c r="W165" s="5"/>
    </row>
    <row r="166" spans="1:23" x14ac:dyDescent="0.25">
      <c r="A166" s="5"/>
      <c r="B166" s="5"/>
      <c r="C166" s="5"/>
      <c r="D166" s="5"/>
      <c r="E166" s="6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U166" s="5"/>
      <c r="V166" s="5"/>
      <c r="W166" s="5"/>
    </row>
    <row r="167" spans="1:23" x14ac:dyDescent="0.25">
      <c r="A167" s="5"/>
      <c r="B167" s="5"/>
      <c r="C167" s="5"/>
      <c r="D167" s="5"/>
      <c r="E167" s="6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7"/>
      <c r="Q167" s="5"/>
      <c r="R167" s="5"/>
      <c r="S167" s="5"/>
      <c r="U167" s="5"/>
      <c r="V167" s="5"/>
      <c r="W167" s="5"/>
    </row>
    <row r="168" spans="1:23" x14ac:dyDescent="0.25">
      <c r="A168" s="5"/>
      <c r="B168" s="5"/>
      <c r="C168" s="5"/>
      <c r="D168" s="5"/>
      <c r="E168" s="6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7"/>
      <c r="Q168" s="5"/>
      <c r="R168" s="5"/>
      <c r="S168" s="5"/>
      <c r="U168" s="5"/>
      <c r="V168" s="5"/>
      <c r="W168" s="5"/>
    </row>
    <row r="169" spans="1:23" x14ac:dyDescent="0.25">
      <c r="A169" s="5"/>
      <c r="B169" s="5"/>
      <c r="C169" s="5"/>
      <c r="D169" s="5"/>
      <c r="E169" s="6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7"/>
      <c r="Q169" s="5"/>
      <c r="R169" s="5"/>
      <c r="S169" s="5"/>
      <c r="U169" s="5"/>
      <c r="V169" s="5"/>
      <c r="W169" s="5"/>
    </row>
    <row r="170" spans="1:23" x14ac:dyDescent="0.25">
      <c r="A170" s="5"/>
      <c r="B170" s="5"/>
      <c r="C170" s="5"/>
      <c r="D170" s="5"/>
      <c r="E170" s="6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7"/>
      <c r="Q170" s="5"/>
      <c r="R170" s="6"/>
      <c r="S170" s="5"/>
      <c r="U170" s="5"/>
      <c r="V170" s="5"/>
      <c r="W170" s="5"/>
    </row>
    <row r="171" spans="1:23" x14ac:dyDescent="0.25">
      <c r="A171" s="5"/>
      <c r="B171" s="5"/>
      <c r="C171" s="5"/>
      <c r="D171" s="5"/>
      <c r="E171" s="6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7"/>
      <c r="Q171" s="5"/>
      <c r="R171" s="6"/>
      <c r="S171" s="5"/>
      <c r="U171" s="5"/>
      <c r="V171" s="5"/>
      <c r="W171" s="5"/>
    </row>
    <row r="172" spans="1:23" x14ac:dyDescent="0.25">
      <c r="A172" s="5"/>
      <c r="B172" s="5"/>
      <c r="C172" s="5"/>
      <c r="D172" s="5"/>
      <c r="E172" s="6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7"/>
      <c r="Q172" s="5"/>
      <c r="R172" s="6"/>
      <c r="S172" s="5"/>
      <c r="U172" s="5"/>
      <c r="V172" s="5"/>
    </row>
    <row r="173" spans="1:23" x14ac:dyDescent="0.25">
      <c r="A173" s="5"/>
      <c r="B173" s="5"/>
      <c r="C173" s="5"/>
      <c r="D173" s="5"/>
      <c r="E173" s="6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7"/>
      <c r="Q173" s="5"/>
      <c r="R173" s="6"/>
      <c r="S173" s="5"/>
      <c r="U173" s="5"/>
      <c r="V173" s="5"/>
    </row>
    <row r="174" spans="1:23" x14ac:dyDescent="0.25">
      <c r="A174" s="5"/>
      <c r="B174" s="5"/>
      <c r="C174" s="5"/>
      <c r="D174" s="5"/>
      <c r="E174" s="6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7"/>
      <c r="Q174" s="5"/>
      <c r="R174" s="6"/>
      <c r="S174" s="5"/>
      <c r="U174" s="5"/>
      <c r="V174" s="5"/>
    </row>
    <row r="175" spans="1:23" x14ac:dyDescent="0.25">
      <c r="A175" s="5"/>
      <c r="B175" s="5"/>
      <c r="C175" s="5"/>
      <c r="D175" s="5"/>
      <c r="E175" s="6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U175" s="5"/>
      <c r="V175" s="5"/>
    </row>
    <row r="176" spans="1:23" x14ac:dyDescent="0.25">
      <c r="U176" s="5"/>
      <c r="V176" s="5"/>
      <c r="W176" s="5"/>
    </row>
    <row r="177" spans="21:23" x14ac:dyDescent="0.25">
      <c r="U177" s="5"/>
      <c r="V177" s="5"/>
      <c r="W177" s="5"/>
    </row>
    <row r="178" spans="21:23" x14ac:dyDescent="0.25">
      <c r="U178" s="5"/>
      <c r="V178" s="5"/>
      <c r="W178" s="5"/>
    </row>
    <row r="179" spans="21:23" x14ac:dyDescent="0.25">
      <c r="U179" s="5"/>
      <c r="V179" s="5"/>
      <c r="W179" s="5"/>
    </row>
    <row r="180" spans="21:23" x14ac:dyDescent="0.25">
      <c r="U180" s="5"/>
      <c r="V180" s="5"/>
      <c r="W180" s="5"/>
    </row>
    <row r="181" spans="21:23" x14ac:dyDescent="0.25">
      <c r="U181" s="5"/>
      <c r="V181" s="5"/>
      <c r="W181" s="5"/>
    </row>
    <row r="182" spans="21:23" x14ac:dyDescent="0.25">
      <c r="U182" s="5"/>
      <c r="V182" s="5"/>
      <c r="W182" s="5"/>
    </row>
    <row r="183" spans="21:23" x14ac:dyDescent="0.25">
      <c r="U183" s="5"/>
      <c r="V183" s="5"/>
      <c r="W183" s="5"/>
    </row>
    <row r="184" spans="21:23" x14ac:dyDescent="0.25">
      <c r="U184" s="5"/>
      <c r="V184" s="5"/>
    </row>
    <row r="185" spans="21:23" x14ac:dyDescent="0.25">
      <c r="U185" s="5"/>
      <c r="V185" s="5"/>
    </row>
    <row r="186" spans="21:23" x14ac:dyDescent="0.25">
      <c r="U186" s="5"/>
      <c r="V186" s="5"/>
    </row>
    <row r="187" spans="21:23" x14ac:dyDescent="0.25">
      <c r="U187" s="5"/>
      <c r="V187" s="5"/>
    </row>
    <row r="188" spans="21:23" x14ac:dyDescent="0.25">
      <c r="U188" s="5"/>
      <c r="V188" s="5"/>
    </row>
    <row r="189" spans="21:23" x14ac:dyDescent="0.25">
      <c r="U189" s="5"/>
      <c r="V189" s="5"/>
      <c r="W189" s="5"/>
    </row>
    <row r="190" spans="21:23" x14ac:dyDescent="0.25">
      <c r="U190" s="5"/>
      <c r="V190" s="5"/>
      <c r="W190" s="5"/>
    </row>
    <row r="191" spans="21:23" x14ac:dyDescent="0.25">
      <c r="U191" s="5"/>
      <c r="V191" s="5"/>
      <c r="W191" s="5"/>
    </row>
    <row r="192" spans="21:23" x14ac:dyDescent="0.25">
      <c r="U192" s="5"/>
      <c r="V192" s="5"/>
      <c r="W192" s="5"/>
    </row>
    <row r="193" spans="1:23" x14ac:dyDescent="0.25">
      <c r="U193" s="5"/>
      <c r="V193" s="5"/>
      <c r="W193" s="5"/>
    </row>
    <row r="194" spans="1:23" x14ac:dyDescent="0.25">
      <c r="U194" s="5"/>
      <c r="V194" s="5"/>
      <c r="W194" s="5"/>
    </row>
    <row r="195" spans="1:23" x14ac:dyDescent="0.25">
      <c r="U195" s="5"/>
      <c r="V195" s="5"/>
      <c r="W195" s="5"/>
    </row>
    <row r="196" spans="1:23" x14ac:dyDescent="0.25">
      <c r="U196" s="5"/>
      <c r="V196" s="5"/>
      <c r="W196" s="5"/>
    </row>
    <row r="197" spans="1:23" x14ac:dyDescent="0.25">
      <c r="U197" s="5"/>
      <c r="V197" s="5"/>
      <c r="W197" s="5"/>
    </row>
    <row r="198" spans="1:23" x14ac:dyDescent="0.25">
      <c r="U198" s="5"/>
      <c r="V198" s="5"/>
      <c r="W198" s="5"/>
    </row>
    <row r="199" spans="1:23" x14ac:dyDescent="0.25">
      <c r="U199" s="5"/>
      <c r="V199" s="5"/>
      <c r="W199" s="5"/>
    </row>
    <row r="200" spans="1:23" x14ac:dyDescent="0.25">
      <c r="A200" s="5"/>
      <c r="B200" s="5"/>
      <c r="C200" s="5"/>
      <c r="D200" s="5"/>
      <c r="E200" s="6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U200" s="5"/>
      <c r="V200" s="5"/>
      <c r="W200" s="5"/>
    </row>
    <row r="201" spans="1:23" x14ac:dyDescent="0.25">
      <c r="A201" s="5"/>
      <c r="B201" s="5"/>
      <c r="C201" s="5"/>
      <c r="D201" s="5"/>
      <c r="E201" s="6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7"/>
      <c r="Q201" s="5"/>
      <c r="R201" s="6"/>
      <c r="S201" s="5"/>
      <c r="U201" s="5"/>
      <c r="V201" s="5"/>
      <c r="W201" s="5"/>
    </row>
    <row r="202" spans="1:23" x14ac:dyDescent="0.25">
      <c r="A202" s="5"/>
      <c r="B202" s="5"/>
      <c r="C202" s="5"/>
      <c r="D202" s="5"/>
      <c r="E202" s="6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7"/>
      <c r="Q202" s="5"/>
      <c r="R202" s="6"/>
      <c r="S202" s="5"/>
      <c r="U202" s="5"/>
      <c r="V202" s="5"/>
      <c r="W202" s="5"/>
    </row>
    <row r="203" spans="1:23" x14ac:dyDescent="0.25">
      <c r="A203" s="5"/>
      <c r="B203" s="5"/>
      <c r="C203" s="5"/>
      <c r="D203" s="5"/>
      <c r="E203" s="6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7"/>
      <c r="Q203" s="5"/>
      <c r="R203" s="6"/>
      <c r="S203" s="5"/>
      <c r="U203" s="5"/>
      <c r="V203" s="5"/>
      <c r="W203" s="5"/>
    </row>
    <row r="204" spans="1:23" x14ac:dyDescent="0.25">
      <c r="A204" s="5"/>
      <c r="B204" s="5"/>
      <c r="C204" s="5"/>
      <c r="D204" s="5"/>
      <c r="E204" s="6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7"/>
      <c r="Q204" s="5"/>
      <c r="R204" s="6"/>
      <c r="S204" s="5"/>
      <c r="U204" s="5"/>
      <c r="V204" s="5"/>
      <c r="W204" s="5"/>
    </row>
    <row r="205" spans="1:23" x14ac:dyDescent="0.25">
      <c r="A205" s="5"/>
      <c r="B205" s="5"/>
      <c r="C205" s="5"/>
      <c r="D205" s="5"/>
      <c r="E205" s="6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7"/>
      <c r="Q205" s="5"/>
      <c r="R205" s="6"/>
      <c r="S205" s="5"/>
      <c r="U205" s="5"/>
      <c r="V205" s="5"/>
      <c r="W205" s="5"/>
    </row>
    <row r="206" spans="1:23" x14ac:dyDescent="0.25">
      <c r="A206" s="5"/>
      <c r="B206" s="5"/>
      <c r="C206" s="5"/>
      <c r="D206" s="5"/>
      <c r="E206" s="6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7"/>
      <c r="Q206" s="5"/>
      <c r="R206" s="6"/>
      <c r="S206" s="5"/>
      <c r="U206" s="5"/>
      <c r="V206" s="5"/>
      <c r="W206" s="5"/>
    </row>
    <row r="207" spans="1:23" x14ac:dyDescent="0.25">
      <c r="A207" s="5"/>
      <c r="B207" s="5"/>
      <c r="C207" s="5"/>
      <c r="D207" s="5"/>
      <c r="E207" s="6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7"/>
      <c r="Q207" s="5"/>
      <c r="R207" s="6"/>
      <c r="S207" s="5"/>
      <c r="U207" s="5"/>
      <c r="V207" s="5"/>
      <c r="W207" s="5"/>
    </row>
    <row r="208" spans="1:23" x14ac:dyDescent="0.25">
      <c r="A208" s="5"/>
      <c r="B208" s="5"/>
      <c r="C208" s="5"/>
      <c r="D208" s="5"/>
      <c r="E208" s="6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7"/>
      <c r="Q208" s="5"/>
      <c r="R208" s="6"/>
      <c r="S208" s="5"/>
      <c r="U208" s="5"/>
      <c r="V208" s="5"/>
      <c r="W208" s="5"/>
    </row>
    <row r="209" spans="1:23" x14ac:dyDescent="0.25">
      <c r="A209" s="5"/>
      <c r="B209" s="5"/>
      <c r="C209" s="5"/>
      <c r="D209" s="5"/>
      <c r="E209" s="6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7"/>
      <c r="Q209" s="5"/>
      <c r="R209" s="6"/>
      <c r="S209" s="5"/>
      <c r="U209" s="5"/>
      <c r="V209" s="5"/>
      <c r="W209" s="5"/>
    </row>
    <row r="210" spans="1:23" x14ac:dyDescent="0.25">
      <c r="A210" s="5"/>
      <c r="B210" s="5"/>
      <c r="C210" s="5"/>
      <c r="D210" s="5"/>
      <c r="E210" s="6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7"/>
      <c r="Q210" s="5"/>
      <c r="R210" s="6"/>
      <c r="S210" s="5"/>
      <c r="U210" s="5"/>
      <c r="V210" s="5"/>
      <c r="W210" s="5"/>
    </row>
    <row r="211" spans="1:23" x14ac:dyDescent="0.25">
      <c r="A211" s="5"/>
      <c r="B211" s="5"/>
      <c r="C211" s="5"/>
      <c r="D211" s="5"/>
      <c r="E211" s="6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7"/>
      <c r="Q211" s="5"/>
      <c r="R211" s="6"/>
      <c r="S211" s="5"/>
      <c r="U211" s="5"/>
      <c r="V211" s="5"/>
      <c r="W211" s="5"/>
    </row>
    <row r="212" spans="1:23" x14ac:dyDescent="0.25">
      <c r="A212" s="5"/>
      <c r="B212" s="5"/>
      <c r="C212" s="5"/>
      <c r="D212" s="5"/>
      <c r="E212" s="6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7"/>
      <c r="Q212" s="5"/>
      <c r="R212" s="6"/>
      <c r="S212" s="5"/>
      <c r="U212" s="5"/>
      <c r="V212" s="5"/>
      <c r="W212" s="5"/>
    </row>
    <row r="213" spans="1:23" x14ac:dyDescent="0.25">
      <c r="A213" s="5"/>
      <c r="B213" s="5"/>
      <c r="C213" s="5"/>
      <c r="D213" s="5"/>
      <c r="E213" s="6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7"/>
      <c r="Q213" s="5"/>
      <c r="R213" s="6"/>
      <c r="S213" s="5"/>
      <c r="U213" s="5"/>
      <c r="V213" s="5"/>
      <c r="W213" s="5"/>
    </row>
    <row r="214" spans="1:23" x14ac:dyDescent="0.25">
      <c r="A214" s="5"/>
      <c r="B214" s="5"/>
      <c r="C214" s="5"/>
      <c r="D214" s="5"/>
      <c r="E214" s="6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7"/>
      <c r="Q214" s="5"/>
      <c r="R214" s="6"/>
      <c r="S214" s="5"/>
      <c r="U214" s="5"/>
      <c r="V214" s="5"/>
      <c r="W214" s="5"/>
    </row>
    <row r="215" spans="1:23" x14ac:dyDescent="0.25">
      <c r="A215" s="5"/>
      <c r="B215" s="5"/>
      <c r="C215" s="5"/>
      <c r="D215" s="5"/>
      <c r="E215" s="6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7"/>
      <c r="Q215" s="5"/>
      <c r="R215" s="6"/>
      <c r="S215" s="5"/>
      <c r="U215" s="5"/>
      <c r="V215" s="5"/>
      <c r="W215" s="5"/>
    </row>
    <row r="216" spans="1:23" x14ac:dyDescent="0.25">
      <c r="A216" s="5"/>
      <c r="B216" s="5"/>
      <c r="C216" s="5"/>
      <c r="D216" s="5"/>
      <c r="E216" s="6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7"/>
      <c r="Q216" s="5"/>
      <c r="R216" s="6"/>
      <c r="S216" s="5"/>
      <c r="U216" s="5"/>
      <c r="V216" s="5"/>
      <c r="W216" s="5"/>
    </row>
    <row r="217" spans="1:23" x14ac:dyDescent="0.25">
      <c r="A217" s="5"/>
      <c r="B217" s="5"/>
      <c r="C217" s="5"/>
      <c r="D217" s="5"/>
      <c r="E217" s="6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7"/>
      <c r="Q217" s="5"/>
      <c r="R217" s="6"/>
      <c r="S217" s="5"/>
      <c r="U217" s="5"/>
      <c r="V217" s="5"/>
      <c r="W217" s="5"/>
    </row>
    <row r="218" spans="1:23" x14ac:dyDescent="0.25">
      <c r="A218" s="5"/>
      <c r="B218" s="5"/>
      <c r="C218" s="5"/>
      <c r="D218" s="5"/>
      <c r="E218" s="6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7"/>
      <c r="Q218" s="5"/>
      <c r="R218" s="6"/>
      <c r="S218" s="5"/>
      <c r="U218" s="5"/>
      <c r="V218" s="5"/>
      <c r="W218" s="5"/>
    </row>
    <row r="219" spans="1:23" x14ac:dyDescent="0.25">
      <c r="A219" s="5"/>
      <c r="B219" s="5"/>
      <c r="C219" s="5"/>
      <c r="D219" s="5"/>
      <c r="E219" s="6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7"/>
      <c r="Q219" s="5"/>
      <c r="R219" s="6"/>
      <c r="S219" s="5"/>
      <c r="U219" s="5"/>
      <c r="V219" s="5"/>
      <c r="W219" s="5"/>
    </row>
    <row r="220" spans="1:23" x14ac:dyDescent="0.25">
      <c r="A220" s="5"/>
      <c r="B220" s="5"/>
      <c r="C220" s="5"/>
      <c r="D220" s="5"/>
      <c r="E220" s="6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7"/>
      <c r="Q220" s="5"/>
      <c r="R220" s="6"/>
      <c r="S220" s="5"/>
      <c r="U220" s="5"/>
      <c r="V220" s="5"/>
      <c r="W220" s="5"/>
    </row>
    <row r="221" spans="1:23" x14ac:dyDescent="0.25">
      <c r="A221" s="5"/>
      <c r="B221" s="5"/>
      <c r="C221" s="5"/>
      <c r="D221" s="5"/>
      <c r="E221" s="6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7"/>
      <c r="Q221" s="5"/>
      <c r="R221" s="6"/>
      <c r="S221" s="5"/>
      <c r="U221" s="5"/>
      <c r="V221" s="5"/>
      <c r="W221" s="5"/>
    </row>
    <row r="222" spans="1:23" x14ac:dyDescent="0.25">
      <c r="A222" s="5"/>
      <c r="B222" s="5"/>
      <c r="C222" s="5"/>
      <c r="D222" s="5"/>
      <c r="E222" s="6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7"/>
      <c r="Q222" s="5"/>
      <c r="R222" s="6"/>
      <c r="S222" s="5"/>
      <c r="U222" s="5"/>
      <c r="V222" s="5"/>
      <c r="W222" s="5"/>
    </row>
    <row r="223" spans="1:23" x14ac:dyDescent="0.25">
      <c r="A223" s="5"/>
      <c r="B223" s="5"/>
      <c r="C223" s="5"/>
      <c r="D223" s="5"/>
      <c r="E223" s="6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7"/>
      <c r="Q223" s="5"/>
      <c r="R223" s="6"/>
      <c r="S223" s="5"/>
      <c r="U223" s="5"/>
      <c r="V223" s="5"/>
      <c r="W223" s="5"/>
    </row>
    <row r="224" spans="1:23" x14ac:dyDescent="0.25">
      <c r="A224" s="5"/>
      <c r="B224" s="5"/>
      <c r="C224" s="5"/>
      <c r="D224" s="5"/>
      <c r="E224" s="6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7"/>
      <c r="Q224" s="5"/>
      <c r="R224" s="6"/>
      <c r="S224" s="5"/>
      <c r="U224" s="5"/>
      <c r="V224" s="5"/>
      <c r="W224" s="5"/>
    </row>
    <row r="225" spans="1:23" x14ac:dyDescent="0.25">
      <c r="A225" s="5"/>
      <c r="B225" s="5"/>
      <c r="C225" s="5"/>
      <c r="D225" s="5"/>
      <c r="E225" s="6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7"/>
      <c r="Q225" s="5"/>
      <c r="R225" s="6"/>
      <c r="S225" s="5"/>
      <c r="U225" s="5"/>
      <c r="V225" s="5"/>
      <c r="W225" s="5"/>
    </row>
    <row r="226" spans="1:23" x14ac:dyDescent="0.25">
      <c r="A226" s="5"/>
      <c r="B226" s="5"/>
      <c r="C226" s="5"/>
      <c r="D226" s="5"/>
      <c r="E226" s="6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7"/>
      <c r="Q226" s="5"/>
      <c r="R226" s="6"/>
      <c r="S226" s="5"/>
      <c r="U226" s="5"/>
      <c r="V226" s="5"/>
      <c r="W226" s="5"/>
    </row>
    <row r="227" spans="1:23" x14ac:dyDescent="0.25">
      <c r="A227" s="5"/>
      <c r="B227" s="5"/>
      <c r="C227" s="5"/>
      <c r="D227" s="5"/>
      <c r="E227" s="6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7"/>
      <c r="Q227" s="5"/>
      <c r="R227" s="6"/>
      <c r="S227" s="5"/>
      <c r="U227" s="5"/>
      <c r="V227" s="5"/>
      <c r="W227" s="5"/>
    </row>
    <row r="228" spans="1:23" x14ac:dyDescent="0.25">
      <c r="A228" s="5"/>
      <c r="B228" s="5"/>
      <c r="C228" s="5"/>
      <c r="D228" s="5"/>
      <c r="E228" s="6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7"/>
      <c r="Q228" s="5"/>
      <c r="R228" s="6"/>
      <c r="S228" s="5"/>
      <c r="U228" s="5"/>
      <c r="V228" s="5"/>
      <c r="W228" s="5"/>
    </row>
    <row r="229" spans="1:23" x14ac:dyDescent="0.25">
      <c r="A229" s="5"/>
      <c r="B229" s="5"/>
      <c r="C229" s="5"/>
      <c r="D229" s="5"/>
      <c r="E229" s="6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7"/>
      <c r="Q229" s="5"/>
      <c r="R229" s="6"/>
      <c r="S229" s="5"/>
      <c r="U229" s="5"/>
      <c r="V229" s="5"/>
      <c r="W229" s="5"/>
    </row>
    <row r="230" spans="1:23" x14ac:dyDescent="0.25">
      <c r="A230" s="5"/>
      <c r="B230" s="5"/>
      <c r="C230" s="5"/>
      <c r="D230" s="5"/>
      <c r="E230" s="6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7"/>
      <c r="Q230" s="5"/>
      <c r="R230" s="6"/>
      <c r="S230" s="5"/>
      <c r="U230" s="5"/>
      <c r="V230" s="5"/>
      <c r="W230" s="5"/>
    </row>
    <row r="231" spans="1:23" x14ac:dyDescent="0.25">
      <c r="A231" s="5"/>
      <c r="B231" s="5"/>
      <c r="C231" s="5"/>
      <c r="D231" s="5"/>
      <c r="E231" s="6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7"/>
      <c r="Q231" s="5"/>
      <c r="R231" s="6"/>
      <c r="S231" s="5"/>
      <c r="U231" s="5"/>
      <c r="V231" s="5"/>
      <c r="W231" s="5"/>
    </row>
    <row r="232" spans="1:23" x14ac:dyDescent="0.25">
      <c r="A232" s="5"/>
      <c r="B232" s="5"/>
      <c r="C232" s="5"/>
      <c r="D232" s="5"/>
      <c r="E232" s="6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7"/>
      <c r="Q232" s="5"/>
      <c r="R232" s="6"/>
      <c r="S232" s="5"/>
      <c r="U232" s="5"/>
      <c r="V232" s="5"/>
      <c r="W232" s="5"/>
    </row>
    <row r="233" spans="1:23" x14ac:dyDescent="0.25">
      <c r="A233" s="5"/>
      <c r="B233" s="5"/>
      <c r="C233" s="5"/>
      <c r="D233" s="5"/>
      <c r="E233" s="6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7"/>
      <c r="Q233" s="5"/>
      <c r="R233" s="6"/>
      <c r="S233" s="5"/>
      <c r="U233" s="5"/>
      <c r="V233" s="5"/>
      <c r="W233" s="5"/>
    </row>
    <row r="234" spans="1:23" x14ac:dyDescent="0.25">
      <c r="A234" s="5"/>
      <c r="B234" s="5"/>
      <c r="C234" s="5"/>
      <c r="D234" s="5"/>
      <c r="E234" s="6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7"/>
      <c r="Q234" s="5"/>
      <c r="R234" s="6"/>
      <c r="S234" s="5"/>
      <c r="U234" s="5"/>
      <c r="V234" s="5"/>
      <c r="W234" s="5"/>
    </row>
    <row r="235" spans="1:23" x14ac:dyDescent="0.25">
      <c r="A235" s="5"/>
      <c r="B235" s="5"/>
      <c r="C235" s="5"/>
      <c r="D235" s="5"/>
      <c r="E235" s="6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7"/>
      <c r="Q235" s="5"/>
      <c r="R235" s="6"/>
      <c r="S235" s="5"/>
      <c r="U235" s="5"/>
      <c r="V235" s="5"/>
      <c r="W235" s="5"/>
    </row>
    <row r="236" spans="1:23" x14ac:dyDescent="0.25">
      <c r="A236" s="5"/>
      <c r="B236" s="5"/>
      <c r="C236" s="5"/>
      <c r="D236" s="5"/>
      <c r="E236" s="6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7"/>
      <c r="Q236" s="5"/>
      <c r="R236" s="6"/>
      <c r="S236" s="5"/>
      <c r="U236" s="5"/>
      <c r="V236" s="5"/>
      <c r="W236" s="5"/>
    </row>
    <row r="237" spans="1:23" x14ac:dyDescent="0.25">
      <c r="A237" s="5"/>
      <c r="B237" s="5"/>
      <c r="C237" s="5"/>
      <c r="D237" s="5"/>
      <c r="E237" s="6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7"/>
      <c r="Q237" s="5"/>
      <c r="R237" s="6"/>
      <c r="S237" s="5"/>
      <c r="U237" s="5"/>
      <c r="V237" s="5"/>
      <c r="W237" s="5"/>
    </row>
    <row r="238" spans="1:23" x14ac:dyDescent="0.25">
      <c r="A238" s="5"/>
      <c r="B238" s="5"/>
      <c r="C238" s="5"/>
      <c r="D238" s="5"/>
      <c r="E238" s="6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7"/>
      <c r="Q238" s="5"/>
      <c r="R238" s="6"/>
      <c r="S238" s="5"/>
      <c r="U238" s="5"/>
      <c r="V238" s="5"/>
      <c r="W238" s="5"/>
    </row>
    <row r="239" spans="1:23" x14ac:dyDescent="0.25">
      <c r="A239" s="5"/>
      <c r="B239" s="5"/>
      <c r="C239" s="5"/>
      <c r="D239" s="5"/>
      <c r="E239" s="6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7"/>
      <c r="Q239" s="5"/>
      <c r="R239" s="6"/>
      <c r="S239" s="5"/>
      <c r="U239" s="5"/>
      <c r="V239" s="5"/>
      <c r="W239" s="5"/>
    </row>
    <row r="240" spans="1:23" x14ac:dyDescent="0.25">
      <c r="A240" s="5"/>
      <c r="B240" s="5"/>
      <c r="C240" s="5"/>
      <c r="D240" s="5"/>
      <c r="E240" s="6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7"/>
      <c r="Q240" s="5"/>
      <c r="R240" s="6"/>
      <c r="S240" s="5"/>
      <c r="U240" s="5"/>
      <c r="V240" s="5"/>
      <c r="W240" s="5"/>
    </row>
    <row r="241" spans="1:23" x14ac:dyDescent="0.25">
      <c r="A241" s="5"/>
      <c r="B241" s="5"/>
      <c r="C241" s="5"/>
      <c r="D241" s="5"/>
      <c r="E241" s="6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7"/>
      <c r="Q241" s="5"/>
      <c r="R241" s="6"/>
      <c r="S241" s="5"/>
      <c r="U241" s="5"/>
      <c r="V241" s="5"/>
      <c r="W241" s="5"/>
    </row>
    <row r="242" spans="1:23" x14ac:dyDescent="0.25">
      <c r="A242" s="5"/>
      <c r="B242" s="5"/>
      <c r="C242" s="5"/>
      <c r="D242" s="5"/>
      <c r="E242" s="6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7"/>
      <c r="Q242" s="5"/>
      <c r="R242" s="6"/>
      <c r="S242" s="5"/>
      <c r="U242" s="5"/>
      <c r="V242" s="5"/>
      <c r="W242" s="5"/>
    </row>
    <row r="243" spans="1:23" x14ac:dyDescent="0.25">
      <c r="A243" s="5"/>
      <c r="B243" s="5"/>
      <c r="C243" s="5"/>
      <c r="D243" s="5"/>
      <c r="E243" s="6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7"/>
      <c r="Q243" s="5"/>
      <c r="R243" s="6"/>
      <c r="S243" s="5"/>
      <c r="U243" s="5"/>
      <c r="V243" s="5"/>
      <c r="W243" s="5"/>
    </row>
    <row r="244" spans="1:23" x14ac:dyDescent="0.25">
      <c r="A244" s="5"/>
      <c r="B244" s="5"/>
      <c r="C244" s="5"/>
      <c r="D244" s="5"/>
      <c r="E244" s="6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7"/>
      <c r="Q244" s="5"/>
      <c r="R244" s="6"/>
      <c r="S244" s="5"/>
      <c r="U244" s="5"/>
      <c r="V244" s="5"/>
      <c r="W244" s="5"/>
    </row>
    <row r="245" spans="1:23" x14ac:dyDescent="0.25">
      <c r="A245" s="5"/>
      <c r="B245" s="5"/>
      <c r="C245" s="5"/>
      <c r="D245" s="5"/>
      <c r="E245" s="6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7"/>
      <c r="Q245" s="5"/>
      <c r="R245" s="6"/>
      <c r="S245" s="5"/>
      <c r="U245" s="5"/>
      <c r="V245" s="5"/>
      <c r="W245" s="5"/>
    </row>
    <row r="246" spans="1:23" x14ac:dyDescent="0.25">
      <c r="A246" s="5"/>
      <c r="B246" s="5"/>
      <c r="C246" s="5"/>
      <c r="D246" s="5"/>
      <c r="E246" s="6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7"/>
      <c r="Q246" s="5"/>
      <c r="R246" s="6"/>
      <c r="S246" s="5"/>
      <c r="U246" s="5"/>
      <c r="V246" s="5"/>
      <c r="W246" s="5"/>
    </row>
    <row r="247" spans="1:23" x14ac:dyDescent="0.25">
      <c r="A247" s="5"/>
      <c r="B247" s="5"/>
      <c r="C247" s="5"/>
      <c r="D247" s="5"/>
      <c r="E247" s="6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7"/>
      <c r="Q247" s="5"/>
      <c r="R247" s="6"/>
      <c r="S247" s="5"/>
      <c r="U247" s="5"/>
      <c r="V247" s="5"/>
      <c r="W247" s="5"/>
    </row>
    <row r="248" spans="1:23" x14ac:dyDescent="0.25">
      <c r="A248" s="5"/>
      <c r="B248" s="5"/>
      <c r="C248" s="5"/>
      <c r="D248" s="5"/>
      <c r="E248" s="6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7"/>
      <c r="Q248" s="5"/>
      <c r="R248" s="6"/>
      <c r="S248" s="5"/>
      <c r="U248" s="5"/>
      <c r="V248" s="5"/>
      <c r="W248" s="5"/>
    </row>
    <row r="249" spans="1:23" x14ac:dyDescent="0.25">
      <c r="A249" s="5"/>
      <c r="B249" s="5"/>
      <c r="C249" s="5"/>
      <c r="D249" s="5"/>
      <c r="E249" s="6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7"/>
      <c r="Q249" s="5"/>
      <c r="R249" s="6"/>
      <c r="S249" s="5"/>
      <c r="U249" s="5"/>
      <c r="V249" s="5"/>
      <c r="W249" s="5"/>
    </row>
    <row r="250" spans="1:23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U250" s="5"/>
      <c r="V250" s="5"/>
      <c r="W250" s="11"/>
    </row>
    <row r="251" spans="1:23" x14ac:dyDescent="0.25">
      <c r="A251" s="5"/>
      <c r="B251" s="5"/>
      <c r="C251" s="5"/>
      <c r="D251" s="5"/>
      <c r="E251" s="6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7"/>
      <c r="Q251" s="5"/>
      <c r="R251" s="6"/>
      <c r="S251" s="5"/>
      <c r="U251" s="5"/>
      <c r="V251" s="5"/>
      <c r="W251" s="5"/>
    </row>
    <row r="252" spans="1:23" x14ac:dyDescent="0.25">
      <c r="A252" s="5"/>
      <c r="B252" s="5"/>
      <c r="C252" s="5"/>
      <c r="D252" s="5"/>
      <c r="E252" s="6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7"/>
      <c r="Q252" s="5"/>
      <c r="R252" s="6"/>
      <c r="S252" s="5"/>
      <c r="U252" s="5"/>
      <c r="V252" s="5"/>
      <c r="W252" s="5"/>
    </row>
    <row r="253" spans="1:23" x14ac:dyDescent="0.25">
      <c r="A253" s="5"/>
      <c r="B253" s="5"/>
      <c r="C253" s="5"/>
      <c r="D253" s="5"/>
      <c r="E253" s="6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7"/>
      <c r="Q253" s="5"/>
      <c r="R253" s="6"/>
      <c r="S253" s="5"/>
      <c r="U253" s="5"/>
      <c r="V253" s="5"/>
      <c r="W253" s="5"/>
    </row>
    <row r="254" spans="1:23" x14ac:dyDescent="0.25">
      <c r="A254" s="5"/>
      <c r="B254" s="5"/>
      <c r="C254" s="5"/>
      <c r="D254" s="5"/>
      <c r="E254" s="6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7"/>
      <c r="Q254" s="5"/>
      <c r="R254" s="6"/>
      <c r="S254" s="5"/>
      <c r="U254" s="5"/>
      <c r="V254" s="5"/>
      <c r="W254" s="5"/>
    </row>
    <row r="255" spans="1:23" x14ac:dyDescent="0.25">
      <c r="A255" s="5"/>
      <c r="B255" s="5"/>
      <c r="C255" s="5"/>
      <c r="D255" s="5"/>
      <c r="E255" s="6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7"/>
      <c r="Q255" s="5"/>
      <c r="R255" s="6"/>
      <c r="S255" s="5"/>
      <c r="U255" s="5"/>
      <c r="V255" s="5"/>
      <c r="W255" s="5"/>
    </row>
    <row r="256" spans="1:23" x14ac:dyDescent="0.25">
      <c r="A256" s="5"/>
      <c r="B256" s="5"/>
      <c r="C256" s="5"/>
      <c r="D256" s="5"/>
      <c r="E256" s="6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7"/>
      <c r="Q256" s="5"/>
      <c r="R256" s="6"/>
      <c r="S256" s="5"/>
      <c r="U256" s="5"/>
      <c r="V256" s="5"/>
      <c r="W256" s="5"/>
    </row>
    <row r="257" spans="1:23" x14ac:dyDescent="0.25">
      <c r="A257" s="5"/>
      <c r="B257" s="5"/>
      <c r="C257" s="5"/>
      <c r="D257" s="5"/>
      <c r="E257" s="6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7"/>
      <c r="Q257" s="5"/>
      <c r="R257" s="6"/>
      <c r="S257" s="5"/>
      <c r="U257" s="5"/>
      <c r="V257" s="5"/>
      <c r="W257" s="5"/>
    </row>
    <row r="258" spans="1:23" x14ac:dyDescent="0.25">
      <c r="A258" s="5"/>
      <c r="B258" s="5"/>
      <c r="C258" s="5"/>
      <c r="D258" s="5"/>
      <c r="E258" s="6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7"/>
      <c r="Q258" s="5"/>
      <c r="R258" s="6"/>
      <c r="S258" s="5"/>
      <c r="U258" s="5"/>
      <c r="V258" s="5"/>
      <c r="W258" s="5"/>
    </row>
    <row r="259" spans="1:23" x14ac:dyDescent="0.25">
      <c r="A259" s="5"/>
      <c r="B259" s="5"/>
      <c r="C259" s="5"/>
      <c r="D259" s="5"/>
      <c r="E259" s="6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7"/>
      <c r="Q259" s="5"/>
      <c r="R259" s="6"/>
      <c r="S259" s="5"/>
      <c r="U259" s="5"/>
      <c r="V259" s="5"/>
      <c r="W259" s="5"/>
    </row>
    <row r="260" spans="1:23" x14ac:dyDescent="0.25">
      <c r="A260" s="5"/>
      <c r="B260" s="5"/>
      <c r="C260" s="5"/>
      <c r="D260" s="5"/>
      <c r="E260" s="6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7"/>
      <c r="Q260" s="5"/>
      <c r="R260" s="6"/>
      <c r="S260" s="5"/>
      <c r="U260" s="5"/>
      <c r="V260" s="5"/>
      <c r="W260" s="5"/>
    </row>
    <row r="261" spans="1:23" x14ac:dyDescent="0.25">
      <c r="A261" s="5"/>
      <c r="B261" s="5"/>
      <c r="C261" s="5"/>
      <c r="D261" s="5"/>
      <c r="E261" s="6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7"/>
      <c r="Q261" s="5"/>
      <c r="R261" s="6"/>
      <c r="S261" s="5"/>
      <c r="U261" s="5"/>
      <c r="V261" s="5"/>
      <c r="W261" s="5"/>
    </row>
    <row r="262" spans="1:23" x14ac:dyDescent="0.25">
      <c r="A262" s="5"/>
      <c r="B262" s="5"/>
      <c r="C262" s="5"/>
      <c r="D262" s="5"/>
      <c r="E262" s="6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7"/>
      <c r="Q262" s="5"/>
      <c r="R262" s="6"/>
      <c r="S262" s="5"/>
      <c r="U262" s="5"/>
      <c r="V262" s="5"/>
      <c r="W262" s="5"/>
    </row>
    <row r="263" spans="1:23" x14ac:dyDescent="0.25">
      <c r="A263" s="5"/>
      <c r="B263" s="5"/>
      <c r="C263" s="5"/>
      <c r="D263" s="5"/>
      <c r="E263" s="6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7"/>
      <c r="Q263" s="5"/>
      <c r="R263" s="6"/>
      <c r="S263" s="5"/>
      <c r="U263" s="5"/>
      <c r="V263" s="5"/>
      <c r="W263" s="5"/>
    </row>
    <row r="264" spans="1:23" x14ac:dyDescent="0.25">
      <c r="A264" s="5"/>
      <c r="B264" s="5"/>
      <c r="C264" s="5"/>
      <c r="D264" s="5"/>
      <c r="E264" s="6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7"/>
      <c r="Q264" s="5"/>
      <c r="R264" s="6"/>
      <c r="S264" s="5"/>
      <c r="U264" s="5"/>
      <c r="V264" s="5"/>
      <c r="W264" s="5"/>
    </row>
    <row r="265" spans="1:23" x14ac:dyDescent="0.25">
      <c r="A265" s="5"/>
      <c r="B265" s="5"/>
      <c r="C265" s="5"/>
      <c r="D265" s="5"/>
      <c r="E265" s="6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7"/>
      <c r="Q265" s="5"/>
      <c r="R265" s="6"/>
      <c r="S265" s="5"/>
      <c r="U265" s="5"/>
      <c r="V265" s="5"/>
      <c r="W265" s="5"/>
    </row>
    <row r="266" spans="1:23" x14ac:dyDescent="0.25">
      <c r="A266" s="5"/>
      <c r="B266" s="5"/>
      <c r="C266" s="5"/>
      <c r="D266" s="5"/>
      <c r="E266" s="6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7"/>
      <c r="Q266" s="5"/>
      <c r="R266" s="6"/>
      <c r="S266" s="5"/>
      <c r="U266" s="5"/>
      <c r="V266" s="5"/>
      <c r="W266" s="5"/>
    </row>
    <row r="267" spans="1:23" x14ac:dyDescent="0.25">
      <c r="A267" s="5"/>
      <c r="B267" s="5"/>
      <c r="C267" s="5"/>
      <c r="D267" s="5"/>
      <c r="E267" s="6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7"/>
      <c r="Q267" s="5"/>
      <c r="R267" s="6"/>
      <c r="S267" s="5"/>
      <c r="U267" s="5"/>
      <c r="V267" s="5"/>
      <c r="W267" s="5"/>
    </row>
    <row r="268" spans="1:23" x14ac:dyDescent="0.25">
      <c r="A268" s="5"/>
      <c r="B268" s="5"/>
      <c r="C268" s="5"/>
      <c r="D268" s="5"/>
      <c r="E268" s="6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7"/>
      <c r="Q268" s="5"/>
      <c r="R268" s="6"/>
      <c r="S268" s="5"/>
      <c r="U268" s="5"/>
      <c r="V268" s="5"/>
      <c r="W268" s="5"/>
    </row>
    <row r="269" spans="1:23" x14ac:dyDescent="0.25">
      <c r="A269" s="5"/>
      <c r="B269" s="5"/>
      <c r="C269" s="5"/>
      <c r="D269" s="5"/>
      <c r="E269" s="6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7"/>
      <c r="Q269" s="5"/>
      <c r="R269" s="6"/>
      <c r="S269" s="5"/>
      <c r="U269" s="5"/>
      <c r="V269" s="5"/>
      <c r="W269" s="5"/>
    </row>
    <row r="270" spans="1:23" x14ac:dyDescent="0.25">
      <c r="A270" s="5"/>
      <c r="B270" s="5"/>
      <c r="C270" s="5"/>
      <c r="D270" s="5"/>
      <c r="E270" s="6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7"/>
      <c r="Q270" s="5"/>
      <c r="R270" s="6"/>
      <c r="S270" s="5"/>
      <c r="U270" s="5"/>
      <c r="V270" s="5"/>
      <c r="W270" s="5"/>
    </row>
    <row r="271" spans="1:23" x14ac:dyDescent="0.25">
      <c r="A271" s="5"/>
      <c r="B271" s="5"/>
      <c r="C271" s="5"/>
      <c r="D271" s="5"/>
      <c r="E271" s="6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7"/>
      <c r="Q271" s="5"/>
      <c r="R271" s="6"/>
      <c r="S271" s="5"/>
      <c r="U271" s="5"/>
      <c r="V271" s="5"/>
      <c r="W271" s="5"/>
    </row>
    <row r="272" spans="1:23" x14ac:dyDescent="0.25">
      <c r="A272" s="5"/>
      <c r="B272" s="5"/>
      <c r="C272" s="5"/>
      <c r="D272" s="5"/>
      <c r="E272" s="6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7"/>
      <c r="Q272" s="5"/>
      <c r="R272" s="6"/>
      <c r="S272" s="5"/>
      <c r="U272" s="5"/>
      <c r="V272" s="5"/>
      <c r="W272" s="5"/>
    </row>
    <row r="273" spans="1:23" x14ac:dyDescent="0.25">
      <c r="A273" s="5"/>
      <c r="B273" s="5"/>
      <c r="C273" s="5"/>
      <c r="D273" s="5"/>
      <c r="E273" s="6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7"/>
      <c r="Q273" s="5"/>
      <c r="R273" s="6"/>
      <c r="S273" s="5"/>
      <c r="U273" s="5"/>
      <c r="V273" s="5"/>
      <c r="W273" s="5"/>
    </row>
    <row r="274" spans="1:23" x14ac:dyDescent="0.25">
      <c r="A274" s="5"/>
      <c r="B274" s="5"/>
      <c r="C274" s="5"/>
      <c r="D274" s="5"/>
      <c r="E274" s="6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7"/>
      <c r="Q274" s="5"/>
      <c r="R274" s="6"/>
      <c r="S274" s="5"/>
      <c r="U274" s="5"/>
      <c r="V274" s="5"/>
      <c r="W274" s="5"/>
    </row>
    <row r="275" spans="1:23" x14ac:dyDescent="0.25">
      <c r="A275" s="5"/>
      <c r="B275" s="5"/>
      <c r="C275" s="5"/>
      <c r="D275" s="5"/>
      <c r="E275" s="6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7"/>
      <c r="Q275" s="5"/>
      <c r="R275" s="5"/>
      <c r="S275" s="5"/>
      <c r="U275" s="5"/>
      <c r="V275" s="5"/>
      <c r="W275" s="5"/>
    </row>
    <row r="276" spans="1:23" x14ac:dyDescent="0.25">
      <c r="A276" s="5"/>
      <c r="B276" s="5"/>
      <c r="C276" s="5"/>
      <c r="D276" s="5"/>
      <c r="E276" s="6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7"/>
      <c r="Q276" s="5"/>
      <c r="R276" s="5"/>
      <c r="S276" s="5"/>
      <c r="U276" s="5"/>
      <c r="V276" s="5"/>
      <c r="W276" s="5"/>
    </row>
    <row r="277" spans="1:23" x14ac:dyDescent="0.25">
      <c r="A277" s="5"/>
      <c r="B277" s="5"/>
      <c r="C277" s="5"/>
      <c r="D277" s="5"/>
      <c r="E277" s="6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7"/>
      <c r="Q277" s="5"/>
      <c r="R277" s="5"/>
      <c r="S277" s="5"/>
      <c r="U277" s="5"/>
      <c r="V277" s="5"/>
      <c r="W277" s="5"/>
    </row>
    <row r="278" spans="1:23" x14ac:dyDescent="0.25">
      <c r="A278" s="5"/>
      <c r="B278" s="5"/>
      <c r="C278" s="5"/>
      <c r="D278" s="5"/>
      <c r="E278" s="6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7"/>
      <c r="Q278" s="5"/>
      <c r="R278" s="5"/>
      <c r="S278" s="5"/>
      <c r="U278" s="5"/>
      <c r="V278" s="5"/>
      <c r="W278" s="5"/>
    </row>
    <row r="279" spans="1:23" x14ac:dyDescent="0.25">
      <c r="A279" s="5"/>
      <c r="B279" s="5"/>
      <c r="C279" s="5"/>
      <c r="D279" s="5"/>
      <c r="E279" s="6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7"/>
      <c r="Q279" s="5"/>
      <c r="R279" s="5"/>
      <c r="S279" s="5"/>
      <c r="U279" s="5"/>
      <c r="V279" s="5"/>
      <c r="W279" s="5"/>
    </row>
    <row r="280" spans="1:23" x14ac:dyDescent="0.25">
      <c r="A280" s="5"/>
      <c r="B280" s="5"/>
      <c r="C280" s="5"/>
      <c r="D280" s="5"/>
      <c r="E280" s="6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7"/>
      <c r="Q280" s="5"/>
      <c r="R280" s="5"/>
      <c r="S280" s="5"/>
      <c r="U280" s="5"/>
      <c r="V280" s="5"/>
      <c r="W280" s="5"/>
    </row>
    <row r="281" spans="1:23" x14ac:dyDescent="0.25">
      <c r="A281" s="5"/>
      <c r="B281" s="5"/>
      <c r="C281" s="5"/>
      <c r="D281" s="5"/>
      <c r="E281" s="6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7"/>
      <c r="Q281" s="5"/>
      <c r="R281" s="5"/>
      <c r="S281" s="5"/>
      <c r="U281" s="5"/>
      <c r="V281" s="5"/>
      <c r="W281" s="5"/>
    </row>
    <row r="282" spans="1:23" x14ac:dyDescent="0.25">
      <c r="A282" s="5"/>
      <c r="B282" s="5"/>
      <c r="C282" s="5"/>
      <c r="D282" s="5"/>
      <c r="E282" s="6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7"/>
      <c r="Q282" s="5"/>
      <c r="R282" s="5"/>
      <c r="S282" s="5"/>
      <c r="U282" s="5"/>
      <c r="V282" s="5"/>
      <c r="W282" s="5"/>
    </row>
    <row r="283" spans="1:23" x14ac:dyDescent="0.25">
      <c r="A283" s="5"/>
      <c r="B283" s="5"/>
      <c r="C283" s="5"/>
      <c r="D283" s="5"/>
      <c r="E283" s="6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7"/>
      <c r="Q283" s="5"/>
      <c r="R283" s="5"/>
      <c r="S283" s="5"/>
      <c r="U283" s="5"/>
      <c r="V283" s="5"/>
      <c r="W283" s="5"/>
    </row>
    <row r="284" spans="1:23" x14ac:dyDescent="0.25">
      <c r="A284" s="5"/>
      <c r="B284" s="5"/>
      <c r="C284" s="5"/>
      <c r="D284" s="5"/>
      <c r="E284" s="6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7"/>
      <c r="Q284" s="5"/>
      <c r="R284" s="5"/>
      <c r="S284" s="5"/>
      <c r="U284" s="5"/>
      <c r="V284" s="5"/>
      <c r="W284" s="5"/>
    </row>
    <row r="285" spans="1:23" x14ac:dyDescent="0.25">
      <c r="A285" s="5"/>
      <c r="B285" s="5"/>
      <c r="C285" s="5"/>
      <c r="D285" s="5"/>
      <c r="E285" s="6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7"/>
      <c r="Q285" s="5"/>
      <c r="R285" s="5"/>
      <c r="S285" s="5"/>
      <c r="U285" s="5"/>
      <c r="V285" s="5"/>
      <c r="W285" s="5"/>
    </row>
    <row r="286" spans="1:23" x14ac:dyDescent="0.25">
      <c r="A286" s="5"/>
      <c r="B286" s="5"/>
      <c r="C286" s="5"/>
      <c r="D286" s="5"/>
      <c r="E286" s="6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7"/>
      <c r="Q286" s="5"/>
      <c r="R286" s="6"/>
      <c r="S286" s="5"/>
      <c r="U286" s="5"/>
      <c r="V286" s="5"/>
      <c r="W286" s="5"/>
    </row>
    <row r="287" spans="1:23" x14ac:dyDescent="0.25">
      <c r="A287" s="5"/>
      <c r="B287" s="5"/>
      <c r="C287" s="5"/>
      <c r="D287" s="5"/>
      <c r="E287" s="6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7"/>
      <c r="Q287" s="5"/>
      <c r="R287" s="6"/>
      <c r="S287" s="5"/>
      <c r="U287" s="5"/>
      <c r="V287" s="5"/>
      <c r="W287" s="5"/>
    </row>
    <row r="288" spans="1:23" x14ac:dyDescent="0.25">
      <c r="A288" s="5"/>
      <c r="B288" s="5"/>
      <c r="C288" s="5"/>
      <c r="D288" s="5"/>
      <c r="E288" s="6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7"/>
      <c r="Q288" s="5"/>
      <c r="R288" s="6"/>
      <c r="S288" s="5"/>
      <c r="U288" s="5"/>
      <c r="V288" s="5"/>
      <c r="W288" s="5"/>
    </row>
    <row r="289" spans="1:23" x14ac:dyDescent="0.25">
      <c r="A289" s="5"/>
      <c r="B289" s="5"/>
      <c r="C289" s="5"/>
      <c r="D289" s="5"/>
      <c r="E289" s="6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7"/>
      <c r="Q289" s="5"/>
      <c r="R289" s="6"/>
      <c r="S289" s="5"/>
      <c r="U289" s="5"/>
      <c r="V289" s="5"/>
      <c r="W289" s="5"/>
    </row>
    <row r="290" spans="1:23" x14ac:dyDescent="0.25">
      <c r="A290" s="5"/>
      <c r="B290" s="5"/>
      <c r="C290" s="5"/>
      <c r="D290" s="5"/>
      <c r="E290" s="6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7"/>
      <c r="Q290" s="5"/>
      <c r="R290" s="6"/>
      <c r="S290" s="5"/>
      <c r="U290" s="5"/>
      <c r="V290" s="5"/>
      <c r="W290" s="5"/>
    </row>
    <row r="291" spans="1:23" x14ac:dyDescent="0.25">
      <c r="A291" s="5"/>
      <c r="B291" s="5"/>
      <c r="C291" s="5"/>
      <c r="D291" s="5"/>
      <c r="E291" s="6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7"/>
      <c r="Q291" s="5"/>
      <c r="R291" s="6"/>
      <c r="S291" s="5"/>
      <c r="U291" s="5"/>
      <c r="V291" s="5"/>
      <c r="W291" s="5"/>
    </row>
    <row r="292" spans="1:23" x14ac:dyDescent="0.25">
      <c r="A292" s="5"/>
      <c r="B292" s="5"/>
      <c r="C292" s="5"/>
      <c r="D292" s="5"/>
      <c r="E292" s="6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7"/>
      <c r="Q292" s="5"/>
      <c r="R292" s="6"/>
      <c r="S292" s="5"/>
      <c r="U292" s="5"/>
      <c r="V292" s="5"/>
      <c r="W292" s="5"/>
    </row>
    <row r="293" spans="1:23" x14ac:dyDescent="0.25">
      <c r="A293" s="5"/>
      <c r="B293" s="5"/>
      <c r="C293" s="5"/>
      <c r="D293" s="5"/>
      <c r="E293" s="6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7"/>
      <c r="Q293" s="5"/>
      <c r="R293" s="6"/>
      <c r="S293" s="5"/>
      <c r="U293" s="5"/>
      <c r="V293" s="5"/>
      <c r="W293" s="5"/>
    </row>
    <row r="294" spans="1:23" x14ac:dyDescent="0.25">
      <c r="A294" s="5"/>
      <c r="B294" s="5"/>
      <c r="C294" s="5"/>
      <c r="D294" s="5"/>
      <c r="E294" s="6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7"/>
      <c r="Q294" s="5"/>
      <c r="R294" s="6"/>
      <c r="S294" s="5"/>
      <c r="U294" s="5"/>
      <c r="V294" s="5"/>
      <c r="W294" s="5"/>
    </row>
    <row r="295" spans="1:23" x14ac:dyDescent="0.25">
      <c r="A295" s="5"/>
      <c r="B295" s="5"/>
      <c r="C295" s="5"/>
      <c r="D295" s="5"/>
      <c r="E295" s="6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7"/>
      <c r="Q295" s="5"/>
      <c r="R295" s="6"/>
      <c r="S295" s="8"/>
      <c r="T295" s="8"/>
      <c r="U295" s="5"/>
    </row>
    <row r="296" spans="1:23" x14ac:dyDescent="0.25">
      <c r="A296" s="5"/>
      <c r="B296" s="5"/>
      <c r="C296" s="5"/>
      <c r="D296" s="5"/>
      <c r="E296" s="6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7"/>
      <c r="Q296" s="5"/>
      <c r="R296" s="6"/>
      <c r="S296" s="8"/>
      <c r="T296" s="8"/>
      <c r="U296" s="5"/>
    </row>
    <row r="297" spans="1:23" x14ac:dyDescent="0.25">
      <c r="A297" s="5"/>
      <c r="B297" s="5"/>
      <c r="C297" s="5"/>
      <c r="D297" s="5"/>
      <c r="E297" s="6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7"/>
      <c r="Q297" s="5"/>
      <c r="R297" s="6"/>
      <c r="S297" s="8"/>
      <c r="T297" s="8"/>
      <c r="U297" s="5"/>
    </row>
    <row r="298" spans="1:23" x14ac:dyDescent="0.25">
      <c r="A298" s="5"/>
      <c r="B298" s="5"/>
      <c r="C298" s="5"/>
      <c r="D298" s="5"/>
      <c r="E298" s="6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7"/>
      <c r="Q298" s="5"/>
      <c r="R298" s="6"/>
      <c r="S298" s="8"/>
      <c r="T298" s="8"/>
      <c r="U298" s="5"/>
    </row>
    <row r="299" spans="1:23" x14ac:dyDescent="0.25">
      <c r="A299" s="5"/>
      <c r="B299" s="5"/>
      <c r="C299" s="5"/>
      <c r="D299" s="5"/>
      <c r="E299" s="6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7"/>
      <c r="Q299" s="5"/>
      <c r="R299" s="6"/>
      <c r="S299" s="8"/>
      <c r="T299" s="8"/>
      <c r="U299" s="5"/>
    </row>
    <row r="300" spans="1:23" x14ac:dyDescent="0.25">
      <c r="A300" s="5"/>
      <c r="B300" s="5"/>
      <c r="C300" s="5"/>
      <c r="D300" s="5"/>
      <c r="E300" s="6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7"/>
      <c r="Q300" s="5"/>
      <c r="R300" s="6"/>
      <c r="S300" s="8"/>
      <c r="T300" s="8"/>
      <c r="U300" s="5"/>
    </row>
    <row r="301" spans="1:23" x14ac:dyDescent="0.25">
      <c r="A301" s="5"/>
      <c r="B301" s="5"/>
      <c r="C301" s="5"/>
      <c r="D301" s="5"/>
      <c r="E301" s="6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7"/>
      <c r="Q301" s="5"/>
      <c r="R301" s="6"/>
      <c r="S301" s="8"/>
      <c r="T301" s="8"/>
      <c r="U301" s="5"/>
    </row>
    <row r="302" spans="1:23" x14ac:dyDescent="0.25">
      <c r="A302" s="5"/>
      <c r="B302" s="5"/>
      <c r="C302" s="5"/>
      <c r="D302" s="5"/>
      <c r="E302" s="6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7"/>
      <c r="Q302" s="5"/>
      <c r="R302" s="6"/>
      <c r="S302" s="8"/>
      <c r="T302" s="8"/>
      <c r="U302" s="5"/>
    </row>
    <row r="303" spans="1:23" x14ac:dyDescent="0.25">
      <c r="E303" s="1"/>
      <c r="P303" s="2"/>
      <c r="R303" s="1"/>
      <c r="S303" s="3"/>
      <c r="T303" s="8"/>
    </row>
    <row r="304" spans="1:23" x14ac:dyDescent="0.25">
      <c r="E304" s="1"/>
      <c r="P304" s="2"/>
      <c r="R304" s="1"/>
      <c r="S304" s="3"/>
      <c r="T304" s="8"/>
    </row>
  </sheetData>
  <dataValidations count="2">
    <dataValidation type="list" allowBlank="1" showInputMessage="1" showErrorMessage="1" sqref="V251:V294 V2:V249">
      <formula1>INDIRECT(U2)</formula1>
    </dataValidation>
    <dataValidation type="list" allowBlank="1" showInputMessage="1" showErrorMessage="1" sqref="U251:U294 U2:U249">
      <formula1>pole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W131"/>
  <sheetViews>
    <sheetView workbookViewId="0">
      <pane ySplit="1" topLeftCell="A2" activePane="bottomLeft" state="frozen"/>
      <selection pane="bottomLeft" sqref="A1:XFD1"/>
    </sheetView>
  </sheetViews>
  <sheetFormatPr baseColWidth="10" defaultRowHeight="15" x14ac:dyDescent="0.25"/>
  <cols>
    <col min="12" max="12" width="10.5703125" bestFit="1" customWidth="1"/>
    <col min="18" max="18" width="17.28515625" bestFit="1" customWidth="1"/>
    <col min="19" max="19" width="48.85546875" bestFit="1" customWidth="1"/>
    <col min="20" max="20" width="19.42578125" style="5" customWidth="1"/>
    <col min="21" max="21" width="17.5703125" bestFit="1" customWidth="1"/>
    <col min="22" max="22" width="13.5703125" bestFit="1" customWidth="1"/>
    <col min="23" max="23" width="17.5703125" bestFit="1" customWidth="1"/>
  </cols>
  <sheetData>
    <row r="1" spans="1:23" s="4" customFormat="1" x14ac:dyDescent="0.25">
      <c r="A1" s="10" t="s">
        <v>0</v>
      </c>
      <c r="B1" s="10" t="s">
        <v>4</v>
      </c>
      <c r="C1" s="10" t="s">
        <v>5</v>
      </c>
      <c r="D1" s="10" t="s">
        <v>53</v>
      </c>
      <c r="E1" s="10" t="s">
        <v>1</v>
      </c>
      <c r="F1" s="10" t="s">
        <v>55</v>
      </c>
      <c r="G1" s="10" t="s">
        <v>56</v>
      </c>
      <c r="H1" s="10" t="s">
        <v>57</v>
      </c>
      <c r="I1" s="10" t="s">
        <v>58</v>
      </c>
      <c r="J1" s="10" t="s">
        <v>59</v>
      </c>
      <c r="K1" s="10" t="s">
        <v>60</v>
      </c>
      <c r="L1" s="10" t="s">
        <v>61</v>
      </c>
      <c r="M1" s="10" t="s">
        <v>63</v>
      </c>
      <c r="N1" s="10" t="s">
        <v>62</v>
      </c>
      <c r="O1" s="10" t="s">
        <v>64</v>
      </c>
      <c r="P1" s="10" t="s">
        <v>6</v>
      </c>
      <c r="Q1" s="10" t="s">
        <v>2</v>
      </c>
      <c r="R1" s="10" t="s">
        <v>65</v>
      </c>
      <c r="S1" s="10" t="s">
        <v>3</v>
      </c>
      <c r="T1" s="10" t="s">
        <v>66</v>
      </c>
      <c r="U1" s="10" t="s">
        <v>67</v>
      </c>
      <c r="V1" s="10" t="s">
        <v>68</v>
      </c>
      <c r="W1" s="10" t="s">
        <v>69</v>
      </c>
    </row>
    <row r="2" spans="1:23" x14ac:dyDescent="0.25">
      <c r="A2" s="5"/>
      <c r="B2" s="5"/>
      <c r="C2" s="5"/>
      <c r="D2" s="5"/>
      <c r="E2" s="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5"/>
      <c r="V2" s="5"/>
      <c r="W2" s="5"/>
    </row>
    <row r="3" spans="1:23" x14ac:dyDescent="0.25">
      <c r="A3" s="5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U3" s="5"/>
      <c r="V3" s="5"/>
      <c r="W3" s="5"/>
    </row>
    <row r="4" spans="1:23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U4" s="5"/>
      <c r="V4" s="5"/>
      <c r="W4" s="5"/>
    </row>
    <row r="5" spans="1:23" x14ac:dyDescent="0.25">
      <c r="A5" s="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U5" s="5"/>
      <c r="V5" s="5"/>
      <c r="W5" s="5"/>
    </row>
    <row r="6" spans="1:23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U6" s="5"/>
      <c r="V6" s="5"/>
      <c r="W6" s="5"/>
    </row>
    <row r="7" spans="1:23" x14ac:dyDescent="0.25">
      <c r="A7" s="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U7" s="5"/>
      <c r="V7" s="5"/>
      <c r="W7" s="5"/>
    </row>
    <row r="8" spans="1:23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U8" s="5"/>
      <c r="V8" s="5"/>
      <c r="W8" s="5"/>
    </row>
    <row r="9" spans="1:23" x14ac:dyDescent="0.25">
      <c r="A9" s="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U9" s="5"/>
      <c r="V9" s="5"/>
      <c r="W9" s="5"/>
    </row>
    <row r="10" spans="1:23" x14ac:dyDescent="0.25">
      <c r="A10" s="5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U10" s="5"/>
      <c r="V10" s="5"/>
      <c r="W10" s="5"/>
    </row>
    <row r="11" spans="1:23" x14ac:dyDescent="0.25">
      <c r="W11" s="5"/>
    </row>
    <row r="12" spans="1:23" x14ac:dyDescent="0.25">
      <c r="W12" s="5"/>
    </row>
    <row r="13" spans="1:23" x14ac:dyDescent="0.25">
      <c r="A13" s="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U13" s="5"/>
      <c r="V13" s="5"/>
      <c r="W13" s="5"/>
    </row>
    <row r="14" spans="1:23" x14ac:dyDescent="0.25">
      <c r="A14" s="5"/>
      <c r="B14" s="5"/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U14" s="5"/>
      <c r="V14" s="5"/>
      <c r="W14" s="5"/>
    </row>
    <row r="15" spans="1:23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U15" s="5"/>
      <c r="V15" s="5"/>
      <c r="W15" s="5"/>
    </row>
    <row r="16" spans="1:23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U16" s="5"/>
      <c r="V16" s="5"/>
      <c r="W16" s="5"/>
    </row>
    <row r="17" spans="1:23" x14ac:dyDescent="0.25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U17" s="5"/>
      <c r="V17" s="5"/>
      <c r="W17" s="5"/>
    </row>
    <row r="18" spans="1:23" x14ac:dyDescent="0.25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U18" s="5"/>
      <c r="V18" s="5"/>
      <c r="W18" s="5"/>
    </row>
    <row r="19" spans="1:23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U19" s="5"/>
      <c r="V19" s="5"/>
      <c r="W19" s="5"/>
    </row>
    <row r="20" spans="1:23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U20" s="5"/>
      <c r="V20" s="5"/>
      <c r="W20" s="5"/>
    </row>
    <row r="21" spans="1:23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U21" s="5"/>
      <c r="V21" s="5"/>
      <c r="W21" s="5"/>
    </row>
    <row r="22" spans="1:23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U22" s="5"/>
      <c r="V22" s="5"/>
      <c r="W22" s="5"/>
    </row>
    <row r="23" spans="1:23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U23" s="5"/>
      <c r="V23" s="5"/>
      <c r="W23" s="5"/>
    </row>
    <row r="24" spans="1:23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U24" s="5"/>
      <c r="V24" s="5"/>
      <c r="W24" s="5"/>
    </row>
    <row r="25" spans="1:23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U25" s="5"/>
      <c r="V25" s="5"/>
      <c r="W25" s="5"/>
    </row>
    <row r="26" spans="1:23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U26" s="5"/>
      <c r="V26" s="5"/>
      <c r="W26" s="5"/>
    </row>
    <row r="27" spans="1:23" x14ac:dyDescent="0.25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U27" s="5"/>
      <c r="V27" s="5"/>
      <c r="W27" s="5"/>
    </row>
    <row r="28" spans="1:23" x14ac:dyDescent="0.25">
      <c r="A28" s="5"/>
      <c r="B28" s="5"/>
      <c r="C28" s="5"/>
      <c r="D28" s="5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U28" s="5"/>
      <c r="V28" s="5"/>
      <c r="W28" s="5"/>
    </row>
    <row r="29" spans="1:23" x14ac:dyDescent="0.25">
      <c r="A29" s="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U29" s="5"/>
      <c r="V29" s="5"/>
      <c r="W29" s="5"/>
    </row>
    <row r="30" spans="1:23" x14ac:dyDescent="0.25">
      <c r="A30" s="5"/>
      <c r="B30" s="5"/>
      <c r="C30" s="5"/>
      <c r="D30" s="5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U30" s="5"/>
      <c r="V30" s="5"/>
      <c r="W30" s="5"/>
    </row>
    <row r="31" spans="1:23" x14ac:dyDescent="0.25">
      <c r="A31" s="5"/>
      <c r="B31" s="5"/>
      <c r="C31" s="5"/>
      <c r="D31" s="5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U31" s="5"/>
      <c r="V31" s="5"/>
      <c r="W31" s="5"/>
    </row>
    <row r="32" spans="1:23" x14ac:dyDescent="0.25">
      <c r="A32" s="5"/>
      <c r="B32" s="5"/>
      <c r="C32" s="5"/>
      <c r="D32" s="5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U32" s="5"/>
      <c r="V32" s="5"/>
      <c r="W32" s="5"/>
    </row>
    <row r="33" spans="1:23" x14ac:dyDescent="0.25">
      <c r="A33" s="5"/>
      <c r="B33" s="5"/>
      <c r="C33" s="5"/>
      <c r="D33" s="5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U33" s="5"/>
      <c r="V33" s="5"/>
      <c r="W33" s="5"/>
    </row>
    <row r="34" spans="1:23" x14ac:dyDescent="0.25">
      <c r="A34" s="5"/>
      <c r="B34" s="5"/>
      <c r="C34" s="5"/>
      <c r="D34" s="5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U34" s="5"/>
      <c r="V34" s="5"/>
      <c r="W34" s="5"/>
    </row>
    <row r="35" spans="1:23" x14ac:dyDescent="0.25">
      <c r="A35" s="5"/>
      <c r="B35" s="5"/>
      <c r="C35" s="5"/>
      <c r="D35" s="5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U35" s="5"/>
      <c r="V35" s="5"/>
      <c r="W35" s="5"/>
    </row>
    <row r="36" spans="1:23" x14ac:dyDescent="0.25">
      <c r="A36" s="5"/>
      <c r="B36" s="5"/>
      <c r="C36" s="5"/>
      <c r="D36" s="5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U36" s="5"/>
      <c r="V36" s="5"/>
      <c r="W36" s="5"/>
    </row>
    <row r="37" spans="1:23" x14ac:dyDescent="0.25">
      <c r="A37" s="5"/>
      <c r="B37" s="5"/>
      <c r="C37" s="5"/>
      <c r="D37" s="5"/>
      <c r="E37" s="6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U37" s="5"/>
      <c r="V37" s="5"/>
      <c r="W37" s="5"/>
    </row>
    <row r="38" spans="1:23" x14ac:dyDescent="0.25">
      <c r="A38" s="5"/>
      <c r="B38" s="5"/>
      <c r="C38" s="5"/>
      <c r="D38" s="5"/>
      <c r="E38" s="6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U38" s="5"/>
      <c r="V38" s="5"/>
      <c r="W38" s="5"/>
    </row>
    <row r="39" spans="1:23" x14ac:dyDescent="0.25">
      <c r="A39" s="5"/>
      <c r="B39" s="5"/>
      <c r="C39" s="5"/>
      <c r="D39" s="5"/>
      <c r="E39" s="6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U39" s="5"/>
      <c r="V39" s="5"/>
      <c r="W39" s="5"/>
    </row>
    <row r="40" spans="1:23" x14ac:dyDescent="0.25">
      <c r="A40" s="5"/>
      <c r="B40" s="5"/>
      <c r="C40" s="5"/>
      <c r="D40" s="5"/>
      <c r="E40" s="6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U40" s="5"/>
      <c r="V40" s="5"/>
      <c r="W40" s="5"/>
    </row>
    <row r="41" spans="1:23" x14ac:dyDescent="0.25">
      <c r="A41" s="5"/>
      <c r="B41" s="5"/>
      <c r="C41" s="5"/>
      <c r="D41" s="5"/>
      <c r="E41" s="6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U41" s="5"/>
      <c r="V41" s="5"/>
      <c r="W41" s="5"/>
    </row>
    <row r="42" spans="1:23" x14ac:dyDescent="0.25">
      <c r="A42" s="5"/>
      <c r="B42" s="5"/>
      <c r="C42" s="5"/>
      <c r="D42" s="5"/>
      <c r="E42" s="6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U42" s="5"/>
      <c r="V42" s="5"/>
      <c r="W42" s="5"/>
    </row>
    <row r="43" spans="1:23" x14ac:dyDescent="0.25">
      <c r="A43" s="5"/>
      <c r="B43" s="5"/>
      <c r="C43" s="5"/>
      <c r="D43" s="5"/>
      <c r="E43" s="6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U43" s="5"/>
      <c r="V43" s="5"/>
      <c r="W43" s="5"/>
    </row>
    <row r="44" spans="1:23" x14ac:dyDescent="0.25">
      <c r="A44" s="5"/>
      <c r="B44" s="5"/>
      <c r="C44" s="5"/>
      <c r="D44" s="5"/>
      <c r="E44" s="6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U44" s="5"/>
      <c r="V44" s="5"/>
    </row>
    <row r="45" spans="1:23" x14ac:dyDescent="0.25">
      <c r="A45" s="5"/>
      <c r="B45" s="5"/>
      <c r="C45" s="5"/>
      <c r="D45" s="5"/>
      <c r="E45" s="6"/>
      <c r="F45" s="5"/>
      <c r="G45" s="5"/>
      <c r="H45" s="5"/>
      <c r="I45" s="5"/>
      <c r="J45" s="5"/>
      <c r="K45" s="5"/>
      <c r="L45" s="5"/>
      <c r="M45" s="5"/>
      <c r="N45" s="5"/>
      <c r="O45" s="5"/>
      <c r="P45" s="7"/>
      <c r="Q45" s="5"/>
      <c r="R45" s="6"/>
      <c r="S45" s="5"/>
      <c r="U45" s="5"/>
      <c r="V45" s="5"/>
      <c r="W45" s="5"/>
    </row>
    <row r="46" spans="1:23" x14ac:dyDescent="0.25">
      <c r="A46" s="5"/>
      <c r="B46" s="5"/>
      <c r="C46" s="5"/>
      <c r="D46" s="5"/>
      <c r="E46" s="6"/>
      <c r="F46" s="5"/>
      <c r="G46" s="5"/>
      <c r="H46" s="5"/>
      <c r="I46" s="5"/>
      <c r="J46" s="5"/>
      <c r="K46" s="5"/>
      <c r="L46" s="5"/>
      <c r="M46" s="5"/>
      <c r="N46" s="5"/>
      <c r="O46" s="5"/>
      <c r="P46" s="7"/>
      <c r="Q46" s="5"/>
      <c r="R46" s="6"/>
      <c r="S46" s="5"/>
      <c r="U46" s="5"/>
      <c r="V46" s="5"/>
      <c r="W46" s="5"/>
    </row>
    <row r="47" spans="1:23" x14ac:dyDescent="0.25">
      <c r="A47" s="5"/>
      <c r="B47" s="5"/>
      <c r="C47" s="5"/>
      <c r="D47" s="5"/>
      <c r="E47" s="6"/>
      <c r="F47" s="5"/>
      <c r="G47" s="5"/>
      <c r="H47" s="5"/>
      <c r="I47" s="5"/>
      <c r="J47" s="5"/>
      <c r="K47" s="5"/>
      <c r="L47" s="5"/>
      <c r="M47" s="5"/>
      <c r="N47" s="5"/>
      <c r="O47" s="5"/>
      <c r="P47" s="7"/>
      <c r="Q47" s="5"/>
      <c r="R47" s="6"/>
      <c r="S47" s="5"/>
      <c r="U47" s="5"/>
      <c r="V47" s="5"/>
      <c r="W47" s="5"/>
    </row>
    <row r="48" spans="1:23" x14ac:dyDescent="0.25">
      <c r="A48" s="5"/>
      <c r="B48" s="5"/>
      <c r="C48" s="5"/>
      <c r="D48" s="5"/>
      <c r="E48" s="6"/>
      <c r="F48" s="5"/>
      <c r="G48" s="5"/>
      <c r="H48" s="5"/>
      <c r="I48" s="5"/>
      <c r="J48" s="5"/>
      <c r="K48" s="5"/>
      <c r="L48" s="5"/>
      <c r="M48" s="5"/>
      <c r="N48" s="5"/>
      <c r="O48" s="5"/>
      <c r="P48" s="7"/>
      <c r="Q48" s="5"/>
      <c r="R48" s="6"/>
      <c r="S48" s="5"/>
      <c r="U48" s="5"/>
      <c r="V48" s="5"/>
      <c r="W48" s="5"/>
    </row>
    <row r="49" spans="1:23" x14ac:dyDescent="0.25">
      <c r="A49" s="5"/>
      <c r="B49" s="5"/>
      <c r="C49" s="5"/>
      <c r="D49" s="5"/>
      <c r="E49" s="6"/>
      <c r="F49" s="5"/>
      <c r="G49" s="5"/>
      <c r="H49" s="5"/>
      <c r="I49" s="5"/>
      <c r="J49" s="5"/>
      <c r="K49" s="5"/>
      <c r="L49" s="5"/>
      <c r="M49" s="5"/>
      <c r="N49" s="5"/>
      <c r="O49" s="5"/>
      <c r="P49" s="7"/>
      <c r="Q49" s="5"/>
      <c r="R49" s="6"/>
      <c r="S49" s="5"/>
      <c r="U49" s="5"/>
      <c r="V49" s="5"/>
      <c r="W49" s="5"/>
    </row>
    <row r="50" spans="1:23" x14ac:dyDescent="0.25">
      <c r="A50" s="5"/>
      <c r="B50" s="5"/>
      <c r="C50" s="5"/>
      <c r="D50" s="5"/>
      <c r="E50" s="6"/>
      <c r="F50" s="5"/>
      <c r="G50" s="5"/>
      <c r="H50" s="5"/>
      <c r="I50" s="5"/>
      <c r="J50" s="5"/>
      <c r="K50" s="5"/>
      <c r="L50" s="5"/>
      <c r="M50" s="5"/>
      <c r="N50" s="5"/>
      <c r="O50" s="5"/>
      <c r="P50" s="7"/>
      <c r="Q50" s="5"/>
      <c r="R50" s="6"/>
      <c r="S50" s="5"/>
      <c r="U50" s="5"/>
      <c r="V50" s="5"/>
      <c r="W50" s="5"/>
    </row>
    <row r="51" spans="1:23" x14ac:dyDescent="0.25">
      <c r="A51" s="5"/>
      <c r="B51" s="5"/>
      <c r="C51" s="5"/>
      <c r="D51" s="5"/>
      <c r="E51" s="6"/>
      <c r="F51" s="5"/>
      <c r="G51" s="5"/>
      <c r="H51" s="5"/>
      <c r="I51" s="5"/>
      <c r="J51" s="5"/>
      <c r="K51" s="5"/>
      <c r="L51" s="5"/>
      <c r="M51" s="5"/>
      <c r="N51" s="5"/>
      <c r="O51" s="5"/>
      <c r="P51" s="7"/>
      <c r="Q51" s="5"/>
      <c r="R51" s="6"/>
      <c r="S51" s="5"/>
      <c r="U51" s="5"/>
      <c r="V51" s="5"/>
      <c r="W51" s="5"/>
    </row>
    <row r="52" spans="1:23" x14ac:dyDescent="0.25">
      <c r="A52" s="5"/>
      <c r="B52" s="5"/>
      <c r="C52" s="5"/>
      <c r="D52" s="5"/>
      <c r="E52" s="6"/>
      <c r="F52" s="5"/>
      <c r="G52" s="5"/>
      <c r="H52" s="5"/>
      <c r="I52" s="5"/>
      <c r="J52" s="5"/>
      <c r="K52" s="5"/>
      <c r="L52" s="5"/>
      <c r="M52" s="5"/>
      <c r="N52" s="5"/>
      <c r="O52" s="5"/>
      <c r="P52" s="7"/>
      <c r="Q52" s="5"/>
      <c r="R52" s="6"/>
      <c r="S52" s="5"/>
      <c r="U52" s="5"/>
      <c r="V52" s="5"/>
      <c r="W52" s="5"/>
    </row>
    <row r="53" spans="1:23" x14ac:dyDescent="0.25">
      <c r="A53" s="5"/>
      <c r="B53" s="5"/>
      <c r="C53" s="5"/>
      <c r="D53" s="5"/>
      <c r="E53" s="6"/>
      <c r="F53" s="5"/>
      <c r="G53" s="5"/>
      <c r="H53" s="5"/>
      <c r="I53" s="5"/>
      <c r="J53" s="5"/>
      <c r="K53" s="5"/>
      <c r="L53" s="5"/>
      <c r="M53" s="5"/>
      <c r="N53" s="5"/>
      <c r="O53" s="5"/>
      <c r="P53" s="7"/>
      <c r="Q53" s="5"/>
      <c r="R53" s="6"/>
      <c r="S53" s="5"/>
      <c r="U53" s="5"/>
      <c r="V53" s="5"/>
      <c r="W53" s="5"/>
    </row>
    <row r="54" spans="1:23" x14ac:dyDescent="0.25">
      <c r="A54" s="5"/>
      <c r="B54" s="5"/>
      <c r="C54" s="5"/>
      <c r="D54" s="5"/>
      <c r="E54" s="6"/>
      <c r="F54" s="5"/>
      <c r="G54" s="5"/>
      <c r="H54" s="5"/>
      <c r="I54" s="5"/>
      <c r="J54" s="5"/>
      <c r="K54" s="5"/>
      <c r="L54" s="5"/>
      <c r="M54" s="5"/>
      <c r="N54" s="5"/>
      <c r="O54" s="5"/>
      <c r="P54" s="7"/>
      <c r="Q54" s="5"/>
      <c r="R54" s="6"/>
      <c r="S54" s="5"/>
      <c r="U54" s="5"/>
      <c r="V54" s="5"/>
      <c r="W54" s="5"/>
    </row>
    <row r="55" spans="1:23" x14ac:dyDescent="0.25">
      <c r="A55" s="5"/>
      <c r="B55" s="5"/>
      <c r="C55" s="5"/>
      <c r="D55" s="5"/>
      <c r="E55" s="6"/>
      <c r="F55" s="5"/>
      <c r="G55" s="5"/>
      <c r="H55" s="5"/>
      <c r="I55" s="5"/>
      <c r="J55" s="5"/>
      <c r="K55" s="5"/>
      <c r="L55" s="5"/>
      <c r="M55" s="5"/>
      <c r="N55" s="5"/>
      <c r="O55" s="5"/>
      <c r="P55" s="7"/>
      <c r="Q55" s="5"/>
      <c r="R55" s="6"/>
      <c r="S55" s="5"/>
      <c r="U55" s="5"/>
      <c r="V55" s="5"/>
      <c r="W55" s="5"/>
    </row>
    <row r="56" spans="1:23" x14ac:dyDescent="0.25">
      <c r="A56" s="5"/>
      <c r="B56" s="5"/>
      <c r="C56" s="5"/>
      <c r="D56" s="5"/>
      <c r="E56" s="6"/>
      <c r="F56" s="5"/>
      <c r="G56" s="5"/>
      <c r="H56" s="5"/>
      <c r="I56" s="5"/>
      <c r="J56" s="5"/>
      <c r="K56" s="5"/>
      <c r="L56" s="5"/>
      <c r="M56" s="5"/>
      <c r="N56" s="5"/>
      <c r="O56" s="5"/>
      <c r="P56" s="7"/>
      <c r="Q56" s="5"/>
      <c r="R56" s="6"/>
      <c r="S56" s="5"/>
      <c r="U56" s="5"/>
      <c r="V56" s="5"/>
      <c r="W56" s="5"/>
    </row>
    <row r="57" spans="1:23" x14ac:dyDescent="0.25">
      <c r="A57" s="5"/>
      <c r="B57" s="5"/>
      <c r="C57" s="5"/>
      <c r="D57" s="5"/>
      <c r="E57" s="6"/>
      <c r="F57" s="5"/>
      <c r="G57" s="5"/>
      <c r="H57" s="5"/>
      <c r="I57" s="5"/>
      <c r="J57" s="5"/>
      <c r="K57" s="5"/>
      <c r="L57" s="5"/>
      <c r="M57" s="5"/>
      <c r="N57" s="5"/>
      <c r="O57" s="5"/>
      <c r="P57" s="7"/>
      <c r="Q57" s="5"/>
      <c r="R57" s="6"/>
      <c r="S57" s="5"/>
      <c r="U57" s="5"/>
      <c r="V57" s="5"/>
      <c r="W57" s="5"/>
    </row>
    <row r="58" spans="1:23" x14ac:dyDescent="0.25">
      <c r="A58" s="5"/>
      <c r="B58" s="5"/>
      <c r="C58" s="5"/>
      <c r="D58" s="5"/>
      <c r="E58" s="6"/>
      <c r="F58" s="5"/>
      <c r="G58" s="5"/>
      <c r="H58" s="5"/>
      <c r="I58" s="5"/>
      <c r="J58" s="5"/>
      <c r="K58" s="5"/>
      <c r="L58" s="5"/>
      <c r="M58" s="5"/>
      <c r="N58" s="5"/>
      <c r="O58" s="5"/>
      <c r="P58" s="7"/>
      <c r="Q58" s="5"/>
      <c r="R58" s="6"/>
      <c r="S58" s="5"/>
      <c r="U58" s="5"/>
      <c r="V58" s="5"/>
      <c r="W58" s="5"/>
    </row>
    <row r="59" spans="1:23" x14ac:dyDescent="0.25">
      <c r="A59" s="5"/>
      <c r="B59" s="5"/>
      <c r="C59" s="5"/>
      <c r="D59" s="5"/>
      <c r="E59" s="6"/>
      <c r="F59" s="5"/>
      <c r="G59" s="5"/>
      <c r="H59" s="5"/>
      <c r="I59" s="5"/>
      <c r="J59" s="5"/>
      <c r="K59" s="5"/>
      <c r="L59" s="5"/>
      <c r="M59" s="5"/>
      <c r="N59" s="5"/>
      <c r="O59" s="5"/>
      <c r="P59" s="7"/>
      <c r="Q59" s="5"/>
      <c r="R59" s="6"/>
      <c r="S59" s="5"/>
      <c r="U59" s="5"/>
      <c r="V59" s="5"/>
      <c r="W59" s="5"/>
    </row>
    <row r="60" spans="1:23" x14ac:dyDescent="0.25">
      <c r="A60" s="5"/>
      <c r="B60" s="5"/>
      <c r="C60" s="5"/>
      <c r="D60" s="5"/>
      <c r="E60" s="6"/>
      <c r="F60" s="5"/>
      <c r="G60" s="5"/>
      <c r="H60" s="5"/>
      <c r="I60" s="5"/>
      <c r="J60" s="5"/>
      <c r="K60" s="5"/>
      <c r="L60" s="5"/>
      <c r="M60" s="5"/>
      <c r="N60" s="5"/>
      <c r="O60" s="5"/>
      <c r="P60" s="7"/>
      <c r="Q60" s="5"/>
      <c r="R60" s="6"/>
      <c r="S60" s="5"/>
      <c r="U60" s="5"/>
      <c r="V60" s="5"/>
      <c r="W60" s="5"/>
    </row>
    <row r="61" spans="1:23" x14ac:dyDescent="0.25">
      <c r="A61" s="5"/>
      <c r="B61" s="5"/>
      <c r="C61" s="5"/>
      <c r="D61" s="5"/>
      <c r="E61" s="6"/>
      <c r="F61" s="5"/>
      <c r="G61" s="5"/>
      <c r="H61" s="5"/>
      <c r="I61" s="5"/>
      <c r="J61" s="5"/>
      <c r="K61" s="5"/>
      <c r="L61" s="5"/>
      <c r="M61" s="5"/>
      <c r="N61" s="5"/>
      <c r="O61" s="5"/>
      <c r="P61" s="7"/>
      <c r="Q61" s="5"/>
      <c r="R61" s="6"/>
      <c r="S61" s="5"/>
      <c r="U61" s="5"/>
      <c r="V61" s="5"/>
      <c r="W61" s="5"/>
    </row>
    <row r="62" spans="1:23" x14ac:dyDescent="0.25">
      <c r="A62" s="5"/>
      <c r="B62" s="5"/>
      <c r="C62" s="5"/>
      <c r="D62" s="5"/>
      <c r="E62" s="6"/>
      <c r="F62" s="5"/>
      <c r="G62" s="5"/>
      <c r="H62" s="5"/>
      <c r="I62" s="5"/>
      <c r="J62" s="5"/>
      <c r="K62" s="5"/>
      <c r="L62" s="5"/>
      <c r="M62" s="5"/>
      <c r="N62" s="5"/>
      <c r="O62" s="5"/>
      <c r="P62" s="7"/>
      <c r="Q62" s="5"/>
      <c r="R62" s="6"/>
      <c r="S62" s="5"/>
      <c r="U62" s="5"/>
      <c r="V62" s="5"/>
      <c r="W62" s="5"/>
    </row>
    <row r="63" spans="1:23" x14ac:dyDescent="0.25">
      <c r="A63" s="5"/>
      <c r="B63" s="5"/>
      <c r="C63" s="5"/>
      <c r="D63" s="5"/>
      <c r="E63" s="6"/>
      <c r="F63" s="5"/>
      <c r="G63" s="5"/>
      <c r="H63" s="5"/>
      <c r="I63" s="5"/>
      <c r="J63" s="5"/>
      <c r="K63" s="5"/>
      <c r="L63" s="5"/>
      <c r="M63" s="5"/>
      <c r="N63" s="5"/>
      <c r="O63" s="5"/>
      <c r="P63" s="7"/>
      <c r="Q63" s="5"/>
      <c r="R63" s="6"/>
      <c r="S63" s="5"/>
      <c r="U63" s="5"/>
      <c r="V63" s="5"/>
      <c r="W63" s="5"/>
    </row>
    <row r="64" spans="1:23" x14ac:dyDescent="0.25">
      <c r="A64" s="5"/>
      <c r="B64" s="5"/>
      <c r="C64" s="5"/>
      <c r="D64" s="5"/>
      <c r="E64" s="6"/>
      <c r="F64" s="5"/>
      <c r="G64" s="5"/>
      <c r="H64" s="5"/>
      <c r="I64" s="5"/>
      <c r="J64" s="5"/>
      <c r="K64" s="5"/>
      <c r="L64" s="5"/>
      <c r="M64" s="5"/>
      <c r="N64" s="5"/>
      <c r="O64" s="5"/>
      <c r="P64" s="7"/>
      <c r="Q64" s="5"/>
      <c r="R64" s="6"/>
      <c r="S64" s="5"/>
      <c r="U64" s="5"/>
      <c r="V64" s="5"/>
      <c r="W64" s="5"/>
    </row>
    <row r="65" spans="1:23" x14ac:dyDescent="0.25">
      <c r="A65" s="5"/>
      <c r="B65" s="5"/>
      <c r="C65" s="5"/>
      <c r="D65" s="5"/>
      <c r="E65" s="6"/>
      <c r="F65" s="5"/>
      <c r="G65" s="5"/>
      <c r="H65" s="5"/>
      <c r="I65" s="5"/>
      <c r="J65" s="5"/>
      <c r="K65" s="5"/>
      <c r="L65" s="5"/>
      <c r="M65" s="5"/>
      <c r="N65" s="5"/>
      <c r="O65" s="5"/>
      <c r="P65" s="7"/>
      <c r="Q65" s="5"/>
      <c r="R65" s="6"/>
      <c r="S65" s="5"/>
      <c r="U65" s="5"/>
      <c r="V65" s="5"/>
      <c r="W65" s="5"/>
    </row>
    <row r="66" spans="1:23" x14ac:dyDescent="0.25">
      <c r="A66" s="5"/>
      <c r="B66" s="5"/>
      <c r="C66" s="5"/>
      <c r="D66" s="5"/>
      <c r="E66" s="6"/>
      <c r="F66" s="5"/>
      <c r="G66" s="5"/>
      <c r="H66" s="5"/>
      <c r="I66" s="5"/>
      <c r="J66" s="5"/>
      <c r="K66" s="5"/>
      <c r="L66" s="5"/>
      <c r="M66" s="5"/>
      <c r="N66" s="5"/>
      <c r="O66" s="5"/>
      <c r="P66" s="7"/>
      <c r="Q66" s="5"/>
      <c r="R66" s="6"/>
      <c r="S66" s="5"/>
      <c r="U66" s="5"/>
      <c r="V66" s="5"/>
      <c r="W66" s="5"/>
    </row>
    <row r="67" spans="1:23" x14ac:dyDescent="0.25">
      <c r="A67" s="5"/>
      <c r="B67" s="5"/>
      <c r="C67" s="5"/>
      <c r="D67" s="5"/>
      <c r="E67" s="6"/>
      <c r="F67" s="5"/>
      <c r="G67" s="5"/>
      <c r="H67" s="5"/>
      <c r="I67" s="5"/>
      <c r="J67" s="5"/>
      <c r="K67" s="5"/>
      <c r="L67" s="5"/>
      <c r="M67" s="5"/>
      <c r="N67" s="5"/>
      <c r="O67" s="5"/>
      <c r="P67" s="7"/>
      <c r="Q67" s="5"/>
      <c r="R67" s="6"/>
      <c r="S67" s="5"/>
      <c r="U67" s="5"/>
      <c r="V67" s="5"/>
      <c r="W67" s="5"/>
    </row>
    <row r="68" spans="1:23" x14ac:dyDescent="0.25">
      <c r="A68" s="5"/>
      <c r="B68" s="5"/>
      <c r="C68" s="5"/>
      <c r="D68" s="5"/>
      <c r="E68" s="6"/>
      <c r="F68" s="5"/>
      <c r="G68" s="5"/>
      <c r="H68" s="5"/>
      <c r="I68" s="5"/>
      <c r="J68" s="5"/>
      <c r="K68" s="5"/>
      <c r="L68" s="5"/>
      <c r="M68" s="5"/>
      <c r="N68" s="5"/>
      <c r="O68" s="5"/>
      <c r="P68" s="7"/>
      <c r="Q68" s="5"/>
      <c r="R68" s="6"/>
      <c r="S68" s="5"/>
      <c r="U68" s="5"/>
      <c r="V68" s="5"/>
      <c r="W68" s="5"/>
    </row>
    <row r="69" spans="1:23" x14ac:dyDescent="0.25">
      <c r="A69" s="5"/>
      <c r="B69" s="5"/>
      <c r="C69" s="5"/>
      <c r="D69" s="5"/>
      <c r="E69" s="6"/>
      <c r="F69" s="5"/>
      <c r="G69" s="5"/>
      <c r="H69" s="5"/>
      <c r="I69" s="5"/>
      <c r="J69" s="5"/>
      <c r="K69" s="5"/>
      <c r="L69" s="5"/>
      <c r="M69" s="5"/>
      <c r="N69" s="5"/>
      <c r="O69" s="5"/>
      <c r="P69" s="7"/>
      <c r="Q69" s="5"/>
      <c r="R69" s="6"/>
      <c r="S69" s="5"/>
      <c r="U69" s="5"/>
      <c r="V69" s="5"/>
      <c r="W69" s="5"/>
    </row>
    <row r="70" spans="1:23" x14ac:dyDescent="0.25">
      <c r="A70" s="5"/>
      <c r="B70" s="5"/>
      <c r="C70" s="5"/>
      <c r="D70" s="5"/>
      <c r="E70" s="6"/>
      <c r="F70" s="5"/>
      <c r="G70" s="5"/>
      <c r="H70" s="5"/>
      <c r="I70" s="5"/>
      <c r="J70" s="5"/>
      <c r="K70" s="5"/>
      <c r="L70" s="5"/>
      <c r="M70" s="5"/>
      <c r="N70" s="5"/>
      <c r="O70" s="5"/>
      <c r="P70" s="7"/>
      <c r="Q70" s="5"/>
      <c r="R70" s="6"/>
      <c r="S70" s="5"/>
      <c r="U70" s="5"/>
      <c r="V70" s="5"/>
      <c r="W70" s="5"/>
    </row>
    <row r="71" spans="1:23" x14ac:dyDescent="0.25">
      <c r="A71" s="5"/>
      <c r="B71" s="5"/>
      <c r="C71" s="5"/>
      <c r="D71" s="5"/>
      <c r="E71" s="6"/>
      <c r="F71" s="5"/>
      <c r="G71" s="5"/>
      <c r="H71" s="5"/>
      <c r="I71" s="5"/>
      <c r="J71" s="5"/>
      <c r="K71" s="5"/>
      <c r="L71" s="5"/>
      <c r="M71" s="5"/>
      <c r="N71" s="5"/>
      <c r="O71" s="5"/>
      <c r="P71" s="7"/>
      <c r="Q71" s="5"/>
      <c r="R71" s="6"/>
      <c r="S71" s="5"/>
      <c r="U71" s="5"/>
      <c r="V71" s="5"/>
      <c r="W71" s="5"/>
    </row>
    <row r="72" spans="1:23" x14ac:dyDescent="0.25">
      <c r="A72" s="5"/>
      <c r="B72" s="5"/>
      <c r="C72" s="5"/>
      <c r="D72" s="5"/>
      <c r="E72" s="6"/>
      <c r="F72" s="5"/>
      <c r="G72" s="5"/>
      <c r="H72" s="5"/>
      <c r="I72" s="5"/>
      <c r="J72" s="5"/>
      <c r="K72" s="5"/>
      <c r="L72" s="5"/>
      <c r="M72" s="5"/>
      <c r="N72" s="5"/>
      <c r="O72" s="5"/>
      <c r="P72" s="7"/>
      <c r="Q72" s="5"/>
      <c r="R72" s="6"/>
      <c r="S72" s="5"/>
      <c r="U72" s="5"/>
      <c r="V72" s="5"/>
      <c r="W72" s="5"/>
    </row>
    <row r="73" spans="1:23" x14ac:dyDescent="0.25">
      <c r="A73" s="5"/>
      <c r="B73" s="5"/>
      <c r="C73" s="5"/>
      <c r="D73" s="5"/>
      <c r="E73" s="6"/>
      <c r="F73" s="5"/>
      <c r="G73" s="5"/>
      <c r="H73" s="5"/>
      <c r="I73" s="5"/>
      <c r="J73" s="5"/>
      <c r="K73" s="5"/>
      <c r="L73" s="5"/>
      <c r="M73" s="5"/>
      <c r="N73" s="5"/>
      <c r="O73" s="5"/>
      <c r="P73" s="7"/>
      <c r="Q73" s="5"/>
      <c r="R73" s="6"/>
      <c r="S73" s="5"/>
      <c r="U73" s="5"/>
      <c r="V73" s="5"/>
      <c r="W73" s="5"/>
    </row>
    <row r="74" spans="1:23" x14ac:dyDescent="0.25">
      <c r="A74" s="5"/>
      <c r="B74" s="5"/>
      <c r="C74" s="5"/>
      <c r="D74" s="5"/>
      <c r="E74" s="6"/>
      <c r="F74" s="5"/>
      <c r="G74" s="5"/>
      <c r="H74" s="5"/>
      <c r="I74" s="5"/>
      <c r="J74" s="5"/>
      <c r="K74" s="5"/>
      <c r="L74" s="5"/>
      <c r="M74" s="5"/>
      <c r="N74" s="5"/>
      <c r="O74" s="5"/>
      <c r="P74" s="7"/>
      <c r="Q74" s="5"/>
      <c r="R74" s="6"/>
      <c r="S74" s="5"/>
      <c r="U74" s="5"/>
      <c r="V74" s="5"/>
      <c r="W74" s="5"/>
    </row>
    <row r="75" spans="1:23" x14ac:dyDescent="0.25">
      <c r="A75" s="5"/>
      <c r="B75" s="5"/>
      <c r="C75" s="5"/>
      <c r="D75" s="5"/>
      <c r="E75" s="6"/>
      <c r="F75" s="5"/>
      <c r="G75" s="5"/>
      <c r="H75" s="5"/>
      <c r="I75" s="5"/>
      <c r="J75" s="5"/>
      <c r="K75" s="5"/>
      <c r="L75" s="5"/>
      <c r="M75" s="5"/>
      <c r="N75" s="5"/>
      <c r="O75" s="5"/>
      <c r="P75" s="7"/>
      <c r="Q75" s="5"/>
      <c r="R75" s="6"/>
      <c r="S75" s="5"/>
      <c r="U75" s="5"/>
      <c r="V75" s="5"/>
      <c r="W75" s="5"/>
    </row>
    <row r="76" spans="1:23" x14ac:dyDescent="0.25">
      <c r="A76" s="5"/>
      <c r="B76" s="5"/>
      <c r="C76" s="5"/>
      <c r="D76" s="5"/>
      <c r="E76" s="6"/>
      <c r="F76" s="5"/>
      <c r="G76" s="5"/>
      <c r="H76" s="5"/>
      <c r="I76" s="5"/>
      <c r="J76" s="5"/>
      <c r="K76" s="5"/>
      <c r="L76" s="5"/>
      <c r="M76" s="5"/>
      <c r="N76" s="5"/>
      <c r="O76" s="5"/>
      <c r="P76" s="7"/>
      <c r="Q76" s="5"/>
      <c r="R76" s="6"/>
      <c r="S76" s="5"/>
      <c r="U76" s="5"/>
      <c r="V76" s="5"/>
      <c r="W76" s="5"/>
    </row>
    <row r="77" spans="1:23" x14ac:dyDescent="0.25">
      <c r="A77" s="5"/>
      <c r="B77" s="5"/>
      <c r="C77" s="5"/>
      <c r="D77" s="5"/>
      <c r="E77" s="6"/>
      <c r="F77" s="5"/>
      <c r="G77" s="5"/>
      <c r="H77" s="5"/>
      <c r="I77" s="5"/>
      <c r="J77" s="5"/>
      <c r="K77" s="5"/>
      <c r="L77" s="5"/>
      <c r="M77" s="5"/>
      <c r="N77" s="5"/>
      <c r="O77" s="5"/>
      <c r="P77" s="7"/>
      <c r="Q77" s="5"/>
      <c r="R77" s="6"/>
      <c r="S77" s="5"/>
      <c r="U77" s="5"/>
      <c r="V77" s="5"/>
      <c r="W77" s="5"/>
    </row>
    <row r="78" spans="1:23" x14ac:dyDescent="0.25">
      <c r="A78" s="5"/>
      <c r="B78" s="5"/>
      <c r="C78" s="5"/>
      <c r="D78" s="5"/>
      <c r="E78" s="6"/>
      <c r="F78" s="5"/>
      <c r="G78" s="5"/>
      <c r="H78" s="5"/>
      <c r="I78" s="5"/>
      <c r="J78" s="5"/>
      <c r="K78" s="5"/>
      <c r="L78" s="5"/>
      <c r="M78" s="5"/>
      <c r="N78" s="5"/>
      <c r="O78" s="5"/>
      <c r="P78" s="7"/>
      <c r="Q78" s="5"/>
      <c r="R78" s="6"/>
      <c r="S78" s="5"/>
      <c r="U78" s="5"/>
      <c r="V78" s="5"/>
      <c r="W78" s="5"/>
    </row>
    <row r="79" spans="1:23" x14ac:dyDescent="0.25">
      <c r="A79" s="5"/>
      <c r="B79" s="5"/>
      <c r="C79" s="5"/>
      <c r="D79" s="5"/>
      <c r="E79" s="6"/>
      <c r="F79" s="5"/>
      <c r="G79" s="5"/>
      <c r="H79" s="5"/>
      <c r="I79" s="5"/>
      <c r="J79" s="5"/>
      <c r="K79" s="5"/>
      <c r="L79" s="5"/>
      <c r="M79" s="5"/>
      <c r="N79" s="5"/>
      <c r="O79" s="5"/>
      <c r="P79" s="7"/>
      <c r="Q79" s="5"/>
      <c r="R79" s="6"/>
      <c r="S79" s="5"/>
      <c r="U79" s="5"/>
      <c r="V79" s="5"/>
      <c r="W79" s="5"/>
    </row>
    <row r="80" spans="1:23" x14ac:dyDescent="0.25">
      <c r="A80" s="5"/>
      <c r="B80" s="5"/>
      <c r="C80" s="5"/>
      <c r="D80" s="5"/>
      <c r="E80" s="6"/>
      <c r="F80" s="5"/>
      <c r="G80" s="5"/>
      <c r="H80" s="5"/>
      <c r="I80" s="5"/>
      <c r="J80" s="5"/>
      <c r="K80" s="5"/>
      <c r="L80" s="5"/>
      <c r="M80" s="5"/>
      <c r="N80" s="5"/>
      <c r="O80" s="5"/>
      <c r="P80" s="7"/>
      <c r="Q80" s="5"/>
      <c r="R80" s="6"/>
      <c r="S80" s="5"/>
      <c r="U80" s="5"/>
      <c r="V80" s="5"/>
      <c r="W80" s="5"/>
    </row>
    <row r="81" spans="1:23" x14ac:dyDescent="0.25">
      <c r="A81" s="5"/>
      <c r="B81" s="5"/>
      <c r="C81" s="5"/>
      <c r="D81" s="5"/>
      <c r="E81" s="6"/>
      <c r="F81" s="5"/>
      <c r="G81" s="5"/>
      <c r="H81" s="5"/>
      <c r="I81" s="5"/>
      <c r="J81" s="5"/>
      <c r="K81" s="5"/>
      <c r="L81" s="5"/>
      <c r="M81" s="5"/>
      <c r="N81" s="5"/>
      <c r="O81" s="5"/>
      <c r="P81" s="7"/>
      <c r="Q81" s="5"/>
      <c r="R81" s="6"/>
      <c r="S81" s="5"/>
      <c r="U81" s="5"/>
      <c r="V81" s="5"/>
      <c r="W81" s="5"/>
    </row>
    <row r="82" spans="1:23" x14ac:dyDescent="0.25">
      <c r="A82" s="5"/>
      <c r="B82" s="5"/>
      <c r="C82" s="5"/>
      <c r="D82" s="5"/>
      <c r="E82" s="6"/>
      <c r="F82" s="5"/>
      <c r="G82" s="5"/>
      <c r="H82" s="5"/>
      <c r="I82" s="5"/>
      <c r="J82" s="5"/>
      <c r="K82" s="5"/>
      <c r="L82" s="5"/>
      <c r="M82" s="5"/>
      <c r="N82" s="5"/>
      <c r="O82" s="5"/>
      <c r="P82" s="7"/>
      <c r="Q82" s="5"/>
      <c r="R82" s="6"/>
      <c r="S82" s="5"/>
      <c r="U82" s="5"/>
      <c r="V82" s="5"/>
      <c r="W82" s="5"/>
    </row>
    <row r="83" spans="1:23" x14ac:dyDescent="0.25">
      <c r="A83" s="5"/>
      <c r="B83" s="5"/>
      <c r="C83" s="5"/>
      <c r="D83" s="5"/>
      <c r="E83" s="6"/>
      <c r="F83" s="5"/>
      <c r="G83" s="5"/>
      <c r="H83" s="5"/>
      <c r="I83" s="5"/>
      <c r="J83" s="5"/>
      <c r="K83" s="5"/>
      <c r="L83" s="5"/>
      <c r="M83" s="5"/>
      <c r="N83" s="5"/>
      <c r="O83" s="5"/>
      <c r="P83" s="7"/>
      <c r="Q83" s="5"/>
      <c r="R83" s="6"/>
      <c r="S83" s="5"/>
      <c r="U83" s="5"/>
      <c r="V83" s="5"/>
      <c r="W83" s="5"/>
    </row>
    <row r="84" spans="1:23" x14ac:dyDescent="0.25">
      <c r="A84" s="5"/>
      <c r="B84" s="5"/>
      <c r="C84" s="5"/>
      <c r="D84" s="5"/>
      <c r="E84" s="6"/>
      <c r="F84" s="5"/>
      <c r="G84" s="5"/>
      <c r="H84" s="5"/>
      <c r="I84" s="5"/>
      <c r="J84" s="5"/>
      <c r="K84" s="5"/>
      <c r="L84" s="5"/>
      <c r="M84" s="5"/>
      <c r="N84" s="5"/>
      <c r="O84" s="5"/>
      <c r="P84" s="7"/>
      <c r="Q84" s="5"/>
      <c r="R84" s="6"/>
      <c r="S84" s="5"/>
      <c r="U84" s="5"/>
      <c r="V84" s="5"/>
      <c r="W84" s="5"/>
    </row>
    <row r="85" spans="1:23" x14ac:dyDescent="0.25">
      <c r="A85" s="5"/>
      <c r="B85" s="5"/>
      <c r="C85" s="5"/>
      <c r="D85" s="5"/>
      <c r="E85" s="6"/>
      <c r="F85" s="5"/>
      <c r="G85" s="5"/>
      <c r="H85" s="5"/>
      <c r="I85" s="5"/>
      <c r="J85" s="5"/>
      <c r="K85" s="5"/>
      <c r="L85" s="5"/>
      <c r="M85" s="5"/>
      <c r="N85" s="5"/>
      <c r="O85" s="5"/>
      <c r="P85" s="7"/>
      <c r="Q85" s="5"/>
      <c r="R85" s="6"/>
      <c r="S85" s="5"/>
      <c r="U85" s="5"/>
      <c r="V85" s="5"/>
      <c r="W85" s="5"/>
    </row>
    <row r="86" spans="1:23" x14ac:dyDescent="0.25">
      <c r="A86" s="5"/>
      <c r="B86" s="5"/>
      <c r="C86" s="5"/>
      <c r="D86" s="5"/>
      <c r="E86" s="6"/>
      <c r="F86" s="5"/>
      <c r="G86" s="5"/>
      <c r="H86" s="5"/>
      <c r="I86" s="5"/>
      <c r="J86" s="5"/>
      <c r="K86" s="5"/>
      <c r="L86" s="5"/>
      <c r="M86" s="5"/>
      <c r="N86" s="5"/>
      <c r="O86" s="5"/>
      <c r="P86" s="7"/>
      <c r="Q86" s="5"/>
      <c r="R86" s="6"/>
      <c r="S86" s="5"/>
      <c r="U86" s="5"/>
      <c r="V86" s="5"/>
      <c r="W86" s="5"/>
    </row>
    <row r="87" spans="1:23" x14ac:dyDescent="0.25">
      <c r="A87" s="5"/>
      <c r="B87" s="5"/>
      <c r="C87" s="5"/>
      <c r="D87" s="5"/>
      <c r="E87" s="6"/>
      <c r="F87" s="5"/>
      <c r="G87" s="5"/>
      <c r="H87" s="5"/>
      <c r="I87" s="5"/>
      <c r="J87" s="5"/>
      <c r="K87" s="5"/>
      <c r="L87" s="5"/>
      <c r="M87" s="5"/>
      <c r="N87" s="5"/>
      <c r="O87" s="5"/>
      <c r="P87" s="7"/>
      <c r="Q87" s="5"/>
      <c r="R87" s="6"/>
      <c r="S87" s="5"/>
      <c r="U87" s="5"/>
      <c r="V87" s="5"/>
      <c r="W87" s="5"/>
    </row>
    <row r="88" spans="1:23" x14ac:dyDescent="0.25">
      <c r="A88" s="5"/>
      <c r="B88" s="5"/>
      <c r="C88" s="5"/>
      <c r="D88" s="5"/>
      <c r="E88" s="6"/>
      <c r="F88" s="5"/>
      <c r="G88" s="5"/>
      <c r="H88" s="5"/>
      <c r="I88" s="5"/>
      <c r="J88" s="5"/>
      <c r="K88" s="5"/>
      <c r="L88" s="5"/>
      <c r="M88" s="5"/>
      <c r="N88" s="5"/>
      <c r="O88" s="5"/>
      <c r="P88" s="7"/>
      <c r="Q88" s="5"/>
      <c r="R88" s="6"/>
      <c r="S88" s="5"/>
      <c r="U88" s="5"/>
      <c r="V88" s="5"/>
      <c r="W88" s="5"/>
    </row>
    <row r="89" spans="1:23" x14ac:dyDescent="0.25">
      <c r="A89" s="5"/>
      <c r="B89" s="5"/>
      <c r="C89" s="5"/>
      <c r="D89" s="5"/>
      <c r="E89" s="6"/>
      <c r="F89" s="5"/>
      <c r="G89" s="5"/>
      <c r="H89" s="5"/>
      <c r="I89" s="5"/>
      <c r="J89" s="5"/>
      <c r="K89" s="5"/>
      <c r="L89" s="5"/>
      <c r="M89" s="5"/>
      <c r="N89" s="5"/>
      <c r="O89" s="5"/>
      <c r="P89" s="7"/>
      <c r="Q89" s="5"/>
      <c r="R89" s="6"/>
      <c r="S89" s="5"/>
      <c r="U89" s="5"/>
      <c r="V89" s="5"/>
      <c r="W89" s="5"/>
    </row>
    <row r="90" spans="1:23" x14ac:dyDescent="0.25">
      <c r="A90" s="5"/>
      <c r="B90" s="5"/>
      <c r="C90" s="5"/>
      <c r="D90" s="5"/>
      <c r="E90" s="6"/>
      <c r="F90" s="5"/>
      <c r="G90" s="5"/>
      <c r="H90" s="5"/>
      <c r="I90" s="5"/>
      <c r="J90" s="5"/>
      <c r="K90" s="5"/>
      <c r="L90" s="5"/>
      <c r="M90" s="5"/>
      <c r="N90" s="5"/>
      <c r="O90" s="5"/>
      <c r="P90" s="7"/>
      <c r="Q90" s="5"/>
      <c r="R90" s="6"/>
      <c r="S90" s="5"/>
      <c r="U90" s="5"/>
      <c r="V90" s="5"/>
    </row>
    <row r="91" spans="1:23" x14ac:dyDescent="0.25">
      <c r="A91" s="5"/>
      <c r="B91" s="5"/>
      <c r="C91" s="5"/>
      <c r="D91" s="5"/>
      <c r="E91" s="6"/>
      <c r="F91" s="5"/>
      <c r="G91" s="5"/>
      <c r="H91" s="5"/>
      <c r="I91" s="5"/>
      <c r="J91" s="5"/>
      <c r="K91" s="5"/>
      <c r="L91" s="5"/>
      <c r="M91" s="5"/>
      <c r="N91" s="5"/>
      <c r="O91" s="5"/>
      <c r="P91" s="7"/>
      <c r="Q91" s="5"/>
      <c r="R91" s="6"/>
      <c r="S91" s="5"/>
      <c r="U91" s="5"/>
      <c r="V91" s="5"/>
    </row>
    <row r="92" spans="1:23" x14ac:dyDescent="0.25">
      <c r="A92" s="5"/>
      <c r="B92" s="5"/>
      <c r="C92" s="5"/>
      <c r="D92" s="5"/>
      <c r="E92" s="6"/>
      <c r="F92" s="5"/>
      <c r="G92" s="5"/>
      <c r="H92" s="5"/>
      <c r="I92" s="5"/>
      <c r="J92" s="5"/>
      <c r="K92" s="5"/>
      <c r="L92" s="5"/>
      <c r="M92" s="5"/>
      <c r="N92" s="5"/>
      <c r="O92" s="5"/>
      <c r="P92" s="7"/>
      <c r="Q92" s="5"/>
      <c r="R92" s="6"/>
      <c r="S92" s="5"/>
      <c r="U92" s="5"/>
      <c r="V92" s="5"/>
      <c r="W92" s="5"/>
    </row>
    <row r="93" spans="1:23" x14ac:dyDescent="0.25">
      <c r="A93" s="5"/>
      <c r="B93" s="5"/>
      <c r="C93" s="5"/>
      <c r="D93" s="5"/>
      <c r="E93" s="6"/>
      <c r="F93" s="5"/>
      <c r="G93" s="5"/>
      <c r="H93" s="5"/>
      <c r="I93" s="5"/>
      <c r="J93" s="5"/>
      <c r="K93" s="5"/>
      <c r="L93" s="5"/>
      <c r="M93" s="5"/>
      <c r="N93" s="5"/>
      <c r="O93" s="5"/>
      <c r="P93" s="7"/>
      <c r="Q93" s="5"/>
      <c r="R93" s="6"/>
      <c r="S93" s="5"/>
      <c r="U93" s="5"/>
      <c r="V93" s="5"/>
      <c r="W93" s="5"/>
    </row>
    <row r="94" spans="1:23" x14ac:dyDescent="0.25">
      <c r="A94" s="5"/>
      <c r="B94" s="5"/>
      <c r="C94" s="5"/>
      <c r="D94" s="5"/>
      <c r="E94" s="6"/>
      <c r="F94" s="5"/>
      <c r="G94" s="5"/>
      <c r="H94" s="5"/>
      <c r="I94" s="5"/>
      <c r="J94" s="5"/>
      <c r="K94" s="5"/>
      <c r="L94" s="5"/>
      <c r="M94" s="5"/>
      <c r="N94" s="5"/>
      <c r="O94" s="5"/>
      <c r="P94" s="7"/>
      <c r="Q94" s="5"/>
      <c r="R94" s="6"/>
      <c r="S94" s="5"/>
      <c r="U94" s="5"/>
      <c r="V94" s="5"/>
      <c r="W94" s="5"/>
    </row>
    <row r="95" spans="1:23" x14ac:dyDescent="0.25">
      <c r="A95" s="5"/>
      <c r="B95" s="5"/>
      <c r="C95" s="5"/>
      <c r="D95" s="5"/>
      <c r="E95" s="6"/>
      <c r="F95" s="5"/>
      <c r="G95" s="5"/>
      <c r="H95" s="5"/>
      <c r="I95" s="5"/>
      <c r="J95" s="5"/>
      <c r="K95" s="5"/>
      <c r="L95" s="5"/>
      <c r="M95" s="5"/>
      <c r="N95" s="5"/>
      <c r="O95" s="5"/>
      <c r="P95" s="7"/>
      <c r="Q95" s="5"/>
      <c r="R95" s="6"/>
      <c r="S95" s="5"/>
      <c r="U95" s="5"/>
      <c r="V95" s="5"/>
      <c r="W95" s="5"/>
    </row>
    <row r="96" spans="1:23" x14ac:dyDescent="0.25">
      <c r="A96" s="5"/>
      <c r="B96" s="5"/>
      <c r="C96" s="5"/>
      <c r="D96" s="5"/>
      <c r="E96" s="6"/>
      <c r="F96" s="5"/>
      <c r="G96" s="5"/>
      <c r="H96" s="5"/>
      <c r="I96" s="5"/>
      <c r="J96" s="5"/>
      <c r="K96" s="5"/>
      <c r="L96" s="5"/>
      <c r="M96" s="5"/>
      <c r="N96" s="5"/>
      <c r="O96" s="5"/>
      <c r="P96" s="7"/>
      <c r="Q96" s="5"/>
      <c r="R96" s="6"/>
      <c r="S96" s="5"/>
      <c r="U96" s="5"/>
      <c r="V96" s="5"/>
      <c r="W96" s="5"/>
    </row>
    <row r="97" spans="1:23" x14ac:dyDescent="0.25">
      <c r="A97" s="5"/>
      <c r="B97" s="5"/>
      <c r="C97" s="5"/>
      <c r="D97" s="5"/>
      <c r="E97" s="6"/>
      <c r="F97" s="5"/>
      <c r="G97" s="5"/>
      <c r="H97" s="5"/>
      <c r="I97" s="5"/>
      <c r="J97" s="5"/>
      <c r="K97" s="5"/>
      <c r="L97" s="5"/>
      <c r="M97" s="5"/>
      <c r="N97" s="5"/>
      <c r="O97" s="5"/>
      <c r="P97" s="7"/>
      <c r="Q97" s="5"/>
      <c r="R97" s="6"/>
      <c r="S97" s="5"/>
      <c r="U97" s="5"/>
      <c r="V97" s="5"/>
      <c r="W97" s="5"/>
    </row>
    <row r="98" spans="1:23" x14ac:dyDescent="0.25">
      <c r="A98" s="5"/>
      <c r="B98" s="5"/>
      <c r="C98" s="5"/>
      <c r="D98" s="5"/>
      <c r="E98" s="6"/>
      <c r="F98" s="5"/>
      <c r="G98" s="5"/>
      <c r="H98" s="5"/>
      <c r="I98" s="5"/>
      <c r="J98" s="5"/>
      <c r="K98" s="5"/>
      <c r="L98" s="5"/>
      <c r="M98" s="5"/>
      <c r="N98" s="5"/>
      <c r="O98" s="5"/>
      <c r="P98" s="7"/>
      <c r="Q98" s="5"/>
      <c r="R98" s="6"/>
      <c r="S98" s="5"/>
      <c r="U98" s="5"/>
      <c r="V98" s="5"/>
      <c r="W98" s="5"/>
    </row>
    <row r="99" spans="1:23" x14ac:dyDescent="0.25">
      <c r="A99" s="5"/>
      <c r="B99" s="5"/>
      <c r="C99" s="5"/>
      <c r="D99" s="5"/>
      <c r="E99" s="6"/>
      <c r="F99" s="5"/>
      <c r="G99" s="5"/>
      <c r="H99" s="5"/>
      <c r="I99" s="5"/>
      <c r="J99" s="5"/>
      <c r="K99" s="5"/>
      <c r="L99" s="5"/>
      <c r="M99" s="5"/>
      <c r="N99" s="5"/>
      <c r="O99" s="5"/>
      <c r="P99" s="7"/>
      <c r="Q99" s="5"/>
      <c r="R99" s="6"/>
      <c r="S99" s="5"/>
      <c r="U99" s="5"/>
      <c r="V99" s="5"/>
    </row>
    <row r="100" spans="1:23" x14ac:dyDescent="0.25">
      <c r="A100" s="5"/>
      <c r="B100" s="5"/>
      <c r="C100" s="5"/>
      <c r="D100" s="5"/>
      <c r="E100" s="6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7"/>
      <c r="Q100" s="5"/>
      <c r="R100" s="6"/>
      <c r="S100" s="5"/>
      <c r="U100" s="5"/>
      <c r="V100" s="5"/>
    </row>
    <row r="101" spans="1:23" x14ac:dyDescent="0.25">
      <c r="U101" s="5"/>
      <c r="V101" s="5"/>
      <c r="W101" s="5"/>
    </row>
    <row r="102" spans="1:23" x14ac:dyDescent="0.25">
      <c r="A102" s="5"/>
      <c r="B102" s="5"/>
      <c r="C102" s="5"/>
      <c r="D102" s="5"/>
      <c r="E102" s="6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7"/>
      <c r="Q102" s="5"/>
      <c r="R102" s="6"/>
      <c r="S102" s="5"/>
      <c r="U102" s="5"/>
      <c r="V102" s="5"/>
      <c r="W102" s="5"/>
    </row>
    <row r="103" spans="1:23" x14ac:dyDescent="0.25">
      <c r="A103" s="5"/>
      <c r="B103" s="5"/>
      <c r="C103" s="5"/>
      <c r="D103" s="5"/>
      <c r="E103" s="6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7"/>
      <c r="Q103" s="5"/>
      <c r="R103" s="6"/>
      <c r="S103" s="5"/>
      <c r="U103" s="5"/>
      <c r="V103" s="5"/>
      <c r="W103" s="5"/>
    </row>
    <row r="104" spans="1:23" x14ac:dyDescent="0.25">
      <c r="A104" s="5"/>
      <c r="B104" s="5"/>
      <c r="C104" s="5"/>
      <c r="D104" s="5"/>
      <c r="E104" s="6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7"/>
      <c r="Q104" s="5"/>
      <c r="R104" s="6"/>
      <c r="S104" s="5"/>
      <c r="U104" s="5"/>
      <c r="V104" s="5"/>
      <c r="W104" s="5"/>
    </row>
    <row r="105" spans="1:23" x14ac:dyDescent="0.25">
      <c r="A105" s="5"/>
      <c r="B105" s="5"/>
      <c r="C105" s="5"/>
      <c r="D105" s="5"/>
      <c r="E105" s="6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7"/>
      <c r="Q105" s="5"/>
      <c r="R105" s="6"/>
      <c r="S105" s="5"/>
      <c r="U105" s="5"/>
      <c r="V105" s="5"/>
      <c r="W105" s="5"/>
    </row>
    <row r="106" spans="1:23" x14ac:dyDescent="0.25">
      <c r="A106" s="5"/>
      <c r="B106" s="5"/>
      <c r="C106" s="5"/>
      <c r="D106" s="5"/>
      <c r="E106" s="6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7"/>
      <c r="Q106" s="5"/>
      <c r="R106" s="6"/>
      <c r="S106" s="5"/>
      <c r="U106" s="5"/>
      <c r="V106" s="5"/>
      <c r="W106" s="5"/>
    </row>
    <row r="107" spans="1:23" x14ac:dyDescent="0.25">
      <c r="A107" s="5"/>
      <c r="B107" s="5"/>
      <c r="C107" s="5"/>
      <c r="D107" s="5"/>
      <c r="E107" s="6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7"/>
      <c r="Q107" s="5"/>
      <c r="R107" s="6"/>
      <c r="S107" s="5"/>
      <c r="U107" s="5"/>
      <c r="V107" s="5"/>
      <c r="W107" s="5"/>
    </row>
    <row r="108" spans="1:23" x14ac:dyDescent="0.25">
      <c r="A108" s="5"/>
      <c r="B108" s="5"/>
      <c r="C108" s="5"/>
      <c r="D108" s="5"/>
      <c r="E108" s="6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7"/>
      <c r="Q108" s="5"/>
      <c r="R108" s="6"/>
      <c r="S108" s="5"/>
      <c r="U108" s="5"/>
      <c r="V108" s="5"/>
      <c r="W108" s="5"/>
    </row>
    <row r="109" spans="1:23" x14ac:dyDescent="0.25">
      <c r="A109" s="5"/>
      <c r="B109" s="5"/>
      <c r="C109" s="5"/>
      <c r="D109" s="5"/>
      <c r="E109" s="6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7"/>
      <c r="Q109" s="5"/>
      <c r="R109" s="6"/>
      <c r="S109" s="5"/>
      <c r="U109" s="5"/>
      <c r="V109" s="5"/>
      <c r="W109" s="5"/>
    </row>
    <row r="110" spans="1:23" x14ac:dyDescent="0.25">
      <c r="A110" s="5"/>
      <c r="B110" s="5"/>
      <c r="C110" s="5"/>
      <c r="D110" s="5"/>
      <c r="E110" s="6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7"/>
      <c r="Q110" s="5"/>
      <c r="R110" s="6"/>
      <c r="S110" s="5"/>
      <c r="U110" s="5"/>
      <c r="V110" s="5"/>
      <c r="W110" s="5"/>
    </row>
    <row r="111" spans="1:23" x14ac:dyDescent="0.25">
      <c r="A111" s="5"/>
      <c r="B111" s="5"/>
      <c r="C111" s="5"/>
      <c r="D111" s="5"/>
      <c r="E111" s="6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7"/>
      <c r="Q111" s="5"/>
      <c r="R111" s="6"/>
      <c r="S111" s="5"/>
      <c r="U111" s="5"/>
      <c r="V111" s="5"/>
      <c r="W111" s="5"/>
    </row>
    <row r="112" spans="1:23" x14ac:dyDescent="0.25">
      <c r="A112" s="5"/>
      <c r="B112" s="5"/>
      <c r="C112" s="5"/>
      <c r="D112" s="5"/>
      <c r="E112" s="6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7"/>
      <c r="Q112" s="5"/>
      <c r="R112" s="6"/>
      <c r="S112" s="5"/>
      <c r="U112" s="5"/>
      <c r="V112" s="5"/>
      <c r="W112" s="5"/>
    </row>
    <row r="113" spans="1:23" x14ac:dyDescent="0.25">
      <c r="A113" s="5"/>
      <c r="B113" s="5"/>
      <c r="C113" s="5"/>
      <c r="D113" s="5"/>
      <c r="E113" s="6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7"/>
      <c r="Q113" s="5"/>
      <c r="R113" s="6"/>
      <c r="S113" s="5"/>
      <c r="U113" s="5"/>
      <c r="V113" s="5"/>
      <c r="W113" s="5"/>
    </row>
    <row r="114" spans="1:23" x14ac:dyDescent="0.25">
      <c r="A114" s="5"/>
      <c r="B114" s="5"/>
      <c r="C114" s="5"/>
      <c r="D114" s="5"/>
      <c r="E114" s="6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7"/>
      <c r="Q114" s="5"/>
      <c r="R114" s="6"/>
      <c r="S114" s="5"/>
      <c r="U114" s="5"/>
      <c r="V114" s="5"/>
      <c r="W114" s="5"/>
    </row>
    <row r="115" spans="1:23" x14ac:dyDescent="0.25">
      <c r="A115" s="5"/>
      <c r="B115" s="5"/>
      <c r="C115" s="5"/>
      <c r="D115" s="5"/>
      <c r="E115" s="6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7"/>
      <c r="Q115" s="5"/>
      <c r="R115" s="6"/>
      <c r="S115" s="5"/>
      <c r="U115" s="5"/>
      <c r="V115" s="5"/>
      <c r="W115" s="5"/>
    </row>
    <row r="116" spans="1:23" x14ac:dyDescent="0.25">
      <c r="A116" s="5"/>
      <c r="B116" s="5"/>
      <c r="C116" s="5"/>
      <c r="D116" s="5"/>
      <c r="E116" s="6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7"/>
      <c r="Q116" s="5"/>
      <c r="R116" s="6"/>
      <c r="S116" s="5"/>
      <c r="U116" s="5"/>
      <c r="V116" s="5"/>
      <c r="W116" s="5"/>
    </row>
    <row r="117" spans="1:23" x14ac:dyDescent="0.25">
      <c r="A117" s="5"/>
      <c r="B117" s="5"/>
      <c r="C117" s="5"/>
      <c r="D117" s="5"/>
      <c r="E117" s="6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7"/>
      <c r="Q117" s="5"/>
      <c r="R117" s="6"/>
      <c r="S117" s="5"/>
      <c r="U117" s="5"/>
      <c r="V117" s="5"/>
      <c r="W117" s="5"/>
    </row>
    <row r="118" spans="1:23" x14ac:dyDescent="0.25">
      <c r="A118" s="5"/>
      <c r="B118" s="5"/>
      <c r="C118" s="5"/>
      <c r="D118" s="5"/>
      <c r="E118" s="6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7"/>
      <c r="Q118" s="5"/>
      <c r="R118" s="6"/>
      <c r="S118" s="5"/>
      <c r="U118" s="5"/>
      <c r="V118" s="5"/>
      <c r="W118" s="5"/>
    </row>
    <row r="119" spans="1:23" x14ac:dyDescent="0.25">
      <c r="A119" s="5"/>
      <c r="B119" s="5"/>
      <c r="C119" s="5"/>
      <c r="D119" s="5"/>
      <c r="E119" s="6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7"/>
      <c r="Q119" s="5"/>
      <c r="R119" s="6"/>
      <c r="S119" s="5"/>
      <c r="U119" s="5"/>
      <c r="V119" s="5"/>
      <c r="W119" s="5"/>
    </row>
    <row r="120" spans="1:23" x14ac:dyDescent="0.25">
      <c r="A120" s="5"/>
      <c r="B120" s="5"/>
      <c r="C120" s="5"/>
      <c r="D120" s="5"/>
      <c r="E120" s="6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7"/>
      <c r="Q120" s="5"/>
      <c r="R120" s="5"/>
      <c r="S120" s="5"/>
      <c r="U120" s="5"/>
      <c r="V120" s="5"/>
      <c r="W120" s="5"/>
    </row>
    <row r="121" spans="1:23" x14ac:dyDescent="0.25">
      <c r="A121" s="5"/>
      <c r="B121" s="5"/>
      <c r="C121" s="5"/>
      <c r="D121" s="5"/>
      <c r="E121" s="6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7"/>
      <c r="Q121" s="5"/>
      <c r="R121" s="5"/>
      <c r="S121" s="5"/>
      <c r="U121" s="5"/>
      <c r="V121" s="5"/>
      <c r="W121" s="5"/>
    </row>
    <row r="122" spans="1:23" x14ac:dyDescent="0.25">
      <c r="A122" s="5"/>
      <c r="B122" s="5"/>
      <c r="C122" s="5"/>
      <c r="D122" s="5"/>
      <c r="E122" s="6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7"/>
      <c r="Q122" s="5"/>
      <c r="R122" s="5"/>
      <c r="S122" s="5"/>
      <c r="U122" s="5"/>
      <c r="V122" s="5"/>
      <c r="W122" s="5"/>
    </row>
    <row r="123" spans="1:23" x14ac:dyDescent="0.25">
      <c r="A123" s="5"/>
      <c r="B123" s="5"/>
      <c r="C123" s="5"/>
      <c r="D123" s="5"/>
      <c r="E123" s="6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7"/>
      <c r="Q123" s="5"/>
      <c r="R123" s="5"/>
      <c r="S123" s="5"/>
      <c r="U123" s="5"/>
      <c r="V123" s="5"/>
      <c r="W123" s="5"/>
    </row>
    <row r="124" spans="1:23" x14ac:dyDescent="0.25">
      <c r="A124" s="5"/>
      <c r="B124" s="5"/>
      <c r="C124" s="5"/>
      <c r="D124" s="5"/>
      <c r="E124" s="6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7"/>
      <c r="Q124" s="5"/>
      <c r="R124" s="6"/>
      <c r="S124" s="8"/>
      <c r="T124" s="8"/>
      <c r="U124" s="5"/>
    </row>
    <row r="125" spans="1:23" x14ac:dyDescent="0.25">
      <c r="A125" s="5"/>
      <c r="B125" s="5"/>
      <c r="C125" s="5"/>
      <c r="D125" s="5"/>
      <c r="E125" s="6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7"/>
      <c r="Q125" s="5"/>
      <c r="R125" s="6"/>
      <c r="S125" s="8"/>
      <c r="T125" s="8"/>
      <c r="U125" s="5"/>
    </row>
    <row r="126" spans="1:23" x14ac:dyDescent="0.25">
      <c r="A126" s="5"/>
      <c r="B126" s="5"/>
      <c r="C126" s="5"/>
      <c r="D126" s="5"/>
      <c r="E126" s="6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7"/>
      <c r="Q126" s="5"/>
      <c r="R126" s="6"/>
      <c r="S126" s="8"/>
      <c r="T126" s="8"/>
      <c r="U126" s="5"/>
    </row>
    <row r="127" spans="1:23" x14ac:dyDescent="0.25">
      <c r="A127" s="5"/>
      <c r="B127" s="5"/>
      <c r="C127" s="5"/>
      <c r="D127" s="5"/>
      <c r="E127" s="6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7"/>
      <c r="Q127" s="5"/>
      <c r="R127" s="6"/>
      <c r="S127" s="8"/>
      <c r="T127" s="8"/>
      <c r="U127" s="5"/>
    </row>
    <row r="128" spans="1:23" x14ac:dyDescent="0.25">
      <c r="A128" s="5"/>
      <c r="B128" s="5"/>
      <c r="C128" s="5"/>
      <c r="D128" s="5"/>
      <c r="E128" s="6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7"/>
      <c r="Q128" s="5"/>
      <c r="R128" s="6"/>
      <c r="S128" s="8"/>
      <c r="T128" s="8"/>
      <c r="U128" s="5"/>
    </row>
    <row r="129" spans="1:21" x14ac:dyDescent="0.25">
      <c r="A129" s="5"/>
      <c r="B129" s="5"/>
      <c r="C129" s="5"/>
      <c r="D129" s="5"/>
      <c r="E129" s="6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7"/>
      <c r="Q129" s="5"/>
      <c r="R129" s="6"/>
      <c r="S129" s="8"/>
      <c r="T129" s="8"/>
      <c r="U129" s="5"/>
    </row>
    <row r="130" spans="1:21" x14ac:dyDescent="0.25">
      <c r="E130" s="1"/>
      <c r="P130" s="2"/>
      <c r="R130" s="1"/>
      <c r="S130" s="3"/>
      <c r="T130" s="8"/>
    </row>
    <row r="131" spans="1:21" x14ac:dyDescent="0.25">
      <c r="E131" s="1"/>
      <c r="P131" s="2"/>
      <c r="R131" s="1"/>
      <c r="S131" s="3"/>
      <c r="T131" s="8"/>
    </row>
  </sheetData>
  <dataValidations count="2">
    <dataValidation type="list" allowBlank="1" showInputMessage="1" showErrorMessage="1" sqref="U13:U123 U2:U10">
      <formula1>pole</formula1>
    </dataValidation>
    <dataValidation type="list" allowBlank="1" showInputMessage="1" showErrorMessage="1" sqref="V13:V123 V2:V10">
      <formula1>INDIRECT(U2)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1" tint="0.34998626667073579"/>
  </sheetPr>
  <dimension ref="A1:W36"/>
  <sheetViews>
    <sheetView workbookViewId="0">
      <selection sqref="A1:XFD1"/>
    </sheetView>
  </sheetViews>
  <sheetFormatPr baseColWidth="10" defaultRowHeight="15" x14ac:dyDescent="0.25"/>
  <cols>
    <col min="19" max="19" width="41.5703125" bestFit="1" customWidth="1"/>
    <col min="20" max="20" width="41.5703125" style="5" customWidth="1"/>
    <col min="21" max="21" width="6.42578125" bestFit="1" customWidth="1"/>
    <col min="22" max="22" width="14.140625" bestFit="1" customWidth="1"/>
    <col min="23" max="23" width="19.7109375" bestFit="1" customWidth="1"/>
  </cols>
  <sheetData>
    <row r="1" spans="1:23" s="5" customFormat="1" x14ac:dyDescent="0.25">
      <c r="A1" s="12" t="s">
        <v>0</v>
      </c>
      <c r="B1" s="12" t="s">
        <v>4</v>
      </c>
      <c r="C1" s="12" t="s">
        <v>5</v>
      </c>
      <c r="D1" s="12" t="s">
        <v>53</v>
      </c>
      <c r="E1" s="12" t="s">
        <v>1</v>
      </c>
      <c r="F1" s="12" t="s">
        <v>55</v>
      </c>
      <c r="G1" s="12" t="s">
        <v>56</v>
      </c>
      <c r="H1" s="12" t="s">
        <v>57</v>
      </c>
      <c r="I1" s="12" t="s">
        <v>58</v>
      </c>
      <c r="J1" s="12" t="s">
        <v>59</v>
      </c>
      <c r="K1" s="12" t="s">
        <v>60</v>
      </c>
      <c r="L1" s="12" t="s">
        <v>61</v>
      </c>
      <c r="M1" s="12" t="s">
        <v>63</v>
      </c>
      <c r="N1" s="12" t="s">
        <v>62</v>
      </c>
      <c r="O1" s="12" t="s">
        <v>64</v>
      </c>
      <c r="P1" s="12" t="s">
        <v>6</v>
      </c>
      <c r="Q1" s="12" t="s">
        <v>2</v>
      </c>
      <c r="R1" s="12" t="s">
        <v>65</v>
      </c>
      <c r="S1" s="12" t="s">
        <v>3</v>
      </c>
      <c r="T1" s="12" t="s">
        <v>66</v>
      </c>
      <c r="U1" s="12" t="s">
        <v>67</v>
      </c>
      <c r="V1" s="12" t="s">
        <v>68</v>
      </c>
      <c r="W1" s="12" t="s">
        <v>69</v>
      </c>
    </row>
    <row r="2" spans="1:23" x14ac:dyDescent="0.25">
      <c r="A2" s="5"/>
      <c r="B2" s="5"/>
      <c r="C2" s="5"/>
      <c r="D2" s="5"/>
      <c r="E2" s="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5"/>
      <c r="V2" s="5"/>
      <c r="W2" s="5"/>
    </row>
    <row r="3" spans="1:23" x14ac:dyDescent="0.25">
      <c r="A3" s="5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U3" s="5"/>
      <c r="V3" s="5"/>
      <c r="W3" s="5"/>
    </row>
    <row r="4" spans="1:23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U4" s="5"/>
      <c r="V4" s="5"/>
      <c r="W4" s="5"/>
    </row>
    <row r="5" spans="1:23" x14ac:dyDescent="0.25">
      <c r="A5" s="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U5" s="5"/>
      <c r="V5" s="5"/>
      <c r="W5" s="5"/>
    </row>
    <row r="6" spans="1:23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U6" s="5"/>
      <c r="V6" s="5"/>
      <c r="W6" s="5"/>
    </row>
    <row r="7" spans="1:23" x14ac:dyDescent="0.25">
      <c r="A7" s="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U7" s="5"/>
      <c r="V7" s="5"/>
      <c r="W7" s="5"/>
    </row>
    <row r="8" spans="1:23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U8" s="5"/>
      <c r="V8" s="5"/>
      <c r="W8" s="5"/>
    </row>
    <row r="9" spans="1:23" x14ac:dyDescent="0.25">
      <c r="A9" s="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U9" s="5"/>
      <c r="V9" s="5"/>
    </row>
    <row r="10" spans="1:23" x14ac:dyDescent="0.25">
      <c r="A10" s="5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7"/>
      <c r="Q10" s="5"/>
      <c r="R10" s="6"/>
      <c r="S10" s="5"/>
      <c r="U10" s="5"/>
      <c r="V10" s="5"/>
      <c r="W10" s="5"/>
    </row>
    <row r="11" spans="1:23" x14ac:dyDescent="0.25">
      <c r="A11" s="5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7"/>
      <c r="Q11" s="5"/>
      <c r="R11" s="6"/>
      <c r="S11" s="5"/>
      <c r="U11" s="5"/>
      <c r="V11" s="5"/>
      <c r="W11" s="5"/>
    </row>
    <row r="12" spans="1:23" x14ac:dyDescent="0.25">
      <c r="A12" s="5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7"/>
      <c r="Q12" s="5"/>
      <c r="R12" s="5"/>
      <c r="S12" s="5"/>
      <c r="U12" s="5"/>
      <c r="V12" s="5"/>
      <c r="W12" s="5"/>
    </row>
    <row r="13" spans="1:23" x14ac:dyDescent="0.25">
      <c r="A13" s="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7"/>
      <c r="Q13" s="5"/>
      <c r="R13" s="6"/>
      <c r="S13" s="5"/>
      <c r="U13" s="5"/>
      <c r="V13" s="5"/>
      <c r="W13" s="5"/>
    </row>
    <row r="14" spans="1:23" x14ac:dyDescent="0.25">
      <c r="A14" s="5"/>
      <c r="B14" s="5"/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7"/>
      <c r="Q14" s="5"/>
      <c r="R14" s="6"/>
      <c r="S14" s="5"/>
      <c r="U14" s="5"/>
      <c r="V14" s="5"/>
      <c r="W14" s="5"/>
    </row>
    <row r="15" spans="1:23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7"/>
      <c r="Q15" s="5"/>
      <c r="R15" s="6"/>
      <c r="S15" s="5"/>
      <c r="U15" s="5"/>
      <c r="V15" s="5"/>
      <c r="W15" s="5"/>
    </row>
    <row r="16" spans="1:23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7"/>
      <c r="Q16" s="5"/>
      <c r="R16" s="6"/>
      <c r="S16" s="5"/>
      <c r="U16" s="5"/>
      <c r="V16" s="5"/>
      <c r="W16" s="5"/>
    </row>
    <row r="17" spans="1:23" x14ac:dyDescent="0.25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7"/>
      <c r="Q17" s="5"/>
      <c r="R17" s="6"/>
      <c r="S17" s="5"/>
      <c r="U17" s="5"/>
      <c r="V17" s="5"/>
      <c r="W17" s="5"/>
    </row>
    <row r="18" spans="1:23" x14ac:dyDescent="0.25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  <c r="N18" s="5"/>
      <c r="O18" s="5"/>
      <c r="P18" s="7"/>
      <c r="Q18" s="5"/>
      <c r="R18" s="6"/>
      <c r="S18" s="5"/>
      <c r="U18" s="5"/>
      <c r="V18" s="5"/>
      <c r="W18" s="5"/>
    </row>
    <row r="19" spans="1:23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7"/>
      <c r="Q19" s="5"/>
      <c r="R19" s="6"/>
      <c r="S19" s="5"/>
      <c r="U19" s="5"/>
      <c r="V19" s="5"/>
      <c r="W19" s="5"/>
    </row>
    <row r="20" spans="1:23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7"/>
      <c r="Q20" s="5"/>
      <c r="R20" s="6"/>
      <c r="S20" s="5"/>
      <c r="U20" s="5"/>
      <c r="V20" s="5"/>
      <c r="W20" s="5"/>
    </row>
    <row r="21" spans="1:23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U21" s="5"/>
      <c r="V21" s="5"/>
      <c r="W21" s="5"/>
    </row>
    <row r="22" spans="1:23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U22" s="5"/>
      <c r="V22" s="5"/>
    </row>
    <row r="23" spans="1:23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7"/>
      <c r="Q23" s="5"/>
      <c r="R23" s="6"/>
      <c r="S23" s="5"/>
      <c r="U23" s="5"/>
      <c r="V23" s="5"/>
      <c r="W23" s="5"/>
    </row>
    <row r="24" spans="1:23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7"/>
      <c r="Q24" s="5"/>
      <c r="R24" s="6"/>
      <c r="S24" s="5"/>
      <c r="U24" s="5"/>
      <c r="V24" s="5"/>
      <c r="W24" s="5"/>
    </row>
    <row r="25" spans="1:23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7"/>
      <c r="Q25" s="5"/>
      <c r="R25" s="6"/>
      <c r="S25" s="5"/>
      <c r="U25" s="5"/>
      <c r="V25" s="5"/>
      <c r="W25" s="5"/>
    </row>
    <row r="26" spans="1:23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7"/>
      <c r="Q26" s="5"/>
      <c r="R26" s="6"/>
      <c r="S26" s="5"/>
      <c r="U26" s="5"/>
      <c r="V26" s="5"/>
      <c r="W26" s="5"/>
    </row>
    <row r="27" spans="1:23" x14ac:dyDescent="0.25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7"/>
      <c r="Q27" s="5"/>
      <c r="R27" s="6"/>
      <c r="S27" s="5"/>
      <c r="U27" s="5"/>
      <c r="V27" s="5"/>
      <c r="W27" s="5"/>
    </row>
    <row r="28" spans="1:23" x14ac:dyDescent="0.25">
      <c r="A28" s="5"/>
      <c r="B28" s="5"/>
      <c r="C28" s="5"/>
      <c r="D28" s="5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7"/>
      <c r="Q28" s="5"/>
      <c r="R28" s="6"/>
      <c r="S28" s="5"/>
      <c r="U28" s="5"/>
      <c r="V28" s="5"/>
      <c r="W28" s="5"/>
    </row>
    <row r="29" spans="1:23" x14ac:dyDescent="0.25">
      <c r="A29" s="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7"/>
      <c r="Q29" s="5"/>
      <c r="R29" s="6"/>
      <c r="S29" s="5"/>
      <c r="U29" s="5"/>
      <c r="V29" s="5"/>
      <c r="W29" s="5"/>
    </row>
    <row r="30" spans="1:23" x14ac:dyDescent="0.25">
      <c r="A30" s="5"/>
      <c r="B30" s="5"/>
      <c r="C30" s="5"/>
      <c r="D30" s="5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7"/>
      <c r="Q30" s="5"/>
      <c r="R30" s="6"/>
      <c r="S30" s="5"/>
      <c r="U30" s="5"/>
      <c r="V30" s="5"/>
      <c r="W30" s="5"/>
    </row>
    <row r="31" spans="1:23" x14ac:dyDescent="0.25">
      <c r="A31" s="5"/>
      <c r="B31" s="5"/>
      <c r="C31" s="5"/>
      <c r="D31" s="5"/>
      <c r="E31" s="6"/>
      <c r="F31" s="5"/>
      <c r="G31" s="5"/>
      <c r="H31" s="5"/>
      <c r="I31" s="5"/>
      <c r="J31" s="5"/>
      <c r="K31" s="5"/>
      <c r="L31" s="5"/>
      <c r="M31" s="5"/>
      <c r="N31" s="5"/>
      <c r="O31" s="5"/>
      <c r="P31" s="7"/>
      <c r="Q31" s="5"/>
      <c r="R31" s="6"/>
      <c r="S31" s="5"/>
      <c r="U31" s="5"/>
      <c r="V31" s="5"/>
      <c r="W31" s="5"/>
    </row>
    <row r="32" spans="1:23" x14ac:dyDescent="0.25">
      <c r="A32" s="5"/>
      <c r="B32" s="5"/>
      <c r="C32" s="5"/>
      <c r="D32" s="5"/>
      <c r="E32" s="6"/>
      <c r="F32" s="5"/>
      <c r="G32" s="5"/>
      <c r="H32" s="5"/>
      <c r="I32" s="5"/>
      <c r="J32" s="5"/>
      <c r="K32" s="5"/>
      <c r="L32" s="5"/>
      <c r="M32" s="5"/>
      <c r="N32" s="5"/>
      <c r="O32" s="5"/>
      <c r="P32" s="7"/>
      <c r="Q32" s="5"/>
      <c r="R32" s="6"/>
      <c r="S32" s="5"/>
      <c r="U32" s="5"/>
      <c r="V32" s="5"/>
      <c r="W32" s="5"/>
    </row>
    <row r="33" spans="1:23" x14ac:dyDescent="0.25">
      <c r="A33" s="5"/>
      <c r="B33" s="5"/>
      <c r="C33" s="5"/>
      <c r="D33" s="5"/>
      <c r="E33" s="6"/>
      <c r="F33" s="5"/>
      <c r="G33" s="5"/>
      <c r="H33" s="5"/>
      <c r="I33" s="5"/>
      <c r="J33" s="5"/>
      <c r="K33" s="5"/>
      <c r="L33" s="5"/>
      <c r="M33" s="5"/>
      <c r="N33" s="5"/>
      <c r="O33" s="5"/>
      <c r="P33" s="7"/>
      <c r="Q33" s="5"/>
      <c r="R33" s="6"/>
      <c r="S33" s="5"/>
      <c r="U33" s="5"/>
      <c r="V33" s="5"/>
      <c r="W33" s="5"/>
    </row>
    <row r="34" spans="1:23" x14ac:dyDescent="0.25">
      <c r="A34" s="5"/>
      <c r="B34" s="5"/>
      <c r="C34" s="5"/>
      <c r="D34" s="5"/>
      <c r="E34" s="6"/>
      <c r="F34" s="5"/>
      <c r="G34" s="5"/>
      <c r="H34" s="5"/>
      <c r="I34" s="5"/>
      <c r="J34" s="5"/>
      <c r="K34" s="5"/>
      <c r="L34" s="5"/>
      <c r="M34" s="5"/>
      <c r="N34" s="5"/>
      <c r="O34" s="5"/>
      <c r="P34" s="7"/>
      <c r="Q34" s="5"/>
      <c r="R34" s="6"/>
      <c r="S34" s="5"/>
      <c r="U34" s="5"/>
      <c r="V34" s="5"/>
      <c r="W34" s="5"/>
    </row>
    <row r="35" spans="1:23" x14ac:dyDescent="0.25">
      <c r="A35" s="5"/>
      <c r="B35" s="5"/>
      <c r="C35" s="5"/>
      <c r="D35" s="5"/>
      <c r="E35" s="6"/>
      <c r="F35" s="5"/>
      <c r="G35" s="5"/>
      <c r="H35" s="5"/>
      <c r="I35" s="5"/>
      <c r="J35" s="5"/>
      <c r="K35" s="5"/>
      <c r="L35" s="5"/>
      <c r="M35" s="5"/>
      <c r="N35" s="5"/>
      <c r="O35" s="5"/>
      <c r="P35" s="7"/>
      <c r="Q35" s="5"/>
      <c r="R35" s="6"/>
      <c r="S35" s="5"/>
      <c r="U35" s="5"/>
      <c r="V35" s="5"/>
      <c r="W35" s="5"/>
    </row>
    <row r="36" spans="1:23" x14ac:dyDescent="0.25">
      <c r="A36" s="5"/>
      <c r="B36" s="5"/>
      <c r="C36" s="5"/>
      <c r="D36" s="5"/>
      <c r="E36" s="6"/>
      <c r="F36" s="5"/>
      <c r="G36" s="5"/>
      <c r="H36" s="5"/>
      <c r="I36" s="5"/>
      <c r="J36" s="5"/>
      <c r="K36" s="5"/>
      <c r="L36" s="5"/>
      <c r="M36" s="5"/>
      <c r="N36" s="5"/>
      <c r="O36" s="5"/>
      <c r="P36" s="7"/>
      <c r="Q36" s="5"/>
      <c r="R36" s="5"/>
      <c r="S36" s="5"/>
      <c r="U36" s="5"/>
      <c r="V36" s="5"/>
      <c r="W36" s="5"/>
    </row>
  </sheetData>
  <dataValidations count="2">
    <dataValidation type="list" allowBlank="1" showInputMessage="1" showErrorMessage="1" sqref="V2:V36">
      <formula1>INDIRECT(U2)</formula1>
    </dataValidation>
    <dataValidation type="list" allowBlank="1" showInputMessage="1" showErrorMessage="1" sqref="U2:U36">
      <formula1>pole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7"/>
  </sheetPr>
  <dimension ref="A1:X30"/>
  <sheetViews>
    <sheetView workbookViewId="0">
      <selection activeCell="E13" sqref="E13"/>
    </sheetView>
  </sheetViews>
  <sheetFormatPr baseColWidth="10" defaultRowHeight="15" x14ac:dyDescent="0.25"/>
  <cols>
    <col min="19" max="19" width="42" bestFit="1" customWidth="1"/>
    <col min="20" max="20" width="42" style="5" customWidth="1"/>
    <col min="21" max="21" width="5.42578125" bestFit="1" customWidth="1"/>
    <col min="22" max="22" width="14.140625" bestFit="1" customWidth="1"/>
    <col min="23" max="23" width="19.7109375" bestFit="1" customWidth="1"/>
  </cols>
  <sheetData>
    <row r="1" spans="1:24" x14ac:dyDescent="0.25">
      <c r="A1" s="13" t="s">
        <v>0</v>
      </c>
      <c r="B1" s="13" t="s">
        <v>4</v>
      </c>
      <c r="C1" s="13" t="s">
        <v>5</v>
      </c>
      <c r="D1" s="13" t="s">
        <v>53</v>
      </c>
      <c r="E1" s="13" t="s">
        <v>1</v>
      </c>
      <c r="F1" s="13" t="s">
        <v>55</v>
      </c>
      <c r="G1" s="13" t="s">
        <v>56</v>
      </c>
      <c r="H1" s="13" t="s">
        <v>57</v>
      </c>
      <c r="I1" s="13" t="s">
        <v>58</v>
      </c>
      <c r="J1" s="13" t="s">
        <v>59</v>
      </c>
      <c r="K1" s="13" t="s">
        <v>60</v>
      </c>
      <c r="L1" s="13" t="s">
        <v>61</v>
      </c>
      <c r="M1" s="13" t="s">
        <v>63</v>
      </c>
      <c r="N1" s="13" t="s">
        <v>62</v>
      </c>
      <c r="O1" s="13" t="s">
        <v>64</v>
      </c>
      <c r="P1" s="13" t="s">
        <v>6</v>
      </c>
      <c r="Q1" s="13" t="s">
        <v>2</v>
      </c>
      <c r="R1" s="13" t="s">
        <v>65</v>
      </c>
      <c r="S1" s="13" t="s">
        <v>3</v>
      </c>
      <c r="T1" s="13" t="s">
        <v>66</v>
      </c>
      <c r="U1" s="13" t="s">
        <v>67</v>
      </c>
      <c r="V1" s="13" t="s">
        <v>68</v>
      </c>
      <c r="W1" s="13" t="s">
        <v>69</v>
      </c>
      <c r="X1" s="5"/>
    </row>
    <row r="2" spans="1:24" x14ac:dyDescent="0.25">
      <c r="A2" s="5"/>
      <c r="B2" s="5"/>
      <c r="C2" s="5"/>
      <c r="D2" s="5"/>
      <c r="E2" s="6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U2" s="5"/>
      <c r="V2" s="5"/>
      <c r="W2" s="5"/>
      <c r="X2" s="5"/>
    </row>
    <row r="3" spans="1:24" x14ac:dyDescent="0.25">
      <c r="A3" s="5"/>
      <c r="B3" s="5"/>
      <c r="C3" s="5"/>
      <c r="D3" s="5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U3" s="5"/>
      <c r="V3" s="5"/>
      <c r="W3" s="5"/>
      <c r="X3" s="5"/>
    </row>
    <row r="4" spans="1:24" x14ac:dyDescent="0.25">
      <c r="A4" s="5"/>
      <c r="B4" s="5"/>
      <c r="C4" s="5"/>
      <c r="D4" s="5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U4" s="5"/>
      <c r="V4" s="5"/>
      <c r="W4" s="5"/>
    </row>
    <row r="5" spans="1:24" x14ac:dyDescent="0.25">
      <c r="A5" s="5"/>
      <c r="B5" s="5"/>
      <c r="C5" s="5"/>
      <c r="D5" s="5"/>
      <c r="E5" s="6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U5" s="5"/>
      <c r="V5" s="5"/>
    </row>
    <row r="6" spans="1:24" x14ac:dyDescent="0.25">
      <c r="A6" s="5"/>
      <c r="B6" s="5"/>
      <c r="C6" s="5"/>
      <c r="D6" s="5"/>
      <c r="E6" s="6"/>
      <c r="F6" s="5"/>
      <c r="G6" s="5"/>
      <c r="H6" s="5"/>
      <c r="I6" s="5"/>
      <c r="J6" s="5"/>
      <c r="K6" s="5"/>
      <c r="L6" s="5"/>
      <c r="M6" s="5"/>
      <c r="N6" s="5"/>
      <c r="O6" s="5"/>
      <c r="P6" s="7"/>
      <c r="Q6" s="5"/>
      <c r="R6" s="6"/>
      <c r="S6" s="5"/>
      <c r="U6" s="5"/>
      <c r="V6" s="5"/>
      <c r="W6" s="5"/>
    </row>
    <row r="7" spans="1:24" x14ac:dyDescent="0.25">
      <c r="A7" s="5"/>
      <c r="B7" s="5"/>
      <c r="C7" s="5"/>
      <c r="D7" s="5"/>
      <c r="E7" s="6"/>
      <c r="F7" s="5"/>
      <c r="G7" s="5"/>
      <c r="H7" s="5"/>
      <c r="I7" s="5"/>
      <c r="J7" s="5"/>
      <c r="K7" s="5"/>
      <c r="L7" s="5"/>
      <c r="M7" s="5"/>
      <c r="N7" s="5"/>
      <c r="O7" s="5"/>
      <c r="P7" s="7"/>
      <c r="Q7" s="5"/>
      <c r="R7" s="6"/>
      <c r="S7" s="5"/>
      <c r="U7" s="5"/>
      <c r="V7" s="5"/>
      <c r="W7" s="5"/>
    </row>
    <row r="8" spans="1:24" x14ac:dyDescent="0.25">
      <c r="A8" s="5"/>
      <c r="B8" s="5"/>
      <c r="C8" s="5"/>
      <c r="D8" s="5"/>
      <c r="E8" s="6"/>
      <c r="F8" s="5"/>
      <c r="G8" s="5"/>
      <c r="H8" s="5"/>
      <c r="I8" s="5"/>
      <c r="J8" s="5"/>
      <c r="K8" s="5"/>
      <c r="L8" s="5"/>
      <c r="M8" s="5"/>
      <c r="N8" s="5"/>
      <c r="O8" s="5"/>
      <c r="P8" s="7"/>
      <c r="Q8" s="5"/>
      <c r="R8" s="6"/>
      <c r="S8" s="5"/>
      <c r="U8" s="5"/>
      <c r="V8" s="5"/>
      <c r="W8" s="5"/>
    </row>
    <row r="9" spans="1:24" x14ac:dyDescent="0.25">
      <c r="A9" s="5"/>
      <c r="B9" s="5"/>
      <c r="C9" s="5"/>
      <c r="D9" s="5"/>
      <c r="E9" s="6"/>
      <c r="F9" s="5"/>
      <c r="G9" s="5"/>
      <c r="H9" s="5"/>
      <c r="I9" s="5"/>
      <c r="J9" s="5"/>
      <c r="K9" s="5"/>
      <c r="L9" s="5"/>
      <c r="M9" s="5"/>
      <c r="N9" s="5"/>
      <c r="O9" s="5"/>
      <c r="P9" s="7"/>
      <c r="Q9" s="5"/>
      <c r="R9" s="6"/>
      <c r="S9" s="5"/>
      <c r="U9" s="5"/>
      <c r="V9" s="5"/>
      <c r="W9" s="5"/>
    </row>
    <row r="10" spans="1:24" x14ac:dyDescent="0.25">
      <c r="A10" s="5"/>
      <c r="B10" s="5"/>
      <c r="C10" s="5"/>
      <c r="D10" s="5"/>
      <c r="E10" s="6"/>
      <c r="F10" s="5"/>
      <c r="G10" s="5"/>
      <c r="H10" s="5"/>
      <c r="I10" s="5"/>
      <c r="J10" s="5"/>
      <c r="K10" s="5"/>
      <c r="L10" s="5"/>
      <c r="M10" s="5"/>
      <c r="N10" s="5"/>
      <c r="O10" s="5"/>
      <c r="P10" s="7"/>
      <c r="Q10" s="5"/>
      <c r="R10" s="6"/>
      <c r="S10" s="5"/>
      <c r="U10" s="5"/>
      <c r="V10" s="5"/>
      <c r="W10" s="5"/>
    </row>
    <row r="11" spans="1:24" x14ac:dyDescent="0.25">
      <c r="A11" s="5"/>
      <c r="B11" s="5"/>
      <c r="C11" s="5"/>
      <c r="D11" s="5"/>
      <c r="E11" s="6"/>
      <c r="F11" s="5"/>
      <c r="G11" s="5"/>
      <c r="H11" s="5"/>
      <c r="I11" s="5"/>
      <c r="J11" s="5"/>
      <c r="K11" s="5"/>
      <c r="L11" s="5"/>
      <c r="M11" s="5"/>
      <c r="N11" s="5"/>
      <c r="O11" s="5"/>
      <c r="P11" s="7"/>
      <c r="Q11" s="5"/>
      <c r="R11" s="6"/>
      <c r="S11" s="5"/>
      <c r="U11" s="5"/>
      <c r="V11" s="5"/>
      <c r="W11" s="5"/>
    </row>
    <row r="12" spans="1:24" x14ac:dyDescent="0.25">
      <c r="A12" s="5"/>
      <c r="B12" s="5"/>
      <c r="C12" s="5"/>
      <c r="D12" s="5"/>
      <c r="E12" s="6"/>
      <c r="F12" s="5"/>
      <c r="G12" s="5"/>
      <c r="H12" s="5"/>
      <c r="I12" s="5"/>
      <c r="J12" s="5"/>
      <c r="K12" s="5"/>
      <c r="L12" s="5"/>
      <c r="M12" s="5"/>
      <c r="N12" s="5"/>
      <c r="O12" s="5"/>
      <c r="P12" s="7"/>
      <c r="Q12" s="5"/>
      <c r="R12" s="6"/>
      <c r="S12" s="5"/>
      <c r="U12" s="5"/>
      <c r="V12" s="5"/>
      <c r="W12" s="5"/>
    </row>
    <row r="13" spans="1:24" x14ac:dyDescent="0.25">
      <c r="A13" s="5"/>
      <c r="B13" s="5"/>
      <c r="C13" s="5"/>
      <c r="D13" s="5"/>
      <c r="E13" s="6"/>
      <c r="F13" s="5"/>
      <c r="G13" s="5"/>
      <c r="H13" s="5"/>
      <c r="I13" s="5"/>
      <c r="J13" s="5"/>
      <c r="K13" s="5"/>
      <c r="L13" s="5"/>
      <c r="M13" s="5"/>
      <c r="N13" s="5"/>
      <c r="O13" s="5"/>
      <c r="P13" s="7"/>
      <c r="Q13" s="5"/>
      <c r="R13" s="6"/>
      <c r="S13" s="5"/>
      <c r="U13" s="5"/>
      <c r="V13" s="5"/>
      <c r="W13" s="5"/>
    </row>
    <row r="14" spans="1:24" x14ac:dyDescent="0.25">
      <c r="A14" s="5"/>
      <c r="B14" s="5"/>
      <c r="C14" s="5"/>
      <c r="D14" s="5"/>
      <c r="E14" s="6"/>
      <c r="F14" s="5"/>
      <c r="G14" s="5"/>
      <c r="H14" s="5"/>
      <c r="I14" s="5"/>
      <c r="J14" s="5"/>
      <c r="K14" s="5"/>
      <c r="L14" s="5"/>
      <c r="M14" s="5"/>
      <c r="N14" s="5"/>
      <c r="O14" s="5"/>
      <c r="P14" s="7"/>
      <c r="Q14" s="5"/>
      <c r="R14" s="6"/>
      <c r="S14" s="5"/>
      <c r="U14" s="5"/>
      <c r="V14" s="5"/>
      <c r="W14" s="5"/>
    </row>
    <row r="15" spans="1:24" x14ac:dyDescent="0.25">
      <c r="A15" s="5"/>
      <c r="B15" s="5"/>
      <c r="C15" s="5"/>
      <c r="D15" s="5"/>
      <c r="E15" s="6"/>
      <c r="F15" s="5"/>
      <c r="G15" s="5"/>
      <c r="H15" s="5"/>
      <c r="I15" s="5"/>
      <c r="J15" s="5"/>
      <c r="K15" s="5"/>
      <c r="L15" s="5"/>
      <c r="M15" s="5"/>
      <c r="N15" s="5"/>
      <c r="O15" s="5"/>
      <c r="P15" s="7"/>
      <c r="Q15" s="5"/>
      <c r="R15" s="6"/>
      <c r="S15" s="5"/>
      <c r="U15" s="5"/>
      <c r="V15" s="5"/>
      <c r="W15" s="5"/>
    </row>
    <row r="16" spans="1:24" x14ac:dyDescent="0.25">
      <c r="A16" s="5"/>
      <c r="B16" s="5"/>
      <c r="C16" s="5"/>
      <c r="D16" s="5"/>
      <c r="E16" s="6"/>
      <c r="F16" s="5"/>
      <c r="G16" s="5"/>
      <c r="H16" s="5"/>
      <c r="I16" s="5"/>
      <c r="J16" s="5"/>
      <c r="K16" s="5"/>
      <c r="L16" s="5"/>
      <c r="M16" s="5"/>
      <c r="N16" s="5"/>
      <c r="O16" s="5"/>
      <c r="P16" s="7"/>
      <c r="Q16" s="5"/>
      <c r="R16" s="6"/>
      <c r="S16" s="5"/>
      <c r="U16" s="5"/>
      <c r="V16" s="5"/>
      <c r="W16" s="5"/>
    </row>
    <row r="17" spans="1:23" x14ac:dyDescent="0.25">
      <c r="A17" s="5"/>
      <c r="B17" s="5"/>
      <c r="C17" s="5"/>
      <c r="D17" s="5"/>
      <c r="E17" s="6"/>
      <c r="F17" s="5"/>
      <c r="G17" s="5"/>
      <c r="H17" s="5"/>
      <c r="I17" s="5"/>
      <c r="J17" s="5"/>
      <c r="K17" s="5"/>
      <c r="L17" s="5"/>
      <c r="M17" s="5"/>
      <c r="N17" s="5"/>
      <c r="O17" s="5"/>
      <c r="P17" s="7"/>
      <c r="Q17" s="5"/>
      <c r="R17" s="6"/>
      <c r="S17" s="5"/>
      <c r="U17" s="5"/>
      <c r="V17" s="5"/>
      <c r="W17" s="5"/>
    </row>
    <row r="18" spans="1:23" x14ac:dyDescent="0.25">
      <c r="A18" s="5"/>
      <c r="B18" s="5"/>
      <c r="C18" s="5"/>
      <c r="D18" s="5"/>
      <c r="E18" s="6"/>
      <c r="F18" s="5"/>
      <c r="G18" s="5"/>
      <c r="H18" s="5"/>
      <c r="I18" s="5"/>
      <c r="J18" s="5"/>
      <c r="K18" s="5"/>
      <c r="L18" s="5"/>
      <c r="M18" s="5"/>
      <c r="N18" s="5"/>
      <c r="O18" s="5"/>
      <c r="P18" s="7"/>
      <c r="Q18" s="5"/>
      <c r="R18" s="6"/>
      <c r="S18" s="5"/>
      <c r="U18" s="5"/>
      <c r="V18" s="5"/>
      <c r="W18" s="5"/>
    </row>
    <row r="19" spans="1:23" x14ac:dyDescent="0.25">
      <c r="A19" s="5"/>
      <c r="B19" s="5"/>
      <c r="C19" s="5"/>
      <c r="D19" s="5"/>
      <c r="E19" s="6"/>
      <c r="F19" s="5"/>
      <c r="G19" s="5"/>
      <c r="H19" s="5"/>
      <c r="I19" s="5"/>
      <c r="J19" s="5"/>
      <c r="K19" s="5"/>
      <c r="L19" s="5"/>
      <c r="M19" s="5"/>
      <c r="N19" s="5"/>
      <c r="O19" s="5"/>
      <c r="P19" s="7"/>
      <c r="Q19" s="5"/>
      <c r="R19" s="5"/>
      <c r="S19" s="5"/>
      <c r="U19" s="5"/>
      <c r="V19" s="5"/>
      <c r="W19" s="5"/>
    </row>
    <row r="20" spans="1:23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  <c r="L20" s="5"/>
      <c r="M20" s="5"/>
      <c r="N20" s="5"/>
      <c r="O20" s="5"/>
      <c r="P20" s="7"/>
      <c r="Q20" s="5"/>
      <c r="R20" s="6"/>
      <c r="S20" s="5"/>
      <c r="U20" s="5"/>
      <c r="V20" s="5"/>
      <c r="W20" s="5"/>
    </row>
    <row r="21" spans="1:23" x14ac:dyDescent="0.25">
      <c r="A21" s="5"/>
      <c r="B21" s="5"/>
      <c r="C21" s="5"/>
      <c r="D21" s="5"/>
      <c r="E21" s="6"/>
      <c r="F21" s="5"/>
      <c r="G21" s="5"/>
      <c r="H21" s="5"/>
      <c r="I21" s="5"/>
      <c r="J21" s="5"/>
      <c r="K21" s="5"/>
      <c r="L21" s="5"/>
      <c r="M21" s="5"/>
      <c r="N21" s="5"/>
      <c r="O21" s="5"/>
      <c r="P21" s="7"/>
      <c r="Q21" s="5"/>
      <c r="R21" s="6"/>
      <c r="S21" s="5"/>
      <c r="U21" s="5"/>
      <c r="V21" s="5"/>
      <c r="W21" s="5"/>
    </row>
    <row r="22" spans="1:23" x14ac:dyDescent="0.25">
      <c r="A22" s="5"/>
      <c r="B22" s="5"/>
      <c r="C22" s="5"/>
      <c r="D22" s="5"/>
      <c r="E22" s="6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S22" s="5"/>
      <c r="U22" s="5"/>
      <c r="V22" s="5"/>
      <c r="W22" s="5"/>
    </row>
    <row r="23" spans="1:23" x14ac:dyDescent="0.25">
      <c r="A23" s="5"/>
      <c r="B23" s="5"/>
      <c r="C23" s="5"/>
      <c r="D23" s="5"/>
      <c r="E23" s="6"/>
      <c r="F23" s="5"/>
      <c r="G23" s="5"/>
      <c r="H23" s="5"/>
      <c r="I23" s="5"/>
      <c r="J23" s="5"/>
      <c r="K23" s="5"/>
      <c r="L23" s="5"/>
      <c r="M23" s="5"/>
      <c r="N23" s="5"/>
      <c r="O23" s="5"/>
      <c r="P23" s="7"/>
      <c r="Q23" s="5"/>
      <c r="R23" s="5"/>
      <c r="S23" s="5"/>
      <c r="U23" s="5"/>
      <c r="V23" s="5"/>
    </row>
    <row r="24" spans="1:23" x14ac:dyDescent="0.25">
      <c r="A24" s="5"/>
      <c r="B24" s="5"/>
      <c r="C24" s="5"/>
      <c r="D24" s="5"/>
      <c r="E24" s="6"/>
      <c r="F24" s="5"/>
      <c r="G24" s="5"/>
      <c r="H24" s="5"/>
      <c r="I24" s="5"/>
      <c r="J24" s="5"/>
      <c r="K24" s="5"/>
      <c r="L24" s="5"/>
      <c r="M24" s="5"/>
      <c r="N24" s="5"/>
      <c r="O24" s="5"/>
      <c r="P24" s="7"/>
      <c r="Q24" s="5"/>
      <c r="R24" s="6"/>
      <c r="S24" s="5"/>
      <c r="U24" s="5"/>
      <c r="V24" s="5"/>
      <c r="W24" s="5"/>
    </row>
    <row r="25" spans="1:23" x14ac:dyDescent="0.25">
      <c r="A25" s="5"/>
      <c r="B25" s="5"/>
      <c r="C25" s="5"/>
      <c r="D25" s="5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7"/>
      <c r="Q25" s="5"/>
      <c r="R25" s="6"/>
      <c r="S25" s="5"/>
      <c r="U25" s="5"/>
      <c r="V25" s="5"/>
      <c r="W25" s="5"/>
    </row>
    <row r="26" spans="1:23" x14ac:dyDescent="0.25">
      <c r="A26" s="5"/>
      <c r="B26" s="5"/>
      <c r="C26" s="5"/>
      <c r="D26" s="5"/>
      <c r="E26" s="6"/>
      <c r="F26" s="5"/>
      <c r="G26" s="5"/>
      <c r="H26" s="5"/>
      <c r="I26" s="5"/>
      <c r="J26" s="5"/>
      <c r="K26" s="5"/>
      <c r="L26" s="5"/>
      <c r="M26" s="5"/>
      <c r="N26" s="5"/>
      <c r="O26" s="5"/>
      <c r="P26" s="7"/>
      <c r="Q26" s="5"/>
      <c r="R26" s="6"/>
      <c r="S26" s="5"/>
      <c r="U26" s="5"/>
      <c r="V26" s="5"/>
      <c r="W26" s="5"/>
    </row>
    <row r="27" spans="1:23" x14ac:dyDescent="0.25">
      <c r="A27" s="5"/>
      <c r="B27" s="5"/>
      <c r="C27" s="5"/>
      <c r="D27" s="5"/>
      <c r="E27" s="6"/>
      <c r="F27" s="5"/>
      <c r="G27" s="5"/>
      <c r="H27" s="5"/>
      <c r="I27" s="5"/>
      <c r="J27" s="5"/>
      <c r="K27" s="5"/>
      <c r="L27" s="5"/>
      <c r="M27" s="5"/>
      <c r="N27" s="5"/>
      <c r="O27" s="5"/>
      <c r="P27" s="7"/>
      <c r="Q27" s="5"/>
      <c r="R27" s="6"/>
      <c r="S27" s="5"/>
      <c r="U27" s="5"/>
      <c r="V27" s="5"/>
      <c r="W27" s="5"/>
    </row>
    <row r="28" spans="1:23" x14ac:dyDescent="0.25">
      <c r="A28" s="5"/>
      <c r="B28" s="5"/>
      <c r="C28" s="5"/>
      <c r="D28" s="5"/>
      <c r="E28" s="6"/>
      <c r="F28" s="5"/>
      <c r="G28" s="5"/>
      <c r="H28" s="5"/>
      <c r="I28" s="5"/>
      <c r="J28" s="5"/>
      <c r="K28" s="5"/>
      <c r="L28" s="5"/>
      <c r="M28" s="5"/>
      <c r="N28" s="5"/>
      <c r="O28" s="5"/>
      <c r="P28" s="7"/>
      <c r="Q28" s="5"/>
      <c r="R28" s="6"/>
      <c r="S28" s="5"/>
      <c r="U28" s="5"/>
      <c r="V28" s="5"/>
      <c r="W28" s="5"/>
    </row>
    <row r="29" spans="1:23" x14ac:dyDescent="0.25">
      <c r="A29" s="5"/>
      <c r="B29" s="5"/>
      <c r="C29" s="5"/>
      <c r="D29" s="5"/>
      <c r="E29" s="6"/>
      <c r="F29" s="5"/>
      <c r="G29" s="5"/>
      <c r="H29" s="5"/>
      <c r="I29" s="5"/>
      <c r="J29" s="5"/>
      <c r="K29" s="5"/>
      <c r="L29" s="5"/>
      <c r="M29" s="5"/>
      <c r="N29" s="5"/>
      <c r="O29" s="5"/>
      <c r="P29" s="7"/>
      <c r="Q29" s="5"/>
      <c r="R29" s="6"/>
      <c r="S29" s="5"/>
      <c r="U29" s="5"/>
      <c r="V29" s="5"/>
      <c r="W29" s="5"/>
    </row>
    <row r="30" spans="1:23" x14ac:dyDescent="0.25">
      <c r="A30" s="5"/>
      <c r="B30" s="5"/>
      <c r="C30" s="5"/>
      <c r="D30" s="5"/>
      <c r="E30" s="6"/>
      <c r="F30" s="5"/>
      <c r="G30" s="5"/>
      <c r="H30" s="5"/>
      <c r="I30" s="5"/>
      <c r="J30" s="5"/>
      <c r="K30" s="5"/>
      <c r="L30" s="5"/>
      <c r="M30" s="5"/>
      <c r="N30" s="5"/>
      <c r="O30" s="5"/>
      <c r="P30" s="7"/>
      <c r="Q30" s="5"/>
      <c r="R30" s="6"/>
      <c r="S30" s="5"/>
      <c r="U30" s="5"/>
      <c r="V30" s="5"/>
      <c r="W30" s="5"/>
    </row>
  </sheetData>
  <dataValidations count="2">
    <dataValidation type="list" allowBlank="1" showInputMessage="1" showErrorMessage="1" sqref="V2:V30">
      <formula1>INDIRECT(U2)</formula1>
    </dataValidation>
    <dataValidation type="list" allowBlank="1" showInputMessage="1" showErrorMessage="1" sqref="U2:U30">
      <formula1>pole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Y67"/>
  <sheetViews>
    <sheetView tabSelected="1" view="pageBreakPreview" zoomScale="77" zoomScaleNormal="100" zoomScaleSheetLayoutView="77" workbookViewId="0">
      <selection activeCell="S11" sqref="S11"/>
    </sheetView>
  </sheetViews>
  <sheetFormatPr baseColWidth="10" defaultRowHeight="15" x14ac:dyDescent="0.25"/>
  <cols>
    <col min="1" max="1" width="41.85546875" customWidth="1"/>
    <col min="2" max="2" width="7.7109375" customWidth="1"/>
    <col min="3" max="3" width="3.5703125" style="5" customWidth="1"/>
    <col min="4" max="4" width="12.28515625" customWidth="1"/>
    <col min="5" max="5" width="9.5703125" customWidth="1"/>
    <col min="6" max="6" width="15.42578125" customWidth="1"/>
    <col min="9" max="9" width="13.7109375" customWidth="1"/>
    <col min="10" max="10" width="13.28515625" customWidth="1"/>
    <col min="11" max="11" width="9.140625" customWidth="1"/>
    <col min="12" max="12" width="2.7109375" customWidth="1"/>
    <col min="13" max="13" width="12.7109375" customWidth="1"/>
    <col min="14" max="14" width="12.140625" customWidth="1"/>
    <col min="15" max="15" width="13.28515625" customWidth="1"/>
    <col min="16" max="16" width="15.5703125" customWidth="1"/>
    <col min="17" max="17" width="3.28515625" customWidth="1"/>
    <col min="18" max="18" width="2.7109375" customWidth="1"/>
  </cols>
  <sheetData>
    <row r="1" spans="1:25" s="5" customFormat="1" ht="15.75" thickBot="1" x14ac:dyDescent="0.3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0"/>
    </row>
    <row r="2" spans="1:25" s="5" customFormat="1" x14ac:dyDescent="0.25">
      <c r="A2" s="17"/>
      <c r="B2" s="17"/>
      <c r="C2" s="35"/>
      <c r="D2" s="35"/>
      <c r="E2" s="54" t="s">
        <v>70</v>
      </c>
      <c r="F2" s="55"/>
      <c r="G2" s="55"/>
      <c r="H2" s="55"/>
      <c r="I2" s="55"/>
      <c r="J2" s="55"/>
      <c r="K2" s="55"/>
      <c r="L2" s="55"/>
      <c r="M2" s="55"/>
      <c r="N2" s="55"/>
      <c r="O2" s="56"/>
      <c r="P2" s="35"/>
      <c r="Q2" s="35"/>
      <c r="R2" s="30"/>
    </row>
    <row r="3" spans="1:25" s="5" customFormat="1" x14ac:dyDescent="0.25">
      <c r="A3" s="17"/>
      <c r="B3" s="17"/>
      <c r="C3" s="35"/>
      <c r="D3" s="35"/>
      <c r="E3" s="57"/>
      <c r="F3" s="58"/>
      <c r="G3" s="58"/>
      <c r="H3" s="58"/>
      <c r="I3" s="58"/>
      <c r="J3" s="58"/>
      <c r="K3" s="58"/>
      <c r="L3" s="58"/>
      <c r="M3" s="58"/>
      <c r="N3" s="58"/>
      <c r="O3" s="59"/>
      <c r="P3" s="35"/>
      <c r="Q3" s="35"/>
      <c r="R3" s="30"/>
    </row>
    <row r="4" spans="1:25" s="5" customFormat="1" ht="15.75" thickBot="1" x14ac:dyDescent="0.3">
      <c r="A4" s="17"/>
      <c r="B4" s="17"/>
      <c r="C4" s="35"/>
      <c r="D4" s="35"/>
      <c r="E4" s="60"/>
      <c r="F4" s="61"/>
      <c r="G4" s="61"/>
      <c r="H4" s="61"/>
      <c r="I4" s="61"/>
      <c r="J4" s="61"/>
      <c r="K4" s="61"/>
      <c r="L4" s="61"/>
      <c r="M4" s="61"/>
      <c r="N4" s="61"/>
      <c r="O4" s="62"/>
      <c r="P4" s="35"/>
      <c r="Q4" s="35"/>
      <c r="R4" s="30"/>
    </row>
    <row r="5" spans="1:25" s="5" customFormat="1" ht="15.75" thickBot="1" x14ac:dyDescent="0.3">
      <c r="A5" s="17"/>
      <c r="B5" s="17"/>
      <c r="C5" s="35"/>
      <c r="D5" s="35"/>
      <c r="E5" s="17"/>
      <c r="F5" s="17"/>
      <c r="G5" s="17"/>
      <c r="H5" s="17"/>
      <c r="I5" s="35"/>
      <c r="J5" s="35"/>
      <c r="K5" s="35"/>
      <c r="L5" s="35"/>
      <c r="M5" s="35"/>
      <c r="N5" s="35"/>
      <c r="O5" s="35"/>
      <c r="P5" s="35"/>
      <c r="Q5" s="35"/>
      <c r="R5" s="30"/>
    </row>
    <row r="6" spans="1:25" s="5" customFormat="1" ht="15.75" customHeight="1" x14ac:dyDescent="0.3">
      <c r="A6" s="80" t="s">
        <v>40</v>
      </c>
      <c r="B6" s="81"/>
      <c r="C6" s="30"/>
      <c r="D6" s="31"/>
      <c r="E6" s="18"/>
      <c r="F6" s="18"/>
      <c r="G6" s="18"/>
      <c r="H6" s="18"/>
      <c r="I6" s="31"/>
      <c r="J6" s="31"/>
      <c r="K6" s="31"/>
      <c r="L6" s="31"/>
      <c r="M6" s="31"/>
      <c r="N6" s="31"/>
      <c r="O6" s="31"/>
      <c r="P6" s="31"/>
      <c r="Q6" s="31"/>
      <c r="R6" s="31"/>
    </row>
    <row r="7" spans="1:25" s="5" customFormat="1" ht="16.5" customHeight="1" thickBot="1" x14ac:dyDescent="0.35">
      <c r="A7" s="82"/>
      <c r="B7" s="83"/>
      <c r="C7" s="30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17"/>
      <c r="T7" s="17"/>
      <c r="U7" s="17"/>
      <c r="V7" s="17"/>
      <c r="W7" s="17"/>
      <c r="X7" s="17"/>
      <c r="Y7" s="17"/>
    </row>
    <row r="8" spans="1:25" ht="18" customHeight="1" x14ac:dyDescent="0.3">
      <c r="A8" s="32" t="s">
        <v>11</v>
      </c>
      <c r="B8" s="38" t="e">
        <f ca="1">COUNTIF(FAIT!S:S,A8)/$F$45</f>
        <v>#DIV/0!</v>
      </c>
      <c r="C8" s="19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7"/>
      <c r="T8" s="17"/>
      <c r="U8" s="17"/>
      <c r="V8" s="17"/>
      <c r="W8" s="17"/>
      <c r="X8" s="17"/>
      <c r="Y8" s="17"/>
    </row>
    <row r="9" spans="1:25" ht="23.25" x14ac:dyDescent="0.3">
      <c r="A9" s="33" t="s">
        <v>12</v>
      </c>
      <c r="B9" s="39" t="e">
        <f ca="1">COUNTIF(FAIT!S:S,A9)/$F$45</f>
        <v>#DIV/0!</v>
      </c>
      <c r="C9" s="19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7"/>
      <c r="T9" s="17"/>
      <c r="U9" s="17"/>
      <c r="V9" s="17"/>
      <c r="W9" s="17"/>
      <c r="X9" s="17"/>
      <c r="Y9" s="17"/>
    </row>
    <row r="10" spans="1:25" ht="16.5" x14ac:dyDescent="0.3">
      <c r="A10" s="33" t="s">
        <v>15</v>
      </c>
      <c r="B10" s="39" t="e">
        <f ca="1">COUNTIF(FAIT!S:S,A10)/$F$45</f>
        <v>#DIV/0!</v>
      </c>
      <c r="C10" s="20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7"/>
      <c r="T10" s="17"/>
      <c r="U10" s="17"/>
      <c r="V10" s="17"/>
      <c r="W10" s="17"/>
      <c r="X10" s="17"/>
      <c r="Y10" s="17"/>
    </row>
    <row r="11" spans="1:25" ht="16.5" x14ac:dyDescent="0.3">
      <c r="A11" s="33" t="s">
        <v>42</v>
      </c>
      <c r="B11" s="39" t="e">
        <f ca="1">COUNTIF(FAIT!S:S,A11)/$F$45</f>
        <v>#DIV/0!</v>
      </c>
      <c r="C11" s="20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7"/>
      <c r="T11" s="17"/>
      <c r="U11" s="17"/>
      <c r="V11" s="17"/>
      <c r="W11" s="17"/>
      <c r="X11" s="17"/>
      <c r="Y11" s="17"/>
    </row>
    <row r="12" spans="1:25" ht="16.5" x14ac:dyDescent="0.3">
      <c r="A12" s="33" t="s">
        <v>16</v>
      </c>
      <c r="B12" s="39" t="e">
        <f ca="1">COUNTIF(FAIT!S:S,A12)/$F$45</f>
        <v>#DIV/0!</v>
      </c>
      <c r="C12" s="20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7"/>
      <c r="T12" s="17"/>
      <c r="U12" s="17"/>
      <c r="V12" s="17"/>
      <c r="W12" s="17"/>
      <c r="X12" s="17"/>
      <c r="Y12" s="17"/>
    </row>
    <row r="13" spans="1:25" ht="16.5" x14ac:dyDescent="0.3">
      <c r="A13" s="33" t="s">
        <v>13</v>
      </c>
      <c r="B13" s="39" t="e">
        <f ca="1">COUNTIF(FAIT!S:S,A13)/$F$45</f>
        <v>#DIV/0!</v>
      </c>
      <c r="C13" s="20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7"/>
      <c r="T13" s="17"/>
      <c r="U13" s="17"/>
      <c r="V13" s="17"/>
      <c r="W13" s="17"/>
      <c r="X13" s="17"/>
      <c r="Y13" s="17"/>
    </row>
    <row r="14" spans="1:25" ht="16.5" x14ac:dyDescent="0.3">
      <c r="A14" s="33" t="s">
        <v>14</v>
      </c>
      <c r="B14" s="39" t="e">
        <f ca="1">COUNTIF(FAIT!S:S,A14)/$F$45</f>
        <v>#DIV/0!</v>
      </c>
      <c r="C14" s="20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7"/>
      <c r="T14" s="17"/>
      <c r="U14" s="17"/>
      <c r="V14" s="17"/>
      <c r="W14" s="17"/>
      <c r="X14" s="17"/>
      <c r="Y14" s="17"/>
    </row>
    <row r="15" spans="1:25" s="5" customFormat="1" ht="16.5" x14ac:dyDescent="0.3">
      <c r="A15" s="33" t="s">
        <v>27</v>
      </c>
      <c r="B15" s="39" t="e">
        <f ca="1">COUNTIF(FAIT!S:S,A15)/$F$45</f>
        <v>#DIV/0!</v>
      </c>
      <c r="C15" s="20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7"/>
      <c r="T15" s="17"/>
      <c r="U15" s="17"/>
      <c r="V15" s="17"/>
      <c r="W15" s="17"/>
      <c r="X15" s="17"/>
      <c r="Y15" s="17"/>
    </row>
    <row r="16" spans="1:25" ht="15.75" x14ac:dyDescent="0.3">
      <c r="A16" s="33" t="s">
        <v>29</v>
      </c>
      <c r="B16" s="39" t="e">
        <f ca="1">COUNTIF(FAIT!S:S,A16)/$F$45</f>
        <v>#DIV/0!</v>
      </c>
      <c r="C16" s="1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7"/>
      <c r="T16" s="17"/>
      <c r="U16" s="17"/>
      <c r="V16" s="17"/>
      <c r="W16" s="17"/>
      <c r="X16" s="17"/>
      <c r="Y16" s="17"/>
    </row>
    <row r="17" spans="1:25" s="5" customFormat="1" ht="15" customHeight="1" x14ac:dyDescent="0.3">
      <c r="A17" s="33" t="s">
        <v>30</v>
      </c>
      <c r="B17" s="39" t="e">
        <f ca="1">COUNTIF(FAIT!S:S,A17)/$F$45</f>
        <v>#DIV/0!</v>
      </c>
      <c r="C17" s="21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7"/>
      <c r="T17" s="17"/>
      <c r="U17" s="17"/>
      <c r="V17" s="17"/>
      <c r="W17" s="17"/>
      <c r="X17" s="17"/>
      <c r="Y17" s="17"/>
    </row>
    <row r="18" spans="1:25" ht="21.75" customHeight="1" x14ac:dyDescent="0.3">
      <c r="A18" s="33" t="s">
        <v>28</v>
      </c>
      <c r="B18" s="39" t="e">
        <f ca="1">COUNTIF(FAIT!S:S,A18)/$F$45</f>
        <v>#DIV/0!</v>
      </c>
      <c r="C18" s="21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7"/>
      <c r="T18" s="17"/>
      <c r="U18" s="17"/>
      <c r="V18" s="17"/>
      <c r="W18" s="17"/>
      <c r="X18" s="17"/>
      <c r="Y18" s="17"/>
    </row>
    <row r="19" spans="1:25" ht="16.5" x14ac:dyDescent="0.3">
      <c r="A19" s="33" t="s">
        <v>32</v>
      </c>
      <c r="B19" s="39" t="e">
        <f ca="1">COUNTIF(FAIT!S:S,A19)/$F$45</f>
        <v>#DIV/0!</v>
      </c>
      <c r="C19" s="22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7"/>
      <c r="T19" s="17"/>
      <c r="U19" s="17"/>
      <c r="V19" s="17"/>
      <c r="W19" s="17"/>
      <c r="X19" s="17"/>
      <c r="Y19" s="17"/>
    </row>
    <row r="20" spans="1:25" ht="16.5" x14ac:dyDescent="0.3">
      <c r="A20" s="33" t="s">
        <v>31</v>
      </c>
      <c r="B20" s="39" t="e">
        <f ca="1">COUNTIF(FAIT!S:S,A20)/$F$45</f>
        <v>#DIV/0!</v>
      </c>
      <c r="C20" s="22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7"/>
      <c r="T20" s="17"/>
      <c r="U20" s="17"/>
      <c r="V20" s="17"/>
      <c r="W20" s="17"/>
      <c r="X20" s="17"/>
      <c r="Y20" s="17"/>
    </row>
    <row r="21" spans="1:25" s="5" customFormat="1" ht="17.25" thickBot="1" x14ac:dyDescent="0.35">
      <c r="A21" s="34" t="s">
        <v>39</v>
      </c>
      <c r="B21" s="40" t="e">
        <f ca="1">(COUNTA(FAIT!S:S)-1)/$F$45-SUM(B8:B20)</f>
        <v>#DIV/0!</v>
      </c>
      <c r="C21" s="22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7"/>
      <c r="T21" s="17"/>
      <c r="U21" s="17"/>
      <c r="V21" s="17"/>
      <c r="W21" s="17"/>
      <c r="X21" s="17"/>
      <c r="Y21" s="17"/>
    </row>
    <row r="22" spans="1:25" s="5" customFormat="1" ht="16.5" thickBot="1" x14ac:dyDescent="0.35">
      <c r="A22" s="17"/>
      <c r="B22" s="17"/>
      <c r="C22" s="17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7"/>
      <c r="T22" s="17"/>
      <c r="U22" s="17"/>
      <c r="V22" s="17"/>
      <c r="W22" s="17"/>
      <c r="X22" s="17"/>
      <c r="Y22" s="17"/>
    </row>
    <row r="23" spans="1:25" ht="15.75" x14ac:dyDescent="0.3">
      <c r="A23" s="94" t="s">
        <v>18</v>
      </c>
      <c r="B23" s="95"/>
      <c r="C23" s="23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7"/>
      <c r="T23" s="17"/>
      <c r="U23" s="17"/>
      <c r="V23" s="17"/>
      <c r="W23" s="17"/>
      <c r="X23" s="17"/>
      <c r="Y23" s="17"/>
    </row>
    <row r="24" spans="1:25" ht="16.5" thickBot="1" x14ac:dyDescent="0.35">
      <c r="A24" s="96"/>
      <c r="B24" s="97"/>
      <c r="C24" s="23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7"/>
      <c r="T24" s="17"/>
      <c r="U24" s="17"/>
      <c r="V24" s="17"/>
      <c r="W24" s="17"/>
      <c r="X24" s="17"/>
      <c r="Y24" s="17"/>
    </row>
    <row r="25" spans="1:25" ht="15.75" x14ac:dyDescent="0.3">
      <c r="A25" s="48" t="str">
        <f>Equipe!B1</f>
        <v>gest 5</v>
      </c>
      <c r="B25" s="49">
        <f>COUNTIF(FAIT!V:V,Equipe!B1)</f>
        <v>1</v>
      </c>
      <c r="C25" s="17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7"/>
      <c r="T25" s="17"/>
      <c r="U25" s="17"/>
      <c r="V25" s="17"/>
      <c r="W25" s="17"/>
      <c r="X25" s="17"/>
      <c r="Y25" s="17"/>
    </row>
    <row r="26" spans="1:25" ht="15.75" x14ac:dyDescent="0.3">
      <c r="A26" s="50" t="str">
        <f>Equipe!B2</f>
        <v>gest 6</v>
      </c>
      <c r="B26" s="51">
        <f>COUNTIF(FAIT!V:V,Equipe!B2)</f>
        <v>0</v>
      </c>
      <c r="C26" s="17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7"/>
      <c r="T26" s="17"/>
      <c r="U26" s="17"/>
      <c r="V26" s="17"/>
      <c r="W26" s="17"/>
      <c r="X26" s="17"/>
      <c r="Y26" s="17"/>
    </row>
    <row r="27" spans="1:25" ht="15.75" x14ac:dyDescent="0.3">
      <c r="A27" s="50" t="str">
        <f>Equipe!B3</f>
        <v>gest 7</v>
      </c>
      <c r="B27" s="51">
        <f>COUNTIF(FAIT!V:V,Equipe!B3)</f>
        <v>0</v>
      </c>
      <c r="C27" s="1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7"/>
      <c r="T27" s="17"/>
      <c r="U27" s="17"/>
      <c r="V27" s="17"/>
      <c r="W27" s="17"/>
      <c r="X27" s="17"/>
      <c r="Y27" s="17"/>
    </row>
    <row r="28" spans="1:25" ht="15.75" x14ac:dyDescent="0.3">
      <c r="A28" s="50" t="str">
        <f>Equipe!B4</f>
        <v>gest 8</v>
      </c>
      <c r="B28" s="51">
        <f>COUNTIF(FAIT!V:V,Equipe!B4)</f>
        <v>0</v>
      </c>
      <c r="C28" s="1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7"/>
      <c r="T28" s="17"/>
      <c r="U28" s="17"/>
      <c r="V28" s="17"/>
      <c r="W28" s="17"/>
      <c r="X28" s="17"/>
      <c r="Y28" s="17"/>
    </row>
    <row r="29" spans="1:25" ht="15.75" x14ac:dyDescent="0.3">
      <c r="A29" s="50" t="str">
        <f>Equipe!B5</f>
        <v>gest 9</v>
      </c>
      <c r="B29" s="51">
        <f>COUNTIF(FAIT!V:V,Equipe!B5)</f>
        <v>0</v>
      </c>
      <c r="C29" s="1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7"/>
      <c r="T29" s="17"/>
      <c r="U29" s="17"/>
      <c r="V29" s="17"/>
      <c r="W29" s="17"/>
      <c r="X29" s="17"/>
      <c r="Y29" s="17"/>
    </row>
    <row r="30" spans="1:25" ht="15.75" x14ac:dyDescent="0.3">
      <c r="A30" s="50" t="str">
        <f>Equipe!B6</f>
        <v>gest 10</v>
      </c>
      <c r="B30" s="51">
        <f>COUNTIF(FAIT!V:V,Equipe!B6)</f>
        <v>0</v>
      </c>
      <c r="C30" s="1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7"/>
      <c r="T30" s="17"/>
      <c r="U30" s="17"/>
      <c r="V30" s="17"/>
      <c r="W30" s="17"/>
      <c r="X30" s="17"/>
      <c r="Y30" s="17"/>
    </row>
    <row r="31" spans="1:25" ht="15.75" x14ac:dyDescent="0.3">
      <c r="A31" s="50" t="str">
        <f>Equipe!B7</f>
        <v>gest 11</v>
      </c>
      <c r="B31" s="51">
        <f>COUNTIF(FAIT!V:V,Equipe!B7)</f>
        <v>0</v>
      </c>
      <c r="C31" s="17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7"/>
      <c r="T31" s="17"/>
      <c r="U31" s="17"/>
      <c r="V31" s="17"/>
      <c r="W31" s="17"/>
      <c r="X31" s="17"/>
      <c r="Y31" s="17"/>
    </row>
    <row r="32" spans="1:25" ht="15.75" x14ac:dyDescent="0.3">
      <c r="A32" s="50" t="str">
        <f>Equipe!B8</f>
        <v>gest 12</v>
      </c>
      <c r="B32" s="51">
        <f>COUNTIF(FAIT!V:V,Equipe!B8)</f>
        <v>0</v>
      </c>
      <c r="C32" s="17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7"/>
      <c r="T32" s="17"/>
      <c r="U32" s="17"/>
      <c r="V32" s="17"/>
      <c r="W32" s="17"/>
      <c r="X32" s="17"/>
      <c r="Y32" s="17"/>
    </row>
    <row r="33" spans="1:25" ht="15.75" x14ac:dyDescent="0.3">
      <c r="A33" s="50" t="str">
        <f>Equipe!B9</f>
        <v>gest 13</v>
      </c>
      <c r="B33" s="51">
        <f>COUNTIF(FAIT!V:V,Equipe!B9)</f>
        <v>0</v>
      </c>
      <c r="C33" s="17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7"/>
      <c r="T33" s="17"/>
      <c r="U33" s="17"/>
      <c r="V33" s="17"/>
      <c r="W33" s="17"/>
      <c r="X33" s="17"/>
      <c r="Y33" s="17"/>
    </row>
    <row r="34" spans="1:25" ht="16.5" thickBot="1" x14ac:dyDescent="0.35">
      <c r="A34" s="52" t="str">
        <f>Equipe!B10</f>
        <v>gest 14</v>
      </c>
      <c r="B34" s="53">
        <f>COUNTIF(FAIT!V:V,Equipe!B10)</f>
        <v>0</v>
      </c>
      <c r="C34" s="1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7"/>
      <c r="T34" s="17"/>
      <c r="U34" s="17"/>
      <c r="V34" s="17"/>
      <c r="W34" s="17"/>
      <c r="X34" s="17"/>
      <c r="Y34" s="17"/>
    </row>
    <row r="35" spans="1:25" ht="15.75" x14ac:dyDescent="0.3">
      <c r="A35" s="98" t="s">
        <v>19</v>
      </c>
      <c r="B35" s="99"/>
      <c r="C35" s="23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7"/>
      <c r="T35" s="17"/>
      <c r="U35" s="17"/>
      <c r="V35" s="17"/>
      <c r="W35" s="17"/>
      <c r="X35" s="17"/>
      <c r="Y35" s="17"/>
    </row>
    <row r="36" spans="1:25" ht="16.5" thickBot="1" x14ac:dyDescent="0.35">
      <c r="A36" s="100"/>
      <c r="B36" s="101"/>
      <c r="C36" s="23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7"/>
      <c r="T36" s="17"/>
      <c r="U36" s="17"/>
      <c r="V36" s="17"/>
      <c r="W36" s="17"/>
      <c r="X36" s="17"/>
      <c r="Y36" s="17"/>
    </row>
    <row r="37" spans="1:25" ht="15.75" x14ac:dyDescent="0.3">
      <c r="A37" s="48" t="str">
        <f>Equipe!D1</f>
        <v>gest 15</v>
      </c>
      <c r="B37" s="49">
        <f>COUNTIF(FAIT!V:V,Equipe!D1)</f>
        <v>0</v>
      </c>
      <c r="C37" s="17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7"/>
      <c r="T37" s="17"/>
      <c r="U37" s="17"/>
      <c r="V37" s="17"/>
      <c r="W37" s="17"/>
      <c r="X37" s="17"/>
      <c r="Y37" s="17"/>
    </row>
    <row r="38" spans="1:25" ht="15.75" x14ac:dyDescent="0.3">
      <c r="A38" s="50" t="str">
        <f>Equipe!D2</f>
        <v>gest 16</v>
      </c>
      <c r="B38" s="51">
        <f>COUNTIF(FAIT!V:V,Equipe!D2)</f>
        <v>0</v>
      </c>
      <c r="C38" s="17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7"/>
      <c r="T38" s="17"/>
      <c r="U38" s="17"/>
      <c r="V38" s="17"/>
      <c r="W38" s="17"/>
      <c r="X38" s="17"/>
      <c r="Y38" s="17"/>
    </row>
    <row r="39" spans="1:25" ht="15.75" x14ac:dyDescent="0.3">
      <c r="A39" s="50" t="str">
        <f>Equipe!D3</f>
        <v>gest 17</v>
      </c>
      <c r="B39" s="51">
        <f>COUNTIF(FAIT!V:V,Equipe!D3)</f>
        <v>0</v>
      </c>
      <c r="C39" s="17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7"/>
      <c r="T39" s="17"/>
      <c r="U39" s="17"/>
      <c r="V39" s="17"/>
      <c r="W39" s="17"/>
      <c r="X39" s="17"/>
      <c r="Y39" s="17"/>
    </row>
    <row r="40" spans="1:25" ht="15.75" thickBot="1" x14ac:dyDescent="0.3">
      <c r="A40" s="50" t="str">
        <f>Equipe!D4</f>
        <v>gest 18</v>
      </c>
      <c r="B40" s="51">
        <f>COUNTIF(FAIT!V:V,Equipe!D4)</f>
        <v>0</v>
      </c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</row>
    <row r="41" spans="1:25" ht="18.75" customHeight="1" x14ac:dyDescent="0.3">
      <c r="A41" s="50" t="str">
        <f>Equipe!D5</f>
        <v>gest 19</v>
      </c>
      <c r="B41" s="51">
        <f>COUNTIF(FAIT!V:V,Equipe!D5)</f>
        <v>0</v>
      </c>
      <c r="C41" s="17"/>
      <c r="D41" s="84" t="s">
        <v>17</v>
      </c>
      <c r="E41" s="85"/>
      <c r="F41" s="88" t="s">
        <v>37</v>
      </c>
      <c r="G41" s="88" t="s">
        <v>38</v>
      </c>
      <c r="I41" s="90" t="s">
        <v>36</v>
      </c>
      <c r="J41" s="91"/>
      <c r="K41" s="102" t="s">
        <v>44</v>
      </c>
      <c r="L41" s="17"/>
      <c r="M41" s="63" t="s">
        <v>71</v>
      </c>
      <c r="N41" s="64"/>
      <c r="O41" s="64"/>
      <c r="P41" s="65"/>
      <c r="Q41" s="30"/>
      <c r="R41" s="17"/>
      <c r="S41" s="17"/>
      <c r="T41" s="17"/>
      <c r="U41" s="17"/>
      <c r="V41" s="17"/>
      <c r="W41" s="17"/>
      <c r="X41" s="17"/>
      <c r="Y41" s="17"/>
    </row>
    <row r="42" spans="1:25" ht="19.5" thickBot="1" x14ac:dyDescent="0.35">
      <c r="A42" s="50" t="str">
        <f>Equipe!D6</f>
        <v>gest 20</v>
      </c>
      <c r="B42" s="51">
        <f>COUNTIF(FAIT!V:V,Equipe!D6)</f>
        <v>0</v>
      </c>
      <c r="C42" s="17"/>
      <c r="D42" s="86"/>
      <c r="E42" s="87"/>
      <c r="F42" s="89"/>
      <c r="G42" s="89"/>
      <c r="I42" s="92">
        <v>43494</v>
      </c>
      <c r="J42" s="93"/>
      <c r="K42" s="103"/>
      <c r="L42" s="17"/>
      <c r="M42" s="66"/>
      <c r="N42" s="67"/>
      <c r="O42" s="67"/>
      <c r="P42" s="68"/>
      <c r="Q42" s="17"/>
      <c r="R42" s="17"/>
      <c r="S42" s="17"/>
      <c r="T42" s="17"/>
      <c r="U42" s="17"/>
      <c r="V42" s="17"/>
      <c r="W42" s="17"/>
      <c r="X42" s="17"/>
      <c r="Y42" s="17"/>
    </row>
    <row r="43" spans="1:25" ht="18.75" x14ac:dyDescent="0.3">
      <c r="A43" s="50" t="str">
        <f>Equipe!D7</f>
        <v>gest 21</v>
      </c>
      <c r="B43" s="51">
        <f>COUNTIF(FAIT!V:V,Equipe!D7)</f>
        <v>0</v>
      </c>
      <c r="C43" s="17"/>
      <c r="D43" s="26" t="s">
        <v>7</v>
      </c>
      <c r="E43" s="27">
        <f>COUNTIF(FAIT!U:U,"pole1")</f>
        <v>1</v>
      </c>
      <c r="F43" s="24">
        <f ca="1">F45/2</f>
        <v>0</v>
      </c>
      <c r="G43" s="36" t="s">
        <v>43</v>
      </c>
      <c r="I43" s="45" t="s">
        <v>33</v>
      </c>
      <c r="J43" s="45" t="e">
        <f>E43/G43</f>
        <v>#VALUE!</v>
      </c>
      <c r="K43" s="42">
        <v>5</v>
      </c>
      <c r="L43" s="17"/>
      <c r="M43" s="69" t="e">
        <f ca="1">IF(E45/F45&lt;0.75,"L",IF(E45/F45&lt;0.9,"K","J"))</f>
        <v>#DIV/0!</v>
      </c>
      <c r="N43" s="70"/>
      <c r="O43" s="70"/>
      <c r="P43" s="71"/>
      <c r="Q43" s="17"/>
      <c r="R43" s="17"/>
      <c r="S43" s="17"/>
      <c r="T43" s="17"/>
      <c r="U43" s="17"/>
      <c r="V43" s="17"/>
      <c r="W43" s="17"/>
      <c r="X43" s="17"/>
      <c r="Y43" s="17"/>
    </row>
    <row r="44" spans="1:25" ht="19.5" thickBot="1" x14ac:dyDescent="0.35">
      <c r="A44" s="50" t="str">
        <f>Equipe!D8</f>
        <v>gest 22</v>
      </c>
      <c r="B44" s="51">
        <f>COUNTIF(FAIT!V:V,Equipe!D8)</f>
        <v>0</v>
      </c>
      <c r="C44" s="17"/>
      <c r="D44" s="28" t="s">
        <v>8</v>
      </c>
      <c r="E44" s="29">
        <f>COUNTIF(FAIT!U:U,"pole2")</f>
        <v>0</v>
      </c>
      <c r="F44" s="25">
        <f ca="1">F45/2</f>
        <v>0</v>
      </c>
      <c r="G44" s="37" t="s">
        <v>43</v>
      </c>
      <c r="I44" s="46" t="s">
        <v>34</v>
      </c>
      <c r="J44" s="46" t="e">
        <f>E44/G44</f>
        <v>#VALUE!</v>
      </c>
      <c r="K44" s="43">
        <v>5</v>
      </c>
      <c r="L44" s="17"/>
      <c r="M44" s="72"/>
      <c r="N44" s="73"/>
      <c r="O44" s="73"/>
      <c r="P44" s="74"/>
      <c r="Q44" s="17"/>
      <c r="R44" s="17"/>
      <c r="S44" s="17"/>
      <c r="T44" s="17"/>
      <c r="U44" s="17"/>
      <c r="V44" s="17"/>
      <c r="W44" s="17"/>
      <c r="X44" s="17"/>
      <c r="Y44" s="17"/>
    </row>
    <row r="45" spans="1:25" ht="19.5" thickBot="1" x14ac:dyDescent="0.35">
      <c r="A45" s="50" t="str">
        <f>Equipe!D9</f>
        <v>gest 23</v>
      </c>
      <c r="B45" s="51">
        <f>COUNTIF(FAIT!V:V,Equipe!D9)</f>
        <v>0</v>
      </c>
      <c r="C45" s="17"/>
      <c r="D45" s="26" t="s">
        <v>72</v>
      </c>
      <c r="E45" s="27">
        <f>COUNTA(FAIT!A:A)-1</f>
        <v>1</v>
      </c>
      <c r="F45" s="27">
        <f ca="1">-COUNTIF('A TRAITER'!E:E,"&gt;"&amp;DATE(YEAR(TODAY()),MONTH(TODAY()),5)) +COUNTIF('A TRAITER'!E:E,"&gt;="&amp;DATE(YEAR(TODAY()),MONTH(TODAY())-1,5))</f>
        <v>0</v>
      </c>
      <c r="G45" s="24"/>
      <c r="I45" s="47" t="s">
        <v>35</v>
      </c>
      <c r="J45" s="47" t="e">
        <f>(E43+E44)/(G43+G44)</f>
        <v>#VALUE!</v>
      </c>
      <c r="K45" s="44">
        <v>5</v>
      </c>
      <c r="L45" s="17"/>
      <c r="M45" s="75"/>
      <c r="N45" s="76"/>
      <c r="O45" s="76"/>
      <c r="P45" s="77"/>
      <c r="Q45" s="17"/>
      <c r="R45" s="17"/>
      <c r="S45" s="17"/>
      <c r="T45" s="17"/>
      <c r="U45" s="17"/>
      <c r="V45" s="17"/>
      <c r="W45" s="17"/>
      <c r="X45" s="17"/>
      <c r="Y45" s="17"/>
    </row>
    <row r="46" spans="1:25" ht="15" customHeight="1" thickBot="1" x14ac:dyDescent="0.3">
      <c r="A46" s="52" t="str">
        <f>Equipe!D10</f>
        <v>gest 24</v>
      </c>
      <c r="B46" s="53">
        <f>COUNTIF(FAIT!V:V,Equipe!D10)</f>
        <v>0</v>
      </c>
      <c r="C46" s="17"/>
      <c r="D46" s="78" t="s">
        <v>41</v>
      </c>
      <c r="E46" s="79"/>
      <c r="F46" s="79"/>
      <c r="G46" s="79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17"/>
      <c r="S46" s="17"/>
      <c r="T46" s="17"/>
      <c r="U46" s="17"/>
      <c r="V46" s="17"/>
      <c r="W46" s="17"/>
      <c r="X46" s="17"/>
      <c r="Y46" s="17"/>
    </row>
    <row r="47" spans="1:25" x14ac:dyDescent="0.25">
      <c r="A47" s="17"/>
      <c r="B47" s="17"/>
      <c r="C47" s="17"/>
      <c r="D47" s="79"/>
      <c r="E47" s="79"/>
      <c r="F47" s="79"/>
      <c r="G47" s="79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17"/>
      <c r="S47" s="17"/>
      <c r="T47" s="17"/>
      <c r="U47" s="17"/>
      <c r="V47" s="17"/>
      <c r="W47" s="17"/>
      <c r="X47" s="17"/>
    </row>
    <row r="48" spans="1:25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</row>
    <row r="49" spans="1:24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</row>
    <row r="50" spans="1:24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  <c r="X50" s="17"/>
    </row>
    <row r="51" spans="1:24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</row>
    <row r="52" spans="1:24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</row>
    <row r="53" spans="1:24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</row>
    <row r="54" spans="1:24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</row>
    <row r="55" spans="1:24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</row>
    <row r="56" spans="1:24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</row>
    <row r="57" spans="1:24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17"/>
      <c r="Q57" s="17"/>
      <c r="R57" s="17"/>
      <c r="S57" s="17"/>
      <c r="T57" s="17"/>
      <c r="U57" s="17"/>
      <c r="V57" s="17"/>
      <c r="W57" s="17"/>
      <c r="X57" s="17"/>
    </row>
    <row r="58" spans="1:24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</row>
    <row r="59" spans="1:24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</row>
    <row r="60" spans="1:24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  <c r="P60" s="17"/>
      <c r="Q60" s="17"/>
      <c r="R60" s="17"/>
      <c r="S60" s="17"/>
      <c r="T60" s="17"/>
      <c r="U60" s="17"/>
      <c r="V60" s="17"/>
      <c r="W60" s="17"/>
      <c r="X60" s="17"/>
    </row>
    <row r="61" spans="1:24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  <c r="P61" s="17"/>
      <c r="Q61" s="17"/>
      <c r="R61" s="17"/>
      <c r="S61" s="17"/>
      <c r="T61" s="17"/>
      <c r="U61" s="17"/>
      <c r="V61" s="17"/>
      <c r="W61" s="17"/>
      <c r="X61" s="17"/>
    </row>
    <row r="62" spans="1:24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17"/>
      <c r="R62" s="17"/>
      <c r="S62" s="17"/>
      <c r="T62" s="17"/>
      <c r="U62" s="17"/>
      <c r="V62" s="17"/>
      <c r="W62" s="17"/>
      <c r="X62" s="17"/>
    </row>
    <row r="63" spans="1:24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17"/>
      <c r="R63" s="17"/>
      <c r="S63" s="17"/>
      <c r="T63" s="17"/>
      <c r="U63" s="17"/>
      <c r="V63" s="17"/>
      <c r="W63" s="17"/>
      <c r="X63" s="17"/>
    </row>
    <row r="64" spans="1:24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  <c r="P64" s="17"/>
      <c r="Q64" s="17"/>
      <c r="R64" s="17"/>
      <c r="S64" s="17"/>
      <c r="T64" s="17"/>
      <c r="U64" s="17"/>
      <c r="V64" s="17"/>
      <c r="W64" s="17"/>
      <c r="X64" s="17"/>
    </row>
    <row r="65" spans="1:24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  <c r="P65" s="17"/>
      <c r="Q65" s="17"/>
      <c r="R65" s="17"/>
      <c r="S65" s="17"/>
      <c r="T65" s="17"/>
      <c r="U65" s="17"/>
      <c r="V65" s="17"/>
      <c r="W65" s="17"/>
      <c r="X65" s="17"/>
    </row>
    <row r="66" spans="1:24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</row>
    <row r="67" spans="1:24" x14ac:dyDescent="0.25">
      <c r="A67" s="17"/>
    </row>
  </sheetData>
  <sortState ref="A8:B21">
    <sortCondition descending="1" ref="B21"/>
  </sortState>
  <mergeCells count="13">
    <mergeCell ref="E2:O4"/>
    <mergeCell ref="M41:P42"/>
    <mergeCell ref="M43:P45"/>
    <mergeCell ref="D46:Q47"/>
    <mergeCell ref="A6:B7"/>
    <mergeCell ref="D41:E42"/>
    <mergeCell ref="F41:F42"/>
    <mergeCell ref="I41:J41"/>
    <mergeCell ref="I42:J42"/>
    <mergeCell ref="A23:B24"/>
    <mergeCell ref="A35:B36"/>
    <mergeCell ref="G41:G42"/>
    <mergeCell ref="K41:K42"/>
  </mergeCells>
  <conditionalFormatting sqref="M43:P45">
    <cfRule type="cellIs" dxfId="2" priority="1" operator="equal">
      <formula>"K"</formula>
    </cfRule>
    <cfRule type="cellIs" dxfId="1" priority="2" operator="equal">
      <formula>"L"</formula>
    </cfRule>
    <cfRule type="cellIs" dxfId="0" priority="3" operator="equal">
      <formula>"J"</formula>
    </cfRule>
  </conditionalFormatting>
  <pageMargins left="0.70866141732283472" right="0.70866141732283472" top="0.74803149606299213" bottom="0.74803149606299213" header="0.31496062992125984" footer="0.31496062992125984"/>
  <pageSetup paperSize="9" scale="62" orientation="landscape" r:id="rId1"/>
  <colBreaks count="2" manualBreakCount="2">
    <brk id="17" max="46" man="1"/>
    <brk id="18" max="1048575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10"/>
  <sheetViews>
    <sheetView workbookViewId="0">
      <selection activeCell="D8" sqref="D1:D8"/>
    </sheetView>
  </sheetViews>
  <sheetFormatPr baseColWidth="10" defaultRowHeight="15" x14ac:dyDescent="0.25"/>
  <cols>
    <col min="1" max="1" width="11.42578125" style="5"/>
    <col min="2" max="2" width="14.5703125" bestFit="1" customWidth="1"/>
    <col min="4" max="4" width="23.85546875" bestFit="1" customWidth="1"/>
    <col min="6" max="6" width="11.42578125" style="5"/>
    <col min="8" max="8" width="11.28515625" bestFit="1" customWidth="1"/>
  </cols>
  <sheetData>
    <row r="1" spans="2:9" ht="18" x14ac:dyDescent="0.35">
      <c r="B1" s="15" t="s">
        <v>73</v>
      </c>
      <c r="D1" s="14" t="s">
        <v>79</v>
      </c>
      <c r="F1" s="16" t="s">
        <v>9</v>
      </c>
      <c r="H1" s="5"/>
    </row>
    <row r="2" spans="2:9" ht="18" x14ac:dyDescent="0.35">
      <c r="B2" s="15" t="s">
        <v>74</v>
      </c>
      <c r="D2" s="14" t="s">
        <v>80</v>
      </c>
      <c r="F2" s="16" t="s">
        <v>10</v>
      </c>
      <c r="H2" s="5"/>
    </row>
    <row r="3" spans="2:9" ht="18" x14ac:dyDescent="0.35">
      <c r="B3" s="15" t="s">
        <v>75</v>
      </c>
      <c r="D3" s="14" t="s">
        <v>81</v>
      </c>
      <c r="H3" s="5"/>
    </row>
    <row r="4" spans="2:9" ht="18" x14ac:dyDescent="0.35">
      <c r="B4" s="15" t="s">
        <v>76</v>
      </c>
      <c r="D4" s="14" t="s">
        <v>82</v>
      </c>
      <c r="H4" s="5"/>
    </row>
    <row r="5" spans="2:9" ht="18" x14ac:dyDescent="0.35">
      <c r="B5" s="15" t="s">
        <v>77</v>
      </c>
      <c r="D5" s="14" t="s">
        <v>83</v>
      </c>
      <c r="H5" s="5"/>
    </row>
    <row r="6" spans="2:9" ht="18" x14ac:dyDescent="0.35">
      <c r="B6" s="15" t="s">
        <v>78</v>
      </c>
      <c r="D6" s="14" t="s">
        <v>84</v>
      </c>
    </row>
    <row r="7" spans="2:9" ht="18" x14ac:dyDescent="0.35">
      <c r="B7" s="15" t="s">
        <v>20</v>
      </c>
      <c r="D7" s="14" t="s">
        <v>85</v>
      </c>
      <c r="I7" s="5"/>
    </row>
    <row r="8" spans="2:9" ht="18" x14ac:dyDescent="0.35">
      <c r="B8" s="15" t="s">
        <v>21</v>
      </c>
      <c r="D8" s="14" t="s">
        <v>24</v>
      </c>
      <c r="I8" s="5"/>
    </row>
    <row r="9" spans="2:9" ht="18" x14ac:dyDescent="0.35">
      <c r="B9" s="15" t="s">
        <v>22</v>
      </c>
      <c r="D9" s="14" t="s">
        <v>25</v>
      </c>
      <c r="I9" s="5"/>
    </row>
    <row r="10" spans="2:9" ht="18" x14ac:dyDescent="0.35">
      <c r="B10" s="15" t="s">
        <v>23</v>
      </c>
      <c r="D10" s="14" t="s">
        <v>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"/>
  <sheetViews>
    <sheetView workbookViewId="0">
      <selection sqref="A1:XFD1"/>
    </sheetView>
  </sheetViews>
  <sheetFormatPr baseColWidth="10" defaultRowHeight="15" x14ac:dyDescent="0.25"/>
  <sheetData>
    <row r="1" spans="1:19" s="5" customFormat="1" x14ac:dyDescent="0.25">
      <c r="A1" s="5" t="s">
        <v>0</v>
      </c>
      <c r="B1" s="5" t="s">
        <v>4</v>
      </c>
      <c r="C1" s="5" t="s">
        <v>5</v>
      </c>
      <c r="D1" s="5" t="s">
        <v>53</v>
      </c>
      <c r="E1" s="5" t="s">
        <v>1</v>
      </c>
      <c r="F1" s="5" t="s">
        <v>55</v>
      </c>
      <c r="G1" s="5" t="s">
        <v>56</v>
      </c>
      <c r="H1" s="5" t="s">
        <v>57</v>
      </c>
      <c r="I1" s="5" t="s">
        <v>58</v>
      </c>
      <c r="J1" s="5" t="s">
        <v>59</v>
      </c>
      <c r="K1" s="5" t="s">
        <v>60</v>
      </c>
      <c r="L1" s="5" t="s">
        <v>61</v>
      </c>
      <c r="M1" s="5" t="s">
        <v>63</v>
      </c>
      <c r="N1" s="5" t="s">
        <v>62</v>
      </c>
      <c r="O1" s="5" t="s">
        <v>64</v>
      </c>
      <c r="P1" s="5" t="s">
        <v>6</v>
      </c>
      <c r="Q1" s="5" t="s">
        <v>2</v>
      </c>
      <c r="R1" s="5" t="s">
        <v>65</v>
      </c>
      <c r="S1" s="5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STOCK DSN 2</vt:lpstr>
      <vt:lpstr>A TRAITER</vt:lpstr>
      <vt:lpstr>FAIT</vt:lpstr>
      <vt:lpstr>ENCOURS</vt:lpstr>
      <vt:lpstr>DOUBLONS</vt:lpstr>
      <vt:lpstr>PRESTA</vt:lpstr>
      <vt:lpstr>STAT</vt:lpstr>
      <vt:lpstr>Equipe</vt:lpstr>
      <vt:lpstr>Feuil1</vt:lpstr>
      <vt:lpstr>etat</vt:lpstr>
      <vt:lpstr>pole</vt:lpstr>
      <vt:lpstr>pole1</vt:lpstr>
      <vt:lpstr>pole2</vt:lpstr>
      <vt:lpstr>STAT!Zone_d_impression</vt:lpstr>
    </vt:vector>
  </TitlesOfParts>
  <Company>MUTEX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HAOUARI</dc:creator>
  <cp:lastModifiedBy>Ayoub HAOUARI</cp:lastModifiedBy>
  <cp:lastPrinted>2019-01-31T10:49:19Z</cp:lastPrinted>
  <dcterms:created xsi:type="dcterms:W3CDTF">2018-12-26T11:15:58Z</dcterms:created>
  <dcterms:modified xsi:type="dcterms:W3CDTF">2019-02-02T22:30:18Z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2018-12-27T11:23:38.7673071Z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