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22068" windowHeight="9504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Feuil1!$A$1:$L$1</definedName>
  </definedNames>
  <calcPr calcId="124519"/>
</workbook>
</file>

<file path=xl/calcChain.xml><?xml version="1.0" encoding="utf-8"?>
<calcChain xmlns="http://schemas.openxmlformats.org/spreadsheetml/2006/main">
  <c r="L148" i="1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9"/>
  <c r="L150"/>
  <c r="L151"/>
  <c r="L152"/>
  <c r="L153"/>
  <c r="L154"/>
  <c r="L155"/>
  <c r="L156"/>
  <c r="L2"/>
  <c r="L2" i="2" s="1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3"/>
  <c r="G4"/>
  <c r="G5"/>
  <c r="G6"/>
  <c r="G7"/>
  <c r="G8"/>
  <c r="G2"/>
  <c r="A117"/>
  <c r="B117"/>
  <c r="C117"/>
  <c r="D117"/>
  <c r="E117"/>
  <c r="F117"/>
  <c r="I117"/>
  <c r="J117"/>
  <c r="K117"/>
  <c r="L117"/>
  <c r="A3"/>
  <c r="B3"/>
  <c r="C3"/>
  <c r="D3"/>
  <c r="E3"/>
  <c r="F3"/>
  <c r="I3"/>
  <c r="J3"/>
  <c r="K3"/>
  <c r="L3"/>
  <c r="A4"/>
  <c r="B4"/>
  <c r="C4"/>
  <c r="D4"/>
  <c r="E4"/>
  <c r="F4"/>
  <c r="I4"/>
  <c r="J4"/>
  <c r="K4"/>
  <c r="L4"/>
  <c r="A5"/>
  <c r="B5"/>
  <c r="C5"/>
  <c r="D5"/>
  <c r="E5"/>
  <c r="F5"/>
  <c r="I5"/>
  <c r="J5"/>
  <c r="K5"/>
  <c r="L5"/>
  <c r="A6"/>
  <c r="B6"/>
  <c r="C6"/>
  <c r="D6"/>
  <c r="E6"/>
  <c r="F6"/>
  <c r="I6"/>
  <c r="J6"/>
  <c r="K6"/>
  <c r="L6"/>
  <c r="A7"/>
  <c r="B7"/>
  <c r="C7"/>
  <c r="D7"/>
  <c r="E7"/>
  <c r="F7"/>
  <c r="I7"/>
  <c r="J7"/>
  <c r="K7"/>
  <c r="L7"/>
  <c r="A8"/>
  <c r="B8"/>
  <c r="C8"/>
  <c r="D8"/>
  <c r="E8"/>
  <c r="F8"/>
  <c r="I8"/>
  <c r="J8"/>
  <c r="K8"/>
  <c r="L8"/>
  <c r="A9"/>
  <c r="B9"/>
  <c r="C9"/>
  <c r="D9"/>
  <c r="E9"/>
  <c r="F9"/>
  <c r="I9"/>
  <c r="J9"/>
  <c r="K9"/>
  <c r="L9"/>
  <c r="A10"/>
  <c r="B10"/>
  <c r="C10"/>
  <c r="D10"/>
  <c r="E10"/>
  <c r="F10"/>
  <c r="I10"/>
  <c r="J10"/>
  <c r="K10"/>
  <c r="L10"/>
  <c r="A11"/>
  <c r="B11"/>
  <c r="C11"/>
  <c r="D11"/>
  <c r="E11"/>
  <c r="F11"/>
  <c r="I11"/>
  <c r="J11"/>
  <c r="K11"/>
  <c r="L11"/>
  <c r="A12"/>
  <c r="B12"/>
  <c r="C12"/>
  <c r="D12"/>
  <c r="E12"/>
  <c r="F12"/>
  <c r="I12"/>
  <c r="J12"/>
  <c r="K12"/>
  <c r="L12"/>
  <c r="A13"/>
  <c r="B13"/>
  <c r="C13"/>
  <c r="D13"/>
  <c r="E13"/>
  <c r="F13"/>
  <c r="I13"/>
  <c r="J13"/>
  <c r="K13"/>
  <c r="L13"/>
  <c r="A14"/>
  <c r="B14"/>
  <c r="C14"/>
  <c r="D14"/>
  <c r="E14"/>
  <c r="F14"/>
  <c r="I14"/>
  <c r="J14"/>
  <c r="K14"/>
  <c r="L14"/>
  <c r="A15"/>
  <c r="B15"/>
  <c r="C15"/>
  <c r="D15"/>
  <c r="E15"/>
  <c r="F15"/>
  <c r="I15"/>
  <c r="J15"/>
  <c r="K15"/>
  <c r="L15"/>
  <c r="A16"/>
  <c r="B16"/>
  <c r="C16"/>
  <c r="D16"/>
  <c r="E16"/>
  <c r="F16"/>
  <c r="I16"/>
  <c r="J16"/>
  <c r="K16"/>
  <c r="L16"/>
  <c r="A17"/>
  <c r="B17"/>
  <c r="C17"/>
  <c r="D17"/>
  <c r="E17"/>
  <c r="F17"/>
  <c r="I17"/>
  <c r="J17"/>
  <c r="K17"/>
  <c r="L17"/>
  <c r="A18"/>
  <c r="B18"/>
  <c r="C18"/>
  <c r="D18"/>
  <c r="E18"/>
  <c r="F18"/>
  <c r="I18"/>
  <c r="J18"/>
  <c r="K18"/>
  <c r="L18"/>
  <c r="A19"/>
  <c r="B19"/>
  <c r="C19"/>
  <c r="D19"/>
  <c r="E19"/>
  <c r="F19"/>
  <c r="I19"/>
  <c r="J19"/>
  <c r="K19"/>
  <c r="L19"/>
  <c r="A20"/>
  <c r="B20"/>
  <c r="C20"/>
  <c r="D20"/>
  <c r="E20"/>
  <c r="F20"/>
  <c r="I20"/>
  <c r="J20"/>
  <c r="K20"/>
  <c r="L20"/>
  <c r="A21"/>
  <c r="B21"/>
  <c r="C21"/>
  <c r="D21"/>
  <c r="E21"/>
  <c r="F21"/>
  <c r="I21"/>
  <c r="J21"/>
  <c r="K21"/>
  <c r="L21"/>
  <c r="A22"/>
  <c r="B22"/>
  <c r="C22"/>
  <c r="D22"/>
  <c r="E22"/>
  <c r="F22"/>
  <c r="I22"/>
  <c r="J22"/>
  <c r="K22"/>
  <c r="L22"/>
  <c r="A23"/>
  <c r="B23"/>
  <c r="C23"/>
  <c r="D23"/>
  <c r="E23"/>
  <c r="F23"/>
  <c r="I23"/>
  <c r="J23"/>
  <c r="K23"/>
  <c r="L23"/>
  <c r="A24"/>
  <c r="B24"/>
  <c r="C24"/>
  <c r="D24"/>
  <c r="E24"/>
  <c r="F24"/>
  <c r="I24"/>
  <c r="J24"/>
  <c r="K24"/>
  <c r="L24"/>
  <c r="A25"/>
  <c r="B25"/>
  <c r="C25"/>
  <c r="D25"/>
  <c r="E25"/>
  <c r="F25"/>
  <c r="I25"/>
  <c r="J25"/>
  <c r="K25"/>
  <c r="L25"/>
  <c r="A26"/>
  <c r="B26"/>
  <c r="C26"/>
  <c r="D26"/>
  <c r="E26"/>
  <c r="F26"/>
  <c r="I26"/>
  <c r="J26"/>
  <c r="K26"/>
  <c r="L26"/>
  <c r="A27"/>
  <c r="B27"/>
  <c r="C27"/>
  <c r="D27"/>
  <c r="E27"/>
  <c r="F27"/>
  <c r="I27"/>
  <c r="J27"/>
  <c r="K27"/>
  <c r="L27"/>
  <c r="A28"/>
  <c r="B28"/>
  <c r="C28"/>
  <c r="D28"/>
  <c r="E28"/>
  <c r="F28"/>
  <c r="I28"/>
  <c r="J28"/>
  <c r="K28"/>
  <c r="L28"/>
  <c r="A29"/>
  <c r="B29"/>
  <c r="C29"/>
  <c r="D29"/>
  <c r="E29"/>
  <c r="F29"/>
  <c r="I29"/>
  <c r="J29"/>
  <c r="K29"/>
  <c r="L29"/>
  <c r="A30"/>
  <c r="B30"/>
  <c r="C30"/>
  <c r="D30"/>
  <c r="E30"/>
  <c r="F30"/>
  <c r="I30"/>
  <c r="J30"/>
  <c r="K30"/>
  <c r="L30"/>
  <c r="A31"/>
  <c r="B31"/>
  <c r="C31"/>
  <c r="D31"/>
  <c r="E31"/>
  <c r="F31"/>
  <c r="I31"/>
  <c r="J31"/>
  <c r="K31"/>
  <c r="L31"/>
  <c r="A32"/>
  <c r="B32"/>
  <c r="C32"/>
  <c r="D32"/>
  <c r="E32"/>
  <c r="F32"/>
  <c r="I32"/>
  <c r="J32"/>
  <c r="K32"/>
  <c r="L32"/>
  <c r="A33"/>
  <c r="B33"/>
  <c r="C33"/>
  <c r="D33"/>
  <c r="E33"/>
  <c r="F33"/>
  <c r="I33"/>
  <c r="J33"/>
  <c r="K33"/>
  <c r="L33"/>
  <c r="A34"/>
  <c r="B34"/>
  <c r="C34"/>
  <c r="D34"/>
  <c r="E34"/>
  <c r="F34"/>
  <c r="I34"/>
  <c r="J34"/>
  <c r="K34"/>
  <c r="L34"/>
  <c r="A35"/>
  <c r="B35"/>
  <c r="C35"/>
  <c r="D35"/>
  <c r="E35"/>
  <c r="F35"/>
  <c r="I35"/>
  <c r="J35"/>
  <c r="K35"/>
  <c r="L35"/>
  <c r="A36"/>
  <c r="B36"/>
  <c r="C36"/>
  <c r="D36"/>
  <c r="E36"/>
  <c r="F36"/>
  <c r="I36"/>
  <c r="J36"/>
  <c r="K36"/>
  <c r="L36"/>
  <c r="A37"/>
  <c r="B37"/>
  <c r="C37"/>
  <c r="D37"/>
  <c r="E37"/>
  <c r="F37"/>
  <c r="I37"/>
  <c r="J37"/>
  <c r="K37"/>
  <c r="L37"/>
  <c r="A38"/>
  <c r="B38"/>
  <c r="C38"/>
  <c r="D38"/>
  <c r="E38"/>
  <c r="F38"/>
  <c r="I38"/>
  <c r="J38"/>
  <c r="K38"/>
  <c r="L38"/>
  <c r="A39"/>
  <c r="B39"/>
  <c r="C39"/>
  <c r="D39"/>
  <c r="E39"/>
  <c r="F39"/>
  <c r="I39"/>
  <c r="J39"/>
  <c r="K39"/>
  <c r="L39"/>
  <c r="A40"/>
  <c r="B40"/>
  <c r="C40"/>
  <c r="D40"/>
  <c r="E40"/>
  <c r="F40"/>
  <c r="I40"/>
  <c r="J40"/>
  <c r="K40"/>
  <c r="L40"/>
  <c r="A41"/>
  <c r="B41"/>
  <c r="C41"/>
  <c r="D41"/>
  <c r="E41"/>
  <c r="F41"/>
  <c r="I41"/>
  <c r="J41"/>
  <c r="K41"/>
  <c r="L41"/>
  <c r="A42"/>
  <c r="B42"/>
  <c r="C42"/>
  <c r="D42"/>
  <c r="E42"/>
  <c r="F42"/>
  <c r="I42"/>
  <c r="J42"/>
  <c r="K42"/>
  <c r="L42"/>
  <c r="A43"/>
  <c r="B43"/>
  <c r="C43"/>
  <c r="D43"/>
  <c r="E43"/>
  <c r="F43"/>
  <c r="I43"/>
  <c r="J43"/>
  <c r="K43"/>
  <c r="L43"/>
  <c r="A44"/>
  <c r="B44"/>
  <c r="C44"/>
  <c r="D44"/>
  <c r="E44"/>
  <c r="F44"/>
  <c r="I44"/>
  <c r="J44"/>
  <c r="K44"/>
  <c r="L44"/>
  <c r="A45"/>
  <c r="B45"/>
  <c r="C45"/>
  <c r="D45"/>
  <c r="E45"/>
  <c r="F45"/>
  <c r="I45"/>
  <c r="J45"/>
  <c r="K45"/>
  <c r="L45"/>
  <c r="A46"/>
  <c r="B46"/>
  <c r="C46"/>
  <c r="D46"/>
  <c r="E46"/>
  <c r="F46"/>
  <c r="I46"/>
  <c r="J46"/>
  <c r="K46"/>
  <c r="L46"/>
  <c r="A47"/>
  <c r="B47"/>
  <c r="C47"/>
  <c r="D47"/>
  <c r="E47"/>
  <c r="F47"/>
  <c r="I47"/>
  <c r="J47"/>
  <c r="K47"/>
  <c r="L47"/>
  <c r="A48"/>
  <c r="B48"/>
  <c r="C48"/>
  <c r="D48"/>
  <c r="E48"/>
  <c r="F48"/>
  <c r="I48"/>
  <c r="J48"/>
  <c r="K48"/>
  <c r="L48"/>
  <c r="A49"/>
  <c r="B49"/>
  <c r="C49"/>
  <c r="D49"/>
  <c r="E49"/>
  <c r="F49"/>
  <c r="I49"/>
  <c r="J49"/>
  <c r="K49"/>
  <c r="L49"/>
  <c r="A50"/>
  <c r="B50"/>
  <c r="C50"/>
  <c r="D50"/>
  <c r="E50"/>
  <c r="F50"/>
  <c r="I50"/>
  <c r="J50"/>
  <c r="K50"/>
  <c r="L50"/>
  <c r="A51"/>
  <c r="B51"/>
  <c r="C51"/>
  <c r="D51"/>
  <c r="E51"/>
  <c r="F51"/>
  <c r="I51"/>
  <c r="J51"/>
  <c r="K51"/>
  <c r="L51"/>
  <c r="A52"/>
  <c r="B52"/>
  <c r="C52"/>
  <c r="D52"/>
  <c r="E52"/>
  <c r="F52"/>
  <c r="I52"/>
  <c r="J52"/>
  <c r="K52"/>
  <c r="L52"/>
  <c r="A53"/>
  <c r="B53"/>
  <c r="C53"/>
  <c r="D53"/>
  <c r="E53"/>
  <c r="F53"/>
  <c r="I53"/>
  <c r="J53"/>
  <c r="K53"/>
  <c r="L53"/>
  <c r="A54"/>
  <c r="B54"/>
  <c r="C54"/>
  <c r="D54"/>
  <c r="E54"/>
  <c r="F54"/>
  <c r="I54"/>
  <c r="J54"/>
  <c r="K54"/>
  <c r="L54"/>
  <c r="A55"/>
  <c r="B55"/>
  <c r="C55"/>
  <c r="D55"/>
  <c r="E55"/>
  <c r="F55"/>
  <c r="I55"/>
  <c r="J55"/>
  <c r="K55"/>
  <c r="L55"/>
  <c r="A56"/>
  <c r="B56"/>
  <c r="C56"/>
  <c r="D56"/>
  <c r="E56"/>
  <c r="F56"/>
  <c r="I56"/>
  <c r="J56"/>
  <c r="K56"/>
  <c r="L56"/>
  <c r="A57"/>
  <c r="B57"/>
  <c r="C57"/>
  <c r="D57"/>
  <c r="E57"/>
  <c r="F57"/>
  <c r="I57"/>
  <c r="J57"/>
  <c r="K57"/>
  <c r="L57"/>
  <c r="A58"/>
  <c r="B58"/>
  <c r="C58"/>
  <c r="D58"/>
  <c r="E58"/>
  <c r="F58"/>
  <c r="I58"/>
  <c r="J58"/>
  <c r="K58"/>
  <c r="L58"/>
  <c r="A59"/>
  <c r="B59"/>
  <c r="C59"/>
  <c r="D59"/>
  <c r="E59"/>
  <c r="F59"/>
  <c r="I59"/>
  <c r="J59"/>
  <c r="K59"/>
  <c r="L59"/>
  <c r="A60"/>
  <c r="B60"/>
  <c r="C60"/>
  <c r="D60"/>
  <c r="E60"/>
  <c r="F60"/>
  <c r="I60"/>
  <c r="J60"/>
  <c r="K60"/>
  <c r="L60"/>
  <c r="A61"/>
  <c r="B61"/>
  <c r="C61"/>
  <c r="D61"/>
  <c r="E61"/>
  <c r="F61"/>
  <c r="I61"/>
  <c r="J61"/>
  <c r="K61"/>
  <c r="L61"/>
  <c r="A62"/>
  <c r="B62"/>
  <c r="C62"/>
  <c r="D62"/>
  <c r="E62"/>
  <c r="F62"/>
  <c r="I62"/>
  <c r="J62"/>
  <c r="K62"/>
  <c r="L62"/>
  <c r="A63"/>
  <c r="B63"/>
  <c r="C63"/>
  <c r="D63"/>
  <c r="E63"/>
  <c r="F63"/>
  <c r="I63"/>
  <c r="J63"/>
  <c r="K63"/>
  <c r="L63"/>
  <c r="A64"/>
  <c r="B64"/>
  <c r="C64"/>
  <c r="D64"/>
  <c r="E64"/>
  <c r="F64"/>
  <c r="I64"/>
  <c r="J64"/>
  <c r="K64"/>
  <c r="L64"/>
  <c r="A65"/>
  <c r="B65"/>
  <c r="C65"/>
  <c r="D65"/>
  <c r="E65"/>
  <c r="F65"/>
  <c r="I65"/>
  <c r="J65"/>
  <c r="K65"/>
  <c r="L65"/>
  <c r="A66"/>
  <c r="B66"/>
  <c r="C66"/>
  <c r="D66"/>
  <c r="E66"/>
  <c r="F66"/>
  <c r="I66"/>
  <c r="J66"/>
  <c r="K66"/>
  <c r="L66"/>
  <c r="A67"/>
  <c r="B67"/>
  <c r="C67"/>
  <c r="D67"/>
  <c r="E67"/>
  <c r="F67"/>
  <c r="I67"/>
  <c r="J67"/>
  <c r="K67"/>
  <c r="L67"/>
  <c r="A68"/>
  <c r="B68"/>
  <c r="C68"/>
  <c r="D68"/>
  <c r="E68"/>
  <c r="F68"/>
  <c r="I68"/>
  <c r="J68"/>
  <c r="K68"/>
  <c r="L68"/>
  <c r="A69"/>
  <c r="B69"/>
  <c r="C69"/>
  <c r="D69"/>
  <c r="E69"/>
  <c r="F69"/>
  <c r="I69"/>
  <c r="J69"/>
  <c r="K69"/>
  <c r="L69"/>
  <c r="A70"/>
  <c r="B70"/>
  <c r="C70"/>
  <c r="D70"/>
  <c r="E70"/>
  <c r="F70"/>
  <c r="I70"/>
  <c r="J70"/>
  <c r="K70"/>
  <c r="L70"/>
  <c r="A71"/>
  <c r="B71"/>
  <c r="C71"/>
  <c r="D71"/>
  <c r="E71"/>
  <c r="F71"/>
  <c r="I71"/>
  <c r="J71"/>
  <c r="K71"/>
  <c r="L71"/>
  <c r="A72"/>
  <c r="B72"/>
  <c r="C72"/>
  <c r="D72"/>
  <c r="E72"/>
  <c r="F72"/>
  <c r="I72"/>
  <c r="J72"/>
  <c r="K72"/>
  <c r="L72"/>
  <c r="A73"/>
  <c r="B73"/>
  <c r="C73"/>
  <c r="D73"/>
  <c r="E73"/>
  <c r="F73"/>
  <c r="I73"/>
  <c r="J73"/>
  <c r="K73"/>
  <c r="L73"/>
  <c r="A74"/>
  <c r="B74"/>
  <c r="C74"/>
  <c r="D74"/>
  <c r="E74"/>
  <c r="F74"/>
  <c r="I74"/>
  <c r="J74"/>
  <c r="K74"/>
  <c r="L74"/>
  <c r="A75"/>
  <c r="B75"/>
  <c r="C75"/>
  <c r="D75"/>
  <c r="E75"/>
  <c r="F75"/>
  <c r="I75"/>
  <c r="J75"/>
  <c r="K75"/>
  <c r="L75"/>
  <c r="A76"/>
  <c r="B76"/>
  <c r="C76"/>
  <c r="D76"/>
  <c r="E76"/>
  <c r="F76"/>
  <c r="I76"/>
  <c r="J76"/>
  <c r="K76"/>
  <c r="L76"/>
  <c r="A77"/>
  <c r="B77"/>
  <c r="C77"/>
  <c r="D77"/>
  <c r="E77"/>
  <c r="F77"/>
  <c r="I77"/>
  <c r="J77"/>
  <c r="K77"/>
  <c r="L77"/>
  <c r="A78"/>
  <c r="B78"/>
  <c r="C78"/>
  <c r="D78"/>
  <c r="E78"/>
  <c r="F78"/>
  <c r="I78"/>
  <c r="J78"/>
  <c r="K78"/>
  <c r="L78"/>
  <c r="A79"/>
  <c r="B79"/>
  <c r="C79"/>
  <c r="D79"/>
  <c r="E79"/>
  <c r="F79"/>
  <c r="I79"/>
  <c r="J79"/>
  <c r="K79"/>
  <c r="L79"/>
  <c r="A80"/>
  <c r="B80"/>
  <c r="C80"/>
  <c r="D80"/>
  <c r="E80"/>
  <c r="F80"/>
  <c r="I80"/>
  <c r="J80"/>
  <c r="K80"/>
  <c r="L80"/>
  <c r="A81"/>
  <c r="B81"/>
  <c r="C81"/>
  <c r="D81"/>
  <c r="E81"/>
  <c r="F81"/>
  <c r="I81"/>
  <c r="J81"/>
  <c r="K81"/>
  <c r="L81"/>
  <c r="A82"/>
  <c r="B82"/>
  <c r="C82"/>
  <c r="D82"/>
  <c r="E82"/>
  <c r="F82"/>
  <c r="I82"/>
  <c r="J82"/>
  <c r="K82"/>
  <c r="L82"/>
  <c r="A83"/>
  <c r="B83"/>
  <c r="C83"/>
  <c r="D83"/>
  <c r="E83"/>
  <c r="F83"/>
  <c r="I83"/>
  <c r="J83"/>
  <c r="K83"/>
  <c r="L83"/>
  <c r="A84"/>
  <c r="B84"/>
  <c r="C84"/>
  <c r="D84"/>
  <c r="E84"/>
  <c r="F84"/>
  <c r="I84"/>
  <c r="J84"/>
  <c r="K84"/>
  <c r="L84"/>
  <c r="A85"/>
  <c r="B85"/>
  <c r="C85"/>
  <c r="D85"/>
  <c r="E85"/>
  <c r="F85"/>
  <c r="I85"/>
  <c r="J85"/>
  <c r="K85"/>
  <c r="L85"/>
  <c r="A86"/>
  <c r="B86"/>
  <c r="C86"/>
  <c r="D86"/>
  <c r="E86"/>
  <c r="F86"/>
  <c r="I86"/>
  <c r="J86"/>
  <c r="K86"/>
  <c r="L86"/>
  <c r="A87"/>
  <c r="B87"/>
  <c r="C87"/>
  <c r="D87"/>
  <c r="E87"/>
  <c r="F87"/>
  <c r="I87"/>
  <c r="J87"/>
  <c r="K87"/>
  <c r="L87"/>
  <c r="A88"/>
  <c r="B88"/>
  <c r="C88"/>
  <c r="D88"/>
  <c r="E88"/>
  <c r="F88"/>
  <c r="I88"/>
  <c r="J88"/>
  <c r="K88"/>
  <c r="L88"/>
  <c r="A89"/>
  <c r="B89"/>
  <c r="C89"/>
  <c r="D89"/>
  <c r="E89"/>
  <c r="F89"/>
  <c r="I89"/>
  <c r="J89"/>
  <c r="K89"/>
  <c r="L89"/>
  <c r="A90"/>
  <c r="B90"/>
  <c r="C90"/>
  <c r="D90"/>
  <c r="E90"/>
  <c r="F90"/>
  <c r="I90"/>
  <c r="J90"/>
  <c r="K90"/>
  <c r="L90"/>
  <c r="A91"/>
  <c r="B91"/>
  <c r="C91"/>
  <c r="D91"/>
  <c r="E91"/>
  <c r="F91"/>
  <c r="I91"/>
  <c r="J91"/>
  <c r="K91"/>
  <c r="L91"/>
  <c r="A92"/>
  <c r="B92"/>
  <c r="C92"/>
  <c r="D92"/>
  <c r="E92"/>
  <c r="F92"/>
  <c r="I92"/>
  <c r="J92"/>
  <c r="K92"/>
  <c r="L92"/>
  <c r="A93"/>
  <c r="B93"/>
  <c r="C93"/>
  <c r="D93"/>
  <c r="E93"/>
  <c r="F93"/>
  <c r="I93"/>
  <c r="J93"/>
  <c r="K93"/>
  <c r="L93"/>
  <c r="A94"/>
  <c r="B94"/>
  <c r="C94"/>
  <c r="D94"/>
  <c r="E94"/>
  <c r="F94"/>
  <c r="I94"/>
  <c r="J94"/>
  <c r="K94"/>
  <c r="L94"/>
  <c r="A95"/>
  <c r="B95"/>
  <c r="C95"/>
  <c r="D95"/>
  <c r="E95"/>
  <c r="F95"/>
  <c r="I95"/>
  <c r="J95"/>
  <c r="K95"/>
  <c r="L95"/>
  <c r="A96"/>
  <c r="B96"/>
  <c r="C96"/>
  <c r="D96"/>
  <c r="E96"/>
  <c r="F96"/>
  <c r="I96"/>
  <c r="J96"/>
  <c r="K96"/>
  <c r="L96"/>
  <c r="A97"/>
  <c r="B97"/>
  <c r="C97"/>
  <c r="D97"/>
  <c r="E97"/>
  <c r="F97"/>
  <c r="I97"/>
  <c r="J97"/>
  <c r="K97"/>
  <c r="L97"/>
  <c r="A98"/>
  <c r="B98"/>
  <c r="C98"/>
  <c r="D98"/>
  <c r="E98"/>
  <c r="F98"/>
  <c r="I98"/>
  <c r="J98"/>
  <c r="K98"/>
  <c r="L98"/>
  <c r="A99"/>
  <c r="B99"/>
  <c r="C99"/>
  <c r="D99"/>
  <c r="E99"/>
  <c r="F99"/>
  <c r="I99"/>
  <c r="J99"/>
  <c r="K99"/>
  <c r="L99"/>
  <c r="A100"/>
  <c r="B100"/>
  <c r="C100"/>
  <c r="D100"/>
  <c r="E100"/>
  <c r="F100"/>
  <c r="I100"/>
  <c r="J100"/>
  <c r="K100"/>
  <c r="L100"/>
  <c r="A101"/>
  <c r="B101"/>
  <c r="C101"/>
  <c r="D101"/>
  <c r="E101"/>
  <c r="F101"/>
  <c r="I101"/>
  <c r="J101"/>
  <c r="K101"/>
  <c r="L101"/>
  <c r="A102"/>
  <c r="B102"/>
  <c r="C102"/>
  <c r="D102"/>
  <c r="E102"/>
  <c r="F102"/>
  <c r="I102"/>
  <c r="J102"/>
  <c r="K102"/>
  <c r="L102"/>
  <c r="A103"/>
  <c r="B103"/>
  <c r="C103"/>
  <c r="D103"/>
  <c r="E103"/>
  <c r="F103"/>
  <c r="I103"/>
  <c r="J103"/>
  <c r="K103"/>
  <c r="L103"/>
  <c r="A104"/>
  <c r="B104"/>
  <c r="C104"/>
  <c r="D104"/>
  <c r="E104"/>
  <c r="F104"/>
  <c r="I104"/>
  <c r="J104"/>
  <c r="K104"/>
  <c r="L104"/>
  <c r="A105"/>
  <c r="B105"/>
  <c r="C105"/>
  <c r="D105"/>
  <c r="E105"/>
  <c r="F105"/>
  <c r="I105"/>
  <c r="J105"/>
  <c r="K105"/>
  <c r="L105"/>
  <c r="A106"/>
  <c r="B106"/>
  <c r="C106"/>
  <c r="D106"/>
  <c r="E106"/>
  <c r="F106"/>
  <c r="I106"/>
  <c r="J106"/>
  <c r="K106"/>
  <c r="L106"/>
  <c r="A107"/>
  <c r="B107"/>
  <c r="C107"/>
  <c r="D107"/>
  <c r="E107"/>
  <c r="F107"/>
  <c r="I107"/>
  <c r="J107"/>
  <c r="K107"/>
  <c r="L107"/>
  <c r="A108"/>
  <c r="B108"/>
  <c r="C108"/>
  <c r="D108"/>
  <c r="E108"/>
  <c r="F108"/>
  <c r="I108"/>
  <c r="J108"/>
  <c r="K108"/>
  <c r="L108"/>
  <c r="A109"/>
  <c r="B109"/>
  <c r="C109"/>
  <c r="D109"/>
  <c r="E109"/>
  <c r="F109"/>
  <c r="I109"/>
  <c r="J109"/>
  <c r="K109"/>
  <c r="L109"/>
  <c r="A110"/>
  <c r="B110"/>
  <c r="C110"/>
  <c r="D110"/>
  <c r="E110"/>
  <c r="F110"/>
  <c r="I110"/>
  <c r="J110"/>
  <c r="K110"/>
  <c r="L110"/>
  <c r="A111"/>
  <c r="B111"/>
  <c r="C111"/>
  <c r="D111"/>
  <c r="E111"/>
  <c r="F111"/>
  <c r="I111"/>
  <c r="J111"/>
  <c r="K111"/>
  <c r="L111"/>
  <c r="A112"/>
  <c r="B112"/>
  <c r="C112"/>
  <c r="D112"/>
  <c r="E112"/>
  <c r="F112"/>
  <c r="I112"/>
  <c r="J112"/>
  <c r="K112"/>
  <c r="L112"/>
  <c r="A113"/>
  <c r="B113"/>
  <c r="C113"/>
  <c r="D113"/>
  <c r="E113"/>
  <c r="F113"/>
  <c r="I113"/>
  <c r="J113"/>
  <c r="K113"/>
  <c r="L113"/>
  <c r="A114"/>
  <c r="B114"/>
  <c r="C114"/>
  <c r="D114"/>
  <c r="E114"/>
  <c r="F114"/>
  <c r="I114"/>
  <c r="J114"/>
  <c r="K114"/>
  <c r="L114"/>
  <c r="A115"/>
  <c r="B115"/>
  <c r="C115"/>
  <c r="D115"/>
  <c r="E115"/>
  <c r="F115"/>
  <c r="I115"/>
  <c r="J115"/>
  <c r="K115"/>
  <c r="L115"/>
  <c r="A116"/>
  <c r="B116"/>
  <c r="C116"/>
  <c r="D116"/>
  <c r="E116"/>
  <c r="F116"/>
  <c r="I116"/>
  <c r="J116"/>
  <c r="K116"/>
  <c r="L116"/>
  <c r="C2"/>
  <c r="A118"/>
  <c r="B118"/>
  <c r="C118"/>
  <c r="D118"/>
  <c r="E118"/>
  <c r="F118"/>
  <c r="I118"/>
  <c r="J118"/>
  <c r="K118"/>
  <c r="J2"/>
  <c r="E2"/>
  <c r="I2"/>
  <c r="D2"/>
  <c r="A2"/>
  <c r="F2"/>
  <c r="B2"/>
  <c r="K2"/>
</calcChain>
</file>

<file path=xl/sharedStrings.xml><?xml version="1.0" encoding="utf-8"?>
<sst xmlns="http://schemas.openxmlformats.org/spreadsheetml/2006/main" count="1634" uniqueCount="483">
  <si>
    <t>Type</t>
  </si>
  <si>
    <t>Prénon</t>
  </si>
  <si>
    <t>Date</t>
  </si>
  <si>
    <t>N° d'acte</t>
  </si>
  <si>
    <t>Période</t>
  </si>
  <si>
    <t>Commune</t>
  </si>
  <si>
    <t>Cote</t>
  </si>
  <si>
    <t>Département</t>
  </si>
  <si>
    <t>palvadeau</t>
  </si>
  <si>
    <t>1893-1902</t>
  </si>
  <si>
    <t>noirmoutier</t>
  </si>
  <si>
    <t>AC163</t>
  </si>
  <si>
    <t>vendée</t>
  </si>
  <si>
    <t>Epoux</t>
  </si>
  <si>
    <t>Epouse</t>
  </si>
  <si>
    <t>m</t>
  </si>
  <si>
    <t>jean louis charles</t>
  </si>
  <si>
    <t>gendron</t>
  </si>
  <si>
    <t>augustin pierre célestin</t>
  </si>
  <si>
    <t>bugeon</t>
  </si>
  <si>
    <t>louise adèle</t>
  </si>
  <si>
    <t>pierre louis</t>
  </si>
  <si>
    <t>brechet</t>
  </si>
  <si>
    <t>marie rosalie</t>
  </si>
  <si>
    <t>louis julien pierre</t>
  </si>
  <si>
    <t>guillet</t>
  </si>
  <si>
    <t xml:space="preserve">marianne henriette </t>
  </si>
  <si>
    <t>marguerite désirée rosalie</t>
  </si>
  <si>
    <t>jean etienne</t>
  </si>
  <si>
    <t>marie célestine aimée</t>
  </si>
  <si>
    <t>louis charles</t>
  </si>
  <si>
    <t xml:space="preserve">frioux </t>
  </si>
  <si>
    <t>marie rose</t>
  </si>
  <si>
    <t>jean pierre joseph</t>
  </si>
  <si>
    <t>coquillon</t>
  </si>
  <si>
    <t>marie madeleine mathilde</t>
  </si>
  <si>
    <t>jean louis</t>
  </si>
  <si>
    <t>marie joséphine</t>
  </si>
  <si>
    <t>jean françois</t>
  </si>
  <si>
    <t>sorin</t>
  </si>
  <si>
    <t>suzanne eugénie marie</t>
  </si>
  <si>
    <t>andré gustave</t>
  </si>
  <si>
    <t>burgaudeau</t>
  </si>
  <si>
    <t>marie louise</t>
  </si>
  <si>
    <t>françois urbain</t>
  </si>
  <si>
    <t>baranger</t>
  </si>
  <si>
    <t>angéle désirée</t>
  </si>
  <si>
    <t>bonnin</t>
  </si>
  <si>
    <t>urbain jean nicolas</t>
  </si>
  <si>
    <t>maximin florian aimable</t>
  </si>
  <si>
    <t>echardour</t>
  </si>
  <si>
    <t>pierre charles</t>
  </si>
  <si>
    <t>baizeau</t>
  </si>
  <si>
    <t>philomène madeleine</t>
  </si>
  <si>
    <t>laurence rosalie</t>
  </si>
  <si>
    <t>jean marie pierre léopold</t>
  </si>
  <si>
    <t>marie constantine</t>
  </si>
  <si>
    <t>goulipeau</t>
  </si>
  <si>
    <t>lucien marie auguste</t>
  </si>
  <si>
    <t>suzanne émilie marie</t>
  </si>
  <si>
    <t>charles auguste</t>
  </si>
  <si>
    <t>marie esther</t>
  </si>
  <si>
    <t>jean pierre marie</t>
  </si>
  <si>
    <t>martin</t>
  </si>
  <si>
    <t>elie marie joseph</t>
  </si>
  <si>
    <t>marie madeleine</t>
  </si>
  <si>
    <t>hyppolyte marie</t>
  </si>
  <si>
    <t>sydonie constance</t>
  </si>
  <si>
    <t>morice</t>
  </si>
  <si>
    <t>nicoux</t>
  </si>
  <si>
    <t>Prénon2</t>
  </si>
  <si>
    <t>marie suzanne</t>
  </si>
  <si>
    <t>bournigal</t>
  </si>
  <si>
    <t>jean rené</t>
  </si>
  <si>
    <t>magdelaine</t>
  </si>
  <si>
    <t>1813-1862</t>
  </si>
  <si>
    <t xml:space="preserve">AD2E163 </t>
  </si>
  <si>
    <t>commard</t>
  </si>
  <si>
    <t>jean pierre</t>
  </si>
  <si>
    <t xml:space="preserve">marie catherine </t>
  </si>
  <si>
    <t>chantreau</t>
  </si>
  <si>
    <t>louis françois</t>
  </si>
  <si>
    <t>suzanne adélaïde</t>
  </si>
  <si>
    <t>lassourd</t>
  </si>
  <si>
    <t>charles etienne</t>
  </si>
  <si>
    <t>marie anne</t>
  </si>
  <si>
    <t>mainguet</t>
  </si>
  <si>
    <t>julien proper</t>
  </si>
  <si>
    <t>rosalie marguerite</t>
  </si>
  <si>
    <t>françois joachim</t>
  </si>
  <si>
    <t>? Esther</t>
  </si>
  <si>
    <t>jacques</t>
  </si>
  <si>
    <t>anne magdelaine</t>
  </si>
  <si>
    <t>louis</t>
  </si>
  <si>
    <t>renaud</t>
  </si>
  <si>
    <t>jeanne jacquette</t>
  </si>
  <si>
    <t>françois</t>
  </si>
  <si>
    <t>laurent</t>
  </si>
  <si>
    <t>marie magdelaine</t>
  </si>
  <si>
    <t>pierre françois</t>
  </si>
  <si>
    <t>marie renée</t>
  </si>
  <si>
    <t>pierre jean</t>
  </si>
  <si>
    <t>penisson</t>
  </si>
  <si>
    <t>sébastien</t>
  </si>
  <si>
    <t>faucher</t>
  </si>
  <si>
    <t>jeanne louise</t>
  </si>
  <si>
    <t>jean</t>
  </si>
  <si>
    <t>guerin</t>
  </si>
  <si>
    <t>marie</t>
  </si>
  <si>
    <t>pierre</t>
  </si>
  <si>
    <t>gaucher</t>
  </si>
  <si>
    <t>marie ? Magdelaine</t>
  </si>
  <si>
    <t>joseph pierre</t>
  </si>
  <si>
    <t>sophie elisabeth</t>
  </si>
  <si>
    <t>raballand</t>
  </si>
  <si>
    <t>raguideau</t>
  </si>
  <si>
    <t>andré jean</t>
  </si>
  <si>
    <t>taugourd</t>
  </si>
  <si>
    <t>nicolas</t>
  </si>
  <si>
    <t>marie anne françoise</t>
  </si>
  <si>
    <t>louise marie</t>
  </si>
  <si>
    <t>boucard</t>
  </si>
  <si>
    <t>nicolas pierre</t>
  </si>
  <si>
    <t>florence dorothée</t>
  </si>
  <si>
    <t>baudry</t>
  </si>
  <si>
    <t>rosie anne</t>
  </si>
  <si>
    <t>couillon</t>
  </si>
  <si>
    <t>corbrejaud</t>
  </si>
  <si>
    <t>pierre benjamin</t>
  </si>
  <si>
    <t>durand</t>
  </si>
  <si>
    <t>emile théodore</t>
  </si>
  <si>
    <t>louise marie modeste</t>
  </si>
  <si>
    <t>julia alexia aurélie</t>
  </si>
  <si>
    <t xml:space="preserve">jean marie </t>
  </si>
  <si>
    <t>anne marie</t>
  </si>
  <si>
    <t>frioux</t>
  </si>
  <si>
    <t>jean aimé</t>
  </si>
  <si>
    <t>madeline rosalie</t>
  </si>
  <si>
    <t>fouasson</t>
  </si>
  <si>
    <t>jean marie</t>
  </si>
  <si>
    <t>madeleine aurélie</t>
  </si>
  <si>
    <t>guérin</t>
  </si>
  <si>
    <t>pierre laurent aimable</t>
  </si>
  <si>
    <t>monnier</t>
  </si>
  <si>
    <t>marie françoise thérèse léonide</t>
  </si>
  <si>
    <t>mabileau</t>
  </si>
  <si>
    <t>frédéric ferdinand</t>
  </si>
  <si>
    <t>hortense joséphine</t>
  </si>
  <si>
    <t>jeanne louise adrienne</t>
  </si>
  <si>
    <t>pierre ferdinand</t>
  </si>
  <si>
    <t>suzanne marie aimable</t>
  </si>
  <si>
    <t>? Louis</t>
  </si>
  <si>
    <t>marie virginie désirée</t>
  </si>
  <si>
    <t>françois ferdinand</t>
  </si>
  <si>
    <t>marianne rosalie</t>
  </si>
  <si>
    <t>pineau</t>
  </si>
  <si>
    <t>eulalie</t>
  </si>
  <si>
    <t>legast</t>
  </si>
  <si>
    <t>aurélie delphine ?</t>
  </si>
  <si>
    <t>andré</t>
  </si>
  <si>
    <t>gallais</t>
  </si>
  <si>
    <t>sidonie constance</t>
  </si>
  <si>
    <t>louis jean</t>
  </si>
  <si>
    <t>joséphine jeanne</t>
  </si>
  <si>
    <t>joseph victor</t>
  </si>
  <si>
    <t>jean pierre casimir</t>
  </si>
  <si>
    <t>marie rose éléonore</t>
  </si>
  <si>
    <t>eugénie joséphine</t>
  </si>
  <si>
    <t>jules eugène</t>
  </si>
  <si>
    <t>rochois</t>
  </si>
  <si>
    <t>terrien</t>
  </si>
  <si>
    <t>désiré alphonse</t>
  </si>
  <si>
    <t>madeliene joséphine</t>
  </si>
  <si>
    <t>marie christine</t>
  </si>
  <si>
    <t>1883-1892</t>
  </si>
  <si>
    <t>ac183</t>
  </si>
  <si>
    <t>baud</t>
  </si>
  <si>
    <t>jean alexandre</t>
  </si>
  <si>
    <t>bodin</t>
  </si>
  <si>
    <t>pierre joseph</t>
  </si>
  <si>
    <t>augustine marianne</t>
  </si>
  <si>
    <t>daviaud</t>
  </si>
  <si>
    <t>françois jacques</t>
  </si>
  <si>
    <t>véronique</t>
  </si>
  <si>
    <t>françois clément</t>
  </si>
  <si>
    <t>suzanne marie</t>
  </si>
  <si>
    <t>garnier</t>
  </si>
  <si>
    <t>joseph alexis</t>
  </si>
  <si>
    <t>orger</t>
  </si>
  <si>
    <t>justine suzanne</t>
  </si>
  <si>
    <t>marie thérèse</t>
  </si>
  <si>
    <t>jean joseph</t>
  </si>
  <si>
    <t>marie eugénie</t>
  </si>
  <si>
    <t>pierre aimé</t>
  </si>
  <si>
    <t>adrien</t>
  </si>
  <si>
    <t>angélique joséphine</t>
  </si>
  <si>
    <t>joseph alfred</t>
  </si>
  <si>
    <t>jeanne esther</t>
  </si>
  <si>
    <t>auguste alexandre</t>
  </si>
  <si>
    <t>louis alexis</t>
  </si>
  <si>
    <t>rosalie aimée</t>
  </si>
  <si>
    <t>friou</t>
  </si>
  <si>
    <t>marie mathilde</t>
  </si>
  <si>
    <t>1903-1912</t>
  </si>
  <si>
    <t>ac163</t>
  </si>
  <si>
    <t>charles marie</t>
  </si>
  <si>
    <t>damour</t>
  </si>
  <si>
    <t>pierre armand</t>
  </si>
  <si>
    <t>providence joséphine</t>
  </si>
  <si>
    <t>gautier</t>
  </si>
  <si>
    <t>henri laurent</t>
  </si>
  <si>
    <t>alexandre pierre joseph</t>
  </si>
  <si>
    <t>christine marie</t>
  </si>
  <si>
    <t>ganachaud</t>
  </si>
  <si>
    <t>joseph vincent</t>
  </si>
  <si>
    <t>marie camille</t>
  </si>
  <si>
    <t>louis joseph</t>
  </si>
  <si>
    <t>joseph ferdinand</t>
  </si>
  <si>
    <t>eugénie marie</t>
  </si>
  <si>
    <t>pierre auguste prosper</t>
  </si>
  <si>
    <t>xavier ferdinand</t>
  </si>
  <si>
    <t>burganteau</t>
  </si>
  <si>
    <t>auguste victor</t>
  </si>
  <si>
    <t>pierre joseph louis</t>
  </si>
  <si>
    <t>véronique marie</t>
  </si>
  <si>
    <t>?</t>
  </si>
  <si>
    <t>clothilde ?</t>
  </si>
  <si>
    <t>pontoizeau</t>
  </si>
  <si>
    <t>jeanne alexandrine</t>
  </si>
  <si>
    <t>louis ferdinand</t>
  </si>
  <si>
    <t>jean louis joseph</t>
  </si>
  <si>
    <t>véronique pauline</t>
  </si>
  <si>
    <t>armand joseph</t>
  </si>
  <si>
    <t>canton</t>
  </si>
  <si>
    <t>? Madeleine</t>
  </si>
  <si>
    <t>françois pierre</t>
  </si>
  <si>
    <t>boucheron</t>
  </si>
  <si>
    <t>eugénie valentine</t>
  </si>
  <si>
    <t>marie julie</t>
  </si>
  <si>
    <t>? louis</t>
  </si>
  <si>
    <t>alexandrine eugénie</t>
  </si>
  <si>
    <t>laurent ernest</t>
  </si>
  <si>
    <t>jeanne thérèse</t>
  </si>
  <si>
    <t>26/10/1896</t>
  </si>
  <si>
    <t>Colonne1</t>
  </si>
  <si>
    <t>07/09/1901</t>
  </si>
  <si>
    <t>08/05/1900</t>
  </si>
  <si>
    <t>03/10/1898</t>
  </si>
  <si>
    <t>03/09/1893</t>
  </si>
  <si>
    <t>06/11/1898</t>
  </si>
  <si>
    <t>30/04/1902</t>
  </si>
  <si>
    <t>03/07/1893</t>
  </si>
  <si>
    <t>06/10/1895</t>
  </si>
  <si>
    <t>08/10/1893</t>
  </si>
  <si>
    <t>10/10/1898</t>
  </si>
  <si>
    <t>11/09/1893</t>
  </si>
  <si>
    <t>12/08/1901</t>
  </si>
  <si>
    <t>15/04/1901</t>
  </si>
  <si>
    <t>19/09/1897</t>
  </si>
  <si>
    <t>24/02/1902</t>
  </si>
  <si>
    <t>24/07/1893</t>
  </si>
  <si>
    <t>25/08/1897</t>
  </si>
  <si>
    <t>25/09/1898</t>
  </si>
  <si>
    <t>26/09/1893</t>
  </si>
  <si>
    <t>30/04/1900</t>
  </si>
  <si>
    <t>19/09/1816</t>
  </si>
  <si>
    <t>16/02/1819</t>
  </si>
  <si>
    <t>16/09/1813</t>
  </si>
  <si>
    <t>21/06/1816</t>
  </si>
  <si>
    <t>26/04/1814</t>
  </si>
  <si>
    <t>21/11/1816</t>
  </si>
  <si>
    <t>09/10/1819</t>
  </si>
  <si>
    <t>06/12/1819</t>
  </si>
  <si>
    <t>23/09/1819</t>
  </si>
  <si>
    <t>17/02/1814</t>
  </si>
  <si>
    <t>24/01/1814</t>
  </si>
  <si>
    <t>09/10/1817</t>
  </si>
  <si>
    <t>01/05/1819</t>
  </si>
  <si>
    <t>16/05/1821</t>
  </si>
  <si>
    <t>22/08/1822</t>
  </si>
  <si>
    <t>21/02/1814</t>
  </si>
  <si>
    <t>27/06/1818</t>
  </si>
  <si>
    <t>18/05/1822</t>
  </si>
  <si>
    <t>19/10/1820</t>
  </si>
  <si>
    <t>11/10/1874</t>
  </si>
  <si>
    <t>05/11/1877</t>
  </si>
  <si>
    <t>11/10/1875</t>
  </si>
  <si>
    <t>15/05/1882</t>
  </si>
  <si>
    <t>17/09/1882</t>
  </si>
  <si>
    <t>16/02/1873</t>
  </si>
  <si>
    <t>14/09/1873</t>
  </si>
  <si>
    <t>22/10/1882</t>
  </si>
  <si>
    <t>05/10/1874</t>
  </si>
  <si>
    <t>10/09/1877</t>
  </si>
  <si>
    <t>13/10/1879</t>
  </si>
  <si>
    <t>08/09/1873</t>
  </si>
  <si>
    <t>02/09/1874</t>
  </si>
  <si>
    <t>19/04/1880</t>
  </si>
  <si>
    <t>18/10/1880</t>
  </si>
  <si>
    <t>22/09/1873</t>
  </si>
  <si>
    <t>07/10/1873</t>
  </si>
  <si>
    <t>12/10/1873</t>
  </si>
  <si>
    <t>18/01/1874</t>
  </si>
  <si>
    <t>26/01/1874</t>
  </si>
  <si>
    <t>05/09/1875</t>
  </si>
  <si>
    <t>15/10/1876</t>
  </si>
  <si>
    <t>30/09/1878</t>
  </si>
  <si>
    <t>07/10/1878</t>
  </si>
  <si>
    <t>19/01/1879</t>
  </si>
  <si>
    <t>08/11/1880</t>
  </si>
  <si>
    <t>10/10/1881</t>
  </si>
  <si>
    <t>09/10/1882</t>
  </si>
  <si>
    <t>17/04/1887</t>
  </si>
  <si>
    <t>08/01/1888</t>
  </si>
  <si>
    <t>03/10/1886</t>
  </si>
  <si>
    <t>24/11/1889</t>
  </si>
  <si>
    <t>29/08/1892</t>
  </si>
  <si>
    <t>28/09/1895</t>
  </si>
  <si>
    <t>18/02/1884</t>
  </si>
  <si>
    <t>15/10/1884</t>
  </si>
  <si>
    <t>18/10/1885</t>
  </si>
  <si>
    <t>26/09/1888</t>
  </si>
  <si>
    <t>27/06/1892</t>
  </si>
  <si>
    <t>11/09/1892</t>
  </si>
  <si>
    <t>17/10/1892</t>
  </si>
  <si>
    <t>1913-1922</t>
  </si>
  <si>
    <t>archambeau</t>
  </si>
  <si>
    <t>aimé louis</t>
  </si>
  <si>
    <t>juliette emilie</t>
  </si>
  <si>
    <t>auguste edouard</t>
  </si>
  <si>
    <t>marie cécile</t>
  </si>
  <si>
    <t>charles joseph</t>
  </si>
  <si>
    <t>marie jeanne</t>
  </si>
  <si>
    <t>auguste sauveur</t>
  </si>
  <si>
    <t>désirée laure</t>
  </si>
  <si>
    <t>alex fernand</t>
  </si>
  <si>
    <t>marie louise egénie</t>
  </si>
  <si>
    <t>maurice pierre</t>
  </si>
  <si>
    <t>louise angélique</t>
  </si>
  <si>
    <t>préchais</t>
  </si>
  <si>
    <t>florimond charles</t>
  </si>
  <si>
    <t>louise célestine</t>
  </si>
  <si>
    <t>etienne aimé</t>
  </si>
  <si>
    <t>marie marcelline</t>
  </si>
  <si>
    <t>jules marie</t>
  </si>
  <si>
    <t>augustine julie</t>
  </si>
  <si>
    <t>valentin jean</t>
  </si>
  <si>
    <t>? Yvonne</t>
  </si>
  <si>
    <t>viaud</t>
  </si>
  <si>
    <t>eugéne maximin</t>
  </si>
  <si>
    <t>marie anne véronique</t>
  </si>
  <si>
    <t>charleville</t>
  </si>
  <si>
    <t>2E105 219</t>
  </si>
  <si>
    <t>1939-1941</t>
  </si>
  <si>
    <t>garaud</t>
  </si>
  <si>
    <t>roland robert</t>
  </si>
  <si>
    <t>suray</t>
  </si>
  <si>
    <t>madeline vistorine</t>
  </si>
  <si>
    <t>ardennes</t>
  </si>
  <si>
    <t>perin</t>
  </si>
  <si>
    <t>emile louis</t>
  </si>
  <si>
    <t>morge</t>
  </si>
  <si>
    <t>adeline jeanne</t>
  </si>
  <si>
    <t>jeanne céline</t>
  </si>
  <si>
    <t>fizaine</t>
  </si>
  <si>
    <t>eugène</t>
  </si>
  <si>
    <t>? Edouard</t>
  </si>
  <si>
    <t>descharmes</t>
  </si>
  <si>
    <t>caroline madeleine</t>
  </si>
  <si>
    <t>joséphine adrienne</t>
  </si>
  <si>
    <t>bonnaire</t>
  </si>
  <si>
    <t>félix georges</t>
  </si>
  <si>
    <t>madeleine zélie</t>
  </si>
  <si>
    <t>copin</t>
  </si>
  <si>
    <t>lucien toussaint henri</t>
  </si>
  <si>
    <t>EDEPOT/CHARLEVILLE/2E 461</t>
  </si>
  <si>
    <t>2E/CHARLEVILLE 4</t>
  </si>
  <si>
    <t>1873-1882</t>
  </si>
  <si>
    <t>edouard joseph</t>
  </si>
  <si>
    <t>08/08/1874</t>
  </si>
  <si>
    <t>champagne</t>
  </si>
  <si>
    <t>marcel eugènie</t>
  </si>
  <si>
    <t>marie catherine</t>
  </si>
  <si>
    <t>08/02/1829</t>
  </si>
  <si>
    <t>corvisier</t>
  </si>
  <si>
    <t>eugène ?</t>
  </si>
  <si>
    <t>11/02/1882</t>
  </si>
  <si>
    <t>debref</t>
  </si>
  <si>
    <t>marie honorine</t>
  </si>
  <si>
    <t>edouard jules</t>
  </si>
  <si>
    <t>jules louis</t>
  </si>
  <si>
    <t>12/06/1886</t>
  </si>
  <si>
    <t>cordier</t>
  </si>
  <si>
    <t>m joseph</t>
  </si>
  <si>
    <t>lucien joseph</t>
  </si>
  <si>
    <t>2/12/1892</t>
  </si>
  <si>
    <t>dombraige</t>
  </si>
  <si>
    <t>félicie blanche</t>
  </si>
  <si>
    <t>marcelline jeanne</t>
  </si>
  <si>
    <t>moreaux</t>
  </si>
  <si>
    <t>23/11/1889</t>
  </si>
  <si>
    <t>joseph édouard</t>
  </si>
  <si>
    <t>raimond adrien</t>
  </si>
  <si>
    <t>joffin</t>
  </si>
  <si>
    <t>22/07/1899</t>
  </si>
  <si>
    <t>marie félicie</t>
  </si>
  <si>
    <t>françois augustin</t>
  </si>
  <si>
    <t>hortense</t>
  </si>
  <si>
    <t>04/071897</t>
  </si>
  <si>
    <t>moine</t>
  </si>
  <si>
    <t>pol emile</t>
  </si>
  <si>
    <t>marie hélène</t>
  </si>
  <si>
    <t>08/10/1898</t>
  </si>
  <si>
    <t>toussaint</t>
  </si>
  <si>
    <t>alfred gustave</t>
  </si>
  <si>
    <t>07/10/1899</t>
  </si>
  <si>
    <t>grandmaire</t>
  </si>
  <si>
    <t>clothilde</t>
  </si>
  <si>
    <t xml:space="preserve">1939-1941 </t>
  </si>
  <si>
    <t xml:space="preserve">2E105 219 </t>
  </si>
  <si>
    <t>jules raymond</t>
  </si>
  <si>
    <t>hugot</t>
  </si>
  <si>
    <t>marie marthe</t>
  </si>
  <si>
    <t>françois marie joseph</t>
  </si>
  <si>
    <t>odile georgette marguerite amélie</t>
  </si>
  <si>
    <t>d</t>
  </si>
  <si>
    <t>31/12/1898</t>
  </si>
  <si>
    <t>catherine marie</t>
  </si>
  <si>
    <t>1898-1900</t>
  </si>
  <si>
    <t>2E105 124</t>
  </si>
  <si>
    <t>joseph férdéric</t>
  </si>
  <si>
    <t>14/01/1899</t>
  </si>
  <si>
    <t>bénit</t>
  </si>
  <si>
    <t>maria</t>
  </si>
  <si>
    <t>04/07/1897</t>
  </si>
  <si>
    <t>clothile</t>
  </si>
  <si>
    <t>benit</t>
  </si>
  <si>
    <t>joseph frédéric</t>
  </si>
  <si>
    <t>joseph edmond</t>
  </si>
  <si>
    <t>caroline marie madeleine</t>
  </si>
  <si>
    <t>1909-1910</t>
  </si>
  <si>
    <t>victor gabriel</t>
  </si>
  <si>
    <t>rahier</t>
  </si>
  <si>
    <t>amélie</t>
  </si>
  <si>
    <t>1905-1906</t>
  </si>
  <si>
    <t>louis emile jean marie renée</t>
  </si>
  <si>
    <t>hardy</t>
  </si>
  <si>
    <t>jeannine germaine françoise</t>
  </si>
  <si>
    <t>1942-1944</t>
  </si>
  <si>
    <t>marie louise jeanne</t>
  </si>
  <si>
    <t>1923-1932</t>
  </si>
  <si>
    <t>joseph françois</t>
  </si>
  <si>
    <t>adèle louise</t>
  </si>
  <si>
    <t>rabaland</t>
  </si>
  <si>
    <t>joséphine henriette</t>
  </si>
  <si>
    <t>xavier pierre</t>
  </si>
  <si>
    <t>bonin</t>
  </si>
  <si>
    <t>madeleine marie</t>
  </si>
  <si>
    <t>gaston modeste</t>
  </si>
  <si>
    <t>guigan</t>
  </si>
  <si>
    <t>armande marie josephe</t>
  </si>
  <si>
    <t>BOUHIER</t>
  </si>
  <si>
    <t>courthouis</t>
  </si>
  <si>
    <t>marie madeleine alpho,sine</t>
  </si>
  <si>
    <t>1933-1942</t>
  </si>
  <si>
    <t>pierre etienne louis</t>
  </si>
  <si>
    <t>georgette adeline</t>
  </si>
  <si>
    <t>joseph léon charles</t>
  </si>
  <si>
    <t>guignard</t>
  </si>
  <si>
    <t>aristide émile</t>
  </si>
  <si>
    <t>jeanne marie joséphine</t>
  </si>
  <si>
    <t>moreau</t>
  </si>
  <si>
    <t>lucienne henriette</t>
  </si>
  <si>
    <t>constant auguste charles</t>
  </si>
  <si>
    <t>augustine suzanne henriette</t>
  </si>
  <si>
    <t>etiennnette joséphine marcelline</t>
  </si>
  <si>
    <t>villain</t>
  </si>
  <si>
    <t>louis eugène françois</t>
  </si>
  <si>
    <t>couthouis</t>
  </si>
  <si>
    <t>marie marie madeleine alphoncine</t>
  </si>
  <si>
    <t>sibiril</t>
  </si>
  <si>
    <t>camille</t>
  </si>
  <si>
    <t>Année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</si>
</sst>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9"/>
      <color theme="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theme="6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0">
    <xf numFmtId="0" fontId="0" fillId="0" borderId="0" xfId="0"/>
    <xf numFmtId="49" fontId="20" fillId="34" borderId="13" xfId="0" applyNumberFormat="1" applyFont="1" applyFill="1" applyBorder="1" applyAlignment="1">
      <alignment horizontal="left" vertical="center"/>
    </xf>
    <xf numFmtId="49" fontId="18" fillId="0" borderId="0" xfId="0" applyNumberFormat="1" applyFont="1" applyAlignment="1">
      <alignment horizontal="left" vertical="center"/>
    </xf>
    <xf numFmtId="0" fontId="18" fillId="0" borderId="0" xfId="0" applyFont="1"/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left"/>
    </xf>
    <xf numFmtId="0" fontId="19" fillId="33" borderId="14" xfId="0" applyFont="1" applyFill="1" applyBorder="1"/>
    <xf numFmtId="0" fontId="19" fillId="33" borderId="13" xfId="0" applyFont="1" applyFill="1" applyBorder="1"/>
    <xf numFmtId="0" fontId="20" fillId="34" borderId="13" xfId="0" applyFont="1" applyFill="1" applyBorder="1"/>
    <xf numFmtId="0" fontId="18" fillId="0" borderId="0" xfId="0" applyFont="1" applyFill="1" applyBorder="1"/>
    <xf numFmtId="49" fontId="20" fillId="34" borderId="13" xfId="0" applyNumberFormat="1" applyFont="1" applyFill="1" applyBorder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20" fillId="34" borderId="15" xfId="0" applyFont="1" applyFill="1" applyBorder="1"/>
    <xf numFmtId="0" fontId="18" fillId="0" borderId="0" xfId="0" applyFont="1" applyFill="1"/>
    <xf numFmtId="0" fontId="19" fillId="0" borderId="0" xfId="0" applyFont="1" applyAlignment="1">
      <alignment horizontal="center"/>
    </xf>
    <xf numFmtId="0" fontId="20" fillId="34" borderId="13" xfId="0" applyFont="1" applyFill="1" applyBorder="1" applyAlignment="1">
      <alignment horizontal="center"/>
    </xf>
    <xf numFmtId="0" fontId="21" fillId="33" borderId="10" xfId="0" applyFont="1" applyFill="1" applyBorder="1"/>
    <xf numFmtId="0" fontId="21" fillId="33" borderId="11" xfId="0" applyFont="1" applyFill="1" applyBorder="1"/>
    <xf numFmtId="0" fontId="22" fillId="34" borderId="11" xfId="0" applyFont="1" applyFill="1" applyBorder="1"/>
    <xf numFmtId="14" fontId="22" fillId="34" borderId="11" xfId="0" applyNumberFormat="1" applyFont="1" applyFill="1" applyBorder="1" applyAlignment="1">
      <alignment horizontal="center"/>
    </xf>
    <xf numFmtId="0" fontId="22" fillId="34" borderId="11" xfId="0" applyFont="1" applyFill="1" applyBorder="1" applyAlignment="1">
      <alignment horizontal="center"/>
    </xf>
    <xf numFmtId="0" fontId="22" fillId="34" borderId="12" xfId="0" applyFont="1" applyFill="1" applyBorder="1" applyAlignment="1">
      <alignment horizontal="center"/>
    </xf>
    <xf numFmtId="0" fontId="23" fillId="0" borderId="0" xfId="0" applyFont="1"/>
    <xf numFmtId="0" fontId="23" fillId="0" borderId="0" xfId="0" applyNumberFormat="1" applyFont="1"/>
    <xf numFmtId="14" fontId="23" fillId="0" borderId="0" xfId="0" applyNumberFormat="1" applyFont="1"/>
    <xf numFmtId="0" fontId="23" fillId="0" borderId="0" xfId="0" applyFont="1" applyAlignment="1">
      <alignment horizontal="center"/>
    </xf>
    <xf numFmtId="14" fontId="18" fillId="0" borderId="0" xfId="0" applyNumberFormat="1" applyFont="1" applyAlignment="1">
      <alignment horizontal="center"/>
    </xf>
    <xf numFmtId="14" fontId="18" fillId="0" borderId="0" xfId="0" applyNumberFormat="1" applyFont="1" applyAlignment="1">
      <alignment horizontal="center" vertical="center"/>
    </xf>
    <xf numFmtId="14" fontId="23" fillId="0" borderId="0" xfId="0" applyNumberFormat="1" applyFont="1" applyAlignment="1">
      <alignment horizontal="center"/>
    </xf>
    <xf numFmtId="0" fontId="21" fillId="33" borderId="11" xfId="0" applyNumberFormat="1" applyFont="1" applyFill="1" applyBorder="1"/>
    <xf numFmtId="1" fontId="23" fillId="0" borderId="0" xfId="0" applyNumberFormat="1" applyFont="1" applyAlignment="1">
      <alignment horizontal="center"/>
    </xf>
    <xf numFmtId="1" fontId="22" fillId="34" borderId="11" xfId="0" applyNumberFormat="1" applyFont="1" applyFill="1" applyBorder="1" applyAlignment="1">
      <alignment horizontal="center"/>
    </xf>
    <xf numFmtId="1" fontId="23" fillId="0" borderId="0" xfId="0" applyNumberFormat="1" applyFont="1" applyAlignment="1">
      <alignment horizontal="center" vertical="top"/>
    </xf>
    <xf numFmtId="0" fontId="24" fillId="0" borderId="0" xfId="0" applyFont="1" applyBorder="1"/>
    <xf numFmtId="14" fontId="24" fillId="0" borderId="0" xfId="0" applyNumberFormat="1" applyFont="1" applyBorder="1"/>
    <xf numFmtId="0" fontId="24" fillId="0" borderId="0" xfId="0" applyNumberFormat="1" applyFont="1" applyBorder="1"/>
    <xf numFmtId="0" fontId="24" fillId="0" borderId="0" xfId="0" applyFont="1" applyBorder="1" applyAlignment="1">
      <alignment horizontal="center"/>
    </xf>
    <xf numFmtId="1" fontId="24" fillId="0" borderId="0" xfId="0" applyNumberFormat="1" applyFont="1" applyBorder="1" applyAlignment="1">
      <alignment horizontal="center" vertical="top"/>
    </xf>
    <xf numFmtId="0" fontId="23" fillId="0" borderId="0" xfId="0" applyFont="1" applyFill="1"/>
    <xf numFmtId="14" fontId="20" fillId="34" borderId="13" xfId="0" applyNumberFormat="1" applyFont="1" applyFill="1" applyBorder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6" fillId="0" borderId="0" xfId="0" applyFont="1" applyAlignment="1">
      <alignment horizontal="center"/>
    </xf>
    <xf numFmtId="0" fontId="19" fillId="0" borderId="0" xfId="0" applyFont="1" applyFill="1" applyAlignment="1">
      <alignment horizontal="center"/>
    </xf>
    <xf numFmtId="0" fontId="26" fillId="0" borderId="0" xfId="0" applyFont="1" applyFill="1" applyAlignment="1">
      <alignment horizontal="center"/>
    </xf>
    <xf numFmtId="0" fontId="26" fillId="0" borderId="0" xfId="0" applyFont="1" applyFill="1" applyAlignment="1">
      <alignment horizontal="left"/>
    </xf>
    <xf numFmtId="0" fontId="26" fillId="0" borderId="0" xfId="0" applyFont="1" applyFill="1"/>
    <xf numFmtId="14" fontId="26" fillId="0" borderId="0" xfId="0" applyNumberFormat="1" applyFont="1" applyFill="1" applyAlignment="1">
      <alignment horizontal="center"/>
    </xf>
    <xf numFmtId="8" fontId="18" fillId="0" borderId="0" xfId="0" applyNumberFormat="1" applyFont="1"/>
    <xf numFmtId="0" fontId="19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5"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" formatCode="0"/>
      <alignment horizontal="center" vertical="top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8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font>
        <strike val="0"/>
        <outline val="0"/>
        <shadow val="0"/>
        <u val="none"/>
        <vertAlign val="baseline"/>
        <sz val="8"/>
        <name val="Arial"/>
        <scheme val="none"/>
      </font>
    </dxf>
    <dxf>
      <font>
        <strike val="0"/>
        <outline val="0"/>
        <shadow val="0"/>
        <u val="none"/>
        <vertAlign val="baseline"/>
        <sz val="8"/>
        <name val="Arial"/>
        <scheme val="none"/>
      </font>
      <alignment vertical="top" textRotation="0" wrapText="0" indent="0" relativeIndent="0" justifyLastLine="0" shrinkToFit="0" mergeCell="0" readingOrder="0"/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solid">
          <fgColor theme="6"/>
          <bgColor theme="6"/>
        </patternFill>
      </fill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L117" totalsRowShown="0" headerRowDxfId="14" dataDxfId="12" headerRowBorderDxfId="13">
  <autoFilter ref="A1:L117">
    <filterColumn colId="11"/>
  </autoFilter>
  <sortState ref="A2:L117">
    <sortCondition ref="B2:B117"/>
  </sortState>
  <tableColumns count="12">
    <tableColumn id="1" name="Type" dataDxfId="11">
      <calculatedColumnFormula>UPPER(Feuil1!A2)</calculatedColumnFormula>
    </tableColumn>
    <tableColumn id="2" name="Epoux" dataDxfId="10">
      <calculatedColumnFormula>UPPER(Feuil1!B2)</calculatedColumnFormula>
    </tableColumn>
    <tableColumn id="3" name="Prénon" dataDxfId="9">
      <calculatedColumnFormula>PROPER(Feuil1!C2)</calculatedColumnFormula>
    </tableColumn>
    <tableColumn id="4" name="Date" dataDxfId="8">
      <calculatedColumnFormula>Feuil1!D2</calculatedColumnFormula>
    </tableColumn>
    <tableColumn id="5" name="Epouse" dataDxfId="7">
      <calculatedColumnFormula>UPPER(Feuil1!E2)</calculatedColumnFormula>
    </tableColumn>
    <tableColumn id="6" name="Prénon2" dataDxfId="6">
      <calculatedColumnFormula>PROPER(Feuil1!F2)</calculatedColumnFormula>
    </tableColumn>
    <tableColumn id="7" name="N° d'acte" dataDxfId="5">
      <calculatedColumnFormula>Feuil1!G2</calculatedColumnFormula>
    </tableColumn>
    <tableColumn id="8" name="Période" dataDxfId="4"/>
    <tableColumn id="9" name="Commune" dataDxfId="3">
      <calculatedColumnFormula>UPPER(Feuil1!I2)</calculatedColumnFormula>
    </tableColumn>
    <tableColumn id="10" name="Cote" dataDxfId="2">
      <calculatedColumnFormula>IF(Feuil1!J2="","",UPPER(Feuil1!J2))</calculatedColumnFormula>
    </tableColumn>
    <tableColumn id="11" name="Département" dataDxfId="1">
      <calculatedColumnFormula>IF(Feuil1!K2="","",PROPER(Feuil1!K2))</calculatedColumnFormula>
    </tableColumn>
    <tableColumn id="12" name="Colonne1" dataDxfId="0">
      <calculatedColumnFormula>Feuil1!L2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9"/>
  <sheetViews>
    <sheetView tabSelected="1" topLeftCell="B1" workbookViewId="0">
      <pane ySplit="1" topLeftCell="A2" activePane="bottomLeft" state="frozen"/>
      <selection pane="bottomLeft" activeCell="L149" sqref="L149"/>
    </sheetView>
  </sheetViews>
  <sheetFormatPr baseColWidth="10" defaultRowHeight="12"/>
  <cols>
    <col min="1" max="2" width="11.5546875" style="3"/>
    <col min="3" max="3" width="17.5546875" style="3" bestFit="1" customWidth="1"/>
    <col min="4" max="4" width="11.5546875" style="26"/>
    <col min="5" max="5" width="11.5546875" style="4" customWidth="1"/>
    <col min="6" max="6" width="23.5546875" style="5" customWidth="1"/>
    <col min="7" max="7" width="7.88671875" style="14" customWidth="1"/>
    <col min="8" max="9" width="11.5546875" style="3" customWidth="1"/>
    <col min="10" max="10" width="20.5546875" style="4" customWidth="1"/>
    <col min="11" max="11" width="11.5546875" style="3" customWidth="1"/>
    <col min="12" max="16384" width="11.5546875" style="3"/>
  </cols>
  <sheetData>
    <row r="1" spans="1:12">
      <c r="A1" s="6" t="s">
        <v>0</v>
      </c>
      <c r="B1" s="7" t="s">
        <v>13</v>
      </c>
      <c r="C1" s="8" t="s">
        <v>1</v>
      </c>
      <c r="D1" s="39" t="s">
        <v>2</v>
      </c>
      <c r="E1" s="10" t="s">
        <v>14</v>
      </c>
      <c r="F1" s="1" t="s">
        <v>1</v>
      </c>
      <c r="G1" s="15" t="s">
        <v>3</v>
      </c>
      <c r="H1" s="8" t="s">
        <v>4</v>
      </c>
      <c r="I1" s="8" t="s">
        <v>5</v>
      </c>
      <c r="J1" s="15" t="s">
        <v>6</v>
      </c>
      <c r="K1" s="12" t="s">
        <v>7</v>
      </c>
      <c r="L1" s="3" t="s">
        <v>482</v>
      </c>
    </row>
    <row r="2" spans="1:12">
      <c r="A2" s="9" t="s">
        <v>15</v>
      </c>
      <c r="B2" s="3" t="s">
        <v>359</v>
      </c>
      <c r="C2" s="3" t="s">
        <v>382</v>
      </c>
      <c r="D2" s="26" t="s">
        <v>383</v>
      </c>
      <c r="E2" s="4" t="s">
        <v>384</v>
      </c>
      <c r="F2" s="5" t="s">
        <v>385</v>
      </c>
      <c r="H2" s="3" t="s">
        <v>377</v>
      </c>
      <c r="I2" s="3" t="s">
        <v>351</v>
      </c>
      <c r="J2" s="3" t="s">
        <v>376</v>
      </c>
      <c r="K2" s="3" t="s">
        <v>358</v>
      </c>
      <c r="L2" s="3" t="str">
        <f>RIGHT(D2,4)</f>
        <v>1829</v>
      </c>
    </row>
    <row r="3" spans="1:12">
      <c r="A3" s="9" t="s">
        <v>15</v>
      </c>
      <c r="B3" s="3" t="s">
        <v>359</v>
      </c>
      <c r="C3" s="3" t="s">
        <v>378</v>
      </c>
      <c r="D3" s="26" t="s">
        <v>379</v>
      </c>
      <c r="E3" s="4" t="s">
        <v>380</v>
      </c>
      <c r="F3" s="5" t="s">
        <v>381</v>
      </c>
      <c r="H3" s="3" t="s">
        <v>377</v>
      </c>
      <c r="I3" s="3" t="s">
        <v>351</v>
      </c>
      <c r="J3" s="3" t="s">
        <v>376</v>
      </c>
      <c r="K3" s="3" t="s">
        <v>358</v>
      </c>
      <c r="L3" s="3" t="str">
        <f t="shared" ref="L3:L66" si="0">RIGHT(D3,4)</f>
        <v>1874</v>
      </c>
    </row>
    <row r="4" spans="1:12">
      <c r="A4" s="9" t="s">
        <v>15</v>
      </c>
      <c r="B4" s="3" t="s">
        <v>359</v>
      </c>
      <c r="C4" s="3" t="s">
        <v>389</v>
      </c>
      <c r="D4" s="26" t="s">
        <v>386</v>
      </c>
      <c r="E4" s="4" t="s">
        <v>387</v>
      </c>
      <c r="F4" s="5" t="s">
        <v>388</v>
      </c>
      <c r="H4" s="3" t="s">
        <v>377</v>
      </c>
      <c r="I4" s="3" t="s">
        <v>351</v>
      </c>
      <c r="J4" s="3" t="s">
        <v>376</v>
      </c>
      <c r="K4" s="3" t="s">
        <v>358</v>
      </c>
      <c r="L4" s="3" t="str">
        <f t="shared" si="0"/>
        <v>1882</v>
      </c>
    </row>
    <row r="5" spans="1:12">
      <c r="A5" s="9" t="s">
        <v>15</v>
      </c>
      <c r="B5" s="3" t="s">
        <v>359</v>
      </c>
      <c r="C5" s="3" t="s">
        <v>390</v>
      </c>
      <c r="D5" s="26" t="s">
        <v>391</v>
      </c>
      <c r="E5" s="4" t="s">
        <v>392</v>
      </c>
      <c r="F5" s="5" t="s">
        <v>393</v>
      </c>
      <c r="H5" s="3" t="s">
        <v>377</v>
      </c>
      <c r="I5" s="3" t="s">
        <v>351</v>
      </c>
      <c r="J5" s="3" t="s">
        <v>376</v>
      </c>
      <c r="K5" s="3" t="s">
        <v>358</v>
      </c>
      <c r="L5" s="3" t="str">
        <f t="shared" si="0"/>
        <v>1886</v>
      </c>
    </row>
    <row r="6" spans="1:12">
      <c r="A6" s="9" t="s">
        <v>15</v>
      </c>
      <c r="B6" s="3" t="s">
        <v>359</v>
      </c>
      <c r="C6" s="3" t="s">
        <v>398</v>
      </c>
      <c r="D6" s="26" t="s">
        <v>400</v>
      </c>
      <c r="E6" s="26" t="s">
        <v>399</v>
      </c>
      <c r="F6" s="5" t="s">
        <v>401</v>
      </c>
      <c r="H6" s="3" t="s">
        <v>377</v>
      </c>
      <c r="I6" s="3" t="s">
        <v>351</v>
      </c>
      <c r="J6" s="3" t="s">
        <v>376</v>
      </c>
      <c r="K6" s="3" t="s">
        <v>358</v>
      </c>
      <c r="L6" s="3" t="str">
        <f t="shared" si="0"/>
        <v>1889</v>
      </c>
    </row>
    <row r="7" spans="1:12">
      <c r="A7" s="9" t="s">
        <v>15</v>
      </c>
      <c r="B7" s="3" t="s">
        <v>359</v>
      </c>
      <c r="C7" s="3" t="s">
        <v>394</v>
      </c>
      <c r="D7" s="26" t="s">
        <v>395</v>
      </c>
      <c r="E7" s="4" t="s">
        <v>396</v>
      </c>
      <c r="F7" s="5" t="s">
        <v>397</v>
      </c>
      <c r="H7" s="3" t="s">
        <v>377</v>
      </c>
      <c r="I7" s="3" t="s">
        <v>351</v>
      </c>
      <c r="J7" s="3" t="s">
        <v>376</v>
      </c>
      <c r="K7" s="3" t="s">
        <v>358</v>
      </c>
      <c r="L7" s="3" t="str">
        <f t="shared" si="0"/>
        <v>1892</v>
      </c>
    </row>
    <row r="8" spans="1:12">
      <c r="A8" s="9" t="s">
        <v>15</v>
      </c>
      <c r="B8" s="3" t="s">
        <v>359</v>
      </c>
      <c r="C8" s="3" t="s">
        <v>407</v>
      </c>
      <c r="D8" s="26" t="s">
        <v>408</v>
      </c>
      <c r="E8" s="4" t="s">
        <v>409</v>
      </c>
      <c r="F8" s="5" t="s">
        <v>410</v>
      </c>
      <c r="H8" s="3" t="s">
        <v>377</v>
      </c>
      <c r="I8" s="3" t="s">
        <v>351</v>
      </c>
      <c r="J8" s="3" t="s">
        <v>376</v>
      </c>
      <c r="K8" s="3" t="s">
        <v>358</v>
      </c>
      <c r="L8" s="3" t="str">
        <f t="shared" si="0"/>
        <v>1897</v>
      </c>
    </row>
    <row r="9" spans="1:12">
      <c r="A9" s="3" t="s">
        <v>15</v>
      </c>
      <c r="B9" s="3" t="s">
        <v>359</v>
      </c>
      <c r="C9" s="3" t="s">
        <v>407</v>
      </c>
      <c r="D9" s="26" t="s">
        <v>434</v>
      </c>
      <c r="E9" s="26" t="s">
        <v>409</v>
      </c>
      <c r="F9" s="5" t="s">
        <v>410</v>
      </c>
      <c r="H9" s="3" t="s">
        <v>9</v>
      </c>
      <c r="I9" s="3" t="s">
        <v>351</v>
      </c>
      <c r="J9" s="3"/>
      <c r="K9" s="3" t="s">
        <v>358</v>
      </c>
      <c r="L9" s="3" t="str">
        <f t="shared" si="0"/>
        <v>1897</v>
      </c>
    </row>
    <row r="10" spans="1:12">
      <c r="A10" s="9" t="s">
        <v>15</v>
      </c>
      <c r="B10" s="3" t="s">
        <v>359</v>
      </c>
      <c r="C10" s="3" t="s">
        <v>411</v>
      </c>
      <c r="D10" s="26" t="s">
        <v>412</v>
      </c>
      <c r="E10" s="4" t="s">
        <v>413</v>
      </c>
      <c r="F10" s="5" t="s">
        <v>414</v>
      </c>
      <c r="H10" s="3" t="s">
        <v>377</v>
      </c>
      <c r="I10" s="3" t="s">
        <v>351</v>
      </c>
      <c r="J10" s="3" t="s">
        <v>376</v>
      </c>
      <c r="K10" s="3" t="s">
        <v>358</v>
      </c>
      <c r="L10" s="3" t="str">
        <f t="shared" si="0"/>
        <v>1898</v>
      </c>
    </row>
    <row r="11" spans="1:12">
      <c r="A11" s="3" t="s">
        <v>425</v>
      </c>
      <c r="B11" s="3" t="s">
        <v>359</v>
      </c>
      <c r="C11" s="3" t="s">
        <v>402</v>
      </c>
      <c r="D11" s="26" t="s">
        <v>426</v>
      </c>
      <c r="E11" s="4" t="s">
        <v>403</v>
      </c>
      <c r="F11" s="5" t="s">
        <v>427</v>
      </c>
      <c r="H11" s="3" t="s">
        <v>428</v>
      </c>
      <c r="I11" s="41" t="s">
        <v>351</v>
      </c>
      <c r="J11" s="3" t="s">
        <v>429</v>
      </c>
      <c r="K11" s="42" t="s">
        <v>358</v>
      </c>
      <c r="L11" s="3" t="str">
        <f t="shared" si="0"/>
        <v>1898</v>
      </c>
    </row>
    <row r="12" spans="1:12">
      <c r="A12" s="3" t="s">
        <v>15</v>
      </c>
      <c r="B12" s="3" t="s">
        <v>359</v>
      </c>
      <c r="C12" s="3" t="s">
        <v>411</v>
      </c>
      <c r="D12" s="26" t="s">
        <v>412</v>
      </c>
      <c r="E12" s="4" t="s">
        <v>413</v>
      </c>
      <c r="F12" s="5" t="s">
        <v>414</v>
      </c>
      <c r="H12" s="3" t="s">
        <v>9</v>
      </c>
      <c r="I12" s="3" t="s">
        <v>351</v>
      </c>
      <c r="J12" s="3"/>
      <c r="K12" s="3" t="s">
        <v>358</v>
      </c>
      <c r="L12" s="3" t="str">
        <f t="shared" si="0"/>
        <v>1898</v>
      </c>
    </row>
    <row r="13" spans="1:12">
      <c r="A13" s="9" t="s">
        <v>15</v>
      </c>
      <c r="B13" s="3" t="s">
        <v>359</v>
      </c>
      <c r="C13" s="3" t="s">
        <v>402</v>
      </c>
      <c r="D13" s="26" t="s">
        <v>415</v>
      </c>
      <c r="E13" s="4" t="s">
        <v>416</v>
      </c>
      <c r="F13" s="5" t="s">
        <v>417</v>
      </c>
      <c r="H13" s="3" t="s">
        <v>377</v>
      </c>
      <c r="I13" s="3" t="s">
        <v>351</v>
      </c>
      <c r="J13" s="3">
        <v>125</v>
      </c>
      <c r="K13" s="3" t="s">
        <v>358</v>
      </c>
      <c r="L13" s="3" t="str">
        <f t="shared" si="0"/>
        <v>1899</v>
      </c>
    </row>
    <row r="14" spans="1:12" ht="14.4">
      <c r="A14" s="3" t="s">
        <v>15</v>
      </c>
      <c r="B14" s="3" t="s">
        <v>356</v>
      </c>
      <c r="C14" s="3" t="s">
        <v>430</v>
      </c>
      <c r="D14" s="26" t="s">
        <v>431</v>
      </c>
      <c r="E14" s="4" t="s">
        <v>432</v>
      </c>
      <c r="F14" s="5" t="s">
        <v>433</v>
      </c>
      <c r="H14" t="s">
        <v>428</v>
      </c>
      <c r="I14" s="41" t="s">
        <v>351</v>
      </c>
      <c r="J14" t="s">
        <v>429</v>
      </c>
      <c r="K14" s="42" t="s">
        <v>358</v>
      </c>
      <c r="L14" s="3" t="str">
        <f t="shared" si="0"/>
        <v>1899</v>
      </c>
    </row>
    <row r="15" spans="1:12">
      <c r="A15" s="3" t="s">
        <v>15</v>
      </c>
      <c r="B15" s="3" t="s">
        <v>359</v>
      </c>
      <c r="C15" s="3" t="s">
        <v>406</v>
      </c>
      <c r="D15" s="26" t="s">
        <v>404</v>
      </c>
      <c r="E15" s="4" t="s">
        <v>356</v>
      </c>
      <c r="F15" s="5" t="s">
        <v>405</v>
      </c>
      <c r="H15" s="3" t="s">
        <v>9</v>
      </c>
      <c r="I15" s="3" t="s">
        <v>351</v>
      </c>
      <c r="J15" s="4">
        <v>88</v>
      </c>
      <c r="K15" s="3" t="s">
        <v>358</v>
      </c>
      <c r="L15" s="3" t="str">
        <f t="shared" si="0"/>
        <v>1899</v>
      </c>
    </row>
    <row r="16" spans="1:12">
      <c r="A16" s="3" t="s">
        <v>15</v>
      </c>
      <c r="B16" s="3" t="s">
        <v>359</v>
      </c>
      <c r="C16" s="3" t="s">
        <v>402</v>
      </c>
      <c r="D16" s="26" t="s">
        <v>415</v>
      </c>
      <c r="E16" s="4" t="s">
        <v>416</v>
      </c>
      <c r="F16" s="5" t="s">
        <v>435</v>
      </c>
      <c r="H16" s="3" t="s">
        <v>9</v>
      </c>
      <c r="I16" s="3" t="s">
        <v>351</v>
      </c>
      <c r="J16" s="3"/>
      <c r="K16" s="3" t="s">
        <v>358</v>
      </c>
      <c r="L16" s="3" t="str">
        <f t="shared" si="0"/>
        <v>1899</v>
      </c>
    </row>
    <row r="17" spans="1:12">
      <c r="A17" s="3" t="s">
        <v>15</v>
      </c>
      <c r="B17" s="3" t="s">
        <v>436</v>
      </c>
      <c r="C17" s="3" t="s">
        <v>433</v>
      </c>
      <c r="D17" s="26" t="s">
        <v>431</v>
      </c>
      <c r="E17" s="4" t="s">
        <v>356</v>
      </c>
      <c r="F17" s="5" t="s">
        <v>437</v>
      </c>
      <c r="H17" s="3" t="s">
        <v>9</v>
      </c>
      <c r="I17" s="3" t="s">
        <v>351</v>
      </c>
      <c r="J17" s="3"/>
      <c r="K17" s="3" t="s">
        <v>358</v>
      </c>
      <c r="L17" s="3" t="str">
        <f t="shared" si="0"/>
        <v>1899</v>
      </c>
    </row>
    <row r="18" spans="1:12">
      <c r="A18" s="3" t="s">
        <v>15</v>
      </c>
      <c r="B18" s="3" t="s">
        <v>356</v>
      </c>
      <c r="C18" s="3" t="s">
        <v>441</v>
      </c>
      <c r="D18" s="26">
        <v>2051</v>
      </c>
      <c r="E18" s="4" t="s">
        <v>442</v>
      </c>
      <c r="F18" s="5" t="s">
        <v>443</v>
      </c>
      <c r="H18" s="3" t="s">
        <v>444</v>
      </c>
      <c r="I18" s="3" t="s">
        <v>351</v>
      </c>
      <c r="J18" s="3"/>
      <c r="K18" s="3" t="s">
        <v>358</v>
      </c>
      <c r="L18" s="49" t="str">
        <f t="shared" si="0"/>
        <v>2051</v>
      </c>
    </row>
    <row r="19" spans="1:12">
      <c r="A19" s="9" t="s">
        <v>15</v>
      </c>
      <c r="B19" s="3" t="s">
        <v>359</v>
      </c>
      <c r="C19" s="3" t="s">
        <v>360</v>
      </c>
      <c r="D19" s="26">
        <v>2254</v>
      </c>
      <c r="E19" s="4" t="s">
        <v>361</v>
      </c>
      <c r="F19" s="5" t="s">
        <v>362</v>
      </c>
      <c r="H19" s="3" t="s">
        <v>203</v>
      </c>
      <c r="I19" s="3" t="s">
        <v>351</v>
      </c>
      <c r="J19" s="3" t="s">
        <v>375</v>
      </c>
      <c r="K19" s="3" t="s">
        <v>358</v>
      </c>
      <c r="L19" s="49" t="str">
        <f t="shared" si="0"/>
        <v>2254</v>
      </c>
    </row>
    <row r="20" spans="1:12">
      <c r="A20" s="9" t="s">
        <v>15</v>
      </c>
      <c r="B20" s="3" t="s">
        <v>359</v>
      </c>
      <c r="C20" s="3" t="s">
        <v>363</v>
      </c>
      <c r="D20" s="26">
        <v>2289</v>
      </c>
      <c r="E20" s="4" t="s">
        <v>364</v>
      </c>
      <c r="F20" s="5" t="s">
        <v>365</v>
      </c>
      <c r="H20" s="3" t="s">
        <v>203</v>
      </c>
      <c r="I20" s="3" t="s">
        <v>351</v>
      </c>
      <c r="J20" s="3" t="s">
        <v>375</v>
      </c>
      <c r="K20" s="3" t="s">
        <v>358</v>
      </c>
      <c r="L20" s="49" t="str">
        <f t="shared" si="0"/>
        <v>2289</v>
      </c>
    </row>
    <row r="21" spans="1:12">
      <c r="A21" s="9" t="s">
        <v>15</v>
      </c>
      <c r="B21" s="3" t="s">
        <v>359</v>
      </c>
      <c r="C21" s="3" t="s">
        <v>366</v>
      </c>
      <c r="D21" s="26">
        <v>3635</v>
      </c>
      <c r="E21" s="4" t="s">
        <v>367</v>
      </c>
      <c r="F21" s="5" t="s">
        <v>368</v>
      </c>
      <c r="H21" s="3" t="s">
        <v>203</v>
      </c>
      <c r="I21" s="3" t="s">
        <v>351</v>
      </c>
      <c r="J21" s="3" t="s">
        <v>375</v>
      </c>
      <c r="K21" s="3" t="s">
        <v>358</v>
      </c>
      <c r="L21" s="49" t="str">
        <f t="shared" si="0"/>
        <v>3635</v>
      </c>
    </row>
    <row r="22" spans="1:12">
      <c r="A22" s="9" t="s">
        <v>15</v>
      </c>
      <c r="B22" s="3" t="s">
        <v>359</v>
      </c>
      <c r="C22" s="3" t="s">
        <v>369</v>
      </c>
      <c r="D22" s="26">
        <v>3297</v>
      </c>
      <c r="E22" s="26" t="s">
        <v>370</v>
      </c>
      <c r="F22" s="5" t="s">
        <v>371</v>
      </c>
      <c r="H22" s="3" t="s">
        <v>203</v>
      </c>
      <c r="I22" s="3" t="s">
        <v>351</v>
      </c>
      <c r="J22" s="3" t="s">
        <v>375</v>
      </c>
      <c r="K22" s="3" t="s">
        <v>358</v>
      </c>
      <c r="L22" s="49" t="str">
        <f t="shared" si="0"/>
        <v>3297</v>
      </c>
    </row>
    <row r="23" spans="1:12">
      <c r="A23" s="3" t="s">
        <v>15</v>
      </c>
      <c r="B23" s="3" t="s">
        <v>359</v>
      </c>
      <c r="C23" s="3" t="s">
        <v>438</v>
      </c>
      <c r="D23" s="26">
        <v>3635</v>
      </c>
      <c r="E23" s="4" t="s">
        <v>367</v>
      </c>
      <c r="F23" s="5" t="s">
        <v>439</v>
      </c>
      <c r="H23" s="3" t="s">
        <v>440</v>
      </c>
      <c r="I23" s="3" t="s">
        <v>351</v>
      </c>
      <c r="J23" s="3">
        <v>175</v>
      </c>
      <c r="K23" s="3" t="s">
        <v>358</v>
      </c>
      <c r="L23" s="49" t="str">
        <f t="shared" si="0"/>
        <v>3635</v>
      </c>
    </row>
    <row r="24" spans="1:12">
      <c r="A24" s="9" t="s">
        <v>15</v>
      </c>
      <c r="B24" s="3" t="s">
        <v>359</v>
      </c>
      <c r="C24" s="3" t="s">
        <v>372</v>
      </c>
      <c r="D24" s="26">
        <v>3675</v>
      </c>
      <c r="E24" s="4" t="s">
        <v>373</v>
      </c>
      <c r="F24" s="5" t="s">
        <v>374</v>
      </c>
      <c r="H24" s="3" t="s">
        <v>203</v>
      </c>
      <c r="I24" s="3" t="s">
        <v>351</v>
      </c>
      <c r="J24" s="3" t="s">
        <v>375</v>
      </c>
      <c r="K24" s="3" t="s">
        <v>358</v>
      </c>
      <c r="L24" s="49" t="str">
        <f t="shared" si="0"/>
        <v>3675</v>
      </c>
    </row>
    <row r="25" spans="1:12">
      <c r="A25" s="9" t="s">
        <v>15</v>
      </c>
      <c r="B25" s="3" t="s">
        <v>354</v>
      </c>
      <c r="C25" s="3" t="s">
        <v>355</v>
      </c>
      <c r="D25" s="26">
        <v>14534</v>
      </c>
      <c r="E25" s="4" t="s">
        <v>356</v>
      </c>
      <c r="F25" s="5" t="s">
        <v>357</v>
      </c>
      <c r="H25" s="40" t="s">
        <v>353</v>
      </c>
      <c r="I25" s="3" t="s">
        <v>351</v>
      </c>
      <c r="J25" s="40" t="s">
        <v>352</v>
      </c>
      <c r="K25" s="3" t="s">
        <v>358</v>
      </c>
      <c r="L25" s="49" t="str">
        <f t="shared" si="0"/>
        <v>4534</v>
      </c>
    </row>
    <row r="26" spans="1:12">
      <c r="A26" s="3" t="s">
        <v>15</v>
      </c>
      <c r="B26" s="3" t="s">
        <v>359</v>
      </c>
      <c r="C26" s="3" t="s">
        <v>420</v>
      </c>
      <c r="D26" s="26">
        <v>15092</v>
      </c>
      <c r="E26" s="4" t="s">
        <v>421</v>
      </c>
      <c r="F26" s="5" t="s">
        <v>422</v>
      </c>
      <c r="G26" s="14">
        <v>21</v>
      </c>
      <c r="H26" s="3" t="s">
        <v>418</v>
      </c>
      <c r="I26" s="41" t="s">
        <v>351</v>
      </c>
      <c r="J26" s="3" t="s">
        <v>419</v>
      </c>
      <c r="K26" s="42" t="s">
        <v>358</v>
      </c>
      <c r="L26" s="49" t="str">
        <f t="shared" si="0"/>
        <v>5092</v>
      </c>
    </row>
    <row r="27" spans="1:12">
      <c r="A27" s="3" t="s">
        <v>15</v>
      </c>
      <c r="B27" s="3" t="s">
        <v>359</v>
      </c>
      <c r="C27" s="3" t="s">
        <v>423</v>
      </c>
      <c r="D27" s="26">
        <v>15259</v>
      </c>
      <c r="E27" s="4" t="s">
        <v>143</v>
      </c>
      <c r="F27" s="5" t="s">
        <v>424</v>
      </c>
      <c r="G27" s="14">
        <v>58</v>
      </c>
      <c r="H27" s="3" t="s">
        <v>418</v>
      </c>
      <c r="I27" s="41" t="s">
        <v>351</v>
      </c>
      <c r="J27" s="3" t="s">
        <v>419</v>
      </c>
      <c r="K27" s="42" t="s">
        <v>358</v>
      </c>
      <c r="L27" s="49" t="str">
        <f t="shared" si="0"/>
        <v>5259</v>
      </c>
    </row>
    <row r="28" spans="1:12">
      <c r="A28" s="3" t="s">
        <v>15</v>
      </c>
      <c r="B28" s="3" t="s">
        <v>359</v>
      </c>
      <c r="C28" s="3" t="s">
        <v>445</v>
      </c>
      <c r="D28" s="26">
        <v>16020</v>
      </c>
      <c r="E28" s="4" t="s">
        <v>446</v>
      </c>
      <c r="F28" s="5" t="s">
        <v>447</v>
      </c>
      <c r="G28" s="14">
        <v>124</v>
      </c>
      <c r="H28" s="3" t="s">
        <v>448</v>
      </c>
      <c r="I28" s="3" t="s">
        <v>351</v>
      </c>
      <c r="J28" s="3"/>
      <c r="K28" s="3" t="s">
        <v>358</v>
      </c>
      <c r="L28" s="49" t="str">
        <f t="shared" si="0"/>
        <v>6020</v>
      </c>
    </row>
    <row r="29" spans="1:12">
      <c r="A29" s="9" t="s">
        <v>15</v>
      </c>
      <c r="B29" s="13" t="s">
        <v>77</v>
      </c>
      <c r="C29" s="3" t="s">
        <v>78</v>
      </c>
      <c r="D29" s="26" t="s">
        <v>267</v>
      </c>
      <c r="E29" s="4" t="s">
        <v>8</v>
      </c>
      <c r="F29" s="5" t="s">
        <v>79</v>
      </c>
      <c r="G29" s="14">
        <v>10</v>
      </c>
      <c r="H29" s="3" t="s">
        <v>75</v>
      </c>
      <c r="I29" s="3" t="s">
        <v>10</v>
      </c>
      <c r="J29" s="3" t="s">
        <v>76</v>
      </c>
      <c r="K29" s="3" t="s">
        <v>12</v>
      </c>
      <c r="L29" s="3" t="str">
        <f t="shared" si="0"/>
        <v>1813</v>
      </c>
    </row>
    <row r="30" spans="1:12">
      <c r="A30" s="9" t="s">
        <v>15</v>
      </c>
      <c r="B30" s="13" t="s">
        <v>83</v>
      </c>
      <c r="C30" s="3" t="s">
        <v>84</v>
      </c>
      <c r="D30" s="26" t="s">
        <v>269</v>
      </c>
      <c r="E30" s="4" t="s">
        <v>8</v>
      </c>
      <c r="F30" s="5" t="s">
        <v>85</v>
      </c>
      <c r="G30" s="14">
        <v>33</v>
      </c>
      <c r="H30" s="3" t="s">
        <v>75</v>
      </c>
      <c r="I30" s="3" t="s">
        <v>10</v>
      </c>
      <c r="J30" s="3" t="s">
        <v>76</v>
      </c>
      <c r="K30" s="3" t="s">
        <v>12</v>
      </c>
      <c r="L30" s="3" t="str">
        <f t="shared" si="0"/>
        <v>1814</v>
      </c>
    </row>
    <row r="31" spans="1:12">
      <c r="A31" s="9" t="s">
        <v>15</v>
      </c>
      <c r="B31" s="13" t="s">
        <v>8</v>
      </c>
      <c r="C31" s="3" t="s">
        <v>96</v>
      </c>
      <c r="D31" s="26" t="s">
        <v>274</v>
      </c>
      <c r="E31" s="4" t="s">
        <v>97</v>
      </c>
      <c r="F31" s="5" t="s">
        <v>98</v>
      </c>
      <c r="G31" s="14">
        <v>66</v>
      </c>
      <c r="H31" s="3" t="s">
        <v>75</v>
      </c>
      <c r="I31" s="3" t="s">
        <v>10</v>
      </c>
      <c r="J31" s="3" t="s">
        <v>76</v>
      </c>
      <c r="K31" s="3" t="s">
        <v>12</v>
      </c>
      <c r="L31" s="3" t="str">
        <f t="shared" si="0"/>
        <v>1814</v>
      </c>
    </row>
    <row r="32" spans="1:12">
      <c r="A32" s="9" t="s">
        <v>15</v>
      </c>
      <c r="B32" s="13" t="s">
        <v>8</v>
      </c>
      <c r="C32" s="3" t="s">
        <v>99</v>
      </c>
      <c r="D32" s="26" t="s">
        <v>275</v>
      </c>
      <c r="E32" s="4" t="s">
        <v>45</v>
      </c>
      <c r="F32" s="5" t="s">
        <v>100</v>
      </c>
      <c r="G32" s="14">
        <v>67</v>
      </c>
      <c r="H32" s="3" t="s">
        <v>75</v>
      </c>
      <c r="I32" s="3" t="s">
        <v>10</v>
      </c>
      <c r="J32" s="3" t="s">
        <v>76</v>
      </c>
      <c r="K32" s="3" t="s">
        <v>12</v>
      </c>
      <c r="L32" s="3" t="str">
        <f t="shared" si="0"/>
        <v>1814</v>
      </c>
    </row>
    <row r="33" spans="1:12">
      <c r="A33" s="9" t="s">
        <v>15</v>
      </c>
      <c r="B33" s="13" t="s">
        <v>94</v>
      </c>
      <c r="C33" s="3" t="s">
        <v>112</v>
      </c>
      <c r="D33" s="26" t="s">
        <v>280</v>
      </c>
      <c r="E33" s="4" t="s">
        <v>8</v>
      </c>
      <c r="F33" s="5" t="s">
        <v>113</v>
      </c>
      <c r="G33" s="14">
        <v>112</v>
      </c>
      <c r="H33" s="3" t="s">
        <v>75</v>
      </c>
      <c r="I33" s="3" t="s">
        <v>10</v>
      </c>
      <c r="J33" s="3" t="s">
        <v>76</v>
      </c>
      <c r="K33" s="3" t="s">
        <v>12</v>
      </c>
      <c r="L33" s="3" t="str">
        <f t="shared" si="0"/>
        <v>1814</v>
      </c>
    </row>
    <row r="34" spans="1:12">
      <c r="A34" s="9" t="s">
        <v>15</v>
      </c>
      <c r="B34" s="13" t="s">
        <v>45</v>
      </c>
      <c r="C34" s="3" t="s">
        <v>28</v>
      </c>
      <c r="D34" s="26" t="s">
        <v>265</v>
      </c>
      <c r="E34" s="4" t="s">
        <v>8</v>
      </c>
      <c r="F34" s="5" t="s">
        <v>71</v>
      </c>
      <c r="G34" s="14">
        <v>2</v>
      </c>
      <c r="H34" s="3" t="s">
        <v>75</v>
      </c>
      <c r="I34" s="3" t="s">
        <v>10</v>
      </c>
      <c r="J34" s="3" t="s">
        <v>76</v>
      </c>
      <c r="K34" s="3" t="s">
        <v>12</v>
      </c>
      <c r="L34" s="3" t="str">
        <f t="shared" si="0"/>
        <v>1816</v>
      </c>
    </row>
    <row r="35" spans="1:12">
      <c r="A35" s="9" t="s">
        <v>15</v>
      </c>
      <c r="B35" s="13" t="s">
        <v>80</v>
      </c>
      <c r="C35" s="3" t="s">
        <v>81</v>
      </c>
      <c r="D35" s="26" t="s">
        <v>268</v>
      </c>
      <c r="E35" s="4" t="s">
        <v>8</v>
      </c>
      <c r="F35" s="5" t="s">
        <v>82</v>
      </c>
      <c r="G35" s="14">
        <v>9</v>
      </c>
      <c r="H35" s="3" t="s">
        <v>75</v>
      </c>
      <c r="I35" s="3" t="s">
        <v>10</v>
      </c>
      <c r="J35" s="3" t="s">
        <v>76</v>
      </c>
      <c r="K35" s="3" t="s">
        <v>12</v>
      </c>
      <c r="L35" s="3" t="str">
        <f t="shared" si="0"/>
        <v>1816</v>
      </c>
    </row>
    <row r="36" spans="1:12">
      <c r="A36" s="9" t="s">
        <v>15</v>
      </c>
      <c r="B36" s="13" t="s">
        <v>86</v>
      </c>
      <c r="C36" s="3" t="s">
        <v>87</v>
      </c>
      <c r="D36" s="26" t="s">
        <v>270</v>
      </c>
      <c r="E36" s="4" t="s">
        <v>8</v>
      </c>
      <c r="F36" s="5" t="s">
        <v>88</v>
      </c>
      <c r="G36" s="14">
        <v>35</v>
      </c>
      <c r="H36" s="3" t="s">
        <v>75</v>
      </c>
      <c r="I36" s="3" t="s">
        <v>10</v>
      </c>
      <c r="J36" s="3" t="s">
        <v>76</v>
      </c>
      <c r="K36" s="3" t="s">
        <v>12</v>
      </c>
      <c r="L36" s="3" t="str">
        <f t="shared" si="0"/>
        <v>1816</v>
      </c>
    </row>
    <row r="37" spans="1:12">
      <c r="A37" s="9" t="s">
        <v>15</v>
      </c>
      <c r="B37" s="13" t="s">
        <v>8</v>
      </c>
      <c r="C37" s="3" t="s">
        <v>101</v>
      </c>
      <c r="D37" s="26" t="s">
        <v>276</v>
      </c>
      <c r="E37" s="4" t="s">
        <v>102</v>
      </c>
      <c r="F37" s="5" t="s">
        <v>32</v>
      </c>
      <c r="G37" s="14">
        <v>68</v>
      </c>
      <c r="H37" s="3" t="s">
        <v>75</v>
      </c>
      <c r="I37" s="3" t="s">
        <v>10</v>
      </c>
      <c r="J37" s="3" t="s">
        <v>76</v>
      </c>
      <c r="K37" s="3" t="s">
        <v>12</v>
      </c>
      <c r="L37" s="3" t="str">
        <f t="shared" si="0"/>
        <v>1817</v>
      </c>
    </row>
    <row r="38" spans="1:12">
      <c r="A38" s="9" t="s">
        <v>15</v>
      </c>
      <c r="B38" s="13" t="s">
        <v>114</v>
      </c>
      <c r="C38" s="3" t="s">
        <v>96</v>
      </c>
      <c r="D38" s="26" t="s">
        <v>281</v>
      </c>
      <c r="E38" s="4" t="s">
        <v>8</v>
      </c>
      <c r="F38" s="5" t="s">
        <v>98</v>
      </c>
      <c r="G38" s="14">
        <v>109</v>
      </c>
      <c r="H38" s="3" t="s">
        <v>75</v>
      </c>
      <c r="I38" s="3" t="s">
        <v>10</v>
      </c>
      <c r="J38" s="3" t="s">
        <v>76</v>
      </c>
      <c r="K38" s="3" t="s">
        <v>12</v>
      </c>
      <c r="L38" s="3" t="str">
        <f t="shared" si="0"/>
        <v>1818</v>
      </c>
    </row>
    <row r="39" spans="1:12">
      <c r="A39" s="9" t="s">
        <v>15</v>
      </c>
      <c r="B39" s="13" t="s">
        <v>72</v>
      </c>
      <c r="C39" s="3" t="s">
        <v>73</v>
      </c>
      <c r="D39" s="26" t="s">
        <v>266</v>
      </c>
      <c r="E39" s="4" t="s">
        <v>8</v>
      </c>
      <c r="F39" s="5" t="s">
        <v>74</v>
      </c>
      <c r="G39" s="14">
        <v>8</v>
      </c>
      <c r="H39" s="3" t="s">
        <v>75</v>
      </c>
      <c r="I39" s="3" t="s">
        <v>10</v>
      </c>
      <c r="J39" s="3" t="s">
        <v>76</v>
      </c>
      <c r="K39" s="3" t="s">
        <v>12</v>
      </c>
      <c r="L39" s="3" t="str">
        <f t="shared" si="0"/>
        <v>1819</v>
      </c>
    </row>
    <row r="40" spans="1:12">
      <c r="A40" s="9" t="s">
        <v>15</v>
      </c>
      <c r="B40" s="13" t="s">
        <v>68</v>
      </c>
      <c r="C40" s="3" t="s">
        <v>89</v>
      </c>
      <c r="D40" s="26" t="s">
        <v>271</v>
      </c>
      <c r="E40" s="4" t="s">
        <v>8</v>
      </c>
      <c r="F40" s="5" t="s">
        <v>90</v>
      </c>
      <c r="G40" s="14">
        <v>44</v>
      </c>
      <c r="H40" s="3" t="s">
        <v>75</v>
      </c>
      <c r="I40" s="3" t="s">
        <v>10</v>
      </c>
      <c r="J40" s="3" t="s">
        <v>76</v>
      </c>
      <c r="K40" s="3" t="s">
        <v>12</v>
      </c>
      <c r="L40" s="3" t="str">
        <f t="shared" si="0"/>
        <v>1819</v>
      </c>
    </row>
    <row r="41" spans="1:12">
      <c r="A41" s="9" t="s">
        <v>15</v>
      </c>
      <c r="B41" s="13" t="s">
        <v>8</v>
      </c>
      <c r="C41" s="3" t="s">
        <v>91</v>
      </c>
      <c r="D41" s="26" t="s">
        <v>272</v>
      </c>
      <c r="E41" s="4" t="s">
        <v>8</v>
      </c>
      <c r="F41" s="5" t="s">
        <v>92</v>
      </c>
      <c r="G41" s="14">
        <v>63</v>
      </c>
      <c r="H41" s="3" t="s">
        <v>75</v>
      </c>
      <c r="I41" s="3" t="s">
        <v>10</v>
      </c>
      <c r="J41" s="3" t="s">
        <v>76</v>
      </c>
      <c r="K41" s="3" t="s">
        <v>12</v>
      </c>
      <c r="L41" s="3" t="str">
        <f t="shared" si="0"/>
        <v>1819</v>
      </c>
    </row>
    <row r="42" spans="1:12">
      <c r="A42" s="9" t="s">
        <v>15</v>
      </c>
      <c r="B42" s="13" t="s">
        <v>8</v>
      </c>
      <c r="C42" s="3" t="s">
        <v>93</v>
      </c>
      <c r="D42" s="26" t="s">
        <v>272</v>
      </c>
      <c r="E42" s="4" t="s">
        <v>63</v>
      </c>
      <c r="F42" s="5" t="s">
        <v>43</v>
      </c>
      <c r="G42" s="14">
        <v>64</v>
      </c>
      <c r="H42" s="3" t="s">
        <v>75</v>
      </c>
      <c r="I42" s="3" t="s">
        <v>10</v>
      </c>
      <c r="J42" s="3" t="s">
        <v>76</v>
      </c>
      <c r="K42" s="3" t="s">
        <v>12</v>
      </c>
      <c r="L42" s="3" t="str">
        <f t="shared" si="0"/>
        <v>1819</v>
      </c>
    </row>
    <row r="43" spans="1:12">
      <c r="A43" s="9" t="s">
        <v>15</v>
      </c>
      <c r="B43" s="13" t="s">
        <v>8</v>
      </c>
      <c r="C43" s="3" t="s">
        <v>73</v>
      </c>
      <c r="D43" s="26" t="s">
        <v>273</v>
      </c>
      <c r="E43" s="4" t="s">
        <v>94</v>
      </c>
      <c r="F43" s="5" t="s">
        <v>95</v>
      </c>
      <c r="G43" s="14">
        <v>65</v>
      </c>
      <c r="H43" s="3" t="s">
        <v>75</v>
      </c>
      <c r="I43" s="3" t="s">
        <v>10</v>
      </c>
      <c r="J43" s="3" t="s">
        <v>76</v>
      </c>
      <c r="K43" s="3" t="s">
        <v>12</v>
      </c>
      <c r="L43" s="3" t="str">
        <f t="shared" si="0"/>
        <v>1819</v>
      </c>
    </row>
    <row r="44" spans="1:12">
      <c r="A44" s="9" t="s">
        <v>15</v>
      </c>
      <c r="B44" s="13" t="s">
        <v>8</v>
      </c>
      <c r="C44" s="3" t="s">
        <v>103</v>
      </c>
      <c r="D44" s="26" t="s">
        <v>277</v>
      </c>
      <c r="E44" s="4" t="s">
        <v>104</v>
      </c>
      <c r="F44" s="5" t="s">
        <v>105</v>
      </c>
      <c r="G44" s="14">
        <v>69</v>
      </c>
      <c r="H44" s="3" t="s">
        <v>75</v>
      </c>
      <c r="I44" s="3" t="s">
        <v>10</v>
      </c>
      <c r="J44" s="3" t="s">
        <v>76</v>
      </c>
      <c r="K44" s="3" t="s">
        <v>12</v>
      </c>
      <c r="L44" s="3" t="str">
        <f t="shared" si="0"/>
        <v>1819</v>
      </c>
    </row>
    <row r="45" spans="1:12">
      <c r="A45" s="9" t="s">
        <v>15</v>
      </c>
      <c r="B45" s="13" t="s">
        <v>117</v>
      </c>
      <c r="C45" s="3" t="s">
        <v>118</v>
      </c>
      <c r="D45" s="26" t="s">
        <v>283</v>
      </c>
      <c r="E45" s="4" t="s">
        <v>8</v>
      </c>
      <c r="F45" s="5" t="s">
        <v>119</v>
      </c>
      <c r="G45" s="14">
        <v>114</v>
      </c>
      <c r="H45" s="3" t="s">
        <v>75</v>
      </c>
      <c r="I45" s="3" t="s">
        <v>10</v>
      </c>
      <c r="J45" s="3" t="s">
        <v>76</v>
      </c>
      <c r="K45" s="3" t="s">
        <v>12</v>
      </c>
      <c r="L45" s="3" t="str">
        <f t="shared" si="0"/>
        <v>1820</v>
      </c>
    </row>
    <row r="46" spans="1:12">
      <c r="A46" s="9" t="s">
        <v>15</v>
      </c>
      <c r="B46" s="13" t="s">
        <v>8</v>
      </c>
      <c r="C46" s="3" t="s">
        <v>106</v>
      </c>
      <c r="D46" s="26" t="s">
        <v>278</v>
      </c>
      <c r="E46" s="4" t="s">
        <v>107</v>
      </c>
      <c r="F46" s="5" t="s">
        <v>108</v>
      </c>
      <c r="G46" s="14">
        <v>70</v>
      </c>
      <c r="H46" s="3" t="s">
        <v>75</v>
      </c>
      <c r="I46" s="3" t="s">
        <v>10</v>
      </c>
      <c r="J46" s="3" t="s">
        <v>76</v>
      </c>
      <c r="K46" s="3" t="s">
        <v>12</v>
      </c>
      <c r="L46" s="3" t="str">
        <f t="shared" si="0"/>
        <v>1821</v>
      </c>
    </row>
    <row r="47" spans="1:12">
      <c r="A47" s="9" t="s">
        <v>15</v>
      </c>
      <c r="B47" s="13" t="s">
        <v>8</v>
      </c>
      <c r="C47" s="3" t="s">
        <v>109</v>
      </c>
      <c r="D47" s="26" t="s">
        <v>279</v>
      </c>
      <c r="E47" s="4" t="s">
        <v>110</v>
      </c>
      <c r="F47" s="5" t="s">
        <v>111</v>
      </c>
      <c r="G47" s="14">
        <v>71</v>
      </c>
      <c r="H47" s="3" t="s">
        <v>75</v>
      </c>
      <c r="I47" s="3" t="s">
        <v>10</v>
      </c>
      <c r="J47" s="3" t="s">
        <v>76</v>
      </c>
      <c r="K47" s="3" t="s">
        <v>12</v>
      </c>
      <c r="L47" s="3" t="str">
        <f t="shared" si="0"/>
        <v>1822</v>
      </c>
    </row>
    <row r="48" spans="1:12">
      <c r="A48" s="9" t="s">
        <v>15</v>
      </c>
      <c r="B48" s="13" t="s">
        <v>115</v>
      </c>
      <c r="C48" s="3" t="s">
        <v>116</v>
      </c>
      <c r="D48" s="26" t="s">
        <v>282</v>
      </c>
      <c r="E48" s="4" t="s">
        <v>8</v>
      </c>
      <c r="F48" s="5" t="s">
        <v>120</v>
      </c>
      <c r="G48" s="14">
        <v>111</v>
      </c>
      <c r="H48" s="3" t="s">
        <v>75</v>
      </c>
      <c r="I48" s="3" t="s">
        <v>10</v>
      </c>
      <c r="J48" s="3" t="s">
        <v>76</v>
      </c>
      <c r="K48" s="3" t="s">
        <v>12</v>
      </c>
      <c r="L48" s="3" t="str">
        <f t="shared" si="0"/>
        <v>1822</v>
      </c>
    </row>
    <row r="49" spans="1:12">
      <c r="A49" s="9" t="s">
        <v>15</v>
      </c>
      <c r="B49" s="13" t="s">
        <v>129</v>
      </c>
      <c r="C49" s="3" t="s">
        <v>130</v>
      </c>
      <c r="D49" s="26" t="s">
        <v>289</v>
      </c>
      <c r="E49" s="4" t="s">
        <v>8</v>
      </c>
      <c r="F49" s="5" t="s">
        <v>131</v>
      </c>
      <c r="G49" s="14">
        <v>17</v>
      </c>
      <c r="H49" s="3" t="s">
        <v>75</v>
      </c>
      <c r="I49" s="3" t="s">
        <v>10</v>
      </c>
      <c r="J49" s="3" t="s">
        <v>76</v>
      </c>
      <c r="K49" s="3" t="s">
        <v>12</v>
      </c>
      <c r="L49" s="3" t="str">
        <f t="shared" si="0"/>
        <v>1873</v>
      </c>
    </row>
    <row r="50" spans="1:12">
      <c r="A50" s="9" t="s">
        <v>15</v>
      </c>
      <c r="B50" s="13" t="s">
        <v>129</v>
      </c>
      <c r="C50" s="3" t="s">
        <v>133</v>
      </c>
      <c r="D50" s="26" t="s">
        <v>290</v>
      </c>
      <c r="E50" s="4" t="s">
        <v>8</v>
      </c>
      <c r="F50" s="5" t="s">
        <v>134</v>
      </c>
      <c r="G50" s="14">
        <v>18</v>
      </c>
      <c r="H50" s="3" t="s">
        <v>75</v>
      </c>
      <c r="I50" s="3" t="s">
        <v>10</v>
      </c>
      <c r="J50" s="3" t="s">
        <v>76</v>
      </c>
      <c r="K50" s="3" t="s">
        <v>12</v>
      </c>
      <c r="L50" s="3" t="str">
        <f t="shared" si="0"/>
        <v>1873</v>
      </c>
    </row>
    <row r="51" spans="1:12">
      <c r="A51" s="9" t="s">
        <v>15</v>
      </c>
      <c r="B51" s="13" t="s">
        <v>143</v>
      </c>
      <c r="C51" s="3" t="s">
        <v>142</v>
      </c>
      <c r="D51" s="26" t="s">
        <v>295</v>
      </c>
      <c r="E51" s="4" t="s">
        <v>8</v>
      </c>
      <c r="F51" s="5" t="s">
        <v>32</v>
      </c>
      <c r="G51" s="14">
        <v>37</v>
      </c>
      <c r="H51" s="3" t="s">
        <v>75</v>
      </c>
      <c r="I51" s="3" t="s">
        <v>10</v>
      </c>
      <c r="J51" s="3" t="s">
        <v>76</v>
      </c>
      <c r="K51" s="3" t="s">
        <v>12</v>
      </c>
      <c r="L51" s="3" t="str">
        <f t="shared" si="0"/>
        <v>1873</v>
      </c>
    </row>
    <row r="52" spans="1:12">
      <c r="A52" s="9" t="s">
        <v>15</v>
      </c>
      <c r="B52" s="13" t="s">
        <v>8</v>
      </c>
      <c r="C52" s="3" t="s">
        <v>149</v>
      </c>
      <c r="D52" s="26" t="s">
        <v>290</v>
      </c>
      <c r="E52" s="4" t="s">
        <v>34</v>
      </c>
      <c r="F52" s="5" t="s">
        <v>150</v>
      </c>
      <c r="G52" s="14">
        <v>72</v>
      </c>
      <c r="H52" s="3" t="s">
        <v>75</v>
      </c>
      <c r="I52" s="3" t="s">
        <v>10</v>
      </c>
      <c r="J52" s="3" t="s">
        <v>76</v>
      </c>
      <c r="K52" s="3" t="s">
        <v>12</v>
      </c>
      <c r="L52" s="3" t="str">
        <f t="shared" si="0"/>
        <v>1873</v>
      </c>
    </row>
    <row r="53" spans="1:12">
      <c r="A53" s="9" t="s">
        <v>15</v>
      </c>
      <c r="B53" s="13" t="s">
        <v>8</v>
      </c>
      <c r="C53" s="3" t="s">
        <v>151</v>
      </c>
      <c r="D53" s="26" t="s">
        <v>299</v>
      </c>
      <c r="E53" s="4" t="s">
        <v>126</v>
      </c>
      <c r="F53" s="5" t="s">
        <v>152</v>
      </c>
      <c r="G53" s="14">
        <v>73</v>
      </c>
      <c r="H53" s="3" t="s">
        <v>75</v>
      </c>
      <c r="I53" s="3" t="s">
        <v>10</v>
      </c>
      <c r="J53" s="3" t="s">
        <v>76</v>
      </c>
      <c r="K53" s="3" t="s">
        <v>12</v>
      </c>
      <c r="L53" s="3" t="str">
        <f t="shared" si="0"/>
        <v>1873</v>
      </c>
    </row>
    <row r="54" spans="1:12">
      <c r="A54" s="9" t="s">
        <v>15</v>
      </c>
      <c r="B54" s="13" t="s">
        <v>8</v>
      </c>
      <c r="C54" s="3" t="s">
        <v>153</v>
      </c>
      <c r="D54" s="26" t="s">
        <v>300</v>
      </c>
      <c r="E54" s="4" t="s">
        <v>83</v>
      </c>
      <c r="F54" s="5" t="s">
        <v>154</v>
      </c>
      <c r="G54" s="14">
        <v>74</v>
      </c>
      <c r="H54" s="3" t="s">
        <v>75</v>
      </c>
      <c r="I54" s="3" t="s">
        <v>10</v>
      </c>
      <c r="J54" s="3" t="s">
        <v>76</v>
      </c>
      <c r="K54" s="3" t="s">
        <v>12</v>
      </c>
      <c r="L54" s="3" t="str">
        <f t="shared" si="0"/>
        <v>1873</v>
      </c>
    </row>
    <row r="55" spans="1:12">
      <c r="A55" s="9" t="s">
        <v>15</v>
      </c>
      <c r="B55" s="13" t="s">
        <v>8</v>
      </c>
      <c r="C55" s="3" t="s">
        <v>78</v>
      </c>
      <c r="D55" s="26" t="s">
        <v>301</v>
      </c>
      <c r="E55" s="4" t="s">
        <v>155</v>
      </c>
      <c r="F55" s="5" t="s">
        <v>156</v>
      </c>
      <c r="G55" s="14">
        <v>75</v>
      </c>
      <c r="H55" s="3" t="s">
        <v>75</v>
      </c>
      <c r="I55" s="3" t="s">
        <v>10</v>
      </c>
      <c r="J55" s="3" t="s">
        <v>76</v>
      </c>
      <c r="K55" s="3" t="s">
        <v>12</v>
      </c>
      <c r="L55" s="3" t="str">
        <f t="shared" si="0"/>
        <v>1873</v>
      </c>
    </row>
    <row r="56" spans="1:12">
      <c r="A56" s="9" t="s">
        <v>15</v>
      </c>
      <c r="B56" s="13" t="s">
        <v>169</v>
      </c>
      <c r="C56" s="3" t="s">
        <v>36</v>
      </c>
      <c r="D56" s="26" t="s">
        <v>295</v>
      </c>
      <c r="E56" s="4" t="s">
        <v>8</v>
      </c>
      <c r="F56" s="5" t="s">
        <v>23</v>
      </c>
      <c r="G56" s="14">
        <v>113</v>
      </c>
      <c r="H56" s="3" t="s">
        <v>75</v>
      </c>
      <c r="I56" s="3" t="s">
        <v>10</v>
      </c>
      <c r="J56" s="3" t="s">
        <v>76</v>
      </c>
      <c r="K56" s="3" t="s">
        <v>12</v>
      </c>
      <c r="L56" s="3" t="str">
        <f t="shared" si="0"/>
        <v>1873</v>
      </c>
    </row>
    <row r="57" spans="1:12">
      <c r="A57" s="9" t="s">
        <v>15</v>
      </c>
      <c r="B57" s="13" t="s">
        <v>121</v>
      </c>
      <c r="C57" s="3" t="s">
        <v>122</v>
      </c>
      <c r="D57" s="26" t="s">
        <v>284</v>
      </c>
      <c r="E57" s="4" t="s">
        <v>8</v>
      </c>
      <c r="F57" s="5" t="s">
        <v>123</v>
      </c>
      <c r="G57" s="14">
        <v>7</v>
      </c>
      <c r="H57" s="3" t="s">
        <v>75</v>
      </c>
      <c r="I57" s="3" t="s">
        <v>10</v>
      </c>
      <c r="J57" s="3" t="s">
        <v>76</v>
      </c>
      <c r="K57" s="3" t="s">
        <v>12</v>
      </c>
      <c r="L57" s="3" t="str">
        <f t="shared" si="0"/>
        <v>1874</v>
      </c>
    </row>
    <row r="58" spans="1:12">
      <c r="A58" s="9" t="s">
        <v>15</v>
      </c>
      <c r="B58" s="13" t="s">
        <v>135</v>
      </c>
      <c r="C58" s="3" t="s">
        <v>136</v>
      </c>
      <c r="D58" s="26" t="s">
        <v>292</v>
      </c>
      <c r="E58" s="4" t="s">
        <v>8</v>
      </c>
      <c r="F58" s="5" t="s">
        <v>137</v>
      </c>
      <c r="G58" s="14">
        <v>23</v>
      </c>
      <c r="H58" s="3" t="s">
        <v>75</v>
      </c>
      <c r="I58" s="3" t="s">
        <v>10</v>
      </c>
      <c r="J58" s="3" t="s">
        <v>76</v>
      </c>
      <c r="K58" s="3" t="s">
        <v>12</v>
      </c>
      <c r="L58" s="3" t="str">
        <f t="shared" si="0"/>
        <v>1874</v>
      </c>
    </row>
    <row r="59" spans="1:12">
      <c r="A59" s="9" t="s">
        <v>15</v>
      </c>
      <c r="B59" s="13" t="s">
        <v>143</v>
      </c>
      <c r="C59" s="3" t="s">
        <v>21</v>
      </c>
      <c r="D59" s="26" t="s">
        <v>296</v>
      </c>
      <c r="E59" s="4" t="s">
        <v>8</v>
      </c>
      <c r="F59" s="5" t="s">
        <v>144</v>
      </c>
      <c r="G59" s="14">
        <v>38</v>
      </c>
      <c r="H59" s="3" t="s">
        <v>75</v>
      </c>
      <c r="I59" s="3" t="s">
        <v>10</v>
      </c>
      <c r="J59" s="3" t="s">
        <v>76</v>
      </c>
      <c r="K59" s="3" t="s">
        <v>12</v>
      </c>
      <c r="L59" s="3" t="str">
        <f t="shared" si="0"/>
        <v>1874</v>
      </c>
    </row>
    <row r="60" spans="1:12">
      <c r="A60" s="9" t="s">
        <v>15</v>
      </c>
      <c r="B60" s="13" t="s">
        <v>8</v>
      </c>
      <c r="C60" s="3" t="s">
        <v>109</v>
      </c>
      <c r="D60" s="26" t="s">
        <v>302</v>
      </c>
      <c r="E60" s="4" t="s">
        <v>157</v>
      </c>
      <c r="F60" s="5" t="s">
        <v>158</v>
      </c>
      <c r="G60" s="14">
        <v>76</v>
      </c>
      <c r="H60" s="3" t="s">
        <v>75</v>
      </c>
      <c r="I60" s="3" t="s">
        <v>10</v>
      </c>
      <c r="J60" s="3" t="s">
        <v>76</v>
      </c>
      <c r="K60" s="3" t="s">
        <v>12</v>
      </c>
      <c r="L60" s="3" t="str">
        <f t="shared" si="0"/>
        <v>1874</v>
      </c>
    </row>
    <row r="61" spans="1:12">
      <c r="A61" s="9" t="s">
        <v>15</v>
      </c>
      <c r="B61" s="13" t="s">
        <v>8</v>
      </c>
      <c r="C61" s="3" t="s">
        <v>159</v>
      </c>
      <c r="D61" s="26" t="s">
        <v>303</v>
      </c>
      <c r="E61" s="4" t="s">
        <v>160</v>
      </c>
      <c r="F61" s="5" t="s">
        <v>161</v>
      </c>
      <c r="G61" s="14">
        <v>77</v>
      </c>
      <c r="H61" s="3" t="s">
        <v>75</v>
      </c>
      <c r="I61" s="3" t="s">
        <v>10</v>
      </c>
      <c r="J61" s="3" t="s">
        <v>76</v>
      </c>
      <c r="K61" s="3" t="s">
        <v>12</v>
      </c>
      <c r="L61" s="3" t="str">
        <f t="shared" si="0"/>
        <v>1874</v>
      </c>
    </row>
    <row r="62" spans="1:12">
      <c r="A62" s="9" t="s">
        <v>15</v>
      </c>
      <c r="B62" s="13" t="s">
        <v>126</v>
      </c>
      <c r="C62" s="3" t="s">
        <v>21</v>
      </c>
      <c r="D62" s="26" t="s">
        <v>286</v>
      </c>
      <c r="E62" s="4" t="s">
        <v>8</v>
      </c>
      <c r="F62" s="5" t="s">
        <v>43</v>
      </c>
      <c r="G62" s="14">
        <v>14</v>
      </c>
      <c r="H62" s="3" t="s">
        <v>75</v>
      </c>
      <c r="I62" s="3" t="s">
        <v>10</v>
      </c>
      <c r="J62" s="3" t="s">
        <v>76</v>
      </c>
      <c r="K62" s="3" t="s">
        <v>12</v>
      </c>
      <c r="L62" s="3" t="str">
        <f t="shared" si="0"/>
        <v>1875</v>
      </c>
    </row>
    <row r="63" spans="1:12">
      <c r="A63" s="9" t="s">
        <v>15</v>
      </c>
      <c r="B63" s="13" t="s">
        <v>8</v>
      </c>
      <c r="C63" s="3" t="s">
        <v>162</v>
      </c>
      <c r="D63" s="26" t="s">
        <v>304</v>
      </c>
      <c r="E63" s="4" t="s">
        <v>8</v>
      </c>
      <c r="F63" s="5" t="s">
        <v>65</v>
      </c>
      <c r="G63" s="14">
        <v>78</v>
      </c>
      <c r="H63" s="3" t="s">
        <v>75</v>
      </c>
      <c r="I63" s="3" t="s">
        <v>10</v>
      </c>
      <c r="J63" s="3" t="s">
        <v>76</v>
      </c>
      <c r="K63" s="3" t="s">
        <v>12</v>
      </c>
      <c r="L63" s="3" t="str">
        <f t="shared" si="0"/>
        <v>1875</v>
      </c>
    </row>
    <row r="64" spans="1:12">
      <c r="A64" s="9" t="s">
        <v>15</v>
      </c>
      <c r="B64" s="13" t="s">
        <v>8</v>
      </c>
      <c r="C64" s="3" t="s">
        <v>36</v>
      </c>
      <c r="D64" s="26" t="s">
        <v>305</v>
      </c>
      <c r="E64" s="4" t="s">
        <v>155</v>
      </c>
      <c r="F64" s="5" t="s">
        <v>163</v>
      </c>
      <c r="G64" s="14">
        <v>79</v>
      </c>
      <c r="H64" s="3" t="s">
        <v>75</v>
      </c>
      <c r="I64" s="3" t="s">
        <v>10</v>
      </c>
      <c r="J64" s="3" t="s">
        <v>76</v>
      </c>
      <c r="K64" s="3" t="s">
        <v>12</v>
      </c>
      <c r="L64" s="3" t="str">
        <f t="shared" si="0"/>
        <v>1876</v>
      </c>
    </row>
    <row r="65" spans="1:12">
      <c r="A65" s="9" t="s">
        <v>15</v>
      </c>
      <c r="B65" s="13" t="s">
        <v>124</v>
      </c>
      <c r="C65" s="3" t="s">
        <v>33</v>
      </c>
      <c r="D65" s="26" t="s">
        <v>285</v>
      </c>
      <c r="E65" s="4" t="s">
        <v>8</v>
      </c>
      <c r="F65" s="5" t="s">
        <v>125</v>
      </c>
      <c r="G65" s="14">
        <v>4</v>
      </c>
      <c r="H65" s="3" t="s">
        <v>75</v>
      </c>
      <c r="I65" s="3" t="s">
        <v>10</v>
      </c>
      <c r="J65" s="3" t="s">
        <v>76</v>
      </c>
      <c r="K65" s="3" t="s">
        <v>12</v>
      </c>
      <c r="L65" s="3" t="str">
        <f t="shared" si="0"/>
        <v>1877</v>
      </c>
    </row>
    <row r="66" spans="1:12">
      <c r="A66" s="9" t="s">
        <v>15</v>
      </c>
      <c r="B66" s="13" t="s">
        <v>138</v>
      </c>
      <c r="C66" s="3" t="s">
        <v>139</v>
      </c>
      <c r="D66" s="26" t="s">
        <v>293</v>
      </c>
      <c r="E66" s="4" t="s">
        <v>8</v>
      </c>
      <c r="F66" s="5" t="s">
        <v>140</v>
      </c>
      <c r="G66" s="14">
        <v>20</v>
      </c>
      <c r="H66" s="3" t="s">
        <v>75</v>
      </c>
      <c r="I66" s="3" t="s">
        <v>10</v>
      </c>
      <c r="J66" s="3" t="s">
        <v>76</v>
      </c>
      <c r="K66" s="3" t="s">
        <v>12</v>
      </c>
      <c r="L66" s="3" t="str">
        <f t="shared" si="0"/>
        <v>1877</v>
      </c>
    </row>
    <row r="67" spans="1:12">
      <c r="A67" s="9" t="s">
        <v>15</v>
      </c>
      <c r="B67" s="13" t="s">
        <v>8</v>
      </c>
      <c r="C67" s="3" t="s">
        <v>49</v>
      </c>
      <c r="D67" s="26" t="s">
        <v>306</v>
      </c>
      <c r="E67" s="4" t="s">
        <v>8</v>
      </c>
      <c r="F67" s="5" t="s">
        <v>37</v>
      </c>
      <c r="G67" s="14">
        <v>80</v>
      </c>
      <c r="H67" s="3" t="s">
        <v>75</v>
      </c>
      <c r="I67" s="3" t="s">
        <v>10</v>
      </c>
      <c r="J67" s="3" t="s">
        <v>76</v>
      </c>
      <c r="K67" s="3" t="s">
        <v>12</v>
      </c>
      <c r="L67" s="3" t="str">
        <f t="shared" ref="L67:L130" si="1">RIGHT(D67,4)</f>
        <v>1878</v>
      </c>
    </row>
    <row r="68" spans="1:12">
      <c r="A68" s="9" t="s">
        <v>15</v>
      </c>
      <c r="B68" s="13" t="s">
        <v>8</v>
      </c>
      <c r="C68" s="3" t="s">
        <v>164</v>
      </c>
      <c r="D68" s="26" t="s">
        <v>307</v>
      </c>
      <c r="E68" s="4" t="s">
        <v>25</v>
      </c>
      <c r="F68" s="5" t="s">
        <v>173</v>
      </c>
      <c r="G68" s="14">
        <v>81</v>
      </c>
      <c r="H68" s="3" t="s">
        <v>75</v>
      </c>
      <c r="I68" s="3" t="s">
        <v>10</v>
      </c>
      <c r="J68" s="3" t="s">
        <v>76</v>
      </c>
      <c r="K68" s="3" t="s">
        <v>12</v>
      </c>
      <c r="L68" s="3" t="str">
        <f t="shared" si="1"/>
        <v>1878</v>
      </c>
    </row>
    <row r="69" spans="1:12">
      <c r="A69" s="9" t="s">
        <v>15</v>
      </c>
      <c r="B69" s="13" t="s">
        <v>141</v>
      </c>
      <c r="C69" s="3" t="s">
        <v>36</v>
      </c>
      <c r="D69" s="26" t="s">
        <v>294</v>
      </c>
      <c r="E69" s="4" t="s">
        <v>8</v>
      </c>
      <c r="F69" s="5" t="s">
        <v>65</v>
      </c>
      <c r="G69" s="14">
        <v>30</v>
      </c>
      <c r="H69" s="3" t="s">
        <v>75</v>
      </c>
      <c r="I69" s="3" t="s">
        <v>10</v>
      </c>
      <c r="J69" s="3" t="s">
        <v>76</v>
      </c>
      <c r="K69" s="3" t="s">
        <v>12</v>
      </c>
      <c r="L69" s="3" t="str">
        <f t="shared" si="1"/>
        <v>1879</v>
      </c>
    </row>
    <row r="70" spans="1:12">
      <c r="A70" s="9" t="s">
        <v>15</v>
      </c>
      <c r="B70" s="13" t="s">
        <v>8</v>
      </c>
      <c r="C70" s="3" t="s">
        <v>165</v>
      </c>
      <c r="D70" s="26" t="s">
        <v>308</v>
      </c>
      <c r="E70" s="4" t="s">
        <v>47</v>
      </c>
      <c r="F70" s="5" t="s">
        <v>166</v>
      </c>
      <c r="G70" s="14">
        <v>82</v>
      </c>
      <c r="H70" s="3" t="s">
        <v>75</v>
      </c>
      <c r="I70" s="3" t="s">
        <v>10</v>
      </c>
      <c r="J70" s="3" t="s">
        <v>76</v>
      </c>
      <c r="K70" s="3" t="s">
        <v>12</v>
      </c>
      <c r="L70" s="3" t="str">
        <f t="shared" si="1"/>
        <v>1879</v>
      </c>
    </row>
    <row r="71" spans="1:12">
      <c r="A71" s="9" t="s">
        <v>15</v>
      </c>
      <c r="B71" s="13" t="s">
        <v>145</v>
      </c>
      <c r="C71" s="3" t="s">
        <v>146</v>
      </c>
      <c r="D71" s="26" t="s">
        <v>297</v>
      </c>
      <c r="E71" s="4" t="s">
        <v>8</v>
      </c>
      <c r="F71" s="5" t="s">
        <v>147</v>
      </c>
      <c r="G71" s="14">
        <v>34</v>
      </c>
      <c r="H71" s="3" t="s">
        <v>75</v>
      </c>
      <c r="I71" s="3" t="s">
        <v>10</v>
      </c>
      <c r="J71" s="3" t="s">
        <v>76</v>
      </c>
      <c r="K71" s="3" t="s">
        <v>12</v>
      </c>
      <c r="L71" s="3" t="str">
        <f t="shared" si="1"/>
        <v>1880</v>
      </c>
    </row>
    <row r="72" spans="1:12">
      <c r="A72" s="9" t="s">
        <v>15</v>
      </c>
      <c r="B72" s="13" t="s">
        <v>143</v>
      </c>
      <c r="C72" s="3" t="s">
        <v>36</v>
      </c>
      <c r="D72" s="26" t="s">
        <v>298</v>
      </c>
      <c r="E72" s="4" t="s">
        <v>8</v>
      </c>
      <c r="F72" s="5" t="s">
        <v>148</v>
      </c>
      <c r="G72" s="14">
        <v>39</v>
      </c>
      <c r="H72" s="3" t="s">
        <v>75</v>
      </c>
      <c r="I72" s="3" t="s">
        <v>10</v>
      </c>
      <c r="J72" s="3" t="s">
        <v>76</v>
      </c>
      <c r="K72" s="3" t="s">
        <v>12</v>
      </c>
      <c r="L72" s="3" t="str">
        <f t="shared" si="1"/>
        <v>1880</v>
      </c>
    </row>
    <row r="73" spans="1:12">
      <c r="A73" s="9" t="s">
        <v>15</v>
      </c>
      <c r="B73" s="13" t="s">
        <v>8</v>
      </c>
      <c r="C73" s="3" t="s">
        <v>21</v>
      </c>
      <c r="D73" s="26" t="s">
        <v>309</v>
      </c>
      <c r="E73" s="4" t="s">
        <v>47</v>
      </c>
      <c r="F73" s="5" t="s">
        <v>167</v>
      </c>
      <c r="G73" s="14">
        <v>83</v>
      </c>
      <c r="H73" s="3" t="s">
        <v>75</v>
      </c>
      <c r="I73" s="3" t="s">
        <v>10</v>
      </c>
      <c r="J73" s="3" t="s">
        <v>76</v>
      </c>
      <c r="K73" s="3" t="s">
        <v>12</v>
      </c>
      <c r="L73" s="3" t="str">
        <f t="shared" si="1"/>
        <v>1880</v>
      </c>
    </row>
    <row r="74" spans="1:12">
      <c r="A74" s="9" t="s">
        <v>15</v>
      </c>
      <c r="B74" s="13" t="s">
        <v>8</v>
      </c>
      <c r="C74" s="3" t="s">
        <v>168</v>
      </c>
      <c r="D74" s="26" t="s">
        <v>310</v>
      </c>
      <c r="E74" s="4" t="s">
        <v>31</v>
      </c>
      <c r="F74" s="5" t="s">
        <v>23</v>
      </c>
      <c r="G74" s="14">
        <v>84</v>
      </c>
      <c r="H74" s="3" t="s">
        <v>75</v>
      </c>
      <c r="I74" s="3" t="s">
        <v>10</v>
      </c>
      <c r="J74" s="3" t="s">
        <v>76</v>
      </c>
      <c r="K74" s="3" t="s">
        <v>12</v>
      </c>
      <c r="L74" s="3" t="str">
        <f t="shared" si="1"/>
        <v>1881</v>
      </c>
    </row>
    <row r="75" spans="1:12">
      <c r="A75" s="9" t="s">
        <v>15</v>
      </c>
      <c r="B75" s="13" t="s">
        <v>127</v>
      </c>
      <c r="C75" s="3" t="s">
        <v>109</v>
      </c>
      <c r="D75" s="26" t="s">
        <v>287</v>
      </c>
      <c r="E75" s="4" t="s">
        <v>8</v>
      </c>
      <c r="F75" s="5" t="s">
        <v>65</v>
      </c>
      <c r="G75" s="14">
        <v>12</v>
      </c>
      <c r="H75" s="3" t="s">
        <v>75</v>
      </c>
      <c r="I75" s="3" t="s">
        <v>10</v>
      </c>
      <c r="J75" s="3" t="s">
        <v>76</v>
      </c>
      <c r="K75" s="3" t="s">
        <v>12</v>
      </c>
      <c r="L75" s="3" t="str">
        <f t="shared" si="1"/>
        <v>1882</v>
      </c>
    </row>
    <row r="76" spans="1:12">
      <c r="A76" s="9" t="s">
        <v>15</v>
      </c>
      <c r="B76" s="13" t="s">
        <v>127</v>
      </c>
      <c r="C76" s="3" t="s">
        <v>128</v>
      </c>
      <c r="D76" s="26" t="s">
        <v>288</v>
      </c>
      <c r="E76" s="4" t="s">
        <v>8</v>
      </c>
      <c r="F76" s="5" t="s">
        <v>132</v>
      </c>
      <c r="G76" s="14">
        <v>13</v>
      </c>
      <c r="H76" s="3" t="s">
        <v>75</v>
      </c>
      <c r="I76" s="3" t="s">
        <v>10</v>
      </c>
      <c r="J76" s="3" t="s">
        <v>76</v>
      </c>
      <c r="K76" s="3" t="s">
        <v>12</v>
      </c>
      <c r="L76" s="3" t="str">
        <f t="shared" si="1"/>
        <v>1882</v>
      </c>
    </row>
    <row r="77" spans="1:12">
      <c r="A77" s="9" t="s">
        <v>15</v>
      </c>
      <c r="B77" s="13" t="s">
        <v>50</v>
      </c>
      <c r="C77" s="3" t="s">
        <v>116</v>
      </c>
      <c r="D77" s="26" t="s">
        <v>291</v>
      </c>
      <c r="E77" s="4" t="s">
        <v>8</v>
      </c>
      <c r="F77" s="5" t="s">
        <v>43</v>
      </c>
      <c r="G77" s="14">
        <v>19</v>
      </c>
      <c r="H77" s="3" t="s">
        <v>75</v>
      </c>
      <c r="I77" s="3" t="s">
        <v>10</v>
      </c>
      <c r="J77" s="3" t="s">
        <v>76</v>
      </c>
      <c r="K77" s="3" t="s">
        <v>12</v>
      </c>
      <c r="L77" s="3" t="str">
        <f t="shared" si="1"/>
        <v>1882</v>
      </c>
    </row>
    <row r="78" spans="1:12">
      <c r="A78" s="9" t="s">
        <v>15</v>
      </c>
      <c r="B78" s="13" t="s">
        <v>170</v>
      </c>
      <c r="C78" s="3" t="s">
        <v>171</v>
      </c>
      <c r="D78" s="26" t="s">
        <v>311</v>
      </c>
      <c r="E78" s="4" t="s">
        <v>8</v>
      </c>
      <c r="F78" s="5" t="s">
        <v>172</v>
      </c>
      <c r="G78" s="14">
        <v>115</v>
      </c>
      <c r="H78" s="3" t="s">
        <v>75</v>
      </c>
      <c r="I78" s="3" t="s">
        <v>10</v>
      </c>
      <c r="J78" s="3" t="s">
        <v>76</v>
      </c>
      <c r="K78" s="3" t="s">
        <v>12</v>
      </c>
      <c r="L78" s="3" t="str">
        <f t="shared" si="1"/>
        <v>1882</v>
      </c>
    </row>
    <row r="79" spans="1:12">
      <c r="A79" s="9" t="s">
        <v>15</v>
      </c>
      <c r="B79" s="13" t="s">
        <v>188</v>
      </c>
      <c r="C79" s="3" t="s">
        <v>36</v>
      </c>
      <c r="D79" s="26" t="s">
        <v>318</v>
      </c>
      <c r="E79" s="4" t="s">
        <v>8</v>
      </c>
      <c r="F79" s="5" t="s">
        <v>189</v>
      </c>
      <c r="G79" s="14">
        <v>47</v>
      </c>
      <c r="H79" s="3" t="s">
        <v>174</v>
      </c>
      <c r="I79" s="3" t="s">
        <v>10</v>
      </c>
      <c r="J79" s="3" t="s">
        <v>175</v>
      </c>
      <c r="K79" s="3" t="s">
        <v>12</v>
      </c>
      <c r="L79" s="3" t="str">
        <f t="shared" si="1"/>
        <v>1884</v>
      </c>
    </row>
    <row r="80" spans="1:12">
      <c r="A80" s="9" t="s">
        <v>15</v>
      </c>
      <c r="B80" s="13" t="s">
        <v>8</v>
      </c>
      <c r="C80" s="3" t="s">
        <v>168</v>
      </c>
      <c r="D80" s="26" t="s">
        <v>319</v>
      </c>
      <c r="E80" s="4" t="s">
        <v>129</v>
      </c>
      <c r="F80" s="5" t="s">
        <v>190</v>
      </c>
      <c r="G80" s="14">
        <v>85</v>
      </c>
      <c r="H80" s="3" t="s">
        <v>174</v>
      </c>
      <c r="I80" s="3" t="s">
        <v>10</v>
      </c>
      <c r="J80" s="3" t="s">
        <v>175</v>
      </c>
      <c r="K80" s="3" t="s">
        <v>12</v>
      </c>
      <c r="L80" s="3" t="str">
        <f t="shared" si="1"/>
        <v>1884</v>
      </c>
    </row>
    <row r="81" spans="1:12">
      <c r="A81" s="9" t="s">
        <v>15</v>
      </c>
      <c r="B81" s="13" t="s">
        <v>8</v>
      </c>
      <c r="C81" s="3" t="s">
        <v>38</v>
      </c>
      <c r="D81" s="26" t="s">
        <v>320</v>
      </c>
      <c r="E81" s="4" t="s">
        <v>47</v>
      </c>
      <c r="F81" s="5" t="s">
        <v>37</v>
      </c>
      <c r="G81" s="14">
        <v>86</v>
      </c>
      <c r="H81" s="3" t="s">
        <v>174</v>
      </c>
      <c r="I81" s="3" t="s">
        <v>10</v>
      </c>
      <c r="J81" s="3" t="s">
        <v>175</v>
      </c>
      <c r="K81" s="3" t="s">
        <v>12</v>
      </c>
      <c r="L81" s="3" t="str">
        <f t="shared" si="1"/>
        <v>1885</v>
      </c>
    </row>
    <row r="82" spans="1:12">
      <c r="A82" s="9" t="s">
        <v>15</v>
      </c>
      <c r="B82" s="13" t="s">
        <v>181</v>
      </c>
      <c r="C82" s="3" t="s">
        <v>182</v>
      </c>
      <c r="D82" s="26" t="s">
        <v>314</v>
      </c>
      <c r="E82" s="4" t="s">
        <v>8</v>
      </c>
      <c r="F82" s="5" t="s">
        <v>183</v>
      </c>
      <c r="G82" s="14">
        <v>16</v>
      </c>
      <c r="H82" s="3" t="s">
        <v>174</v>
      </c>
      <c r="I82" s="3" t="s">
        <v>10</v>
      </c>
      <c r="J82" s="3" t="s">
        <v>175</v>
      </c>
      <c r="K82" s="3" t="s">
        <v>12</v>
      </c>
      <c r="L82" s="3" t="str">
        <f t="shared" si="1"/>
        <v>1886</v>
      </c>
    </row>
    <row r="83" spans="1:12">
      <c r="A83" s="9" t="s">
        <v>15</v>
      </c>
      <c r="B83" s="13" t="s">
        <v>176</v>
      </c>
      <c r="C83" s="3" t="s">
        <v>177</v>
      </c>
      <c r="D83" s="26" t="s">
        <v>312</v>
      </c>
      <c r="E83" s="4" t="s">
        <v>8</v>
      </c>
      <c r="F83" s="5" t="s">
        <v>23</v>
      </c>
      <c r="G83" s="14">
        <v>3</v>
      </c>
      <c r="H83" s="3" t="s">
        <v>174</v>
      </c>
      <c r="I83" s="3" t="s">
        <v>10</v>
      </c>
      <c r="J83" s="3" t="s">
        <v>175</v>
      </c>
      <c r="K83" s="3" t="s">
        <v>12</v>
      </c>
      <c r="L83" s="3" t="str">
        <f t="shared" si="1"/>
        <v>1887</v>
      </c>
    </row>
    <row r="84" spans="1:12">
      <c r="A84" s="9" t="s">
        <v>15</v>
      </c>
      <c r="B84" s="13" t="s">
        <v>178</v>
      </c>
      <c r="C84" s="3" t="s">
        <v>179</v>
      </c>
      <c r="D84" s="26" t="s">
        <v>313</v>
      </c>
      <c r="E84" s="4" t="s">
        <v>8</v>
      </c>
      <c r="F84" s="5" t="s">
        <v>180</v>
      </c>
      <c r="G84" s="14">
        <v>5</v>
      </c>
      <c r="H84" s="3" t="s">
        <v>174</v>
      </c>
      <c r="I84" s="3" t="s">
        <v>10</v>
      </c>
      <c r="J84" s="3" t="s">
        <v>175</v>
      </c>
      <c r="K84" s="3" t="s">
        <v>12</v>
      </c>
      <c r="L84" s="3" t="str">
        <f t="shared" si="1"/>
        <v>1888</v>
      </c>
    </row>
    <row r="85" spans="1:12">
      <c r="A85" s="9" t="s">
        <v>15</v>
      </c>
      <c r="B85" s="13" t="s">
        <v>8</v>
      </c>
      <c r="C85" s="3" t="s">
        <v>191</v>
      </c>
      <c r="D85" s="26" t="s">
        <v>313</v>
      </c>
      <c r="E85" s="4" t="s">
        <v>47</v>
      </c>
      <c r="F85" s="5" t="s">
        <v>192</v>
      </c>
      <c r="G85" s="14">
        <v>87</v>
      </c>
      <c r="H85" s="3" t="s">
        <v>174</v>
      </c>
      <c r="I85" s="3" t="s">
        <v>10</v>
      </c>
      <c r="J85" s="3" t="s">
        <v>175</v>
      </c>
      <c r="K85" s="3" t="s">
        <v>12</v>
      </c>
      <c r="L85" s="3" t="str">
        <f t="shared" si="1"/>
        <v>1888</v>
      </c>
    </row>
    <row r="86" spans="1:12">
      <c r="A86" s="9" t="s">
        <v>15</v>
      </c>
      <c r="B86" s="13" t="s">
        <v>8</v>
      </c>
      <c r="C86" s="3" t="s">
        <v>193</v>
      </c>
      <c r="D86" s="26" t="s">
        <v>321</v>
      </c>
      <c r="E86" s="4" t="s">
        <v>194</v>
      </c>
      <c r="F86" s="5" t="s">
        <v>195</v>
      </c>
      <c r="G86" s="14">
        <v>88</v>
      </c>
      <c r="H86" s="3" t="s">
        <v>174</v>
      </c>
      <c r="I86" s="3" t="s">
        <v>10</v>
      </c>
      <c r="J86" s="3" t="s">
        <v>175</v>
      </c>
      <c r="K86" s="3" t="s">
        <v>12</v>
      </c>
      <c r="L86" s="3" t="str">
        <f t="shared" si="1"/>
        <v>1888</v>
      </c>
    </row>
    <row r="87" spans="1:12">
      <c r="A87" s="9" t="s">
        <v>15</v>
      </c>
      <c r="B87" s="13" t="s">
        <v>135</v>
      </c>
      <c r="C87" s="3" t="s">
        <v>184</v>
      </c>
      <c r="D87" s="26" t="s">
        <v>315</v>
      </c>
      <c r="E87" s="4" t="s">
        <v>8</v>
      </c>
      <c r="F87" s="5" t="s">
        <v>185</v>
      </c>
      <c r="G87" s="14">
        <v>24</v>
      </c>
      <c r="H87" s="3" t="s">
        <v>174</v>
      </c>
      <c r="I87" s="3" t="s">
        <v>10</v>
      </c>
      <c r="J87" s="3" t="s">
        <v>175</v>
      </c>
      <c r="K87" s="3" t="s">
        <v>12</v>
      </c>
      <c r="L87" s="3" t="str">
        <f t="shared" si="1"/>
        <v>1889</v>
      </c>
    </row>
    <row r="88" spans="1:12">
      <c r="A88" s="9" t="s">
        <v>15</v>
      </c>
      <c r="B88" s="13" t="s">
        <v>186</v>
      </c>
      <c r="C88" s="3" t="s">
        <v>38</v>
      </c>
      <c r="D88" s="26" t="s">
        <v>316</v>
      </c>
      <c r="E88" s="4" t="s">
        <v>8</v>
      </c>
      <c r="F88" s="5" t="s">
        <v>23</v>
      </c>
      <c r="G88" s="14">
        <v>27</v>
      </c>
      <c r="H88" s="3" t="s">
        <v>174</v>
      </c>
      <c r="I88" s="3" t="s">
        <v>10</v>
      </c>
      <c r="J88" s="3" t="s">
        <v>175</v>
      </c>
      <c r="K88" s="3" t="s">
        <v>12</v>
      </c>
      <c r="L88" s="3" t="str">
        <f t="shared" si="1"/>
        <v>1892</v>
      </c>
    </row>
    <row r="89" spans="1:12">
      <c r="A89" s="9" t="s">
        <v>15</v>
      </c>
      <c r="B89" s="13" t="s">
        <v>8</v>
      </c>
      <c r="C89" s="3" t="s">
        <v>196</v>
      </c>
      <c r="D89" s="26" t="s">
        <v>322</v>
      </c>
      <c r="E89" s="4" t="s">
        <v>155</v>
      </c>
      <c r="F89" s="5" t="s">
        <v>197</v>
      </c>
      <c r="G89" s="14">
        <v>89</v>
      </c>
      <c r="H89" s="3" t="s">
        <v>174</v>
      </c>
      <c r="I89" s="3" t="s">
        <v>10</v>
      </c>
      <c r="J89" s="3" t="s">
        <v>175</v>
      </c>
      <c r="K89" s="3" t="s">
        <v>12</v>
      </c>
      <c r="L89" s="3" t="str">
        <f t="shared" si="1"/>
        <v>1892</v>
      </c>
    </row>
    <row r="90" spans="1:12">
      <c r="A90" s="9" t="s">
        <v>15</v>
      </c>
      <c r="B90" s="13" t="s">
        <v>8</v>
      </c>
      <c r="C90" s="3" t="s">
        <v>198</v>
      </c>
      <c r="D90" s="26" t="s">
        <v>323</v>
      </c>
      <c r="E90" s="4" t="s">
        <v>8</v>
      </c>
      <c r="F90" s="5" t="s">
        <v>200</v>
      </c>
      <c r="G90" s="14">
        <v>90</v>
      </c>
      <c r="H90" s="3" t="s">
        <v>174</v>
      </c>
      <c r="I90" s="3" t="s">
        <v>10</v>
      </c>
      <c r="J90" s="3" t="s">
        <v>175</v>
      </c>
      <c r="K90" s="3" t="s">
        <v>12</v>
      </c>
      <c r="L90" s="3" t="str">
        <f t="shared" si="1"/>
        <v>1892</v>
      </c>
    </row>
    <row r="91" spans="1:12">
      <c r="A91" s="9" t="s">
        <v>15</v>
      </c>
      <c r="B91" s="13" t="s">
        <v>8</v>
      </c>
      <c r="C91" s="3" t="s">
        <v>199</v>
      </c>
      <c r="D91" s="26" t="s">
        <v>324</v>
      </c>
      <c r="E91" s="4" t="s">
        <v>201</v>
      </c>
      <c r="F91" s="5" t="s">
        <v>202</v>
      </c>
      <c r="G91" s="14">
        <v>91</v>
      </c>
      <c r="H91" s="3" t="s">
        <v>174</v>
      </c>
      <c r="I91" s="3" t="s">
        <v>10</v>
      </c>
      <c r="J91" s="3" t="s">
        <v>175</v>
      </c>
      <c r="K91" s="3" t="s">
        <v>12</v>
      </c>
      <c r="L91" s="3" t="str">
        <f t="shared" si="1"/>
        <v>1892</v>
      </c>
    </row>
    <row r="92" spans="1:12">
      <c r="A92" s="3" t="s">
        <v>15</v>
      </c>
      <c r="B92" s="13" t="s">
        <v>69</v>
      </c>
      <c r="C92" s="3" t="s">
        <v>64</v>
      </c>
      <c r="D92" s="26" t="s">
        <v>248</v>
      </c>
      <c r="E92" s="4" t="s">
        <v>8</v>
      </c>
      <c r="F92" s="5" t="s">
        <v>65</v>
      </c>
      <c r="G92" s="14">
        <v>45</v>
      </c>
      <c r="H92" s="3" t="s">
        <v>9</v>
      </c>
      <c r="I92" s="3" t="s">
        <v>10</v>
      </c>
      <c r="J92" s="3" t="s">
        <v>11</v>
      </c>
      <c r="K92" s="3" t="s">
        <v>12</v>
      </c>
      <c r="L92" s="3" t="str">
        <f t="shared" si="1"/>
        <v>1893</v>
      </c>
    </row>
    <row r="93" spans="1:12">
      <c r="A93" s="3" t="s">
        <v>15</v>
      </c>
      <c r="B93" s="13" t="s">
        <v>8</v>
      </c>
      <c r="C93" s="3" t="s">
        <v>16</v>
      </c>
      <c r="D93" s="27" t="s">
        <v>251</v>
      </c>
      <c r="E93" s="11" t="s">
        <v>17</v>
      </c>
      <c r="F93" s="2" t="s">
        <v>27</v>
      </c>
      <c r="G93" s="14">
        <v>49</v>
      </c>
      <c r="H93" s="3" t="s">
        <v>9</v>
      </c>
      <c r="I93" s="3" t="s">
        <v>10</v>
      </c>
      <c r="J93" s="3" t="s">
        <v>11</v>
      </c>
      <c r="K93" s="3" t="s">
        <v>12</v>
      </c>
      <c r="L93" s="3" t="str">
        <f t="shared" si="1"/>
        <v>1893</v>
      </c>
    </row>
    <row r="94" spans="1:12">
      <c r="A94" s="9" t="s">
        <v>15</v>
      </c>
      <c r="B94" s="13" t="s">
        <v>8</v>
      </c>
      <c r="C94" s="3" t="s">
        <v>28</v>
      </c>
      <c r="D94" s="27" t="s">
        <v>253</v>
      </c>
      <c r="E94" s="11" t="s">
        <v>17</v>
      </c>
      <c r="F94" s="2" t="s">
        <v>29</v>
      </c>
      <c r="G94" s="14">
        <v>51</v>
      </c>
      <c r="H94" s="3" t="s">
        <v>9</v>
      </c>
      <c r="I94" s="3" t="s">
        <v>10</v>
      </c>
      <c r="J94" s="3" t="s">
        <v>11</v>
      </c>
      <c r="K94" s="3" t="s">
        <v>12</v>
      </c>
      <c r="L94" s="3" t="str">
        <f t="shared" si="1"/>
        <v>1893</v>
      </c>
    </row>
    <row r="95" spans="1:12">
      <c r="A95" s="3" t="s">
        <v>15</v>
      </c>
      <c r="B95" s="13" t="s">
        <v>8</v>
      </c>
      <c r="C95" s="3" t="s">
        <v>21</v>
      </c>
      <c r="D95" s="26" t="s">
        <v>255</v>
      </c>
      <c r="E95" s="11" t="s">
        <v>22</v>
      </c>
      <c r="F95" s="2" t="s">
        <v>23</v>
      </c>
      <c r="G95" s="14">
        <v>53</v>
      </c>
      <c r="H95" s="3" t="s">
        <v>9</v>
      </c>
      <c r="I95" s="3" t="s">
        <v>10</v>
      </c>
      <c r="J95" s="3" t="s">
        <v>11</v>
      </c>
      <c r="K95" s="3" t="s">
        <v>12</v>
      </c>
      <c r="L95" s="3" t="str">
        <f t="shared" si="1"/>
        <v>1893</v>
      </c>
    </row>
    <row r="96" spans="1:12">
      <c r="A96" s="3" t="s">
        <v>15</v>
      </c>
      <c r="B96" s="13" t="s">
        <v>8</v>
      </c>
      <c r="C96" s="3" t="s">
        <v>18</v>
      </c>
      <c r="D96" s="27" t="s">
        <v>260</v>
      </c>
      <c r="E96" s="11" t="s">
        <v>19</v>
      </c>
      <c r="F96" s="2" t="s">
        <v>20</v>
      </c>
      <c r="G96" s="14">
        <v>58</v>
      </c>
      <c r="H96" s="3" t="s">
        <v>9</v>
      </c>
      <c r="I96" s="3" t="s">
        <v>10</v>
      </c>
      <c r="J96" s="3" t="s">
        <v>11</v>
      </c>
      <c r="K96" s="3" t="s">
        <v>12</v>
      </c>
      <c r="L96" s="3" t="str">
        <f t="shared" si="1"/>
        <v>1893</v>
      </c>
    </row>
    <row r="97" spans="1:12">
      <c r="A97" s="3" t="s">
        <v>15</v>
      </c>
      <c r="B97" s="13" t="s">
        <v>8</v>
      </c>
      <c r="C97" s="3" t="s">
        <v>24</v>
      </c>
      <c r="D97" s="27" t="s">
        <v>263</v>
      </c>
      <c r="E97" s="11" t="s">
        <v>25</v>
      </c>
      <c r="F97" s="2" t="s">
        <v>26</v>
      </c>
      <c r="G97" s="14">
        <v>61</v>
      </c>
      <c r="H97" s="3" t="s">
        <v>9</v>
      </c>
      <c r="I97" s="3" t="s">
        <v>10</v>
      </c>
      <c r="J97" s="3" t="s">
        <v>11</v>
      </c>
      <c r="K97" s="3" t="s">
        <v>12</v>
      </c>
      <c r="L97" s="3" t="str">
        <f t="shared" si="1"/>
        <v>1893</v>
      </c>
    </row>
    <row r="98" spans="1:12">
      <c r="A98" s="9" t="s">
        <v>15</v>
      </c>
      <c r="B98" s="13" t="s">
        <v>143</v>
      </c>
      <c r="C98" s="3" t="s">
        <v>187</v>
      </c>
      <c r="D98" s="26" t="s">
        <v>317</v>
      </c>
      <c r="E98" s="4" t="s">
        <v>8</v>
      </c>
      <c r="F98" s="5" t="s">
        <v>43</v>
      </c>
      <c r="G98" s="14">
        <v>40</v>
      </c>
      <c r="H98" s="3" t="s">
        <v>174</v>
      </c>
      <c r="I98" s="3" t="s">
        <v>10</v>
      </c>
      <c r="J98" s="3" t="s">
        <v>175</v>
      </c>
      <c r="K98" s="3" t="s">
        <v>12</v>
      </c>
      <c r="L98" s="3" t="str">
        <f t="shared" si="1"/>
        <v>1895</v>
      </c>
    </row>
    <row r="99" spans="1:12">
      <c r="A99" s="9" t="s">
        <v>15</v>
      </c>
      <c r="B99" s="13" t="s">
        <v>8</v>
      </c>
      <c r="C99" s="3" t="s">
        <v>30</v>
      </c>
      <c r="D99" s="27" t="s">
        <v>252</v>
      </c>
      <c r="E99" s="11" t="s">
        <v>31</v>
      </c>
      <c r="F99" s="2" t="s">
        <v>32</v>
      </c>
      <c r="G99" s="14">
        <v>50</v>
      </c>
      <c r="H99" s="3" t="s">
        <v>9</v>
      </c>
      <c r="I99" s="3" t="s">
        <v>10</v>
      </c>
      <c r="J99" s="3" t="s">
        <v>11</v>
      </c>
      <c r="K99" s="3" t="s">
        <v>12</v>
      </c>
      <c r="L99" s="3" t="str">
        <f t="shared" si="1"/>
        <v>1895</v>
      </c>
    </row>
    <row r="100" spans="1:12">
      <c r="A100" s="3" t="s">
        <v>15</v>
      </c>
      <c r="B100" s="13" t="s">
        <v>34</v>
      </c>
      <c r="C100" s="3" t="s">
        <v>55</v>
      </c>
      <c r="D100" s="26" t="s">
        <v>243</v>
      </c>
      <c r="E100" s="4" t="s">
        <v>8</v>
      </c>
      <c r="F100" s="5" t="s">
        <v>56</v>
      </c>
      <c r="G100" s="14">
        <v>11</v>
      </c>
      <c r="H100" s="3" t="s">
        <v>9</v>
      </c>
      <c r="I100" s="3" t="s">
        <v>10</v>
      </c>
      <c r="J100" s="3" t="s">
        <v>11</v>
      </c>
      <c r="K100" s="3" t="s">
        <v>12</v>
      </c>
      <c r="L100" s="3" t="str">
        <f t="shared" si="1"/>
        <v>1896</v>
      </c>
    </row>
    <row r="101" spans="1:12">
      <c r="A101" s="9" t="s">
        <v>15</v>
      </c>
      <c r="B101" s="13" t="s">
        <v>8</v>
      </c>
      <c r="C101" s="3" t="s">
        <v>36</v>
      </c>
      <c r="D101" s="26" t="s">
        <v>258</v>
      </c>
      <c r="E101" s="4" t="s">
        <v>31</v>
      </c>
      <c r="F101" s="5" t="s">
        <v>37</v>
      </c>
      <c r="G101" s="14">
        <v>56</v>
      </c>
      <c r="H101" s="3" t="s">
        <v>9</v>
      </c>
      <c r="I101" s="3" t="s">
        <v>10</v>
      </c>
      <c r="J101" s="3" t="s">
        <v>11</v>
      </c>
      <c r="K101" s="3" t="s">
        <v>12</v>
      </c>
      <c r="L101" s="3" t="str">
        <f t="shared" si="1"/>
        <v>1897</v>
      </c>
    </row>
    <row r="102" spans="1:12">
      <c r="A102" s="9" t="s">
        <v>15</v>
      </c>
      <c r="B102" s="13" t="s">
        <v>8</v>
      </c>
      <c r="C102" s="3" t="s">
        <v>33</v>
      </c>
      <c r="D102" s="26" t="s">
        <v>261</v>
      </c>
      <c r="E102" s="4" t="s">
        <v>34</v>
      </c>
      <c r="F102" s="5" t="s">
        <v>35</v>
      </c>
      <c r="G102" s="14">
        <v>59</v>
      </c>
      <c r="H102" s="3" t="s">
        <v>9</v>
      </c>
      <c r="I102" s="3" t="s">
        <v>10</v>
      </c>
      <c r="J102" s="3" t="s">
        <v>11</v>
      </c>
      <c r="K102" s="3" t="s">
        <v>12</v>
      </c>
      <c r="L102" s="3" t="str">
        <f t="shared" si="1"/>
        <v>1897</v>
      </c>
    </row>
    <row r="103" spans="1:12">
      <c r="A103" s="3" t="s">
        <v>15</v>
      </c>
      <c r="B103" s="13" t="s">
        <v>68</v>
      </c>
      <c r="C103" s="3" t="s">
        <v>60</v>
      </c>
      <c r="D103" s="26" t="s">
        <v>247</v>
      </c>
      <c r="E103" s="4" t="s">
        <v>8</v>
      </c>
      <c r="F103" s="5" t="s">
        <v>61</v>
      </c>
      <c r="G103" s="14">
        <v>43</v>
      </c>
      <c r="H103" s="3" t="s">
        <v>9</v>
      </c>
      <c r="I103" s="3" t="s">
        <v>10</v>
      </c>
      <c r="J103" s="3" t="s">
        <v>11</v>
      </c>
      <c r="K103" s="3" t="s">
        <v>12</v>
      </c>
      <c r="L103" s="3" t="str">
        <f t="shared" si="1"/>
        <v>1898</v>
      </c>
    </row>
    <row r="104" spans="1:12">
      <c r="A104" s="3" t="s">
        <v>15</v>
      </c>
      <c r="B104" s="13" t="s">
        <v>69</v>
      </c>
      <c r="C104" s="3" t="s">
        <v>66</v>
      </c>
      <c r="D104" s="26" t="s">
        <v>249</v>
      </c>
      <c r="E104" s="4" t="s">
        <v>8</v>
      </c>
      <c r="F104" s="5" t="s">
        <v>23</v>
      </c>
      <c r="G104" s="14">
        <v>46</v>
      </c>
      <c r="H104" s="3" t="s">
        <v>9</v>
      </c>
      <c r="I104" s="3" t="s">
        <v>10</v>
      </c>
      <c r="J104" s="3" t="s">
        <v>11</v>
      </c>
      <c r="K104" s="3" t="s">
        <v>12</v>
      </c>
      <c r="L104" s="3" t="str">
        <f t="shared" si="1"/>
        <v>1898</v>
      </c>
    </row>
    <row r="105" spans="1:12">
      <c r="A105" s="9" t="s">
        <v>15</v>
      </c>
      <c r="B105" s="13" t="s">
        <v>8</v>
      </c>
      <c r="C105" s="13" t="s">
        <v>41</v>
      </c>
      <c r="D105" s="26" t="s">
        <v>254</v>
      </c>
      <c r="E105" s="4" t="s">
        <v>42</v>
      </c>
      <c r="F105" s="5" t="s">
        <v>43</v>
      </c>
      <c r="G105" s="14">
        <v>52</v>
      </c>
      <c r="H105" s="3" t="s">
        <v>9</v>
      </c>
      <c r="I105" s="3" t="s">
        <v>10</v>
      </c>
      <c r="J105" s="3" t="s">
        <v>11</v>
      </c>
      <c r="K105" s="3" t="s">
        <v>12</v>
      </c>
      <c r="L105" s="3" t="str">
        <f t="shared" si="1"/>
        <v>1898</v>
      </c>
    </row>
    <row r="106" spans="1:12">
      <c r="A106" s="9" t="s">
        <v>15</v>
      </c>
      <c r="B106" s="13" t="s">
        <v>8</v>
      </c>
      <c r="C106" s="3" t="s">
        <v>38</v>
      </c>
      <c r="D106" s="26" t="s">
        <v>262</v>
      </c>
      <c r="E106" s="4" t="s">
        <v>39</v>
      </c>
      <c r="F106" s="5" t="s">
        <v>40</v>
      </c>
      <c r="G106" s="14">
        <v>60</v>
      </c>
      <c r="H106" s="3" t="s">
        <v>9</v>
      </c>
      <c r="I106" s="3" t="s">
        <v>10</v>
      </c>
      <c r="J106" s="3" t="s">
        <v>11</v>
      </c>
      <c r="K106" s="3" t="s">
        <v>12</v>
      </c>
      <c r="L106" s="3" t="str">
        <f t="shared" si="1"/>
        <v>1898</v>
      </c>
    </row>
    <row r="107" spans="1:12">
      <c r="A107" s="3" t="s">
        <v>15</v>
      </c>
      <c r="B107" s="13" t="s">
        <v>63</v>
      </c>
      <c r="C107" s="3" t="s">
        <v>62</v>
      </c>
      <c r="D107" s="26" t="s">
        <v>246</v>
      </c>
      <c r="E107" s="4" t="s">
        <v>8</v>
      </c>
      <c r="F107" s="5" t="s">
        <v>67</v>
      </c>
      <c r="G107" s="14">
        <v>36</v>
      </c>
      <c r="H107" s="3" t="s">
        <v>9</v>
      </c>
      <c r="I107" s="3" t="s">
        <v>10</v>
      </c>
      <c r="J107" s="3" t="s">
        <v>11</v>
      </c>
      <c r="K107" s="3" t="s">
        <v>12</v>
      </c>
      <c r="L107" s="3" t="str">
        <f t="shared" si="1"/>
        <v>1900</v>
      </c>
    </row>
    <row r="108" spans="1:12">
      <c r="A108" s="9" t="s">
        <v>15</v>
      </c>
      <c r="B108" s="13" t="s">
        <v>8</v>
      </c>
      <c r="C108" s="3" t="s">
        <v>44</v>
      </c>
      <c r="D108" s="26" t="s">
        <v>264</v>
      </c>
      <c r="E108" s="4" t="s">
        <v>45</v>
      </c>
      <c r="F108" s="5" t="s">
        <v>46</v>
      </c>
      <c r="G108" s="14">
        <v>62</v>
      </c>
      <c r="H108" s="3" t="s">
        <v>9</v>
      </c>
      <c r="I108" s="3" t="s">
        <v>10</v>
      </c>
      <c r="J108" s="3" t="s">
        <v>11</v>
      </c>
      <c r="K108" s="3" t="s">
        <v>12</v>
      </c>
      <c r="L108" s="3" t="str">
        <f t="shared" si="1"/>
        <v>1900</v>
      </c>
    </row>
    <row r="109" spans="1:12">
      <c r="A109" s="3" t="s">
        <v>15</v>
      </c>
      <c r="B109" s="13" t="s">
        <v>57</v>
      </c>
      <c r="C109" s="3" t="s">
        <v>58</v>
      </c>
      <c r="D109" s="26" t="s">
        <v>245</v>
      </c>
      <c r="E109" s="4" t="s">
        <v>8</v>
      </c>
      <c r="F109" s="5" t="s">
        <v>59</v>
      </c>
      <c r="G109" s="14">
        <v>29</v>
      </c>
      <c r="H109" s="3" t="s">
        <v>9</v>
      </c>
      <c r="I109" s="3" t="s">
        <v>10</v>
      </c>
      <c r="J109" s="3" t="s">
        <v>11</v>
      </c>
      <c r="K109" s="3" t="s">
        <v>12</v>
      </c>
      <c r="L109" s="3" t="str">
        <f t="shared" si="1"/>
        <v>1901</v>
      </c>
    </row>
    <row r="110" spans="1:12">
      <c r="A110" s="9" t="s">
        <v>15</v>
      </c>
      <c r="B110" s="13" t="s">
        <v>8</v>
      </c>
      <c r="C110" s="3" t="s">
        <v>51</v>
      </c>
      <c r="D110" s="26" t="s">
        <v>256</v>
      </c>
      <c r="E110" s="4" t="s">
        <v>47</v>
      </c>
      <c r="F110" s="5" t="s">
        <v>32</v>
      </c>
      <c r="G110" s="14">
        <v>54</v>
      </c>
      <c r="H110" s="3" t="s">
        <v>9</v>
      </c>
      <c r="I110" s="3" t="s">
        <v>10</v>
      </c>
      <c r="J110" s="3" t="s">
        <v>11</v>
      </c>
      <c r="K110" s="3" t="s">
        <v>12</v>
      </c>
      <c r="L110" s="3" t="str">
        <f t="shared" si="1"/>
        <v>1901</v>
      </c>
    </row>
    <row r="111" spans="1:12">
      <c r="A111" s="9" t="s">
        <v>15</v>
      </c>
      <c r="B111" s="13" t="s">
        <v>8</v>
      </c>
      <c r="C111" s="3" t="s">
        <v>41</v>
      </c>
      <c r="D111" s="26" t="s">
        <v>257</v>
      </c>
      <c r="E111" s="4" t="s">
        <v>52</v>
      </c>
      <c r="F111" s="5" t="s">
        <v>53</v>
      </c>
      <c r="G111" s="14">
        <v>55</v>
      </c>
      <c r="H111" s="3" t="s">
        <v>9</v>
      </c>
      <c r="I111" s="3" t="s">
        <v>10</v>
      </c>
      <c r="J111" s="3" t="s">
        <v>11</v>
      </c>
      <c r="K111" s="3" t="s">
        <v>12</v>
      </c>
      <c r="L111" s="3" t="str">
        <f t="shared" si="1"/>
        <v>1901</v>
      </c>
    </row>
    <row r="112" spans="1:12">
      <c r="A112" s="9" t="s">
        <v>15</v>
      </c>
      <c r="B112" s="13" t="s">
        <v>8</v>
      </c>
      <c r="C112" s="3" t="s">
        <v>49</v>
      </c>
      <c r="D112" s="26" t="s">
        <v>250</v>
      </c>
      <c r="E112" s="4" t="s">
        <v>50</v>
      </c>
      <c r="F112" s="5" t="s">
        <v>54</v>
      </c>
      <c r="G112" s="14">
        <v>48</v>
      </c>
      <c r="H112" s="3" t="s">
        <v>9</v>
      </c>
      <c r="I112" s="3" t="s">
        <v>10</v>
      </c>
      <c r="J112" s="3" t="s">
        <v>11</v>
      </c>
      <c r="K112" s="3" t="s">
        <v>12</v>
      </c>
      <c r="L112" s="3" t="str">
        <f t="shared" si="1"/>
        <v>1902</v>
      </c>
    </row>
    <row r="113" spans="1:12">
      <c r="A113" s="9" t="s">
        <v>15</v>
      </c>
      <c r="B113" s="13" t="s">
        <v>8</v>
      </c>
      <c r="C113" s="3" t="s">
        <v>48</v>
      </c>
      <c r="D113" s="26" t="s">
        <v>259</v>
      </c>
      <c r="E113" s="4" t="s">
        <v>8</v>
      </c>
      <c r="F113" s="5" t="s">
        <v>37</v>
      </c>
      <c r="G113" s="14">
        <v>57</v>
      </c>
      <c r="H113" s="3" t="s">
        <v>9</v>
      </c>
      <c r="I113" s="3" t="s">
        <v>10</v>
      </c>
      <c r="J113" s="3" t="s">
        <v>11</v>
      </c>
      <c r="K113" s="3" t="s">
        <v>12</v>
      </c>
      <c r="L113" s="3" t="str">
        <f t="shared" si="1"/>
        <v>1902</v>
      </c>
    </row>
    <row r="114" spans="1:12">
      <c r="A114" s="9" t="s">
        <v>15</v>
      </c>
      <c r="B114" s="13" t="s">
        <v>143</v>
      </c>
      <c r="C114" s="3" t="s">
        <v>217</v>
      </c>
      <c r="D114" s="26">
        <v>1359</v>
      </c>
      <c r="E114" s="4" t="s">
        <v>8</v>
      </c>
      <c r="F114" s="5" t="s">
        <v>218</v>
      </c>
      <c r="G114" s="14">
        <v>41</v>
      </c>
      <c r="H114" s="3" t="s">
        <v>203</v>
      </c>
      <c r="I114" s="3" t="s">
        <v>10</v>
      </c>
      <c r="J114" s="3" t="s">
        <v>204</v>
      </c>
      <c r="K114" s="3" t="s">
        <v>12</v>
      </c>
      <c r="L114" s="3" t="str">
        <f t="shared" si="1"/>
        <v>1359</v>
      </c>
    </row>
    <row r="115" spans="1:12">
      <c r="A115" s="9" t="s">
        <v>15</v>
      </c>
      <c r="B115" s="13" t="s">
        <v>8</v>
      </c>
      <c r="C115" s="3" t="s">
        <v>219</v>
      </c>
      <c r="D115" s="26">
        <v>1228</v>
      </c>
      <c r="E115" s="4" t="s">
        <v>8</v>
      </c>
      <c r="F115" s="5" t="s">
        <v>43</v>
      </c>
      <c r="G115" s="14">
        <v>92</v>
      </c>
      <c r="H115" s="3" t="s">
        <v>203</v>
      </c>
      <c r="I115" s="3" t="s">
        <v>10</v>
      </c>
      <c r="J115" s="3" t="s">
        <v>204</v>
      </c>
      <c r="K115" s="3" t="s">
        <v>12</v>
      </c>
      <c r="L115" s="3" t="str">
        <f t="shared" si="1"/>
        <v>1228</v>
      </c>
    </row>
    <row r="116" spans="1:12">
      <c r="A116" s="9" t="s">
        <v>15</v>
      </c>
      <c r="B116" s="13" t="s">
        <v>8</v>
      </c>
      <c r="C116" s="3" t="s">
        <v>220</v>
      </c>
      <c r="D116" s="26">
        <v>1367</v>
      </c>
      <c r="E116" s="4" t="s">
        <v>221</v>
      </c>
      <c r="F116" s="5" t="s">
        <v>43</v>
      </c>
      <c r="G116" s="14">
        <v>93</v>
      </c>
      <c r="H116" s="3" t="s">
        <v>203</v>
      </c>
      <c r="I116" s="3" t="s">
        <v>10</v>
      </c>
      <c r="J116" s="3" t="s">
        <v>204</v>
      </c>
      <c r="K116" s="3" t="s">
        <v>12</v>
      </c>
      <c r="L116" s="3" t="str">
        <f t="shared" si="1"/>
        <v>1367</v>
      </c>
    </row>
    <row r="117" spans="1:12">
      <c r="A117" s="9" t="s">
        <v>15</v>
      </c>
      <c r="B117" s="13" t="s">
        <v>8</v>
      </c>
      <c r="C117" s="3" t="s">
        <v>222</v>
      </c>
      <c r="D117" s="26">
        <v>1774</v>
      </c>
      <c r="E117" s="4" t="s">
        <v>206</v>
      </c>
      <c r="F117" s="5" t="s">
        <v>226</v>
      </c>
      <c r="G117" s="14">
        <v>94</v>
      </c>
      <c r="H117" s="3" t="s">
        <v>203</v>
      </c>
      <c r="I117" s="3" t="s">
        <v>10</v>
      </c>
      <c r="J117" s="3" t="s">
        <v>204</v>
      </c>
      <c r="K117" s="3" t="s">
        <v>12</v>
      </c>
      <c r="L117" s="3" t="str">
        <f t="shared" si="1"/>
        <v>1774</v>
      </c>
    </row>
    <row r="118" spans="1:12">
      <c r="A118" s="9" t="s">
        <v>15</v>
      </c>
      <c r="B118" s="13" t="s">
        <v>8</v>
      </c>
      <c r="C118" s="3" t="s">
        <v>223</v>
      </c>
      <c r="D118" s="26">
        <v>1750</v>
      </c>
      <c r="E118" s="4" t="s">
        <v>225</v>
      </c>
      <c r="F118" s="5" t="s">
        <v>224</v>
      </c>
      <c r="G118" s="14">
        <v>95</v>
      </c>
      <c r="H118" s="3" t="s">
        <v>203</v>
      </c>
      <c r="I118" s="3" t="s">
        <v>10</v>
      </c>
      <c r="J118" s="3" t="s">
        <v>204</v>
      </c>
      <c r="K118" s="3" t="s">
        <v>12</v>
      </c>
      <c r="L118" s="3" t="str">
        <f t="shared" si="1"/>
        <v>1750</v>
      </c>
    </row>
    <row r="119" spans="1:12">
      <c r="A119" s="9" t="s">
        <v>15</v>
      </c>
      <c r="B119" s="13" t="s">
        <v>138</v>
      </c>
      <c r="C119" s="3" t="s">
        <v>210</v>
      </c>
      <c r="D119" s="26">
        <v>2099</v>
      </c>
      <c r="E119" s="4" t="s">
        <v>8</v>
      </c>
      <c r="F119" s="5" t="s">
        <v>208</v>
      </c>
      <c r="G119" s="14">
        <v>21</v>
      </c>
      <c r="H119" s="3" t="s">
        <v>203</v>
      </c>
      <c r="I119" s="3" t="s">
        <v>10</v>
      </c>
      <c r="J119" s="3" t="s">
        <v>204</v>
      </c>
      <c r="K119" s="3" t="s">
        <v>12</v>
      </c>
      <c r="L119" s="49" t="str">
        <f t="shared" si="1"/>
        <v>2099</v>
      </c>
    </row>
    <row r="120" spans="1:12">
      <c r="A120" s="9" t="s">
        <v>15</v>
      </c>
      <c r="B120" s="13" t="s">
        <v>8</v>
      </c>
      <c r="C120" s="3" t="s">
        <v>205</v>
      </c>
      <c r="D120" s="26">
        <v>2122</v>
      </c>
      <c r="E120" s="4" t="s">
        <v>227</v>
      </c>
      <c r="F120" s="5" t="s">
        <v>228</v>
      </c>
      <c r="G120" s="14">
        <v>96</v>
      </c>
      <c r="H120" s="3" t="s">
        <v>203</v>
      </c>
      <c r="I120" s="3" t="s">
        <v>10</v>
      </c>
      <c r="J120" s="3" t="s">
        <v>204</v>
      </c>
      <c r="K120" s="3" t="s">
        <v>12</v>
      </c>
      <c r="L120" s="49" t="str">
        <f t="shared" si="1"/>
        <v>2122</v>
      </c>
    </row>
    <row r="121" spans="1:12">
      <c r="A121" s="9" t="s">
        <v>15</v>
      </c>
      <c r="B121" s="13" t="s">
        <v>8</v>
      </c>
      <c r="C121" s="3" t="s">
        <v>229</v>
      </c>
      <c r="D121" s="26">
        <v>2241</v>
      </c>
      <c r="E121" s="4" t="s">
        <v>169</v>
      </c>
      <c r="F121" s="5" t="s">
        <v>43</v>
      </c>
      <c r="G121" s="14">
        <v>97</v>
      </c>
      <c r="H121" s="3" t="s">
        <v>203</v>
      </c>
      <c r="I121" s="3" t="s">
        <v>10</v>
      </c>
      <c r="J121" s="3" t="s">
        <v>204</v>
      </c>
      <c r="K121" s="3" t="s">
        <v>12</v>
      </c>
      <c r="L121" s="49" t="str">
        <f t="shared" si="1"/>
        <v>2241</v>
      </c>
    </row>
    <row r="122" spans="1:12">
      <c r="A122" s="9" t="s">
        <v>15</v>
      </c>
      <c r="B122" s="13" t="s">
        <v>8</v>
      </c>
      <c r="C122" s="3" t="s">
        <v>230</v>
      </c>
      <c r="D122" s="26">
        <v>2438</v>
      </c>
      <c r="E122" s="4" t="s">
        <v>68</v>
      </c>
      <c r="F122" s="5" t="s">
        <v>231</v>
      </c>
      <c r="G122" s="14">
        <v>98</v>
      </c>
      <c r="H122" s="3" t="s">
        <v>203</v>
      </c>
      <c r="I122" s="3" t="s">
        <v>10</v>
      </c>
      <c r="J122" s="3" t="s">
        <v>204</v>
      </c>
      <c r="K122" s="3" t="s">
        <v>12</v>
      </c>
      <c r="L122" s="49" t="str">
        <f t="shared" si="1"/>
        <v>2438</v>
      </c>
    </row>
    <row r="123" spans="1:12">
      <c r="A123" s="9" t="s">
        <v>15</v>
      </c>
      <c r="B123" s="13" t="s">
        <v>8</v>
      </c>
      <c r="C123" s="3" t="s">
        <v>232</v>
      </c>
      <c r="D123" s="26">
        <v>2467</v>
      </c>
      <c r="E123" s="4" t="s">
        <v>233</v>
      </c>
      <c r="F123" s="5" t="s">
        <v>234</v>
      </c>
      <c r="G123" s="14">
        <v>99</v>
      </c>
      <c r="H123" s="3" t="s">
        <v>203</v>
      </c>
      <c r="I123" s="3" t="s">
        <v>10</v>
      </c>
      <c r="J123" s="3" t="s">
        <v>204</v>
      </c>
      <c r="K123" s="3" t="s">
        <v>12</v>
      </c>
      <c r="L123" s="49" t="str">
        <f t="shared" si="1"/>
        <v>2467</v>
      </c>
    </row>
    <row r="124" spans="1:12">
      <c r="A124" s="9" t="s">
        <v>15</v>
      </c>
      <c r="B124" s="13" t="s">
        <v>8</v>
      </c>
      <c r="C124" s="3" t="s">
        <v>235</v>
      </c>
      <c r="D124" s="26">
        <v>2493</v>
      </c>
      <c r="E124" s="4" t="s">
        <v>236</v>
      </c>
      <c r="F124" s="5" t="s">
        <v>237</v>
      </c>
      <c r="G124" s="14">
        <v>100</v>
      </c>
      <c r="H124" s="3" t="s">
        <v>203</v>
      </c>
      <c r="I124" s="3" t="s">
        <v>10</v>
      </c>
      <c r="J124" s="3" t="s">
        <v>204</v>
      </c>
      <c r="K124" s="3" t="s">
        <v>12</v>
      </c>
      <c r="L124" s="49" t="str">
        <f t="shared" si="1"/>
        <v>2493</v>
      </c>
    </row>
    <row r="125" spans="1:12">
      <c r="A125" s="9" t="s">
        <v>15</v>
      </c>
      <c r="B125" s="13" t="s">
        <v>8</v>
      </c>
      <c r="C125" s="3" t="s">
        <v>193</v>
      </c>
      <c r="D125" s="26">
        <v>2522</v>
      </c>
      <c r="E125" s="4" t="s">
        <v>17</v>
      </c>
      <c r="F125" s="5" t="s">
        <v>238</v>
      </c>
      <c r="G125" s="14">
        <v>101</v>
      </c>
      <c r="H125" s="3" t="s">
        <v>203</v>
      </c>
      <c r="I125" s="3" t="s">
        <v>10</v>
      </c>
      <c r="J125" s="3" t="s">
        <v>204</v>
      </c>
      <c r="K125" s="3" t="s">
        <v>12</v>
      </c>
      <c r="L125" s="49" t="str">
        <f t="shared" si="1"/>
        <v>2522</v>
      </c>
    </row>
    <row r="126" spans="1:12">
      <c r="A126" s="9" t="s">
        <v>15</v>
      </c>
      <c r="B126" s="13" t="s">
        <v>209</v>
      </c>
      <c r="C126" s="3" t="s">
        <v>211</v>
      </c>
      <c r="D126" s="26">
        <v>2843</v>
      </c>
      <c r="E126" s="4" t="s">
        <v>8</v>
      </c>
      <c r="F126" s="5" t="s">
        <v>212</v>
      </c>
      <c r="G126" s="14">
        <v>28</v>
      </c>
      <c r="H126" s="3" t="s">
        <v>203</v>
      </c>
      <c r="I126" s="3" t="s">
        <v>10</v>
      </c>
      <c r="J126" s="3" t="s">
        <v>204</v>
      </c>
      <c r="K126" s="3" t="s">
        <v>12</v>
      </c>
      <c r="L126" s="49" t="str">
        <f t="shared" si="1"/>
        <v>2843</v>
      </c>
    </row>
    <row r="127" spans="1:12">
      <c r="A127" s="9" t="s">
        <v>15</v>
      </c>
      <c r="B127" s="13" t="s">
        <v>8</v>
      </c>
      <c r="C127" s="3" t="s">
        <v>223</v>
      </c>
      <c r="D127" s="26">
        <v>3131</v>
      </c>
      <c r="E127" s="4" t="s">
        <v>169</v>
      </c>
      <c r="F127" s="5" t="s">
        <v>108</v>
      </c>
      <c r="G127" s="14">
        <v>102</v>
      </c>
      <c r="H127" s="3" t="s">
        <v>203</v>
      </c>
      <c r="I127" s="3" t="s">
        <v>10</v>
      </c>
      <c r="J127" s="3" t="s">
        <v>204</v>
      </c>
      <c r="K127" s="3" t="s">
        <v>12</v>
      </c>
      <c r="L127" s="49" t="str">
        <f t="shared" si="1"/>
        <v>3131</v>
      </c>
    </row>
    <row r="128" spans="1:12">
      <c r="A128" s="9" t="s">
        <v>15</v>
      </c>
      <c r="B128" s="13" t="s">
        <v>213</v>
      </c>
      <c r="C128" s="3" t="s">
        <v>214</v>
      </c>
      <c r="D128" s="26">
        <v>3769</v>
      </c>
      <c r="E128" s="4" t="s">
        <v>8</v>
      </c>
      <c r="F128" s="5" t="s">
        <v>215</v>
      </c>
      <c r="G128" s="14">
        <v>26</v>
      </c>
      <c r="H128" s="3" t="s">
        <v>203</v>
      </c>
      <c r="I128" s="3" t="s">
        <v>10</v>
      </c>
      <c r="J128" s="3" t="s">
        <v>204</v>
      </c>
      <c r="K128" s="3" t="s">
        <v>12</v>
      </c>
      <c r="L128" s="49" t="str">
        <f t="shared" si="1"/>
        <v>3769</v>
      </c>
    </row>
    <row r="129" spans="1:12">
      <c r="A129" s="9" t="s">
        <v>15</v>
      </c>
      <c r="B129" s="13" t="s">
        <v>8</v>
      </c>
      <c r="C129" s="3" t="s">
        <v>239</v>
      </c>
      <c r="D129" s="26">
        <v>3980</v>
      </c>
      <c r="E129" s="4" t="s">
        <v>129</v>
      </c>
      <c r="F129" s="5" t="s">
        <v>240</v>
      </c>
      <c r="G129" s="14">
        <v>103</v>
      </c>
      <c r="H129" s="3" t="s">
        <v>203</v>
      </c>
      <c r="I129" s="3" t="s">
        <v>10</v>
      </c>
      <c r="J129" s="3" t="s">
        <v>204</v>
      </c>
      <c r="K129" s="3" t="s">
        <v>12</v>
      </c>
      <c r="L129" s="49" t="str">
        <f t="shared" si="1"/>
        <v>3980</v>
      </c>
    </row>
    <row r="130" spans="1:12">
      <c r="A130" s="9" t="s">
        <v>15</v>
      </c>
      <c r="B130" s="13" t="s">
        <v>206</v>
      </c>
      <c r="C130" s="3" t="s">
        <v>207</v>
      </c>
      <c r="D130" s="26">
        <v>4354</v>
      </c>
      <c r="E130" s="4" t="s">
        <v>8</v>
      </c>
      <c r="F130" s="5" t="s">
        <v>56</v>
      </c>
      <c r="G130" s="14">
        <v>15</v>
      </c>
      <c r="H130" s="3" t="s">
        <v>203</v>
      </c>
      <c r="I130" s="3" t="s">
        <v>10</v>
      </c>
      <c r="J130" s="3" t="s">
        <v>204</v>
      </c>
      <c r="K130" s="3" t="s">
        <v>12</v>
      </c>
      <c r="L130" s="49" t="str">
        <f t="shared" si="1"/>
        <v>4354</v>
      </c>
    </row>
    <row r="131" spans="1:12">
      <c r="A131" s="9" t="s">
        <v>15</v>
      </c>
      <c r="B131" s="13" t="s">
        <v>8</v>
      </c>
      <c r="C131" s="3" t="s">
        <v>241</v>
      </c>
      <c r="D131" s="26">
        <v>4210</v>
      </c>
      <c r="E131" s="4" t="s">
        <v>17</v>
      </c>
      <c r="F131" s="5" t="s">
        <v>242</v>
      </c>
      <c r="G131" s="14">
        <v>104</v>
      </c>
      <c r="H131" s="3" t="s">
        <v>203</v>
      </c>
      <c r="I131" s="3" t="s">
        <v>10</v>
      </c>
      <c r="J131" s="3" t="s">
        <v>204</v>
      </c>
      <c r="K131" s="3" t="s">
        <v>12</v>
      </c>
      <c r="L131" s="49" t="str">
        <f t="shared" ref="L131:L156" si="2">RIGHT(D131,4)</f>
        <v>4210</v>
      </c>
    </row>
    <row r="132" spans="1:12">
      <c r="A132" s="9" t="s">
        <v>15</v>
      </c>
      <c r="B132" s="13" t="s">
        <v>178</v>
      </c>
      <c r="C132" s="3" t="s">
        <v>205</v>
      </c>
      <c r="D132" s="26">
        <v>4686</v>
      </c>
      <c r="E132" s="4" t="s">
        <v>8</v>
      </c>
      <c r="F132" s="5" t="s">
        <v>43</v>
      </c>
      <c r="G132" s="14">
        <v>6</v>
      </c>
      <c r="H132" s="3" t="s">
        <v>203</v>
      </c>
      <c r="I132" s="3" t="s">
        <v>10</v>
      </c>
      <c r="J132" s="3" t="s">
        <v>204</v>
      </c>
      <c r="K132" s="3" t="s">
        <v>12</v>
      </c>
      <c r="L132" s="49" t="str">
        <f t="shared" si="2"/>
        <v>4686</v>
      </c>
    </row>
    <row r="133" spans="1:12">
      <c r="A133" s="9" t="s">
        <v>15</v>
      </c>
      <c r="B133" s="13" t="s">
        <v>25</v>
      </c>
      <c r="C133" s="3" t="s">
        <v>216</v>
      </c>
      <c r="D133" s="26">
        <v>4496</v>
      </c>
      <c r="E133" s="4" t="s">
        <v>8</v>
      </c>
      <c r="F133" s="5" t="s">
        <v>185</v>
      </c>
      <c r="G133" s="14">
        <v>31</v>
      </c>
      <c r="H133" s="3" t="s">
        <v>203</v>
      </c>
      <c r="I133" s="3" t="s">
        <v>10</v>
      </c>
      <c r="J133" s="3" t="s">
        <v>204</v>
      </c>
      <c r="K133" s="3" t="s">
        <v>12</v>
      </c>
      <c r="L133" s="49" t="str">
        <f t="shared" si="2"/>
        <v>4496</v>
      </c>
    </row>
    <row r="134" spans="1:12">
      <c r="A134" s="9" t="s">
        <v>15</v>
      </c>
      <c r="B134" s="13" t="s">
        <v>25</v>
      </c>
      <c r="C134" s="3" t="s">
        <v>333</v>
      </c>
      <c r="D134" s="26">
        <v>5163</v>
      </c>
      <c r="E134" s="4" t="s">
        <v>8</v>
      </c>
      <c r="F134" s="5" t="s">
        <v>334</v>
      </c>
      <c r="G134" s="14">
        <v>32</v>
      </c>
      <c r="H134" s="3" t="s">
        <v>325</v>
      </c>
      <c r="I134" s="3" t="s">
        <v>10</v>
      </c>
      <c r="J134" s="3" t="s">
        <v>204</v>
      </c>
      <c r="K134" s="3" t="s">
        <v>12</v>
      </c>
      <c r="L134" s="49" t="str">
        <f t="shared" si="2"/>
        <v>5163</v>
      </c>
    </row>
    <row r="135" spans="1:12">
      <c r="A135" s="9" t="s">
        <v>15</v>
      </c>
      <c r="B135" s="13" t="s">
        <v>143</v>
      </c>
      <c r="C135" s="3" t="s">
        <v>335</v>
      </c>
      <c r="D135" s="26">
        <v>5913</v>
      </c>
      <c r="E135" s="4" t="s">
        <v>8</v>
      </c>
      <c r="F135" s="5" t="s">
        <v>336</v>
      </c>
      <c r="G135" s="14">
        <v>42</v>
      </c>
      <c r="H135" s="3" t="s">
        <v>325</v>
      </c>
      <c r="I135" s="3" t="s">
        <v>10</v>
      </c>
      <c r="J135" s="3" t="s">
        <v>204</v>
      </c>
      <c r="K135" s="3" t="s">
        <v>12</v>
      </c>
      <c r="L135" s="49" t="str">
        <f t="shared" si="2"/>
        <v>5913</v>
      </c>
    </row>
    <row r="136" spans="1:12">
      <c r="A136" s="9" t="s">
        <v>15</v>
      </c>
      <c r="B136" s="13" t="s">
        <v>138</v>
      </c>
      <c r="C136" s="3" t="s">
        <v>329</v>
      </c>
      <c r="D136" s="26">
        <v>6368</v>
      </c>
      <c r="E136" s="4" t="s">
        <v>8</v>
      </c>
      <c r="F136" s="5" t="s">
        <v>330</v>
      </c>
      <c r="G136" s="14">
        <v>22</v>
      </c>
      <c r="H136" s="3" t="s">
        <v>325</v>
      </c>
      <c r="I136" s="3" t="s">
        <v>10</v>
      </c>
      <c r="J136" s="3" t="s">
        <v>204</v>
      </c>
      <c r="K136" s="3" t="s">
        <v>12</v>
      </c>
      <c r="L136" s="49" t="str">
        <f t="shared" si="2"/>
        <v>6368</v>
      </c>
    </row>
    <row r="137" spans="1:12">
      <c r="A137" s="9" t="s">
        <v>15</v>
      </c>
      <c r="B137" s="13" t="s">
        <v>8</v>
      </c>
      <c r="C137" s="3" t="s">
        <v>340</v>
      </c>
      <c r="D137" s="26">
        <v>6468</v>
      </c>
      <c r="E137" s="4" t="s">
        <v>42</v>
      </c>
      <c r="F137" s="5" t="s">
        <v>341</v>
      </c>
      <c r="G137" s="14">
        <v>106</v>
      </c>
      <c r="H137" s="3" t="s">
        <v>325</v>
      </c>
      <c r="I137" s="3" t="s">
        <v>10</v>
      </c>
      <c r="J137" s="3" t="s">
        <v>204</v>
      </c>
      <c r="K137" s="3" t="s">
        <v>12</v>
      </c>
      <c r="L137" s="49" t="str">
        <f t="shared" si="2"/>
        <v>6468</v>
      </c>
    </row>
    <row r="138" spans="1:12">
      <c r="A138" s="9" t="s">
        <v>15</v>
      </c>
      <c r="B138" s="13" t="s">
        <v>326</v>
      </c>
      <c r="C138" s="3" t="s">
        <v>327</v>
      </c>
      <c r="D138" s="26">
        <v>6789</v>
      </c>
      <c r="E138" s="4" t="s">
        <v>8</v>
      </c>
      <c r="F138" s="5" t="s">
        <v>328</v>
      </c>
      <c r="G138" s="14">
        <v>1</v>
      </c>
      <c r="H138" s="3" t="s">
        <v>325</v>
      </c>
      <c r="I138" s="3" t="s">
        <v>10</v>
      </c>
      <c r="J138" s="3" t="s">
        <v>204</v>
      </c>
      <c r="K138" s="3" t="s">
        <v>12</v>
      </c>
      <c r="L138" s="49" t="str">
        <f t="shared" si="2"/>
        <v>6789</v>
      </c>
    </row>
    <row r="139" spans="1:12">
      <c r="A139" s="9" t="s">
        <v>15</v>
      </c>
      <c r="B139" s="13" t="s">
        <v>135</v>
      </c>
      <c r="C139" s="3" t="s">
        <v>331</v>
      </c>
      <c r="D139" s="26">
        <v>7214</v>
      </c>
      <c r="E139" s="4" t="s">
        <v>8</v>
      </c>
      <c r="F139" s="5" t="s">
        <v>332</v>
      </c>
      <c r="G139" s="14">
        <v>25</v>
      </c>
      <c r="H139" s="3" t="s">
        <v>325</v>
      </c>
      <c r="I139" s="3" t="s">
        <v>10</v>
      </c>
      <c r="J139" s="3" t="s">
        <v>204</v>
      </c>
      <c r="K139" s="3" t="s">
        <v>12</v>
      </c>
      <c r="L139" s="49" t="str">
        <f t="shared" si="2"/>
        <v>7214</v>
      </c>
    </row>
    <row r="140" spans="1:12">
      <c r="A140" s="9" t="s">
        <v>15</v>
      </c>
      <c r="B140" s="13" t="s">
        <v>8</v>
      </c>
      <c r="C140" s="3" t="s">
        <v>337</v>
      </c>
      <c r="D140" s="26">
        <v>7136</v>
      </c>
      <c r="E140" s="4" t="s">
        <v>339</v>
      </c>
      <c r="F140" s="5" t="s">
        <v>338</v>
      </c>
      <c r="G140" s="14">
        <v>105</v>
      </c>
      <c r="H140" s="3" t="s">
        <v>325</v>
      </c>
      <c r="I140" s="3" t="s">
        <v>10</v>
      </c>
      <c r="J140" s="3" t="s">
        <v>204</v>
      </c>
      <c r="K140" s="3" t="s">
        <v>12</v>
      </c>
      <c r="L140" s="49" t="str">
        <f t="shared" si="2"/>
        <v>7136</v>
      </c>
    </row>
    <row r="141" spans="1:12">
      <c r="A141" s="9" t="s">
        <v>15</v>
      </c>
      <c r="B141" s="13" t="s">
        <v>8</v>
      </c>
      <c r="C141" s="3" t="s">
        <v>342</v>
      </c>
      <c r="D141" s="26">
        <v>7205</v>
      </c>
      <c r="E141" s="4" t="s">
        <v>8</v>
      </c>
      <c r="F141" s="5" t="s">
        <v>343</v>
      </c>
      <c r="G141" s="14">
        <v>107</v>
      </c>
      <c r="H141" s="3" t="s">
        <v>325</v>
      </c>
      <c r="I141" s="3" t="s">
        <v>10</v>
      </c>
      <c r="J141" s="3" t="s">
        <v>204</v>
      </c>
      <c r="K141" s="3" t="s">
        <v>12</v>
      </c>
      <c r="L141" s="49" t="str">
        <f t="shared" si="2"/>
        <v>7205</v>
      </c>
    </row>
    <row r="142" spans="1:12">
      <c r="A142" s="9" t="s">
        <v>15</v>
      </c>
      <c r="B142" s="13" t="s">
        <v>114</v>
      </c>
      <c r="C142" s="3" t="s">
        <v>346</v>
      </c>
      <c r="D142" s="26">
        <v>7228</v>
      </c>
      <c r="E142" s="4" t="s">
        <v>8</v>
      </c>
      <c r="F142" s="5" t="s">
        <v>347</v>
      </c>
      <c r="G142" s="14">
        <v>110</v>
      </c>
      <c r="H142" s="3" t="s">
        <v>325</v>
      </c>
      <c r="I142" s="3" t="s">
        <v>10</v>
      </c>
      <c r="J142" s="3" t="s">
        <v>204</v>
      </c>
      <c r="K142" s="3" t="s">
        <v>12</v>
      </c>
      <c r="L142" s="49" t="str">
        <f t="shared" si="2"/>
        <v>7228</v>
      </c>
    </row>
    <row r="143" spans="1:12">
      <c r="A143" s="9" t="s">
        <v>15</v>
      </c>
      <c r="B143" s="13" t="s">
        <v>348</v>
      </c>
      <c r="C143" s="3" t="s">
        <v>349</v>
      </c>
      <c r="D143" s="26">
        <v>6958</v>
      </c>
      <c r="E143" s="4" t="s">
        <v>8</v>
      </c>
      <c r="F143" s="5" t="s">
        <v>350</v>
      </c>
      <c r="G143" s="14">
        <v>116</v>
      </c>
      <c r="H143" s="3" t="s">
        <v>325</v>
      </c>
      <c r="I143" s="3" t="s">
        <v>10</v>
      </c>
      <c r="J143" s="3" t="s">
        <v>204</v>
      </c>
      <c r="K143" s="3" t="s">
        <v>12</v>
      </c>
      <c r="L143" s="49" t="str">
        <f t="shared" si="2"/>
        <v>6958</v>
      </c>
    </row>
    <row r="144" spans="1:12">
      <c r="A144" s="46" t="s">
        <v>15</v>
      </c>
      <c r="B144" s="46" t="s">
        <v>461</v>
      </c>
      <c r="C144" s="46" t="s">
        <v>106</v>
      </c>
      <c r="D144" s="47">
        <v>7396</v>
      </c>
      <c r="E144" s="44" t="s">
        <v>8</v>
      </c>
      <c r="F144" s="45" t="s">
        <v>449</v>
      </c>
      <c r="G144" s="43">
        <v>4</v>
      </c>
      <c r="H144" s="46" t="s">
        <v>450</v>
      </c>
      <c r="I144" s="46" t="s">
        <v>10</v>
      </c>
      <c r="J144" s="44" t="s">
        <v>76</v>
      </c>
      <c r="K144" s="46" t="s">
        <v>12</v>
      </c>
      <c r="L144" s="49" t="str">
        <f t="shared" si="2"/>
        <v>7396</v>
      </c>
    </row>
    <row r="145" spans="1:12" s="46" customFormat="1">
      <c r="A145" s="9" t="s">
        <v>15</v>
      </c>
      <c r="B145" s="13" t="s">
        <v>8</v>
      </c>
      <c r="C145" s="3" t="s">
        <v>344</v>
      </c>
      <c r="D145" s="26">
        <v>7954</v>
      </c>
      <c r="E145" s="4" t="s">
        <v>68</v>
      </c>
      <c r="F145" s="5" t="s">
        <v>345</v>
      </c>
      <c r="G145" s="14">
        <v>108</v>
      </c>
      <c r="H145" s="3" t="s">
        <v>325</v>
      </c>
      <c r="I145" s="3" t="s">
        <v>10</v>
      </c>
      <c r="J145" s="3" t="s">
        <v>204</v>
      </c>
      <c r="K145" s="3" t="s">
        <v>12</v>
      </c>
      <c r="L145" s="49" t="str">
        <f t="shared" si="2"/>
        <v>7954</v>
      </c>
    </row>
    <row r="146" spans="1:12">
      <c r="A146" s="3" t="s">
        <v>15</v>
      </c>
      <c r="B146" s="3" t="s">
        <v>19</v>
      </c>
      <c r="C146" s="3" t="s">
        <v>451</v>
      </c>
      <c r="D146" s="26">
        <v>10845</v>
      </c>
      <c r="E146" s="4" t="s">
        <v>8</v>
      </c>
      <c r="F146" s="5" t="s">
        <v>452</v>
      </c>
      <c r="H146" s="3" t="s">
        <v>450</v>
      </c>
      <c r="I146" s="3" t="s">
        <v>10</v>
      </c>
      <c r="J146" s="4" t="s">
        <v>76</v>
      </c>
      <c r="K146" s="3" t="s">
        <v>12</v>
      </c>
      <c r="L146" s="49" t="str">
        <f t="shared" si="2"/>
        <v>0845</v>
      </c>
    </row>
    <row r="147" spans="1:12">
      <c r="A147" s="3" t="s">
        <v>15</v>
      </c>
      <c r="B147" s="3" t="s">
        <v>8</v>
      </c>
      <c r="C147" s="3" t="s">
        <v>205</v>
      </c>
      <c r="D147" s="26">
        <v>11231</v>
      </c>
      <c r="E147" s="4" t="s">
        <v>453</v>
      </c>
      <c r="F147" s="5" t="s">
        <v>454</v>
      </c>
      <c r="H147" s="3" t="s">
        <v>450</v>
      </c>
      <c r="I147" s="3" t="s">
        <v>10</v>
      </c>
      <c r="J147" s="4" t="s">
        <v>76</v>
      </c>
      <c r="K147" s="3" t="s">
        <v>12</v>
      </c>
      <c r="L147" s="49" t="str">
        <f t="shared" si="2"/>
        <v>1231</v>
      </c>
    </row>
    <row r="148" spans="1:12">
      <c r="A148" s="3" t="s">
        <v>15</v>
      </c>
      <c r="B148" s="3" t="s">
        <v>8</v>
      </c>
      <c r="C148" s="3" t="s">
        <v>455</v>
      </c>
      <c r="D148" s="26">
        <v>11832</v>
      </c>
      <c r="E148" s="4" t="s">
        <v>456</v>
      </c>
      <c r="F148" s="5" t="s">
        <v>457</v>
      </c>
      <c r="H148" s="3" t="s">
        <v>450</v>
      </c>
      <c r="I148" s="3" t="s">
        <v>10</v>
      </c>
      <c r="J148" s="4" t="s">
        <v>76</v>
      </c>
      <c r="K148" s="3" t="s">
        <v>12</v>
      </c>
      <c r="L148" s="49" t="str">
        <f>RIGHT(D148,4)</f>
        <v>1832</v>
      </c>
    </row>
    <row r="149" spans="1:12">
      <c r="A149" s="3" t="s">
        <v>15</v>
      </c>
      <c r="B149" s="3" t="s">
        <v>8</v>
      </c>
      <c r="C149" s="3" t="s">
        <v>458</v>
      </c>
      <c r="D149" s="26">
        <v>12029</v>
      </c>
      <c r="E149" s="4" t="s">
        <v>459</v>
      </c>
      <c r="F149" s="5" t="s">
        <v>460</v>
      </c>
      <c r="H149" s="3" t="s">
        <v>450</v>
      </c>
      <c r="I149" s="3" t="s">
        <v>10</v>
      </c>
      <c r="J149" s="4" t="s">
        <v>76</v>
      </c>
      <c r="K149" s="3" t="s">
        <v>12</v>
      </c>
      <c r="L149" s="49" t="str">
        <f t="shared" si="2"/>
        <v>2029</v>
      </c>
    </row>
    <row r="150" spans="1:12">
      <c r="A150" s="3" t="s">
        <v>15</v>
      </c>
      <c r="B150" s="3" t="s">
        <v>462</v>
      </c>
      <c r="C150" s="3" t="s">
        <v>463</v>
      </c>
      <c r="D150" s="26">
        <v>14346</v>
      </c>
      <c r="E150" s="4" t="s">
        <v>8</v>
      </c>
      <c r="F150" s="5" t="s">
        <v>96</v>
      </c>
      <c r="H150" s="3" t="s">
        <v>464</v>
      </c>
      <c r="I150" s="3" t="s">
        <v>10</v>
      </c>
      <c r="J150" s="4" t="s">
        <v>76</v>
      </c>
      <c r="K150" s="3" t="s">
        <v>12</v>
      </c>
      <c r="L150" s="49" t="str">
        <f t="shared" si="2"/>
        <v>4346</v>
      </c>
    </row>
    <row r="151" spans="1:12">
      <c r="A151" s="48" t="s">
        <v>15</v>
      </c>
      <c r="B151" s="3" t="s">
        <v>160</v>
      </c>
      <c r="C151" s="3" t="s">
        <v>466</v>
      </c>
      <c r="D151" s="26">
        <v>12245</v>
      </c>
      <c r="E151" s="4" t="s">
        <v>8</v>
      </c>
      <c r="F151" s="5" t="s">
        <v>467</v>
      </c>
      <c r="H151" s="3" t="s">
        <v>464</v>
      </c>
      <c r="I151" s="3" t="s">
        <v>10</v>
      </c>
      <c r="J151" s="4" t="s">
        <v>76</v>
      </c>
      <c r="K151" s="3" t="s">
        <v>12</v>
      </c>
      <c r="L151" s="49" t="str">
        <f t="shared" si="2"/>
        <v>2245</v>
      </c>
    </row>
    <row r="152" spans="1:12">
      <c r="A152" s="48" t="s">
        <v>15</v>
      </c>
      <c r="B152" s="3" t="s">
        <v>468</v>
      </c>
      <c r="C152" s="3" t="s">
        <v>469</v>
      </c>
      <c r="D152" s="26">
        <v>14401</v>
      </c>
      <c r="E152" s="4" t="s">
        <v>8</v>
      </c>
      <c r="F152" s="5" t="s">
        <v>470</v>
      </c>
      <c r="H152" s="3" t="s">
        <v>464</v>
      </c>
      <c r="I152" s="3" t="s">
        <v>10</v>
      </c>
      <c r="J152" s="4" t="s">
        <v>76</v>
      </c>
      <c r="K152" s="3" t="s">
        <v>12</v>
      </c>
      <c r="L152" s="49" t="str">
        <f t="shared" si="2"/>
        <v>4401</v>
      </c>
    </row>
    <row r="153" spans="1:12">
      <c r="A153" s="48" t="s">
        <v>15</v>
      </c>
      <c r="B153" s="3" t="s">
        <v>8</v>
      </c>
      <c r="C153" s="3" t="s">
        <v>474</v>
      </c>
      <c r="D153" s="26">
        <v>12287</v>
      </c>
      <c r="E153" s="4" t="s">
        <v>31</v>
      </c>
      <c r="F153" s="5" t="s">
        <v>465</v>
      </c>
      <c r="H153" s="3" t="s">
        <v>464</v>
      </c>
      <c r="I153" s="3" t="s">
        <v>10</v>
      </c>
      <c r="J153" s="4" t="s">
        <v>76</v>
      </c>
      <c r="K153" s="3" t="s">
        <v>12</v>
      </c>
      <c r="L153" s="49" t="str">
        <f t="shared" si="2"/>
        <v>2287</v>
      </c>
    </row>
    <row r="154" spans="1:12">
      <c r="A154" s="48" t="s">
        <v>15</v>
      </c>
      <c r="B154" s="3" t="s">
        <v>8</v>
      </c>
      <c r="C154" s="3" t="s">
        <v>473</v>
      </c>
      <c r="D154" s="26">
        <v>14707</v>
      </c>
      <c r="E154" s="3" t="s">
        <v>471</v>
      </c>
      <c r="F154" s="3" t="s">
        <v>472</v>
      </c>
      <c r="H154" s="3" t="s">
        <v>464</v>
      </c>
      <c r="I154" s="3" t="s">
        <v>10</v>
      </c>
      <c r="J154" s="4" t="s">
        <v>76</v>
      </c>
      <c r="K154" s="3" t="s">
        <v>12</v>
      </c>
      <c r="L154" s="49" t="str">
        <f t="shared" si="2"/>
        <v>4707</v>
      </c>
    </row>
    <row r="155" spans="1:12">
      <c r="A155" s="48" t="s">
        <v>15</v>
      </c>
      <c r="B155" s="3" t="s">
        <v>8</v>
      </c>
      <c r="C155" s="3" t="s">
        <v>475</v>
      </c>
      <c r="D155" s="26">
        <v>13767</v>
      </c>
      <c r="E155" s="4" t="s">
        <v>476</v>
      </c>
      <c r="F155" s="5" t="s">
        <v>477</v>
      </c>
      <c r="H155" s="3" t="s">
        <v>464</v>
      </c>
      <c r="I155" s="3" t="s">
        <v>10</v>
      </c>
      <c r="J155" s="4" t="s">
        <v>76</v>
      </c>
      <c r="K155" s="3" t="s">
        <v>12</v>
      </c>
      <c r="L155" s="49" t="str">
        <f t="shared" si="2"/>
        <v>3767</v>
      </c>
    </row>
    <row r="156" spans="1:12">
      <c r="A156" s="48" t="s">
        <v>15</v>
      </c>
      <c r="B156" s="3" t="s">
        <v>8</v>
      </c>
      <c r="C156" s="3" t="s">
        <v>96</v>
      </c>
      <c r="D156" s="26">
        <v>14346</v>
      </c>
      <c r="E156" s="4" t="s">
        <v>478</v>
      </c>
      <c r="F156" s="5" t="s">
        <v>479</v>
      </c>
      <c r="H156" s="3" t="s">
        <v>464</v>
      </c>
      <c r="I156" s="3" t="s">
        <v>10</v>
      </c>
      <c r="J156" s="4" t="s">
        <v>76</v>
      </c>
      <c r="K156" s="3" t="s">
        <v>12</v>
      </c>
      <c r="L156" s="49" t="str">
        <f t="shared" si="2"/>
        <v>4346</v>
      </c>
    </row>
    <row r="157" spans="1:12">
      <c r="A157" s="48" t="s">
        <v>15</v>
      </c>
      <c r="B157" s="3" t="s">
        <v>8</v>
      </c>
      <c r="C157" s="3" t="s">
        <v>21</v>
      </c>
      <c r="D157" s="26">
        <v>12329</v>
      </c>
      <c r="E157" s="4" t="s">
        <v>480</v>
      </c>
      <c r="F157" s="5" t="s">
        <v>481</v>
      </c>
    </row>
    <row r="158" spans="1:12">
      <c r="A158" s="48" t="s">
        <v>15</v>
      </c>
    </row>
    <row r="159" spans="1:12">
      <c r="A159" s="48" t="s">
        <v>15</v>
      </c>
    </row>
  </sheetData>
  <autoFilter ref="A1:L1"/>
  <sortState ref="A2:L149">
    <sortCondition ref="I2:I149"/>
    <sortCondition ref="L2:L149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18"/>
  <sheetViews>
    <sheetView topLeftCell="A81" zoomScale="110" zoomScaleNormal="110" workbookViewId="0">
      <selection activeCell="G2" sqref="G2:G117"/>
    </sheetView>
  </sheetViews>
  <sheetFormatPr baseColWidth="10" defaultColWidth="20.6640625" defaultRowHeight="10.199999999999999"/>
  <cols>
    <col min="1" max="1" width="5.21875" style="22" customWidth="1"/>
    <col min="2" max="2" width="20.6640625" style="22"/>
    <col min="3" max="3" width="16.77734375" style="22" customWidth="1"/>
    <col min="4" max="4" width="8.44140625" style="22" customWidth="1"/>
    <col min="5" max="5" width="20.6640625" style="23" customWidth="1"/>
    <col min="6" max="6" width="22.88671875" style="22" customWidth="1"/>
    <col min="7" max="7" width="10.5546875" style="25" customWidth="1"/>
    <col min="8" max="8" width="10.77734375" style="22" customWidth="1"/>
    <col min="9" max="9" width="12.44140625" style="22" customWidth="1"/>
    <col min="10" max="10" width="8.44140625" style="25" customWidth="1"/>
    <col min="11" max="11" width="14.33203125" style="22" customWidth="1"/>
    <col min="12" max="12" width="11.88671875" style="30" customWidth="1"/>
    <col min="13" max="13" width="20.6640625" style="38"/>
    <col min="14" max="16384" width="20.6640625" style="22"/>
  </cols>
  <sheetData>
    <row r="1" spans="1:13">
      <c r="A1" s="16" t="s">
        <v>0</v>
      </c>
      <c r="B1" s="17" t="s">
        <v>13</v>
      </c>
      <c r="C1" s="18" t="s">
        <v>1</v>
      </c>
      <c r="D1" s="19" t="s">
        <v>2</v>
      </c>
      <c r="E1" s="29" t="s">
        <v>14</v>
      </c>
      <c r="F1" s="18" t="s">
        <v>70</v>
      </c>
      <c r="G1" s="20" t="s">
        <v>3</v>
      </c>
      <c r="H1" s="20" t="s">
        <v>4</v>
      </c>
      <c r="I1" s="20" t="s">
        <v>5</v>
      </c>
      <c r="J1" s="20" t="s">
        <v>6</v>
      </c>
      <c r="K1" s="21" t="s">
        <v>7</v>
      </c>
      <c r="L1" s="31" t="s">
        <v>244</v>
      </c>
    </row>
    <row r="2" spans="1:13" ht="11.4">
      <c r="A2" s="22" t="str">
        <f>UPPER(Feuil1!A2)</f>
        <v>M</v>
      </c>
      <c r="B2" s="22" t="str">
        <f>UPPER(Feuil1!B2)</f>
        <v>PERIN</v>
      </c>
      <c r="C2" s="23" t="str">
        <f>PROPER(Feuil1!C2)</f>
        <v>Marie Catherine</v>
      </c>
      <c r="D2" s="28" t="str">
        <f>Feuil1!D2</f>
        <v>08/02/1829</v>
      </c>
      <c r="E2" s="23" t="str">
        <f>UPPER(Feuil1!E2)</f>
        <v>CORVISIER</v>
      </c>
      <c r="F2" s="24" t="str">
        <f>PROPER(Feuil1!F2)</f>
        <v>Eugène ?</v>
      </c>
      <c r="G2" s="25">
        <f>Feuil1!G2</f>
        <v>0</v>
      </c>
      <c r="H2" s="25" t="s">
        <v>9</v>
      </c>
      <c r="I2" s="22" t="str">
        <f>UPPER(Feuil1!I2)</f>
        <v>CHARLEVILLE</v>
      </c>
      <c r="J2" s="25" t="str">
        <f>IF(Feuil1!J2="","",UPPER(Feuil1!J2))</f>
        <v>2E/CHARLEVILLE 4</v>
      </c>
      <c r="K2" s="22" t="str">
        <f>IF(Feuil1!K2="","",PROPER(Feuil1!K2))</f>
        <v>Ardennes</v>
      </c>
      <c r="L2" s="32" t="str">
        <f>Feuil1!L2</f>
        <v>1829</v>
      </c>
      <c r="M2" s="13"/>
    </row>
    <row r="3" spans="1:13" ht="11.4">
      <c r="A3" s="22" t="str">
        <f>UPPER(Feuil1!A3)</f>
        <v>M</v>
      </c>
      <c r="B3" s="22" t="str">
        <f>UPPER(Feuil1!B3)</f>
        <v>PERIN</v>
      </c>
      <c r="C3" s="23" t="str">
        <f>PROPER(Feuil1!C3)</f>
        <v>Edouard Joseph</v>
      </c>
      <c r="D3" s="28" t="str">
        <f>Feuil1!D3</f>
        <v>08/08/1874</v>
      </c>
      <c r="E3" s="23" t="str">
        <f>UPPER(Feuil1!E3)</f>
        <v>CHAMPAGNE</v>
      </c>
      <c r="F3" s="24" t="str">
        <f>PROPER(Feuil1!F3)</f>
        <v>Marcel Eugènie</v>
      </c>
      <c r="G3" s="25">
        <f>Feuil1!G3</f>
        <v>0</v>
      </c>
      <c r="H3" s="25" t="s">
        <v>9</v>
      </c>
      <c r="I3" s="22" t="str">
        <f>UPPER(Feuil1!I3)</f>
        <v>CHARLEVILLE</v>
      </c>
      <c r="J3" s="25" t="str">
        <f>IF(Feuil1!J3="","",UPPER(Feuil1!J3))</f>
        <v>2E/CHARLEVILLE 4</v>
      </c>
      <c r="K3" s="22" t="str">
        <f>IF(Feuil1!K3="","",PROPER(Feuil1!K3))</f>
        <v>Ardennes</v>
      </c>
      <c r="L3" s="32" t="str">
        <f>Feuil1!L3</f>
        <v>1874</v>
      </c>
      <c r="M3" s="13"/>
    </row>
    <row r="4" spans="1:13" ht="11.4">
      <c r="A4" s="22" t="str">
        <f>UPPER(Feuil1!A4)</f>
        <v>M</v>
      </c>
      <c r="B4" s="22" t="str">
        <f>UPPER(Feuil1!B4)</f>
        <v>PERIN</v>
      </c>
      <c r="C4" s="23" t="str">
        <f>PROPER(Feuil1!C4)</f>
        <v>Edouard Jules</v>
      </c>
      <c r="D4" s="28" t="str">
        <f>Feuil1!D4</f>
        <v>11/02/1882</v>
      </c>
      <c r="E4" s="23" t="str">
        <f>UPPER(Feuil1!E4)</f>
        <v>DEBREF</v>
      </c>
      <c r="F4" s="24" t="str">
        <f>PROPER(Feuil1!F4)</f>
        <v>Marie Honorine</v>
      </c>
      <c r="G4" s="25">
        <f>Feuil1!G4</f>
        <v>0</v>
      </c>
      <c r="H4" s="25" t="s">
        <v>9</v>
      </c>
      <c r="I4" s="22" t="str">
        <f>UPPER(Feuil1!I4)</f>
        <v>CHARLEVILLE</v>
      </c>
      <c r="J4" s="25" t="str">
        <f>IF(Feuil1!J4="","",UPPER(Feuil1!J4))</f>
        <v>2E/CHARLEVILLE 4</v>
      </c>
      <c r="K4" s="22" t="str">
        <f>IF(Feuil1!K4="","",PROPER(Feuil1!K4))</f>
        <v>Ardennes</v>
      </c>
      <c r="L4" s="32" t="str">
        <f>Feuil1!L4</f>
        <v>1882</v>
      </c>
      <c r="M4" s="13"/>
    </row>
    <row r="5" spans="1:13" ht="11.4">
      <c r="A5" s="22" t="str">
        <f>UPPER(Feuil1!A5)</f>
        <v>M</v>
      </c>
      <c r="B5" s="22" t="str">
        <f>UPPER(Feuil1!B5)</f>
        <v>PERIN</v>
      </c>
      <c r="C5" s="23" t="str">
        <f>PROPER(Feuil1!C5)</f>
        <v>Jules Louis</v>
      </c>
      <c r="D5" s="28" t="str">
        <f>Feuil1!D5</f>
        <v>12/06/1886</v>
      </c>
      <c r="E5" s="23" t="str">
        <f>UPPER(Feuil1!E5)</f>
        <v>CORDIER</v>
      </c>
      <c r="F5" s="24" t="str">
        <f>PROPER(Feuil1!F5)</f>
        <v>M Joseph</v>
      </c>
      <c r="G5" s="25">
        <f>Feuil1!G5</f>
        <v>0</v>
      </c>
      <c r="H5" s="25" t="s">
        <v>9</v>
      </c>
      <c r="I5" s="22" t="str">
        <f>UPPER(Feuil1!I5)</f>
        <v>CHARLEVILLE</v>
      </c>
      <c r="J5" s="25" t="str">
        <f>IF(Feuil1!J5="","",UPPER(Feuil1!J5))</f>
        <v>2E/CHARLEVILLE 4</v>
      </c>
      <c r="K5" s="22" t="str">
        <f>IF(Feuil1!K5="","",PROPER(Feuil1!K5))</f>
        <v>Ardennes</v>
      </c>
      <c r="L5" s="32" t="str">
        <f>Feuil1!L5</f>
        <v>1886</v>
      </c>
      <c r="M5" s="13"/>
    </row>
    <row r="6" spans="1:13" ht="11.4">
      <c r="A6" s="22" t="str">
        <f>UPPER(Feuil1!A6)</f>
        <v>M</v>
      </c>
      <c r="B6" s="22" t="str">
        <f>UPPER(Feuil1!B6)</f>
        <v>PERIN</v>
      </c>
      <c r="C6" s="23" t="str">
        <f>PROPER(Feuil1!C6)</f>
        <v>Marcelline Jeanne</v>
      </c>
      <c r="D6" s="28" t="str">
        <f>Feuil1!D6</f>
        <v>23/11/1889</v>
      </c>
      <c r="E6" s="23" t="str">
        <f>UPPER(Feuil1!E6)</f>
        <v>MOREAUX</v>
      </c>
      <c r="F6" s="24" t="str">
        <f>PROPER(Feuil1!F6)</f>
        <v>Joseph Édouard</v>
      </c>
      <c r="G6" s="25">
        <f>Feuil1!G6</f>
        <v>0</v>
      </c>
      <c r="H6" s="25" t="s">
        <v>9</v>
      </c>
      <c r="I6" s="22" t="str">
        <f>UPPER(Feuil1!I6)</f>
        <v>CHARLEVILLE</v>
      </c>
      <c r="J6" s="25" t="str">
        <f>IF(Feuil1!J6="","",UPPER(Feuil1!J6))</f>
        <v>2E/CHARLEVILLE 4</v>
      </c>
      <c r="K6" s="22" t="str">
        <f>IF(Feuil1!K6="","",PROPER(Feuil1!K6))</f>
        <v>Ardennes</v>
      </c>
      <c r="L6" s="32" t="str">
        <f>Feuil1!L6</f>
        <v>1889</v>
      </c>
      <c r="M6" s="13"/>
    </row>
    <row r="7" spans="1:13" ht="11.4">
      <c r="A7" s="22" t="str">
        <f>UPPER(Feuil1!A7)</f>
        <v>M</v>
      </c>
      <c r="B7" s="22" t="str">
        <f>UPPER(Feuil1!B7)</f>
        <v>PERIN</v>
      </c>
      <c r="C7" s="23" t="str">
        <f>PROPER(Feuil1!C7)</f>
        <v>Lucien Joseph</v>
      </c>
      <c r="D7" s="28" t="str">
        <f>Feuil1!D7</f>
        <v>2/12/1892</v>
      </c>
      <c r="E7" s="23" t="str">
        <f>UPPER(Feuil1!E7)</f>
        <v>DOMBRAIGE</v>
      </c>
      <c r="F7" s="24" t="str">
        <f>PROPER(Feuil1!F7)</f>
        <v>Félicie Blanche</v>
      </c>
      <c r="G7" s="25">
        <f>Feuil1!G7</f>
        <v>0</v>
      </c>
      <c r="H7" s="25" t="s">
        <v>9</v>
      </c>
      <c r="I7" s="22" t="str">
        <f>UPPER(Feuil1!I7)</f>
        <v>CHARLEVILLE</v>
      </c>
      <c r="J7" s="25" t="str">
        <f>IF(Feuil1!J7="","",UPPER(Feuil1!J7))</f>
        <v>2E/CHARLEVILLE 4</v>
      </c>
      <c r="K7" s="22" t="str">
        <f>IF(Feuil1!K7="","",PROPER(Feuil1!K7))</f>
        <v>Ardennes</v>
      </c>
      <c r="L7" s="32" t="str">
        <f>Feuil1!L7</f>
        <v>1892</v>
      </c>
      <c r="M7" s="13"/>
    </row>
    <row r="8" spans="1:13" ht="11.4">
      <c r="A8" s="22" t="str">
        <f>UPPER(Feuil1!A8)</f>
        <v>M</v>
      </c>
      <c r="B8" s="22" t="str">
        <f>UPPER(Feuil1!B8)</f>
        <v>PERIN</v>
      </c>
      <c r="C8" s="23" t="str">
        <f>PROPER(Feuil1!C8)</f>
        <v>Hortense</v>
      </c>
      <c r="D8" s="28" t="str">
        <f>Feuil1!D8</f>
        <v>04/071897</v>
      </c>
      <c r="E8" s="23" t="str">
        <f>UPPER(Feuil1!E8)</f>
        <v>MOINE</v>
      </c>
      <c r="F8" s="24" t="str">
        <f>PROPER(Feuil1!F8)</f>
        <v>Pol Emile</v>
      </c>
      <c r="G8" s="25">
        <f>Feuil1!G8</f>
        <v>0</v>
      </c>
      <c r="H8" s="25" t="s">
        <v>9</v>
      </c>
      <c r="I8" s="22" t="str">
        <f>UPPER(Feuil1!I8)</f>
        <v>CHARLEVILLE</v>
      </c>
      <c r="J8" s="25" t="str">
        <f>IF(Feuil1!J8="","",UPPER(Feuil1!J8))</f>
        <v>2E/CHARLEVILLE 4</v>
      </c>
      <c r="K8" s="22" t="str">
        <f>IF(Feuil1!K8="","",PROPER(Feuil1!K8))</f>
        <v>Ardennes</v>
      </c>
      <c r="L8" s="32" t="str">
        <f>Feuil1!L8</f>
        <v>1897</v>
      </c>
      <c r="M8" s="13"/>
    </row>
    <row r="9" spans="1:13" ht="11.4">
      <c r="A9" s="22" t="str">
        <f>UPPER(Feuil1!A9)</f>
        <v>M</v>
      </c>
      <c r="B9" s="22" t="str">
        <f>UPPER(Feuil1!B9)</f>
        <v>PERIN</v>
      </c>
      <c r="C9" s="23" t="str">
        <f>PROPER(Feuil1!C9)</f>
        <v>Hortense</v>
      </c>
      <c r="D9" s="28" t="str">
        <f>Feuil1!D9</f>
        <v>04/07/1897</v>
      </c>
      <c r="E9" s="23" t="str">
        <f>UPPER(Feuil1!E9)</f>
        <v>MOINE</v>
      </c>
      <c r="F9" s="24" t="str">
        <f>PROPER(Feuil1!F9)</f>
        <v>Pol Emile</v>
      </c>
      <c r="G9" s="25">
        <f>Feuil1!G9</f>
        <v>0</v>
      </c>
      <c r="H9" s="25" t="s">
        <v>9</v>
      </c>
      <c r="I9" s="22" t="str">
        <f>UPPER(Feuil1!I9)</f>
        <v>CHARLEVILLE</v>
      </c>
      <c r="J9" s="25" t="str">
        <f>IF(Feuil1!J9="","",UPPER(Feuil1!J9))</f>
        <v/>
      </c>
      <c r="K9" s="22" t="str">
        <f>IF(Feuil1!K9="","",PROPER(Feuil1!K9))</f>
        <v>Ardennes</v>
      </c>
      <c r="L9" s="32" t="str">
        <f>Feuil1!L9</f>
        <v>1897</v>
      </c>
      <c r="M9" s="13"/>
    </row>
    <row r="10" spans="1:13" ht="11.4">
      <c r="A10" s="22" t="str">
        <f>UPPER(Feuil1!A10)</f>
        <v>M</v>
      </c>
      <c r="B10" s="22" t="str">
        <f>UPPER(Feuil1!B10)</f>
        <v>PERIN</v>
      </c>
      <c r="C10" s="23" t="str">
        <f>PROPER(Feuil1!C10)</f>
        <v>Marie Hélène</v>
      </c>
      <c r="D10" s="28" t="str">
        <f>Feuil1!D10</f>
        <v>08/10/1898</v>
      </c>
      <c r="E10" s="23" t="str">
        <f>UPPER(Feuil1!E10)</f>
        <v>TOUSSAINT</v>
      </c>
      <c r="F10" s="24" t="str">
        <f>PROPER(Feuil1!F10)</f>
        <v>Alfred Gustave</v>
      </c>
      <c r="G10" s="25">
        <f>Feuil1!G10</f>
        <v>0</v>
      </c>
      <c r="H10" s="25" t="s">
        <v>9</v>
      </c>
      <c r="I10" s="22" t="str">
        <f>UPPER(Feuil1!I10)</f>
        <v>CHARLEVILLE</v>
      </c>
      <c r="J10" s="25" t="str">
        <f>IF(Feuil1!J10="","",UPPER(Feuil1!J10))</f>
        <v>2E/CHARLEVILLE 4</v>
      </c>
      <c r="K10" s="22" t="str">
        <f>IF(Feuil1!K10="","",PROPER(Feuil1!K10))</f>
        <v>Ardennes</v>
      </c>
      <c r="L10" s="32" t="str">
        <f>Feuil1!L10</f>
        <v>1898</v>
      </c>
      <c r="M10" s="13"/>
    </row>
    <row r="11" spans="1:13" ht="11.4">
      <c r="A11" s="22" t="str">
        <f>UPPER(Feuil1!A11)</f>
        <v>D</v>
      </c>
      <c r="B11" s="22" t="str">
        <f>UPPER(Feuil1!B11)</f>
        <v>PERIN</v>
      </c>
      <c r="C11" s="23" t="str">
        <f>PROPER(Feuil1!C11)</f>
        <v>Raimond Adrien</v>
      </c>
      <c r="D11" s="28" t="str">
        <f>Feuil1!D11</f>
        <v>31/12/1898</v>
      </c>
      <c r="E11" s="23" t="str">
        <f>UPPER(Feuil1!E11)</f>
        <v>JOFFIN</v>
      </c>
      <c r="F11" s="24" t="str">
        <f>PROPER(Feuil1!F11)</f>
        <v>Catherine Marie</v>
      </c>
      <c r="G11" s="25">
        <f>Feuil1!G11</f>
        <v>0</v>
      </c>
      <c r="H11" s="25" t="s">
        <v>9</v>
      </c>
      <c r="I11" s="22" t="str">
        <f>UPPER(Feuil1!I11)</f>
        <v>CHARLEVILLE</v>
      </c>
      <c r="J11" s="25" t="str">
        <f>IF(Feuil1!J11="","",UPPER(Feuil1!J11))</f>
        <v>2E105 124</v>
      </c>
      <c r="K11" s="22" t="str">
        <f>IF(Feuil1!K11="","",PROPER(Feuil1!K11))</f>
        <v>Ardennes</v>
      </c>
      <c r="L11" s="32" t="str">
        <f>Feuil1!L11</f>
        <v>1898</v>
      </c>
      <c r="M11" s="13"/>
    </row>
    <row r="12" spans="1:13" ht="11.4">
      <c r="A12" s="22" t="str">
        <f>UPPER(Feuil1!A12)</f>
        <v>M</v>
      </c>
      <c r="B12" s="22" t="str">
        <f>UPPER(Feuil1!B12)</f>
        <v>PERIN</v>
      </c>
      <c r="C12" s="23" t="str">
        <f>PROPER(Feuil1!C12)</f>
        <v>Marie Hélène</v>
      </c>
      <c r="D12" s="28" t="str">
        <f>Feuil1!D12</f>
        <v>08/10/1898</v>
      </c>
      <c r="E12" s="23" t="str">
        <f>UPPER(Feuil1!E12)</f>
        <v>TOUSSAINT</v>
      </c>
      <c r="F12" s="24" t="str">
        <f>PROPER(Feuil1!F12)</f>
        <v>Alfred Gustave</v>
      </c>
      <c r="G12" s="25">
        <f>Feuil1!G12</f>
        <v>0</v>
      </c>
      <c r="H12" s="25" t="s">
        <v>9</v>
      </c>
      <c r="I12" s="22" t="str">
        <f>UPPER(Feuil1!I12)</f>
        <v>CHARLEVILLE</v>
      </c>
      <c r="J12" s="25" t="str">
        <f>IF(Feuil1!J12="","",UPPER(Feuil1!J12))</f>
        <v/>
      </c>
      <c r="K12" s="22" t="str">
        <f>IF(Feuil1!K12="","",PROPER(Feuil1!K12))</f>
        <v>Ardennes</v>
      </c>
      <c r="L12" s="32" t="str">
        <f>Feuil1!L12</f>
        <v>1898</v>
      </c>
      <c r="M12" s="13"/>
    </row>
    <row r="13" spans="1:13" ht="11.4">
      <c r="A13" s="22" t="str">
        <f>UPPER(Feuil1!A13)</f>
        <v>M</v>
      </c>
      <c r="B13" s="22" t="str">
        <f>UPPER(Feuil1!B13)</f>
        <v>PERIN</v>
      </c>
      <c r="C13" s="23" t="str">
        <f>PROPER(Feuil1!C13)</f>
        <v>Raimond Adrien</v>
      </c>
      <c r="D13" s="28" t="str">
        <f>Feuil1!D13</f>
        <v>07/10/1899</v>
      </c>
      <c r="E13" s="23" t="str">
        <f>UPPER(Feuil1!E13)</f>
        <v>GRANDMAIRE</v>
      </c>
      <c r="F13" s="24" t="str">
        <f>PROPER(Feuil1!F13)</f>
        <v>Clothilde</v>
      </c>
      <c r="G13" s="25">
        <f>Feuil1!G13</f>
        <v>0</v>
      </c>
      <c r="H13" s="25" t="s">
        <v>9</v>
      </c>
      <c r="I13" s="22" t="str">
        <f>UPPER(Feuil1!I13)</f>
        <v>CHARLEVILLE</v>
      </c>
      <c r="J13" s="25" t="str">
        <f>IF(Feuil1!J13="","",UPPER(Feuil1!J13))</f>
        <v>125</v>
      </c>
      <c r="K13" s="22" t="str">
        <f>IF(Feuil1!K13="","",PROPER(Feuil1!K13))</f>
        <v>Ardennes</v>
      </c>
      <c r="L13" s="32" t="str">
        <f>Feuil1!L13</f>
        <v>1899</v>
      </c>
      <c r="M13" s="13"/>
    </row>
    <row r="14" spans="1:13" ht="11.4">
      <c r="A14" s="22" t="str">
        <f>UPPER(Feuil1!A14)</f>
        <v>M</v>
      </c>
      <c r="B14" s="22" t="str">
        <f>UPPER(Feuil1!B14)</f>
        <v>SURAY</v>
      </c>
      <c r="C14" s="23" t="str">
        <f>PROPER(Feuil1!C14)</f>
        <v>Joseph Férdéric</v>
      </c>
      <c r="D14" s="28" t="str">
        <f>Feuil1!D14</f>
        <v>14/01/1899</v>
      </c>
      <c r="E14" s="23" t="str">
        <f>UPPER(Feuil1!E14)</f>
        <v>BÉNIT</v>
      </c>
      <c r="F14" s="24" t="str">
        <f>PROPER(Feuil1!F14)</f>
        <v>Maria</v>
      </c>
      <c r="G14" s="25">
        <f>Feuil1!G14</f>
        <v>0</v>
      </c>
      <c r="H14" s="25" t="s">
        <v>9</v>
      </c>
      <c r="I14" s="22" t="str">
        <f>UPPER(Feuil1!I14)</f>
        <v>CHARLEVILLE</v>
      </c>
      <c r="J14" s="25" t="str">
        <f>IF(Feuil1!J14="","",UPPER(Feuil1!J14))</f>
        <v>2E105 124</v>
      </c>
      <c r="K14" s="22" t="str">
        <f>IF(Feuil1!K14="","",PROPER(Feuil1!K14))</f>
        <v>Ardennes</v>
      </c>
      <c r="L14" s="32" t="str">
        <f>Feuil1!L14</f>
        <v>1899</v>
      </c>
      <c r="M14" s="13"/>
    </row>
    <row r="15" spans="1:13" ht="11.4">
      <c r="A15" s="22" t="str">
        <f>UPPER(Feuil1!A15)</f>
        <v>M</v>
      </c>
      <c r="B15" s="22" t="str">
        <f>UPPER(Feuil1!B15)</f>
        <v>PERIN</v>
      </c>
      <c r="C15" s="23" t="str">
        <f>PROPER(Feuil1!C15)</f>
        <v>François Augustin</v>
      </c>
      <c r="D15" s="28" t="str">
        <f>Feuil1!D15</f>
        <v>22/07/1899</v>
      </c>
      <c r="E15" s="23" t="str">
        <f>UPPER(Feuil1!E15)</f>
        <v>SURAY</v>
      </c>
      <c r="F15" s="24" t="str">
        <f>PROPER(Feuil1!F15)</f>
        <v>Marie Félicie</v>
      </c>
      <c r="G15" s="25">
        <f>Feuil1!G15</f>
        <v>0</v>
      </c>
      <c r="H15" s="25" t="s">
        <v>9</v>
      </c>
      <c r="I15" s="22" t="str">
        <f>UPPER(Feuil1!I15)</f>
        <v>CHARLEVILLE</v>
      </c>
      <c r="J15" s="25" t="str">
        <f>IF(Feuil1!J15="","",UPPER(Feuil1!J15))</f>
        <v>88</v>
      </c>
      <c r="K15" s="22" t="str">
        <f>IF(Feuil1!K15="","",PROPER(Feuil1!K15))</f>
        <v>Ardennes</v>
      </c>
      <c r="L15" s="32" t="str">
        <f>Feuil1!L15</f>
        <v>1899</v>
      </c>
      <c r="M15" s="13"/>
    </row>
    <row r="16" spans="1:13" ht="11.4">
      <c r="A16" s="22" t="str">
        <f>UPPER(Feuil1!A16)</f>
        <v>M</v>
      </c>
      <c r="B16" s="22" t="str">
        <f>UPPER(Feuil1!B16)</f>
        <v>PERIN</v>
      </c>
      <c r="C16" s="23" t="str">
        <f>PROPER(Feuil1!C16)</f>
        <v>Raimond Adrien</v>
      </c>
      <c r="D16" s="28" t="str">
        <f>Feuil1!D16</f>
        <v>07/10/1899</v>
      </c>
      <c r="E16" s="23" t="str">
        <f>UPPER(Feuil1!E16)</f>
        <v>GRANDMAIRE</v>
      </c>
      <c r="F16" s="24" t="str">
        <f>PROPER(Feuil1!F16)</f>
        <v>Clothile</v>
      </c>
      <c r="G16" s="25">
        <f>Feuil1!G16</f>
        <v>0</v>
      </c>
      <c r="H16" s="25" t="s">
        <v>9</v>
      </c>
      <c r="I16" s="22" t="str">
        <f>UPPER(Feuil1!I16)</f>
        <v>CHARLEVILLE</v>
      </c>
      <c r="J16" s="25" t="str">
        <f>IF(Feuil1!J16="","",UPPER(Feuil1!J16))</f>
        <v/>
      </c>
      <c r="K16" s="22" t="str">
        <f>IF(Feuil1!K16="","",PROPER(Feuil1!K16))</f>
        <v>Ardennes</v>
      </c>
      <c r="L16" s="32" t="str">
        <f>Feuil1!L16</f>
        <v>1899</v>
      </c>
      <c r="M16" s="13"/>
    </row>
    <row r="17" spans="1:13" ht="11.4">
      <c r="A17" s="22" t="str">
        <f>UPPER(Feuil1!A17)</f>
        <v>M</v>
      </c>
      <c r="B17" s="22" t="str">
        <f>UPPER(Feuil1!B17)</f>
        <v>BENIT</v>
      </c>
      <c r="C17" s="23" t="str">
        <f>PROPER(Feuil1!C17)</f>
        <v>Maria</v>
      </c>
      <c r="D17" s="28" t="str">
        <f>Feuil1!D17</f>
        <v>14/01/1899</v>
      </c>
      <c r="E17" s="23" t="str">
        <f>UPPER(Feuil1!E17)</f>
        <v>SURAY</v>
      </c>
      <c r="F17" s="24" t="str">
        <f>PROPER(Feuil1!F17)</f>
        <v>Joseph Frédéric</v>
      </c>
      <c r="G17" s="25">
        <f>Feuil1!G17</f>
        <v>0</v>
      </c>
      <c r="H17" s="25" t="s">
        <v>9</v>
      </c>
      <c r="I17" s="22" t="str">
        <f>UPPER(Feuil1!I17)</f>
        <v>CHARLEVILLE</v>
      </c>
      <c r="J17" s="25" t="str">
        <f>IF(Feuil1!J17="","",UPPER(Feuil1!J17))</f>
        <v/>
      </c>
      <c r="K17" s="22" t="str">
        <f>IF(Feuil1!K17="","",PROPER(Feuil1!K17))</f>
        <v>Ardennes</v>
      </c>
      <c r="L17" s="32" t="str">
        <f>Feuil1!L17</f>
        <v>1899</v>
      </c>
      <c r="M17" s="13"/>
    </row>
    <row r="18" spans="1:13" ht="11.4">
      <c r="A18" s="22" t="str">
        <f>UPPER(Feuil1!A18)</f>
        <v>M</v>
      </c>
      <c r="B18" s="22" t="str">
        <f>UPPER(Feuil1!B18)</f>
        <v>SURAY</v>
      </c>
      <c r="C18" s="23" t="str">
        <f>PROPER(Feuil1!C18)</f>
        <v>Victor Gabriel</v>
      </c>
      <c r="D18" s="28">
        <f>Feuil1!D18</f>
        <v>2051</v>
      </c>
      <c r="E18" s="23" t="str">
        <f>UPPER(Feuil1!E18)</f>
        <v>RAHIER</v>
      </c>
      <c r="F18" s="24" t="str">
        <f>PROPER(Feuil1!F18)</f>
        <v>Amélie</v>
      </c>
      <c r="G18" s="25">
        <f>Feuil1!G18</f>
        <v>0</v>
      </c>
      <c r="H18" s="25" t="s">
        <v>9</v>
      </c>
      <c r="I18" s="22" t="str">
        <f>UPPER(Feuil1!I18)</f>
        <v>CHARLEVILLE</v>
      </c>
      <c r="J18" s="25" t="str">
        <f>IF(Feuil1!J18="","",UPPER(Feuil1!J18))</f>
        <v/>
      </c>
      <c r="K18" s="22" t="str">
        <f>IF(Feuil1!K18="","",PROPER(Feuil1!K18))</f>
        <v>Ardennes</v>
      </c>
      <c r="L18" s="32" t="str">
        <f>Feuil1!L18</f>
        <v>2051</v>
      </c>
      <c r="M18" s="13"/>
    </row>
    <row r="19" spans="1:13" ht="11.4">
      <c r="A19" s="22" t="str">
        <f>UPPER(Feuil1!A19)</f>
        <v>M</v>
      </c>
      <c r="B19" s="22" t="str">
        <f>UPPER(Feuil1!B19)</f>
        <v>PERIN</v>
      </c>
      <c r="C19" s="23" t="str">
        <f>PROPER(Feuil1!C19)</f>
        <v>Emile Louis</v>
      </c>
      <c r="D19" s="28">
        <f>Feuil1!D19</f>
        <v>2254</v>
      </c>
      <c r="E19" s="23" t="str">
        <f>UPPER(Feuil1!E19)</f>
        <v>MORGE</v>
      </c>
      <c r="F19" s="24" t="str">
        <f>PROPER(Feuil1!F19)</f>
        <v>Adeline Jeanne</v>
      </c>
      <c r="G19" s="25">
        <f>Feuil1!G19</f>
        <v>0</v>
      </c>
      <c r="H19" s="25" t="s">
        <v>9</v>
      </c>
      <c r="I19" s="22" t="str">
        <f>UPPER(Feuil1!I19)</f>
        <v>CHARLEVILLE</v>
      </c>
      <c r="J19" s="25" t="str">
        <f>IF(Feuil1!J19="","",UPPER(Feuil1!J19))</f>
        <v>EDEPOT/CHARLEVILLE/2E 461</v>
      </c>
      <c r="K19" s="22" t="str">
        <f>IF(Feuil1!K19="","",PROPER(Feuil1!K19))</f>
        <v>Ardennes</v>
      </c>
      <c r="L19" s="32" t="str">
        <f>Feuil1!L19</f>
        <v>2254</v>
      </c>
      <c r="M19" s="13"/>
    </row>
    <row r="20" spans="1:13" ht="11.4">
      <c r="A20" s="22" t="str">
        <f>UPPER(Feuil1!A20)</f>
        <v>M</v>
      </c>
      <c r="B20" s="22" t="str">
        <f>UPPER(Feuil1!B20)</f>
        <v>PERIN</v>
      </c>
      <c r="C20" s="23" t="str">
        <f>PROPER(Feuil1!C20)</f>
        <v>Jeanne Céline</v>
      </c>
      <c r="D20" s="28">
        <f>Feuil1!D20</f>
        <v>2289</v>
      </c>
      <c r="E20" s="23" t="str">
        <f>UPPER(Feuil1!E20)</f>
        <v>FIZAINE</v>
      </c>
      <c r="F20" s="24" t="str">
        <f>PROPER(Feuil1!F20)</f>
        <v>Eugène</v>
      </c>
      <c r="G20" s="25">
        <f>Feuil1!G20</f>
        <v>0</v>
      </c>
      <c r="H20" s="25" t="s">
        <v>9</v>
      </c>
      <c r="I20" s="22" t="str">
        <f>UPPER(Feuil1!I20)</f>
        <v>CHARLEVILLE</v>
      </c>
      <c r="J20" s="25" t="str">
        <f>IF(Feuil1!J20="","",UPPER(Feuil1!J20))</f>
        <v>EDEPOT/CHARLEVILLE/2E 461</v>
      </c>
      <c r="K20" s="22" t="str">
        <f>IF(Feuil1!K20="","",PROPER(Feuil1!K20))</f>
        <v>Ardennes</v>
      </c>
      <c r="L20" s="32" t="str">
        <f>Feuil1!L20</f>
        <v>2289</v>
      </c>
      <c r="M20" s="13"/>
    </row>
    <row r="21" spans="1:13" ht="11.4">
      <c r="A21" s="22" t="str">
        <f>UPPER(Feuil1!A21)</f>
        <v>M</v>
      </c>
      <c r="B21" s="22" t="str">
        <f>UPPER(Feuil1!B21)</f>
        <v>PERIN</v>
      </c>
      <c r="C21" s="23" t="str">
        <f>PROPER(Feuil1!C21)</f>
        <v>? Edouard</v>
      </c>
      <c r="D21" s="28">
        <f>Feuil1!D21</f>
        <v>3635</v>
      </c>
      <c r="E21" s="23" t="str">
        <f>UPPER(Feuil1!E21)</f>
        <v>DESCHARMES</v>
      </c>
      <c r="F21" s="24" t="str">
        <f>PROPER(Feuil1!F21)</f>
        <v>Caroline Madeleine</v>
      </c>
      <c r="G21" s="25">
        <f>Feuil1!G21</f>
        <v>0</v>
      </c>
      <c r="H21" s="25" t="s">
        <v>9</v>
      </c>
      <c r="I21" s="22" t="str">
        <f>UPPER(Feuil1!I21)</f>
        <v>CHARLEVILLE</v>
      </c>
      <c r="J21" s="25" t="str">
        <f>IF(Feuil1!J21="","",UPPER(Feuil1!J21))</f>
        <v>EDEPOT/CHARLEVILLE/2E 461</v>
      </c>
      <c r="K21" s="22" t="str">
        <f>IF(Feuil1!K21="","",PROPER(Feuil1!K21))</f>
        <v>Ardennes</v>
      </c>
      <c r="L21" s="32" t="str">
        <f>Feuil1!L21</f>
        <v>3635</v>
      </c>
      <c r="M21" s="13"/>
    </row>
    <row r="22" spans="1:13" ht="11.4">
      <c r="A22" s="22" t="str">
        <f>UPPER(Feuil1!A22)</f>
        <v>M</v>
      </c>
      <c r="B22" s="22" t="str">
        <f>UPPER(Feuil1!B22)</f>
        <v>PERIN</v>
      </c>
      <c r="C22" s="23" t="str">
        <f>PROPER(Feuil1!C22)</f>
        <v>Joséphine Adrienne</v>
      </c>
      <c r="D22" s="28">
        <f>Feuil1!D22</f>
        <v>3297</v>
      </c>
      <c r="E22" s="23" t="str">
        <f>UPPER(Feuil1!E22)</f>
        <v>BONNAIRE</v>
      </c>
      <c r="F22" s="24" t="str">
        <f>PROPER(Feuil1!F22)</f>
        <v>Félix Georges</v>
      </c>
      <c r="G22" s="25">
        <f>Feuil1!G22</f>
        <v>0</v>
      </c>
      <c r="H22" s="25" t="s">
        <v>9</v>
      </c>
      <c r="I22" s="22" t="str">
        <f>UPPER(Feuil1!I22)</f>
        <v>CHARLEVILLE</v>
      </c>
      <c r="J22" s="25" t="str">
        <f>IF(Feuil1!J22="","",UPPER(Feuil1!J22))</f>
        <v>EDEPOT/CHARLEVILLE/2E 461</v>
      </c>
      <c r="K22" s="22" t="str">
        <f>IF(Feuil1!K22="","",PROPER(Feuil1!K22))</f>
        <v>Ardennes</v>
      </c>
      <c r="L22" s="32" t="str">
        <f>Feuil1!L22</f>
        <v>3297</v>
      </c>
      <c r="M22" s="13"/>
    </row>
    <row r="23" spans="1:13" ht="11.4">
      <c r="A23" s="22" t="str">
        <f>UPPER(Feuil1!A23)</f>
        <v>M</v>
      </c>
      <c r="B23" s="22" t="str">
        <f>UPPER(Feuil1!B23)</f>
        <v>PERIN</v>
      </c>
      <c r="C23" s="23" t="str">
        <f>PROPER(Feuil1!C23)</f>
        <v>Joseph Edmond</v>
      </c>
      <c r="D23" s="28">
        <f>Feuil1!D23</f>
        <v>3635</v>
      </c>
      <c r="E23" s="23" t="str">
        <f>UPPER(Feuil1!E23)</f>
        <v>DESCHARMES</v>
      </c>
      <c r="F23" s="24" t="str">
        <f>PROPER(Feuil1!F23)</f>
        <v>Caroline Marie Madeleine</v>
      </c>
      <c r="G23" s="25">
        <f>Feuil1!G23</f>
        <v>0</v>
      </c>
      <c r="H23" s="25" t="s">
        <v>9</v>
      </c>
      <c r="I23" s="22" t="str">
        <f>UPPER(Feuil1!I23)</f>
        <v>CHARLEVILLE</v>
      </c>
      <c r="J23" s="25" t="str">
        <f>IF(Feuil1!J23="","",UPPER(Feuil1!J23))</f>
        <v>175</v>
      </c>
      <c r="K23" s="22" t="str">
        <f>IF(Feuil1!K23="","",PROPER(Feuil1!K23))</f>
        <v>Ardennes</v>
      </c>
      <c r="L23" s="32" t="str">
        <f>Feuil1!L23</f>
        <v>3635</v>
      </c>
      <c r="M23" s="13"/>
    </row>
    <row r="24" spans="1:13" ht="11.4">
      <c r="A24" s="22" t="str">
        <f>UPPER(Feuil1!A24)</f>
        <v>M</v>
      </c>
      <c r="B24" s="22" t="str">
        <f>UPPER(Feuil1!B24)</f>
        <v>PERIN</v>
      </c>
      <c r="C24" s="23" t="str">
        <f>PROPER(Feuil1!C24)</f>
        <v>Madeleine Zélie</v>
      </c>
      <c r="D24" s="28">
        <f>Feuil1!D24</f>
        <v>3675</v>
      </c>
      <c r="E24" s="23" t="str">
        <f>UPPER(Feuil1!E24)</f>
        <v>COPIN</v>
      </c>
      <c r="F24" s="24" t="str">
        <f>PROPER(Feuil1!F24)</f>
        <v>Lucien Toussaint Henri</v>
      </c>
      <c r="G24" s="25">
        <f>Feuil1!G24</f>
        <v>0</v>
      </c>
      <c r="H24" s="25" t="s">
        <v>9</v>
      </c>
      <c r="I24" s="22" t="str">
        <f>UPPER(Feuil1!I24)</f>
        <v>CHARLEVILLE</v>
      </c>
      <c r="J24" s="25" t="str">
        <f>IF(Feuil1!J24="","",UPPER(Feuil1!J24))</f>
        <v>EDEPOT/CHARLEVILLE/2E 461</v>
      </c>
      <c r="K24" s="22" t="str">
        <f>IF(Feuil1!K24="","",PROPER(Feuil1!K24))</f>
        <v>Ardennes</v>
      </c>
      <c r="L24" s="32" t="str">
        <f>Feuil1!L24</f>
        <v>3675</v>
      </c>
      <c r="M24" s="13"/>
    </row>
    <row r="25" spans="1:13" ht="11.4">
      <c r="A25" s="22" t="str">
        <f>UPPER(Feuil1!A25)</f>
        <v>M</v>
      </c>
      <c r="B25" s="22" t="str">
        <f>UPPER(Feuil1!B25)</f>
        <v>GARAUD</v>
      </c>
      <c r="C25" s="23" t="str">
        <f>PROPER(Feuil1!C25)</f>
        <v>Roland Robert</v>
      </c>
      <c r="D25" s="28">
        <f>Feuil1!D25</f>
        <v>14534</v>
      </c>
      <c r="E25" s="23" t="str">
        <f>UPPER(Feuil1!E25)</f>
        <v>SURAY</v>
      </c>
      <c r="F25" s="24" t="str">
        <f>PROPER(Feuil1!F25)</f>
        <v>Madeline Vistorine</v>
      </c>
      <c r="G25" s="25">
        <f>Feuil1!G25</f>
        <v>0</v>
      </c>
      <c r="H25" s="25" t="s">
        <v>9</v>
      </c>
      <c r="I25" s="22" t="str">
        <f>UPPER(Feuil1!I25)</f>
        <v>CHARLEVILLE</v>
      </c>
      <c r="J25" s="25" t="str">
        <f>IF(Feuil1!J25="","",UPPER(Feuil1!J25))</f>
        <v>2E105 219</v>
      </c>
      <c r="K25" s="22" t="str">
        <f>IF(Feuil1!K25="","",PROPER(Feuil1!K25))</f>
        <v>Ardennes</v>
      </c>
      <c r="L25" s="32" t="str">
        <f>Feuil1!L25</f>
        <v>4534</v>
      </c>
      <c r="M25" s="13"/>
    </row>
    <row r="26" spans="1:13" ht="11.4">
      <c r="A26" s="22" t="str">
        <f>UPPER(Feuil1!A26)</f>
        <v>M</v>
      </c>
      <c r="B26" s="22" t="str">
        <f>UPPER(Feuil1!B26)</f>
        <v>PERIN</v>
      </c>
      <c r="C26" s="23" t="str">
        <f>PROPER(Feuil1!C26)</f>
        <v>Jules Raymond</v>
      </c>
      <c r="D26" s="28">
        <f>Feuil1!D26</f>
        <v>15092</v>
      </c>
      <c r="E26" s="23" t="str">
        <f>UPPER(Feuil1!E26)</f>
        <v>HUGOT</v>
      </c>
      <c r="F26" s="24" t="str">
        <f>PROPER(Feuil1!F26)</f>
        <v>Marie Marthe</v>
      </c>
      <c r="G26" s="25">
        <f>Feuil1!G26</f>
        <v>21</v>
      </c>
      <c r="H26" s="25" t="s">
        <v>9</v>
      </c>
      <c r="I26" s="22" t="str">
        <f>UPPER(Feuil1!I26)</f>
        <v>CHARLEVILLE</v>
      </c>
      <c r="J26" s="25" t="str">
        <f>IF(Feuil1!J26="","",UPPER(Feuil1!J26))</f>
        <v xml:space="preserve">2E105 219 </v>
      </c>
      <c r="K26" s="22" t="str">
        <f>IF(Feuil1!K26="","",PROPER(Feuil1!K26))</f>
        <v>Ardennes</v>
      </c>
      <c r="L26" s="32" t="str">
        <f>Feuil1!L26</f>
        <v>5092</v>
      </c>
      <c r="M26" s="13"/>
    </row>
    <row r="27" spans="1:13" ht="11.4">
      <c r="A27" s="22" t="str">
        <f>UPPER(Feuil1!A27)</f>
        <v>M</v>
      </c>
      <c r="B27" s="22" t="str">
        <f>UPPER(Feuil1!B27)</f>
        <v>PERIN</v>
      </c>
      <c r="C27" s="23" t="str">
        <f>PROPER(Feuil1!C27)</f>
        <v>François Marie Joseph</v>
      </c>
      <c r="D27" s="28">
        <f>Feuil1!D27</f>
        <v>15259</v>
      </c>
      <c r="E27" s="23" t="str">
        <f>UPPER(Feuil1!E27)</f>
        <v>MONNIER</v>
      </c>
      <c r="F27" s="24" t="str">
        <f>PROPER(Feuil1!F27)</f>
        <v>Odile Georgette Marguerite Amélie</v>
      </c>
      <c r="G27" s="25">
        <f>Feuil1!G27</f>
        <v>58</v>
      </c>
      <c r="H27" s="25" t="s">
        <v>9</v>
      </c>
      <c r="I27" s="22" t="str">
        <f>UPPER(Feuil1!I27)</f>
        <v>CHARLEVILLE</v>
      </c>
      <c r="J27" s="25" t="str">
        <f>IF(Feuil1!J27="","",UPPER(Feuil1!J27))</f>
        <v xml:space="preserve">2E105 219 </v>
      </c>
      <c r="K27" s="22" t="str">
        <f>IF(Feuil1!K27="","",PROPER(Feuil1!K27))</f>
        <v>Ardennes</v>
      </c>
      <c r="L27" s="32" t="str">
        <f>Feuil1!L27</f>
        <v>5259</v>
      </c>
      <c r="M27" s="13"/>
    </row>
    <row r="28" spans="1:13" ht="11.4">
      <c r="A28" s="22" t="str">
        <f>UPPER(Feuil1!A28)</f>
        <v>M</v>
      </c>
      <c r="B28" s="22" t="str">
        <f>UPPER(Feuil1!B28)</f>
        <v>PERIN</v>
      </c>
      <c r="C28" s="23" t="str">
        <f>PROPER(Feuil1!C28)</f>
        <v>Louis Emile Jean Marie Renée</v>
      </c>
      <c r="D28" s="28">
        <f>Feuil1!D28</f>
        <v>16020</v>
      </c>
      <c r="E28" s="23" t="str">
        <f>UPPER(Feuil1!E28)</f>
        <v>HARDY</v>
      </c>
      <c r="F28" s="24" t="str">
        <f>PROPER(Feuil1!F28)</f>
        <v>Jeannine Germaine Françoise</v>
      </c>
      <c r="G28" s="25">
        <f>Feuil1!G28</f>
        <v>124</v>
      </c>
      <c r="H28" s="25" t="s">
        <v>9</v>
      </c>
      <c r="I28" s="22" t="str">
        <f>UPPER(Feuil1!I28)</f>
        <v>CHARLEVILLE</v>
      </c>
      <c r="J28" s="25" t="str">
        <f>IF(Feuil1!J28="","",UPPER(Feuil1!J28))</f>
        <v/>
      </c>
      <c r="K28" s="22" t="str">
        <f>IF(Feuil1!K28="","",PROPER(Feuil1!K28))</f>
        <v>Ardennes</v>
      </c>
      <c r="L28" s="32" t="str">
        <f>Feuil1!L28</f>
        <v>6020</v>
      </c>
      <c r="M28" s="13"/>
    </row>
    <row r="29" spans="1:13" ht="11.4">
      <c r="A29" s="22" t="str">
        <f>UPPER(Feuil1!A29)</f>
        <v>M</v>
      </c>
      <c r="B29" s="22" t="str">
        <f>UPPER(Feuil1!B29)</f>
        <v>COMMARD</v>
      </c>
      <c r="C29" s="23" t="str">
        <f>PROPER(Feuil1!C29)</f>
        <v>Jean Pierre</v>
      </c>
      <c r="D29" s="28" t="str">
        <f>Feuil1!D29</f>
        <v>16/09/1813</v>
      </c>
      <c r="E29" s="23" t="str">
        <f>UPPER(Feuil1!E29)</f>
        <v>PALVADEAU</v>
      </c>
      <c r="F29" s="24" t="str">
        <f>PROPER(Feuil1!F29)</f>
        <v xml:space="preserve">Marie Catherine </v>
      </c>
      <c r="G29" s="25">
        <f>Feuil1!G29</f>
        <v>10</v>
      </c>
      <c r="H29" s="25" t="s">
        <v>9</v>
      </c>
      <c r="I29" s="22" t="str">
        <f>UPPER(Feuil1!I29)</f>
        <v>NOIRMOUTIER</v>
      </c>
      <c r="J29" s="25" t="str">
        <f>IF(Feuil1!J29="","",UPPER(Feuil1!J29))</f>
        <v xml:space="preserve">AD2E163 </v>
      </c>
      <c r="K29" s="22" t="str">
        <f>IF(Feuil1!K29="","",PROPER(Feuil1!K29))</f>
        <v>Vendée</v>
      </c>
      <c r="L29" s="32" t="str">
        <f>Feuil1!L29</f>
        <v>1813</v>
      </c>
      <c r="M29" s="13"/>
    </row>
    <row r="30" spans="1:13" ht="11.4">
      <c r="A30" s="22" t="str">
        <f>UPPER(Feuil1!A30)</f>
        <v>M</v>
      </c>
      <c r="B30" s="22" t="str">
        <f>UPPER(Feuil1!B30)</f>
        <v>LASSOURD</v>
      </c>
      <c r="C30" s="23" t="str">
        <f>PROPER(Feuil1!C30)</f>
        <v>Charles Etienne</v>
      </c>
      <c r="D30" s="28" t="str">
        <f>Feuil1!D30</f>
        <v>26/04/1814</v>
      </c>
      <c r="E30" s="23" t="str">
        <f>UPPER(Feuil1!E30)</f>
        <v>PALVADEAU</v>
      </c>
      <c r="F30" s="24" t="str">
        <f>PROPER(Feuil1!F30)</f>
        <v>Marie Anne</v>
      </c>
      <c r="G30" s="25">
        <f>Feuil1!G30</f>
        <v>33</v>
      </c>
      <c r="H30" s="25" t="s">
        <v>9</v>
      </c>
      <c r="I30" s="22" t="str">
        <f>UPPER(Feuil1!I30)</f>
        <v>NOIRMOUTIER</v>
      </c>
      <c r="J30" s="25" t="str">
        <f>IF(Feuil1!J30="","",UPPER(Feuil1!J30))</f>
        <v xml:space="preserve">AD2E163 </v>
      </c>
      <c r="K30" s="22" t="str">
        <f>IF(Feuil1!K30="","",PROPER(Feuil1!K30))</f>
        <v>Vendée</v>
      </c>
      <c r="L30" s="32" t="str">
        <f>Feuil1!L30</f>
        <v>1814</v>
      </c>
      <c r="M30" s="13"/>
    </row>
    <row r="31" spans="1:13" ht="11.4">
      <c r="A31" s="22" t="str">
        <f>UPPER(Feuil1!A31)</f>
        <v>M</v>
      </c>
      <c r="B31" s="22" t="str">
        <f>UPPER(Feuil1!B31)</f>
        <v>PALVADEAU</v>
      </c>
      <c r="C31" s="23" t="str">
        <f>PROPER(Feuil1!C31)</f>
        <v>François</v>
      </c>
      <c r="D31" s="28" t="str">
        <f>Feuil1!D31</f>
        <v>17/02/1814</v>
      </c>
      <c r="E31" s="23" t="str">
        <f>UPPER(Feuil1!E31)</f>
        <v>LAURENT</v>
      </c>
      <c r="F31" s="24" t="str">
        <f>PROPER(Feuil1!F31)</f>
        <v>Marie Magdelaine</v>
      </c>
      <c r="G31" s="25">
        <f>Feuil1!G31</f>
        <v>66</v>
      </c>
      <c r="H31" s="25" t="s">
        <v>9</v>
      </c>
      <c r="I31" s="22" t="str">
        <f>UPPER(Feuil1!I31)</f>
        <v>NOIRMOUTIER</v>
      </c>
      <c r="J31" s="25" t="str">
        <f>IF(Feuil1!J31="","",UPPER(Feuil1!J31))</f>
        <v xml:space="preserve">AD2E163 </v>
      </c>
      <c r="K31" s="22" t="str">
        <f>IF(Feuil1!K31="","",PROPER(Feuil1!K31))</f>
        <v>Vendée</v>
      </c>
      <c r="L31" s="32" t="str">
        <f>Feuil1!L31</f>
        <v>1814</v>
      </c>
      <c r="M31" s="13"/>
    </row>
    <row r="32" spans="1:13" ht="11.4">
      <c r="A32" s="22" t="str">
        <f>UPPER(Feuil1!A32)</f>
        <v>M</v>
      </c>
      <c r="B32" s="22" t="str">
        <f>UPPER(Feuil1!B32)</f>
        <v>PALVADEAU</v>
      </c>
      <c r="C32" s="23" t="str">
        <f>PROPER(Feuil1!C32)</f>
        <v>Pierre François</v>
      </c>
      <c r="D32" s="28" t="str">
        <f>Feuil1!D32</f>
        <v>24/01/1814</v>
      </c>
      <c r="E32" s="23" t="str">
        <f>UPPER(Feuil1!E32)</f>
        <v>BARANGER</v>
      </c>
      <c r="F32" s="24" t="str">
        <f>PROPER(Feuil1!F32)</f>
        <v>Marie Renée</v>
      </c>
      <c r="G32" s="25">
        <f>Feuil1!G32</f>
        <v>67</v>
      </c>
      <c r="H32" s="25" t="s">
        <v>9</v>
      </c>
      <c r="I32" s="22" t="str">
        <f>UPPER(Feuil1!I32)</f>
        <v>NOIRMOUTIER</v>
      </c>
      <c r="J32" s="25" t="str">
        <f>IF(Feuil1!J32="","",UPPER(Feuil1!J32))</f>
        <v xml:space="preserve">AD2E163 </v>
      </c>
      <c r="K32" s="22" t="str">
        <f>IF(Feuil1!K32="","",PROPER(Feuil1!K32))</f>
        <v>Vendée</v>
      </c>
      <c r="L32" s="32" t="str">
        <f>Feuil1!L32</f>
        <v>1814</v>
      </c>
      <c r="M32" s="13"/>
    </row>
    <row r="33" spans="1:13" ht="11.4">
      <c r="A33" s="22" t="str">
        <f>UPPER(Feuil1!A33)</f>
        <v>M</v>
      </c>
      <c r="B33" s="22" t="str">
        <f>UPPER(Feuil1!B33)</f>
        <v>RENAUD</v>
      </c>
      <c r="C33" s="23" t="str">
        <f>PROPER(Feuil1!C33)</f>
        <v>Joseph Pierre</v>
      </c>
      <c r="D33" s="28" t="str">
        <f>Feuil1!D33</f>
        <v>21/02/1814</v>
      </c>
      <c r="E33" s="23" t="str">
        <f>UPPER(Feuil1!E33)</f>
        <v>PALVADEAU</v>
      </c>
      <c r="F33" s="24" t="str">
        <f>PROPER(Feuil1!F33)</f>
        <v>Sophie Elisabeth</v>
      </c>
      <c r="G33" s="25">
        <f>Feuil1!G33</f>
        <v>112</v>
      </c>
      <c r="H33" s="25" t="s">
        <v>9</v>
      </c>
      <c r="I33" s="22" t="str">
        <f>UPPER(Feuil1!I33)</f>
        <v>NOIRMOUTIER</v>
      </c>
      <c r="J33" s="25" t="str">
        <f>IF(Feuil1!J33="","",UPPER(Feuil1!J33))</f>
        <v xml:space="preserve">AD2E163 </v>
      </c>
      <c r="K33" s="22" t="str">
        <f>IF(Feuil1!K33="","",PROPER(Feuil1!K33))</f>
        <v>Vendée</v>
      </c>
      <c r="L33" s="32" t="str">
        <f>Feuil1!L33</f>
        <v>1814</v>
      </c>
      <c r="M33" s="13"/>
    </row>
    <row r="34" spans="1:13" ht="11.4">
      <c r="A34" s="22" t="str">
        <f>UPPER(Feuil1!A34)</f>
        <v>M</v>
      </c>
      <c r="B34" s="22" t="str">
        <f>UPPER(Feuil1!B34)</f>
        <v>BARANGER</v>
      </c>
      <c r="C34" s="23" t="str">
        <f>PROPER(Feuil1!C34)</f>
        <v>Jean Etienne</v>
      </c>
      <c r="D34" s="28" t="str">
        <f>Feuil1!D34</f>
        <v>19/09/1816</v>
      </c>
      <c r="E34" s="23" t="str">
        <f>UPPER(Feuil1!E34)</f>
        <v>PALVADEAU</v>
      </c>
      <c r="F34" s="24" t="str">
        <f>PROPER(Feuil1!F34)</f>
        <v>Marie Suzanne</v>
      </c>
      <c r="G34" s="25">
        <f>Feuil1!G34</f>
        <v>2</v>
      </c>
      <c r="H34" s="25" t="s">
        <v>9</v>
      </c>
      <c r="I34" s="22" t="str">
        <f>UPPER(Feuil1!I34)</f>
        <v>NOIRMOUTIER</v>
      </c>
      <c r="J34" s="25" t="str">
        <f>IF(Feuil1!J34="","",UPPER(Feuil1!J34))</f>
        <v xml:space="preserve">AD2E163 </v>
      </c>
      <c r="K34" s="22" t="str">
        <f>IF(Feuil1!K34="","",PROPER(Feuil1!K34))</f>
        <v>Vendée</v>
      </c>
      <c r="L34" s="32" t="str">
        <f>Feuil1!L34</f>
        <v>1816</v>
      </c>
      <c r="M34" s="13"/>
    </row>
    <row r="35" spans="1:13" ht="11.4">
      <c r="A35" s="22" t="str">
        <f>UPPER(Feuil1!A35)</f>
        <v>M</v>
      </c>
      <c r="B35" s="22" t="str">
        <f>UPPER(Feuil1!B35)</f>
        <v>CHANTREAU</v>
      </c>
      <c r="C35" s="23" t="str">
        <f>PROPER(Feuil1!C35)</f>
        <v>Louis François</v>
      </c>
      <c r="D35" s="28" t="str">
        <f>Feuil1!D35</f>
        <v>21/06/1816</v>
      </c>
      <c r="E35" s="23" t="str">
        <f>UPPER(Feuil1!E35)</f>
        <v>PALVADEAU</v>
      </c>
      <c r="F35" s="24" t="str">
        <f>PROPER(Feuil1!F35)</f>
        <v>Suzanne Adélaïde</v>
      </c>
      <c r="G35" s="25">
        <f>Feuil1!G35</f>
        <v>9</v>
      </c>
      <c r="H35" s="25" t="s">
        <v>9</v>
      </c>
      <c r="I35" s="22" t="str">
        <f>UPPER(Feuil1!I35)</f>
        <v>NOIRMOUTIER</v>
      </c>
      <c r="J35" s="25" t="str">
        <f>IF(Feuil1!J35="","",UPPER(Feuil1!J35))</f>
        <v xml:space="preserve">AD2E163 </v>
      </c>
      <c r="K35" s="22" t="str">
        <f>IF(Feuil1!K35="","",PROPER(Feuil1!K35))</f>
        <v>Vendée</v>
      </c>
      <c r="L35" s="32" t="str">
        <f>Feuil1!L35</f>
        <v>1816</v>
      </c>
      <c r="M35" s="13"/>
    </row>
    <row r="36" spans="1:13" ht="11.4">
      <c r="A36" s="22" t="str">
        <f>UPPER(Feuil1!A36)</f>
        <v>M</v>
      </c>
      <c r="B36" s="22" t="str">
        <f>UPPER(Feuil1!B36)</f>
        <v>MAINGUET</v>
      </c>
      <c r="C36" s="23" t="str">
        <f>PROPER(Feuil1!C36)</f>
        <v>Julien Proper</v>
      </c>
      <c r="D36" s="28" t="str">
        <f>Feuil1!D36</f>
        <v>21/11/1816</v>
      </c>
      <c r="E36" s="23" t="str">
        <f>UPPER(Feuil1!E36)</f>
        <v>PALVADEAU</v>
      </c>
      <c r="F36" s="24" t="str">
        <f>PROPER(Feuil1!F36)</f>
        <v>Rosalie Marguerite</v>
      </c>
      <c r="G36" s="25">
        <f>Feuil1!G36</f>
        <v>35</v>
      </c>
      <c r="H36" s="25" t="s">
        <v>9</v>
      </c>
      <c r="I36" s="22" t="str">
        <f>UPPER(Feuil1!I36)</f>
        <v>NOIRMOUTIER</v>
      </c>
      <c r="J36" s="25" t="str">
        <f>IF(Feuil1!J36="","",UPPER(Feuil1!J36))</f>
        <v xml:space="preserve">AD2E163 </v>
      </c>
      <c r="K36" s="22" t="str">
        <f>IF(Feuil1!K36="","",PROPER(Feuil1!K36))</f>
        <v>Vendée</v>
      </c>
      <c r="L36" s="32" t="str">
        <f>Feuil1!L36</f>
        <v>1816</v>
      </c>
      <c r="M36" s="13"/>
    </row>
    <row r="37" spans="1:13" ht="11.4">
      <c r="A37" s="22" t="str">
        <f>UPPER(Feuil1!A37)</f>
        <v>M</v>
      </c>
      <c r="B37" s="22" t="str">
        <f>UPPER(Feuil1!B37)</f>
        <v>PALVADEAU</v>
      </c>
      <c r="C37" s="23" t="str">
        <f>PROPER(Feuil1!C37)</f>
        <v>Pierre Jean</v>
      </c>
      <c r="D37" s="28" t="str">
        <f>Feuil1!D37</f>
        <v>09/10/1817</v>
      </c>
      <c r="E37" s="23" t="str">
        <f>UPPER(Feuil1!E37)</f>
        <v>PENISSON</v>
      </c>
      <c r="F37" s="24" t="str">
        <f>PROPER(Feuil1!F37)</f>
        <v>Marie Rose</v>
      </c>
      <c r="G37" s="25">
        <f>Feuil1!G37</f>
        <v>68</v>
      </c>
      <c r="H37" s="25" t="s">
        <v>9</v>
      </c>
      <c r="I37" s="22" t="str">
        <f>UPPER(Feuil1!I37)</f>
        <v>NOIRMOUTIER</v>
      </c>
      <c r="J37" s="25" t="str">
        <f>IF(Feuil1!J37="","",UPPER(Feuil1!J37))</f>
        <v xml:space="preserve">AD2E163 </v>
      </c>
      <c r="K37" s="22" t="str">
        <f>IF(Feuil1!K37="","",PROPER(Feuil1!K37))</f>
        <v>Vendée</v>
      </c>
      <c r="L37" s="32" t="str">
        <f>Feuil1!L37</f>
        <v>1817</v>
      </c>
      <c r="M37" s="13"/>
    </row>
    <row r="38" spans="1:13" ht="11.4">
      <c r="A38" s="22" t="str">
        <f>UPPER(Feuil1!A38)</f>
        <v>M</v>
      </c>
      <c r="B38" s="22" t="str">
        <f>UPPER(Feuil1!B38)</f>
        <v>RABALLAND</v>
      </c>
      <c r="C38" s="23" t="str">
        <f>PROPER(Feuil1!C38)</f>
        <v>François</v>
      </c>
      <c r="D38" s="28" t="str">
        <f>Feuil1!D38</f>
        <v>27/06/1818</v>
      </c>
      <c r="E38" s="23" t="str">
        <f>UPPER(Feuil1!E38)</f>
        <v>PALVADEAU</v>
      </c>
      <c r="F38" s="24" t="str">
        <f>PROPER(Feuil1!F38)</f>
        <v>Marie Magdelaine</v>
      </c>
      <c r="G38" s="25">
        <f>Feuil1!G38</f>
        <v>109</v>
      </c>
      <c r="H38" s="25" t="s">
        <v>9</v>
      </c>
      <c r="I38" s="22" t="str">
        <f>UPPER(Feuil1!I38)</f>
        <v>NOIRMOUTIER</v>
      </c>
      <c r="J38" s="25" t="str">
        <f>IF(Feuil1!J38="","",UPPER(Feuil1!J38))</f>
        <v xml:space="preserve">AD2E163 </v>
      </c>
      <c r="K38" s="22" t="str">
        <f>IF(Feuil1!K38="","",PROPER(Feuil1!K38))</f>
        <v>Vendée</v>
      </c>
      <c r="L38" s="32" t="str">
        <f>Feuil1!L38</f>
        <v>1818</v>
      </c>
      <c r="M38" s="13"/>
    </row>
    <row r="39" spans="1:13" ht="11.4">
      <c r="A39" s="22" t="str">
        <f>UPPER(Feuil1!A39)</f>
        <v>M</v>
      </c>
      <c r="B39" s="22" t="str">
        <f>UPPER(Feuil1!B39)</f>
        <v>BOURNIGAL</v>
      </c>
      <c r="C39" s="23" t="str">
        <f>PROPER(Feuil1!C39)</f>
        <v>Jean René</v>
      </c>
      <c r="D39" s="28" t="str">
        <f>Feuil1!D39</f>
        <v>16/02/1819</v>
      </c>
      <c r="E39" s="23" t="str">
        <f>UPPER(Feuil1!E39)</f>
        <v>PALVADEAU</v>
      </c>
      <c r="F39" s="24" t="str">
        <f>PROPER(Feuil1!F39)</f>
        <v>Magdelaine</v>
      </c>
      <c r="G39" s="25">
        <f>Feuil1!G39</f>
        <v>8</v>
      </c>
      <c r="H39" s="25" t="s">
        <v>9</v>
      </c>
      <c r="I39" s="22" t="str">
        <f>UPPER(Feuil1!I39)</f>
        <v>NOIRMOUTIER</v>
      </c>
      <c r="J39" s="25" t="str">
        <f>IF(Feuil1!J39="","",UPPER(Feuil1!J39))</f>
        <v xml:space="preserve">AD2E163 </v>
      </c>
      <c r="K39" s="22" t="str">
        <f>IF(Feuil1!K39="","",PROPER(Feuil1!K39))</f>
        <v>Vendée</v>
      </c>
      <c r="L39" s="32" t="str">
        <f>Feuil1!L39</f>
        <v>1819</v>
      </c>
      <c r="M39" s="13"/>
    </row>
    <row r="40" spans="1:13" ht="11.4">
      <c r="A40" s="22" t="str">
        <f>UPPER(Feuil1!A40)</f>
        <v>M</v>
      </c>
      <c r="B40" s="22" t="str">
        <f>UPPER(Feuil1!B40)</f>
        <v>MORICE</v>
      </c>
      <c r="C40" s="23" t="str">
        <f>PROPER(Feuil1!C40)</f>
        <v>François Joachim</v>
      </c>
      <c r="D40" s="28" t="str">
        <f>Feuil1!D40</f>
        <v>09/10/1819</v>
      </c>
      <c r="E40" s="23" t="str">
        <f>UPPER(Feuil1!E40)</f>
        <v>PALVADEAU</v>
      </c>
      <c r="F40" s="24" t="str">
        <f>PROPER(Feuil1!F40)</f>
        <v>? Esther</v>
      </c>
      <c r="G40" s="25">
        <f>Feuil1!G40</f>
        <v>44</v>
      </c>
      <c r="H40" s="25" t="s">
        <v>9</v>
      </c>
      <c r="I40" s="22" t="str">
        <f>UPPER(Feuil1!I40)</f>
        <v>NOIRMOUTIER</v>
      </c>
      <c r="J40" s="25" t="str">
        <f>IF(Feuil1!J40="","",UPPER(Feuil1!J40))</f>
        <v xml:space="preserve">AD2E163 </v>
      </c>
      <c r="K40" s="22" t="str">
        <f>IF(Feuil1!K40="","",PROPER(Feuil1!K40))</f>
        <v>Vendée</v>
      </c>
      <c r="L40" s="32" t="str">
        <f>Feuil1!L40</f>
        <v>1819</v>
      </c>
      <c r="M40" s="13"/>
    </row>
    <row r="41" spans="1:13" ht="11.4">
      <c r="A41" s="22" t="str">
        <f>UPPER(Feuil1!A41)</f>
        <v>M</v>
      </c>
      <c r="B41" s="22" t="str">
        <f>UPPER(Feuil1!B41)</f>
        <v>PALVADEAU</v>
      </c>
      <c r="C41" s="23" t="str">
        <f>PROPER(Feuil1!C41)</f>
        <v>Jacques</v>
      </c>
      <c r="D41" s="28" t="str">
        <f>Feuil1!D41</f>
        <v>06/12/1819</v>
      </c>
      <c r="E41" s="23" t="str">
        <f>UPPER(Feuil1!E41)</f>
        <v>PALVADEAU</v>
      </c>
      <c r="F41" s="24" t="str">
        <f>PROPER(Feuil1!F41)</f>
        <v>Anne Magdelaine</v>
      </c>
      <c r="G41" s="25">
        <f>Feuil1!G41</f>
        <v>63</v>
      </c>
      <c r="H41" s="25" t="s">
        <v>9</v>
      </c>
      <c r="I41" s="22" t="str">
        <f>UPPER(Feuil1!I41)</f>
        <v>NOIRMOUTIER</v>
      </c>
      <c r="J41" s="25" t="str">
        <f>IF(Feuil1!J41="","",UPPER(Feuil1!J41))</f>
        <v xml:space="preserve">AD2E163 </v>
      </c>
      <c r="K41" s="22" t="str">
        <f>IF(Feuil1!K41="","",PROPER(Feuil1!K41))</f>
        <v>Vendée</v>
      </c>
      <c r="L41" s="32" t="str">
        <f>Feuil1!L41</f>
        <v>1819</v>
      </c>
      <c r="M41" s="13"/>
    </row>
    <row r="42" spans="1:13" ht="11.4">
      <c r="A42" s="22" t="str">
        <f>UPPER(Feuil1!A42)</f>
        <v>M</v>
      </c>
      <c r="B42" s="22" t="str">
        <f>UPPER(Feuil1!B42)</f>
        <v>PALVADEAU</v>
      </c>
      <c r="C42" s="23" t="str">
        <f>PROPER(Feuil1!C42)</f>
        <v>Louis</v>
      </c>
      <c r="D42" s="28" t="str">
        <f>Feuil1!D42</f>
        <v>06/12/1819</v>
      </c>
      <c r="E42" s="23" t="str">
        <f>UPPER(Feuil1!E42)</f>
        <v>MARTIN</v>
      </c>
      <c r="F42" s="24" t="str">
        <f>PROPER(Feuil1!F42)</f>
        <v>Marie Louise</v>
      </c>
      <c r="G42" s="25">
        <f>Feuil1!G42</f>
        <v>64</v>
      </c>
      <c r="H42" s="25" t="s">
        <v>9</v>
      </c>
      <c r="I42" s="22" t="str">
        <f>UPPER(Feuil1!I42)</f>
        <v>NOIRMOUTIER</v>
      </c>
      <c r="J42" s="25" t="str">
        <f>IF(Feuil1!J42="","",UPPER(Feuil1!J42))</f>
        <v xml:space="preserve">AD2E163 </v>
      </c>
      <c r="K42" s="22" t="str">
        <f>IF(Feuil1!K42="","",PROPER(Feuil1!K42))</f>
        <v>Vendée</v>
      </c>
      <c r="L42" s="32" t="str">
        <f>Feuil1!L42</f>
        <v>1819</v>
      </c>
      <c r="M42" s="13"/>
    </row>
    <row r="43" spans="1:13" ht="11.4">
      <c r="A43" s="22" t="str">
        <f>UPPER(Feuil1!A43)</f>
        <v>M</v>
      </c>
      <c r="B43" s="22" t="str">
        <f>UPPER(Feuil1!B43)</f>
        <v>PALVADEAU</v>
      </c>
      <c r="C43" s="23" t="str">
        <f>PROPER(Feuil1!C43)</f>
        <v>Jean René</v>
      </c>
      <c r="D43" s="28" t="str">
        <f>Feuil1!D43</f>
        <v>23/09/1819</v>
      </c>
      <c r="E43" s="23" t="str">
        <f>UPPER(Feuil1!E43)</f>
        <v>RENAUD</v>
      </c>
      <c r="F43" s="24" t="str">
        <f>PROPER(Feuil1!F43)</f>
        <v>Jeanne Jacquette</v>
      </c>
      <c r="G43" s="25">
        <f>Feuil1!G43</f>
        <v>65</v>
      </c>
      <c r="H43" s="25" t="s">
        <v>9</v>
      </c>
      <c r="I43" s="22" t="str">
        <f>UPPER(Feuil1!I43)</f>
        <v>NOIRMOUTIER</v>
      </c>
      <c r="J43" s="25" t="str">
        <f>IF(Feuil1!J43="","",UPPER(Feuil1!J43))</f>
        <v xml:space="preserve">AD2E163 </v>
      </c>
      <c r="K43" s="22" t="str">
        <f>IF(Feuil1!K43="","",PROPER(Feuil1!K43))</f>
        <v>Vendée</v>
      </c>
      <c r="L43" s="32" t="str">
        <f>Feuil1!L43</f>
        <v>1819</v>
      </c>
      <c r="M43" s="13"/>
    </row>
    <row r="44" spans="1:13" ht="11.4">
      <c r="A44" s="22" t="str">
        <f>UPPER(Feuil1!A44)</f>
        <v>M</v>
      </c>
      <c r="B44" s="22" t="str">
        <f>UPPER(Feuil1!B44)</f>
        <v>PALVADEAU</v>
      </c>
      <c r="C44" s="23" t="str">
        <f>PROPER(Feuil1!C44)</f>
        <v>Sébastien</v>
      </c>
      <c r="D44" s="28" t="str">
        <f>Feuil1!D44</f>
        <v>01/05/1819</v>
      </c>
      <c r="E44" s="23" t="str">
        <f>UPPER(Feuil1!E44)</f>
        <v>FAUCHER</v>
      </c>
      <c r="F44" s="24" t="str">
        <f>PROPER(Feuil1!F44)</f>
        <v>Jeanne Louise</v>
      </c>
      <c r="G44" s="25">
        <f>Feuil1!G44</f>
        <v>69</v>
      </c>
      <c r="H44" s="25" t="s">
        <v>9</v>
      </c>
      <c r="I44" s="22" t="str">
        <f>UPPER(Feuil1!I44)</f>
        <v>NOIRMOUTIER</v>
      </c>
      <c r="J44" s="25" t="str">
        <f>IF(Feuil1!J44="","",UPPER(Feuil1!J44))</f>
        <v xml:space="preserve">AD2E163 </v>
      </c>
      <c r="K44" s="22" t="str">
        <f>IF(Feuil1!K44="","",PROPER(Feuil1!K44))</f>
        <v>Vendée</v>
      </c>
      <c r="L44" s="32" t="str">
        <f>Feuil1!L44</f>
        <v>1819</v>
      </c>
      <c r="M44" s="13"/>
    </row>
    <row r="45" spans="1:13" ht="11.4">
      <c r="A45" s="22" t="str">
        <f>UPPER(Feuil1!A45)</f>
        <v>M</v>
      </c>
      <c r="B45" s="22" t="str">
        <f>UPPER(Feuil1!B45)</f>
        <v>TAUGOURD</v>
      </c>
      <c r="C45" s="23" t="str">
        <f>PROPER(Feuil1!C45)</f>
        <v>Nicolas</v>
      </c>
      <c r="D45" s="28" t="str">
        <f>Feuil1!D45</f>
        <v>19/10/1820</v>
      </c>
      <c r="E45" s="23" t="str">
        <f>UPPER(Feuil1!E45)</f>
        <v>PALVADEAU</v>
      </c>
      <c r="F45" s="24" t="str">
        <f>PROPER(Feuil1!F45)</f>
        <v>Marie Anne Françoise</v>
      </c>
      <c r="G45" s="25">
        <f>Feuil1!G45</f>
        <v>114</v>
      </c>
      <c r="H45" s="25" t="s">
        <v>9</v>
      </c>
      <c r="I45" s="22" t="str">
        <f>UPPER(Feuil1!I45)</f>
        <v>NOIRMOUTIER</v>
      </c>
      <c r="J45" s="25" t="str">
        <f>IF(Feuil1!J45="","",UPPER(Feuil1!J45))</f>
        <v xml:space="preserve">AD2E163 </v>
      </c>
      <c r="K45" s="22" t="str">
        <f>IF(Feuil1!K45="","",PROPER(Feuil1!K45))</f>
        <v>Vendée</v>
      </c>
      <c r="L45" s="32" t="str">
        <f>Feuil1!L45</f>
        <v>1820</v>
      </c>
      <c r="M45" s="13"/>
    </row>
    <row r="46" spans="1:13" ht="11.4">
      <c r="A46" s="22" t="str">
        <f>UPPER(Feuil1!A46)</f>
        <v>M</v>
      </c>
      <c r="B46" s="22" t="str">
        <f>UPPER(Feuil1!B46)</f>
        <v>PALVADEAU</v>
      </c>
      <c r="C46" s="23" t="str">
        <f>PROPER(Feuil1!C46)</f>
        <v>Jean</v>
      </c>
      <c r="D46" s="28" t="str">
        <f>Feuil1!D46</f>
        <v>16/05/1821</v>
      </c>
      <c r="E46" s="23" t="str">
        <f>UPPER(Feuil1!E46)</f>
        <v>GUERIN</v>
      </c>
      <c r="F46" s="24" t="str">
        <f>PROPER(Feuil1!F46)</f>
        <v>Marie</v>
      </c>
      <c r="G46" s="25">
        <f>Feuil1!G46</f>
        <v>70</v>
      </c>
      <c r="H46" s="25" t="s">
        <v>9</v>
      </c>
      <c r="I46" s="22" t="str">
        <f>UPPER(Feuil1!I46)</f>
        <v>NOIRMOUTIER</v>
      </c>
      <c r="J46" s="25" t="str">
        <f>IF(Feuil1!J46="","",UPPER(Feuil1!J46))</f>
        <v xml:space="preserve">AD2E163 </v>
      </c>
      <c r="K46" s="22" t="str">
        <f>IF(Feuil1!K46="","",PROPER(Feuil1!K46))</f>
        <v>Vendée</v>
      </c>
      <c r="L46" s="32" t="str">
        <f>Feuil1!L46</f>
        <v>1821</v>
      </c>
      <c r="M46" s="13"/>
    </row>
    <row r="47" spans="1:13" ht="11.4">
      <c r="A47" s="22" t="str">
        <f>UPPER(Feuil1!A47)</f>
        <v>M</v>
      </c>
      <c r="B47" s="22" t="str">
        <f>UPPER(Feuil1!B47)</f>
        <v>PALVADEAU</v>
      </c>
      <c r="C47" s="23" t="str">
        <f>PROPER(Feuil1!C47)</f>
        <v>Pierre</v>
      </c>
      <c r="D47" s="28" t="str">
        <f>Feuil1!D47</f>
        <v>22/08/1822</v>
      </c>
      <c r="E47" s="23" t="str">
        <f>UPPER(Feuil1!E47)</f>
        <v>GAUCHER</v>
      </c>
      <c r="F47" s="24" t="str">
        <f>PROPER(Feuil1!F47)</f>
        <v>Marie ? Magdelaine</v>
      </c>
      <c r="G47" s="25">
        <f>Feuil1!G47</f>
        <v>71</v>
      </c>
      <c r="H47" s="25" t="s">
        <v>9</v>
      </c>
      <c r="I47" s="22" t="str">
        <f>UPPER(Feuil1!I47)</f>
        <v>NOIRMOUTIER</v>
      </c>
      <c r="J47" s="25" t="str">
        <f>IF(Feuil1!J47="","",UPPER(Feuil1!J47))</f>
        <v xml:space="preserve">AD2E163 </v>
      </c>
      <c r="K47" s="22" t="str">
        <f>IF(Feuil1!K47="","",PROPER(Feuil1!K47))</f>
        <v>Vendée</v>
      </c>
      <c r="L47" s="32" t="str">
        <f>Feuil1!L47</f>
        <v>1822</v>
      </c>
      <c r="M47" s="13"/>
    </row>
    <row r="48" spans="1:13" ht="11.4">
      <c r="A48" s="22" t="str">
        <f>UPPER(Feuil1!A48)</f>
        <v>M</v>
      </c>
      <c r="B48" s="22" t="str">
        <f>UPPER(Feuil1!B48)</f>
        <v>RAGUIDEAU</v>
      </c>
      <c r="C48" s="23" t="str">
        <f>PROPER(Feuil1!C48)</f>
        <v>André Jean</v>
      </c>
      <c r="D48" s="28" t="str">
        <f>Feuil1!D48</f>
        <v>18/05/1822</v>
      </c>
      <c r="E48" s="23" t="str">
        <f>UPPER(Feuil1!E48)</f>
        <v>PALVADEAU</v>
      </c>
      <c r="F48" s="24" t="str">
        <f>PROPER(Feuil1!F48)</f>
        <v>Louise Marie</v>
      </c>
      <c r="G48" s="25">
        <f>Feuil1!G48</f>
        <v>111</v>
      </c>
      <c r="H48" s="25" t="s">
        <v>9</v>
      </c>
      <c r="I48" s="22" t="str">
        <f>UPPER(Feuil1!I48)</f>
        <v>NOIRMOUTIER</v>
      </c>
      <c r="J48" s="25" t="str">
        <f>IF(Feuil1!J48="","",UPPER(Feuil1!J48))</f>
        <v xml:space="preserve">AD2E163 </v>
      </c>
      <c r="K48" s="22" t="str">
        <f>IF(Feuil1!K48="","",PROPER(Feuil1!K48))</f>
        <v>Vendée</v>
      </c>
      <c r="L48" s="32" t="str">
        <f>Feuil1!L48</f>
        <v>1822</v>
      </c>
      <c r="M48" s="13"/>
    </row>
    <row r="49" spans="1:13" ht="11.4">
      <c r="A49" s="22" t="str">
        <f>UPPER(Feuil1!A49)</f>
        <v>M</v>
      </c>
      <c r="B49" s="22" t="str">
        <f>UPPER(Feuil1!B49)</f>
        <v>DURAND</v>
      </c>
      <c r="C49" s="23" t="str">
        <f>PROPER(Feuil1!C49)</f>
        <v>Emile Théodore</v>
      </c>
      <c r="D49" s="28" t="str">
        <f>Feuil1!D49</f>
        <v>16/02/1873</v>
      </c>
      <c r="E49" s="23" t="str">
        <f>UPPER(Feuil1!E49)</f>
        <v>PALVADEAU</v>
      </c>
      <c r="F49" s="24" t="str">
        <f>PROPER(Feuil1!F49)</f>
        <v>Louise Marie Modeste</v>
      </c>
      <c r="G49" s="25">
        <f>Feuil1!G49</f>
        <v>17</v>
      </c>
      <c r="H49" s="25" t="s">
        <v>9</v>
      </c>
      <c r="I49" s="22" t="str">
        <f>UPPER(Feuil1!I49)</f>
        <v>NOIRMOUTIER</v>
      </c>
      <c r="J49" s="25" t="str">
        <f>IF(Feuil1!J49="","",UPPER(Feuil1!J49))</f>
        <v xml:space="preserve">AD2E163 </v>
      </c>
      <c r="K49" s="22" t="str">
        <f>IF(Feuil1!K49="","",PROPER(Feuil1!K49))</f>
        <v>Vendée</v>
      </c>
      <c r="L49" s="32" t="str">
        <f>Feuil1!L49</f>
        <v>1873</v>
      </c>
      <c r="M49" s="13"/>
    </row>
    <row r="50" spans="1:13" ht="11.4">
      <c r="A50" s="22" t="str">
        <f>UPPER(Feuil1!A50)</f>
        <v>M</v>
      </c>
      <c r="B50" s="22" t="str">
        <f>UPPER(Feuil1!B50)</f>
        <v>DURAND</v>
      </c>
      <c r="C50" s="23" t="str">
        <f>PROPER(Feuil1!C50)</f>
        <v xml:space="preserve">Jean Marie </v>
      </c>
      <c r="D50" s="28" t="str">
        <f>Feuil1!D50</f>
        <v>14/09/1873</v>
      </c>
      <c r="E50" s="23" t="str">
        <f>UPPER(Feuil1!E50)</f>
        <v>PALVADEAU</v>
      </c>
      <c r="F50" s="24" t="str">
        <f>PROPER(Feuil1!F50)</f>
        <v>Anne Marie</v>
      </c>
      <c r="G50" s="25">
        <f>Feuil1!G50</f>
        <v>18</v>
      </c>
      <c r="H50" s="25" t="s">
        <v>9</v>
      </c>
      <c r="I50" s="22" t="str">
        <f>UPPER(Feuil1!I50)</f>
        <v>NOIRMOUTIER</v>
      </c>
      <c r="J50" s="25" t="str">
        <f>IF(Feuil1!J50="","",UPPER(Feuil1!J50))</f>
        <v xml:space="preserve">AD2E163 </v>
      </c>
      <c r="K50" s="22" t="str">
        <f>IF(Feuil1!K50="","",PROPER(Feuil1!K50))</f>
        <v>Vendée</v>
      </c>
      <c r="L50" s="32" t="str">
        <f>Feuil1!L50</f>
        <v>1873</v>
      </c>
      <c r="M50" s="13"/>
    </row>
    <row r="51" spans="1:13" ht="11.4">
      <c r="A51" s="22" t="str">
        <f>UPPER(Feuil1!A51)</f>
        <v>M</v>
      </c>
      <c r="B51" s="22" t="str">
        <f>UPPER(Feuil1!B51)</f>
        <v>MONNIER</v>
      </c>
      <c r="C51" s="23" t="str">
        <f>PROPER(Feuil1!C51)</f>
        <v>Pierre Laurent Aimable</v>
      </c>
      <c r="D51" s="28" t="str">
        <f>Feuil1!D51</f>
        <v>08/09/1873</v>
      </c>
      <c r="E51" s="23" t="str">
        <f>UPPER(Feuil1!E51)</f>
        <v>PALVADEAU</v>
      </c>
      <c r="F51" s="24" t="str">
        <f>PROPER(Feuil1!F51)</f>
        <v>Marie Rose</v>
      </c>
      <c r="G51" s="25">
        <f>Feuil1!G51</f>
        <v>37</v>
      </c>
      <c r="H51" s="25" t="s">
        <v>9</v>
      </c>
      <c r="I51" s="22" t="str">
        <f>UPPER(Feuil1!I51)</f>
        <v>NOIRMOUTIER</v>
      </c>
      <c r="J51" s="25" t="str">
        <f>IF(Feuil1!J51="","",UPPER(Feuil1!J51))</f>
        <v xml:space="preserve">AD2E163 </v>
      </c>
      <c r="K51" s="22" t="str">
        <f>IF(Feuil1!K51="","",PROPER(Feuil1!K51))</f>
        <v>Vendée</v>
      </c>
      <c r="L51" s="32" t="str">
        <f>Feuil1!L51</f>
        <v>1873</v>
      </c>
      <c r="M51" s="13"/>
    </row>
    <row r="52" spans="1:13" ht="11.4">
      <c r="A52" s="22" t="str">
        <f>UPPER(Feuil1!A52)</f>
        <v>M</v>
      </c>
      <c r="B52" s="22" t="str">
        <f>UPPER(Feuil1!B52)</f>
        <v>PALVADEAU</v>
      </c>
      <c r="C52" s="23" t="str">
        <f>PROPER(Feuil1!C52)</f>
        <v>Pierre Ferdinand</v>
      </c>
      <c r="D52" s="28" t="str">
        <f>Feuil1!D52</f>
        <v>14/09/1873</v>
      </c>
      <c r="E52" s="23" t="str">
        <f>UPPER(Feuil1!E52)</f>
        <v>COQUILLON</v>
      </c>
      <c r="F52" s="24" t="str">
        <f>PROPER(Feuil1!F52)</f>
        <v>Suzanne Marie Aimable</v>
      </c>
      <c r="G52" s="25">
        <f>Feuil1!G52</f>
        <v>72</v>
      </c>
      <c r="H52" s="25" t="s">
        <v>9</v>
      </c>
      <c r="I52" s="22" t="str">
        <f>UPPER(Feuil1!I52)</f>
        <v>NOIRMOUTIER</v>
      </c>
      <c r="J52" s="25" t="str">
        <f>IF(Feuil1!J52="","",UPPER(Feuil1!J52))</f>
        <v xml:space="preserve">AD2E163 </v>
      </c>
      <c r="K52" s="22" t="str">
        <f>IF(Feuil1!K52="","",PROPER(Feuil1!K52))</f>
        <v>Vendée</v>
      </c>
      <c r="L52" s="32" t="str">
        <f>Feuil1!L52</f>
        <v>1873</v>
      </c>
      <c r="M52" s="13"/>
    </row>
    <row r="53" spans="1:13" ht="11.4">
      <c r="A53" s="22" t="str">
        <f>UPPER(Feuil1!A53)</f>
        <v>M</v>
      </c>
      <c r="B53" s="22" t="str">
        <f>UPPER(Feuil1!B53)</f>
        <v>PALVADEAU</v>
      </c>
      <c r="C53" s="23" t="str">
        <f>PROPER(Feuil1!C53)</f>
        <v>? Louis</v>
      </c>
      <c r="D53" s="28" t="str">
        <f>Feuil1!D53</f>
        <v>22/09/1873</v>
      </c>
      <c r="E53" s="23" t="str">
        <f>UPPER(Feuil1!E53)</f>
        <v>COUILLON</v>
      </c>
      <c r="F53" s="24" t="str">
        <f>PROPER(Feuil1!F53)</f>
        <v>Marie Virginie Désirée</v>
      </c>
      <c r="G53" s="25">
        <f>Feuil1!G53</f>
        <v>73</v>
      </c>
      <c r="H53" s="25" t="s">
        <v>9</v>
      </c>
      <c r="I53" s="22" t="str">
        <f>UPPER(Feuil1!I53)</f>
        <v>NOIRMOUTIER</v>
      </c>
      <c r="J53" s="25" t="str">
        <f>IF(Feuil1!J53="","",UPPER(Feuil1!J53))</f>
        <v xml:space="preserve">AD2E163 </v>
      </c>
      <c r="K53" s="22" t="str">
        <f>IF(Feuil1!K53="","",PROPER(Feuil1!K53))</f>
        <v>Vendée</v>
      </c>
      <c r="L53" s="32" t="str">
        <f>Feuil1!L53</f>
        <v>1873</v>
      </c>
      <c r="M53" s="13"/>
    </row>
    <row r="54" spans="1:13" ht="11.4">
      <c r="A54" s="22" t="str">
        <f>UPPER(Feuil1!A54)</f>
        <v>M</v>
      </c>
      <c r="B54" s="22" t="str">
        <f>UPPER(Feuil1!B54)</f>
        <v>PALVADEAU</v>
      </c>
      <c r="C54" s="23" t="str">
        <f>PROPER(Feuil1!C54)</f>
        <v>François Ferdinand</v>
      </c>
      <c r="D54" s="28" t="str">
        <f>Feuil1!D54</f>
        <v>07/10/1873</v>
      </c>
      <c r="E54" s="23" t="str">
        <f>UPPER(Feuil1!E54)</f>
        <v>LASSOURD</v>
      </c>
      <c r="F54" s="24" t="str">
        <f>PROPER(Feuil1!F54)</f>
        <v>Marianne Rosalie</v>
      </c>
      <c r="G54" s="25">
        <f>Feuil1!G54</f>
        <v>74</v>
      </c>
      <c r="H54" s="25" t="s">
        <v>9</v>
      </c>
      <c r="I54" s="22" t="str">
        <f>UPPER(Feuil1!I54)</f>
        <v>NOIRMOUTIER</v>
      </c>
      <c r="J54" s="25" t="str">
        <f>IF(Feuil1!J54="","",UPPER(Feuil1!J54))</f>
        <v xml:space="preserve">AD2E163 </v>
      </c>
      <c r="K54" s="22" t="str">
        <f>IF(Feuil1!K54="","",PROPER(Feuil1!K54))</f>
        <v>Vendée</v>
      </c>
      <c r="L54" s="32" t="str">
        <f>Feuil1!L54</f>
        <v>1873</v>
      </c>
      <c r="M54" s="13"/>
    </row>
    <row r="55" spans="1:13" ht="11.4">
      <c r="A55" s="22" t="str">
        <f>UPPER(Feuil1!A55)</f>
        <v>M</v>
      </c>
      <c r="B55" s="22" t="str">
        <f>UPPER(Feuil1!B55)</f>
        <v>PALVADEAU</v>
      </c>
      <c r="C55" s="23" t="str">
        <f>PROPER(Feuil1!C55)</f>
        <v>Jean Pierre</v>
      </c>
      <c r="D55" s="28" t="str">
        <f>Feuil1!D55</f>
        <v>12/10/1873</v>
      </c>
      <c r="E55" s="23" t="str">
        <f>UPPER(Feuil1!E55)</f>
        <v>PINEAU</v>
      </c>
      <c r="F55" s="24" t="str">
        <f>PROPER(Feuil1!F55)</f>
        <v>Eulalie</v>
      </c>
      <c r="G55" s="25">
        <f>Feuil1!G55</f>
        <v>75</v>
      </c>
      <c r="H55" s="25" t="s">
        <v>9</v>
      </c>
      <c r="I55" s="22" t="str">
        <f>UPPER(Feuil1!I55)</f>
        <v>NOIRMOUTIER</v>
      </c>
      <c r="J55" s="25" t="str">
        <f>IF(Feuil1!J55="","",UPPER(Feuil1!J55))</f>
        <v xml:space="preserve">AD2E163 </v>
      </c>
      <c r="K55" s="22" t="str">
        <f>IF(Feuil1!K55="","",PROPER(Feuil1!K55))</f>
        <v>Vendée</v>
      </c>
      <c r="L55" s="32" t="str">
        <f>Feuil1!L55</f>
        <v>1873</v>
      </c>
      <c r="M55" s="13"/>
    </row>
    <row r="56" spans="1:13" ht="11.4">
      <c r="A56" s="22" t="str">
        <f>UPPER(Feuil1!A56)</f>
        <v>M</v>
      </c>
      <c r="B56" s="22" t="str">
        <f>UPPER(Feuil1!B56)</f>
        <v>ROCHOIS</v>
      </c>
      <c r="C56" s="23" t="str">
        <f>PROPER(Feuil1!C56)</f>
        <v>Jean Louis</v>
      </c>
      <c r="D56" s="28" t="str">
        <f>Feuil1!D56</f>
        <v>08/09/1873</v>
      </c>
      <c r="E56" s="23" t="str">
        <f>UPPER(Feuil1!E56)</f>
        <v>PALVADEAU</v>
      </c>
      <c r="F56" s="24" t="str">
        <f>PROPER(Feuil1!F56)</f>
        <v>Marie Rosalie</v>
      </c>
      <c r="G56" s="25">
        <f>Feuil1!G56</f>
        <v>113</v>
      </c>
      <c r="H56" s="25" t="s">
        <v>9</v>
      </c>
      <c r="I56" s="22" t="str">
        <f>UPPER(Feuil1!I56)</f>
        <v>NOIRMOUTIER</v>
      </c>
      <c r="J56" s="25" t="str">
        <f>IF(Feuil1!J56="","",UPPER(Feuil1!J56))</f>
        <v xml:space="preserve">AD2E163 </v>
      </c>
      <c r="K56" s="22" t="str">
        <f>IF(Feuil1!K56="","",PROPER(Feuil1!K56))</f>
        <v>Vendée</v>
      </c>
      <c r="L56" s="32" t="str">
        <f>Feuil1!L56</f>
        <v>1873</v>
      </c>
      <c r="M56" s="13"/>
    </row>
    <row r="57" spans="1:13" ht="11.4">
      <c r="A57" s="22" t="str">
        <f>UPPER(Feuil1!A57)</f>
        <v>M</v>
      </c>
      <c r="B57" s="22" t="str">
        <f>UPPER(Feuil1!B57)</f>
        <v>BOUCARD</v>
      </c>
      <c r="C57" s="23" t="str">
        <f>PROPER(Feuil1!C57)</f>
        <v>Nicolas Pierre</v>
      </c>
      <c r="D57" s="28" t="str">
        <f>Feuil1!D57</f>
        <v>11/10/1874</v>
      </c>
      <c r="E57" s="23" t="str">
        <f>UPPER(Feuil1!E57)</f>
        <v>PALVADEAU</v>
      </c>
      <c r="F57" s="24" t="str">
        <f>PROPER(Feuil1!F57)</f>
        <v>Florence Dorothée</v>
      </c>
      <c r="G57" s="25">
        <f>Feuil1!G57</f>
        <v>7</v>
      </c>
      <c r="H57" s="25" t="s">
        <v>9</v>
      </c>
      <c r="I57" s="22" t="str">
        <f>UPPER(Feuil1!I57)</f>
        <v>NOIRMOUTIER</v>
      </c>
      <c r="J57" s="25" t="str">
        <f>IF(Feuil1!J57="","",UPPER(Feuil1!J57))</f>
        <v xml:space="preserve">AD2E163 </v>
      </c>
      <c r="K57" s="22" t="str">
        <f>IF(Feuil1!K57="","",PROPER(Feuil1!K57))</f>
        <v>Vendée</v>
      </c>
      <c r="L57" s="32" t="str">
        <f>Feuil1!L57</f>
        <v>1874</v>
      </c>
      <c r="M57" s="13"/>
    </row>
    <row r="58" spans="1:13" ht="11.4">
      <c r="A58" s="22" t="str">
        <f>UPPER(Feuil1!A58)</f>
        <v>M</v>
      </c>
      <c r="B58" s="22" t="str">
        <f>UPPER(Feuil1!B58)</f>
        <v>FRIOUX</v>
      </c>
      <c r="C58" s="23" t="str">
        <f>PROPER(Feuil1!C58)</f>
        <v>Jean Aimé</v>
      </c>
      <c r="D58" s="28" t="str">
        <f>Feuil1!D58</f>
        <v>05/10/1874</v>
      </c>
      <c r="E58" s="23" t="str">
        <f>UPPER(Feuil1!E58)</f>
        <v>PALVADEAU</v>
      </c>
      <c r="F58" s="24" t="str">
        <f>PROPER(Feuil1!F58)</f>
        <v>Madeline Rosalie</v>
      </c>
      <c r="G58" s="25">
        <f>Feuil1!G58</f>
        <v>23</v>
      </c>
      <c r="H58" s="25" t="s">
        <v>9</v>
      </c>
      <c r="I58" s="22" t="str">
        <f>UPPER(Feuil1!I58)</f>
        <v>NOIRMOUTIER</v>
      </c>
      <c r="J58" s="25" t="str">
        <f>IF(Feuil1!J58="","",UPPER(Feuil1!J58))</f>
        <v xml:space="preserve">AD2E163 </v>
      </c>
      <c r="K58" s="22" t="str">
        <f>IF(Feuil1!K58="","",PROPER(Feuil1!K58))</f>
        <v>Vendée</v>
      </c>
      <c r="L58" s="32" t="str">
        <f>Feuil1!L58</f>
        <v>1874</v>
      </c>
      <c r="M58" s="13"/>
    </row>
    <row r="59" spans="1:13" ht="11.4">
      <c r="A59" s="22" t="str">
        <f>UPPER(Feuil1!A59)</f>
        <v>M</v>
      </c>
      <c r="B59" s="22" t="str">
        <f>UPPER(Feuil1!B59)</f>
        <v>MONNIER</v>
      </c>
      <c r="C59" s="23" t="str">
        <f>PROPER(Feuil1!C59)</f>
        <v>Pierre Louis</v>
      </c>
      <c r="D59" s="28" t="str">
        <f>Feuil1!D59</f>
        <v>02/09/1874</v>
      </c>
      <c r="E59" s="23" t="str">
        <f>UPPER(Feuil1!E59)</f>
        <v>PALVADEAU</v>
      </c>
      <c r="F59" s="24" t="str">
        <f>PROPER(Feuil1!F59)</f>
        <v>Marie Françoise Thérèse Léonide</v>
      </c>
      <c r="G59" s="25">
        <f>Feuil1!G59</f>
        <v>38</v>
      </c>
      <c r="H59" s="25" t="s">
        <v>9</v>
      </c>
      <c r="I59" s="22" t="str">
        <f>UPPER(Feuil1!I59)</f>
        <v>NOIRMOUTIER</v>
      </c>
      <c r="J59" s="25" t="str">
        <f>IF(Feuil1!J59="","",UPPER(Feuil1!J59))</f>
        <v xml:space="preserve">AD2E163 </v>
      </c>
      <c r="K59" s="22" t="str">
        <f>IF(Feuil1!K59="","",PROPER(Feuil1!K59))</f>
        <v>Vendée</v>
      </c>
      <c r="L59" s="32" t="str">
        <f>Feuil1!L59</f>
        <v>1874</v>
      </c>
      <c r="M59" s="13"/>
    </row>
    <row r="60" spans="1:13" ht="11.4">
      <c r="A60" s="22" t="str">
        <f>UPPER(Feuil1!A60)</f>
        <v>M</v>
      </c>
      <c r="B60" s="22" t="str">
        <f>UPPER(Feuil1!B60)</f>
        <v>PALVADEAU</v>
      </c>
      <c r="C60" s="23" t="str">
        <f>PROPER(Feuil1!C60)</f>
        <v>Pierre</v>
      </c>
      <c r="D60" s="28" t="str">
        <f>Feuil1!D60</f>
        <v>18/01/1874</v>
      </c>
      <c r="E60" s="23" t="str">
        <f>UPPER(Feuil1!E60)</f>
        <v>LEGAST</v>
      </c>
      <c r="F60" s="24" t="str">
        <f>PROPER(Feuil1!F60)</f>
        <v>Aurélie Delphine ?</v>
      </c>
      <c r="G60" s="25">
        <f>Feuil1!G60</f>
        <v>76</v>
      </c>
      <c r="H60" s="25" t="s">
        <v>9</v>
      </c>
      <c r="I60" s="22" t="str">
        <f>UPPER(Feuil1!I60)</f>
        <v>NOIRMOUTIER</v>
      </c>
      <c r="J60" s="25" t="str">
        <f>IF(Feuil1!J60="","",UPPER(Feuil1!J60))</f>
        <v xml:space="preserve">AD2E163 </v>
      </c>
      <c r="K60" s="22" t="str">
        <f>IF(Feuil1!K60="","",PROPER(Feuil1!K60))</f>
        <v>Vendée</v>
      </c>
      <c r="L60" s="32" t="str">
        <f>Feuil1!L60</f>
        <v>1874</v>
      </c>
      <c r="M60" s="13"/>
    </row>
    <row r="61" spans="1:13" ht="11.4">
      <c r="A61" s="22" t="str">
        <f>UPPER(Feuil1!A61)</f>
        <v>M</v>
      </c>
      <c r="B61" s="22" t="str">
        <f>UPPER(Feuil1!B61)</f>
        <v>PALVADEAU</v>
      </c>
      <c r="C61" s="23" t="str">
        <f>PROPER(Feuil1!C61)</f>
        <v>André</v>
      </c>
      <c r="D61" s="28" t="str">
        <f>Feuil1!D61</f>
        <v>26/01/1874</v>
      </c>
      <c r="E61" s="23" t="str">
        <f>UPPER(Feuil1!E61)</f>
        <v>GALLAIS</v>
      </c>
      <c r="F61" s="24" t="str">
        <f>PROPER(Feuil1!F61)</f>
        <v>Sidonie Constance</v>
      </c>
      <c r="G61" s="25">
        <f>Feuil1!G61</f>
        <v>77</v>
      </c>
      <c r="H61" s="25" t="s">
        <v>9</v>
      </c>
      <c r="I61" s="22" t="str">
        <f>UPPER(Feuil1!I61)</f>
        <v>NOIRMOUTIER</v>
      </c>
      <c r="J61" s="25" t="str">
        <f>IF(Feuil1!J61="","",UPPER(Feuil1!J61))</f>
        <v xml:space="preserve">AD2E163 </v>
      </c>
      <c r="K61" s="22" t="str">
        <f>IF(Feuil1!K61="","",PROPER(Feuil1!K61))</f>
        <v>Vendée</v>
      </c>
      <c r="L61" s="32" t="str">
        <f>Feuil1!L61</f>
        <v>1874</v>
      </c>
      <c r="M61" s="13"/>
    </row>
    <row r="62" spans="1:13" ht="11.4">
      <c r="A62" s="22" t="str">
        <f>UPPER(Feuil1!A62)</f>
        <v>M</v>
      </c>
      <c r="B62" s="22" t="str">
        <f>UPPER(Feuil1!B62)</f>
        <v>COUILLON</v>
      </c>
      <c r="C62" s="23" t="str">
        <f>PROPER(Feuil1!C62)</f>
        <v>Pierre Louis</v>
      </c>
      <c r="D62" s="28" t="str">
        <f>Feuil1!D62</f>
        <v>11/10/1875</v>
      </c>
      <c r="E62" s="23" t="str">
        <f>UPPER(Feuil1!E62)</f>
        <v>PALVADEAU</v>
      </c>
      <c r="F62" s="24" t="str">
        <f>PROPER(Feuil1!F62)</f>
        <v>Marie Louise</v>
      </c>
      <c r="G62" s="25">
        <f>Feuil1!G62</f>
        <v>14</v>
      </c>
      <c r="H62" s="25" t="s">
        <v>9</v>
      </c>
      <c r="I62" s="22" t="str">
        <f>UPPER(Feuil1!I62)</f>
        <v>NOIRMOUTIER</v>
      </c>
      <c r="J62" s="25" t="str">
        <f>IF(Feuil1!J62="","",UPPER(Feuil1!J62))</f>
        <v xml:space="preserve">AD2E163 </v>
      </c>
      <c r="K62" s="22" t="str">
        <f>IF(Feuil1!K62="","",PROPER(Feuil1!K62))</f>
        <v>Vendée</v>
      </c>
      <c r="L62" s="32" t="str">
        <f>Feuil1!L62</f>
        <v>1875</v>
      </c>
      <c r="M62" s="13"/>
    </row>
    <row r="63" spans="1:13" ht="11.4">
      <c r="A63" s="22" t="str">
        <f>UPPER(Feuil1!A63)</f>
        <v>M</v>
      </c>
      <c r="B63" s="22" t="str">
        <f>UPPER(Feuil1!B63)</f>
        <v>PALVADEAU</v>
      </c>
      <c r="C63" s="23" t="str">
        <f>PROPER(Feuil1!C63)</f>
        <v>Louis Jean</v>
      </c>
      <c r="D63" s="28" t="str">
        <f>Feuil1!D63</f>
        <v>05/09/1875</v>
      </c>
      <c r="E63" s="23" t="str">
        <f>UPPER(Feuil1!E63)</f>
        <v>PALVADEAU</v>
      </c>
      <c r="F63" s="24" t="str">
        <f>PROPER(Feuil1!F63)</f>
        <v>Marie Madeleine</v>
      </c>
      <c r="G63" s="25">
        <f>Feuil1!G63</f>
        <v>78</v>
      </c>
      <c r="H63" s="25" t="s">
        <v>9</v>
      </c>
      <c r="I63" s="22" t="str">
        <f>UPPER(Feuil1!I63)</f>
        <v>NOIRMOUTIER</v>
      </c>
      <c r="J63" s="25" t="str">
        <f>IF(Feuil1!J63="","",UPPER(Feuil1!J63))</f>
        <v xml:space="preserve">AD2E163 </v>
      </c>
      <c r="K63" s="22" t="str">
        <f>IF(Feuil1!K63="","",PROPER(Feuil1!K63))</f>
        <v>Vendée</v>
      </c>
      <c r="L63" s="32" t="str">
        <f>Feuil1!L63</f>
        <v>1875</v>
      </c>
      <c r="M63" s="13"/>
    </row>
    <row r="64" spans="1:13" ht="11.4">
      <c r="A64" s="22" t="str">
        <f>UPPER(Feuil1!A64)</f>
        <v>M</v>
      </c>
      <c r="B64" s="22" t="str">
        <f>UPPER(Feuil1!B64)</f>
        <v>PALVADEAU</v>
      </c>
      <c r="C64" s="23" t="str">
        <f>PROPER(Feuil1!C64)</f>
        <v>Jean Louis</v>
      </c>
      <c r="D64" s="28" t="str">
        <f>Feuil1!D64</f>
        <v>15/10/1876</v>
      </c>
      <c r="E64" s="23" t="str">
        <f>UPPER(Feuil1!E64)</f>
        <v>PINEAU</v>
      </c>
      <c r="F64" s="24" t="str">
        <f>PROPER(Feuil1!F64)</f>
        <v>Joséphine Jeanne</v>
      </c>
      <c r="G64" s="25">
        <f>Feuil1!G64</f>
        <v>79</v>
      </c>
      <c r="H64" s="25" t="s">
        <v>9</v>
      </c>
      <c r="I64" s="22" t="str">
        <f>UPPER(Feuil1!I64)</f>
        <v>NOIRMOUTIER</v>
      </c>
      <c r="J64" s="25" t="str">
        <f>IF(Feuil1!J64="","",UPPER(Feuil1!J64))</f>
        <v xml:space="preserve">AD2E163 </v>
      </c>
      <c r="K64" s="22" t="str">
        <f>IF(Feuil1!K64="","",PROPER(Feuil1!K64))</f>
        <v>Vendée</v>
      </c>
      <c r="L64" s="32" t="str">
        <f>Feuil1!L64</f>
        <v>1876</v>
      </c>
      <c r="M64" s="13"/>
    </row>
    <row r="65" spans="1:13" ht="11.4">
      <c r="A65" s="22" t="str">
        <f>UPPER(Feuil1!A65)</f>
        <v>M</v>
      </c>
      <c r="B65" s="22" t="str">
        <f>UPPER(Feuil1!B65)</f>
        <v>BAUDRY</v>
      </c>
      <c r="C65" s="23" t="str">
        <f>PROPER(Feuil1!C65)</f>
        <v>Jean Pierre Joseph</v>
      </c>
      <c r="D65" s="28" t="str">
        <f>Feuil1!D65</f>
        <v>05/11/1877</v>
      </c>
      <c r="E65" s="23" t="str">
        <f>UPPER(Feuil1!E65)</f>
        <v>PALVADEAU</v>
      </c>
      <c r="F65" s="24" t="str">
        <f>PROPER(Feuil1!F65)</f>
        <v>Rosie Anne</v>
      </c>
      <c r="G65" s="25">
        <f>Feuil1!G65</f>
        <v>4</v>
      </c>
      <c r="H65" s="25" t="s">
        <v>9</v>
      </c>
      <c r="I65" s="22" t="str">
        <f>UPPER(Feuil1!I65)</f>
        <v>NOIRMOUTIER</v>
      </c>
      <c r="J65" s="25" t="str">
        <f>IF(Feuil1!J65="","",UPPER(Feuil1!J65))</f>
        <v xml:space="preserve">AD2E163 </v>
      </c>
      <c r="K65" s="22" t="str">
        <f>IF(Feuil1!K65="","",PROPER(Feuil1!K65))</f>
        <v>Vendée</v>
      </c>
      <c r="L65" s="32" t="str">
        <f>Feuil1!L65</f>
        <v>1877</v>
      </c>
      <c r="M65" s="13"/>
    </row>
    <row r="66" spans="1:13" ht="11.4">
      <c r="A66" s="22" t="str">
        <f>UPPER(Feuil1!A66)</f>
        <v>M</v>
      </c>
      <c r="B66" s="22" t="str">
        <f>UPPER(Feuil1!B66)</f>
        <v>FOUASSON</v>
      </c>
      <c r="C66" s="23" t="str">
        <f>PROPER(Feuil1!C66)</f>
        <v>Jean Marie</v>
      </c>
      <c r="D66" s="28" t="str">
        <f>Feuil1!D66</f>
        <v>10/09/1877</v>
      </c>
      <c r="E66" s="23" t="str">
        <f>UPPER(Feuil1!E66)</f>
        <v>PALVADEAU</v>
      </c>
      <c r="F66" s="24" t="str">
        <f>PROPER(Feuil1!F66)</f>
        <v>Madeleine Aurélie</v>
      </c>
      <c r="G66" s="25">
        <f>Feuil1!G66</f>
        <v>20</v>
      </c>
      <c r="H66" s="25" t="s">
        <v>9</v>
      </c>
      <c r="I66" s="22" t="str">
        <f>UPPER(Feuil1!I66)</f>
        <v>NOIRMOUTIER</v>
      </c>
      <c r="J66" s="25" t="str">
        <f>IF(Feuil1!J66="","",UPPER(Feuil1!J66))</f>
        <v xml:space="preserve">AD2E163 </v>
      </c>
      <c r="K66" s="22" t="str">
        <f>IF(Feuil1!K66="","",PROPER(Feuil1!K66))</f>
        <v>Vendée</v>
      </c>
      <c r="L66" s="32" t="str">
        <f>Feuil1!L66</f>
        <v>1877</v>
      </c>
      <c r="M66" s="13"/>
    </row>
    <row r="67" spans="1:13" ht="11.4">
      <c r="A67" s="22" t="str">
        <f>UPPER(Feuil1!A67)</f>
        <v>M</v>
      </c>
      <c r="B67" s="22" t="str">
        <f>UPPER(Feuil1!B67)</f>
        <v>PALVADEAU</v>
      </c>
      <c r="C67" s="23" t="str">
        <f>PROPER(Feuil1!C67)</f>
        <v>Maximin Florian Aimable</v>
      </c>
      <c r="D67" s="28" t="str">
        <f>Feuil1!D67</f>
        <v>30/09/1878</v>
      </c>
      <c r="E67" s="23" t="str">
        <f>UPPER(Feuil1!E67)</f>
        <v>PALVADEAU</v>
      </c>
      <c r="F67" s="24" t="str">
        <f>PROPER(Feuil1!F67)</f>
        <v>Marie Joséphine</v>
      </c>
      <c r="G67" s="25">
        <f>Feuil1!G67</f>
        <v>80</v>
      </c>
      <c r="H67" s="25" t="s">
        <v>9</v>
      </c>
      <c r="I67" s="22" t="str">
        <f>UPPER(Feuil1!I67)</f>
        <v>NOIRMOUTIER</v>
      </c>
      <c r="J67" s="25" t="str">
        <f>IF(Feuil1!J67="","",UPPER(Feuil1!J67))</f>
        <v xml:space="preserve">AD2E163 </v>
      </c>
      <c r="K67" s="22" t="str">
        <f>IF(Feuil1!K67="","",PROPER(Feuil1!K67))</f>
        <v>Vendée</v>
      </c>
      <c r="L67" s="32" t="str">
        <f>Feuil1!L67</f>
        <v>1878</v>
      </c>
      <c r="M67" s="13"/>
    </row>
    <row r="68" spans="1:13" ht="11.4">
      <c r="A68" s="22" t="str">
        <f>UPPER(Feuil1!A68)</f>
        <v>M</v>
      </c>
      <c r="B68" s="22" t="str">
        <f>UPPER(Feuil1!B68)</f>
        <v>PALVADEAU</v>
      </c>
      <c r="C68" s="23" t="str">
        <f>PROPER(Feuil1!C68)</f>
        <v>Joseph Victor</v>
      </c>
      <c r="D68" s="28" t="str">
        <f>Feuil1!D68</f>
        <v>07/10/1878</v>
      </c>
      <c r="E68" s="23" t="str">
        <f>UPPER(Feuil1!E68)</f>
        <v>GUILLET</v>
      </c>
      <c r="F68" s="24" t="str">
        <f>PROPER(Feuil1!F68)</f>
        <v>Marie Christine</v>
      </c>
      <c r="G68" s="25">
        <f>Feuil1!G68</f>
        <v>81</v>
      </c>
      <c r="H68" s="25" t="s">
        <v>9</v>
      </c>
      <c r="I68" s="22" t="str">
        <f>UPPER(Feuil1!I68)</f>
        <v>NOIRMOUTIER</v>
      </c>
      <c r="J68" s="25" t="str">
        <f>IF(Feuil1!J68="","",UPPER(Feuil1!J68))</f>
        <v xml:space="preserve">AD2E163 </v>
      </c>
      <c r="K68" s="22" t="str">
        <f>IF(Feuil1!K68="","",PROPER(Feuil1!K68))</f>
        <v>Vendée</v>
      </c>
      <c r="L68" s="32" t="str">
        <f>Feuil1!L68</f>
        <v>1878</v>
      </c>
      <c r="M68" s="13"/>
    </row>
    <row r="69" spans="1:13" ht="11.4">
      <c r="A69" s="22" t="str">
        <f>UPPER(Feuil1!A69)</f>
        <v>M</v>
      </c>
      <c r="B69" s="22" t="str">
        <f>UPPER(Feuil1!B69)</f>
        <v>GUÉRIN</v>
      </c>
      <c r="C69" s="23" t="str">
        <f>PROPER(Feuil1!C69)</f>
        <v>Jean Louis</v>
      </c>
      <c r="D69" s="28" t="str">
        <f>Feuil1!D69</f>
        <v>13/10/1879</v>
      </c>
      <c r="E69" s="23" t="str">
        <f>UPPER(Feuil1!E69)</f>
        <v>PALVADEAU</v>
      </c>
      <c r="F69" s="24" t="str">
        <f>PROPER(Feuil1!F69)</f>
        <v>Marie Madeleine</v>
      </c>
      <c r="G69" s="25">
        <f>Feuil1!G69</f>
        <v>30</v>
      </c>
      <c r="H69" s="25" t="s">
        <v>9</v>
      </c>
      <c r="I69" s="22" t="str">
        <f>UPPER(Feuil1!I69)</f>
        <v>NOIRMOUTIER</v>
      </c>
      <c r="J69" s="25" t="str">
        <f>IF(Feuil1!J69="","",UPPER(Feuil1!J69))</f>
        <v xml:space="preserve">AD2E163 </v>
      </c>
      <c r="K69" s="22" t="str">
        <f>IF(Feuil1!K69="","",PROPER(Feuil1!K69))</f>
        <v>Vendée</v>
      </c>
      <c r="L69" s="32" t="str">
        <f>Feuil1!L69</f>
        <v>1879</v>
      </c>
      <c r="M69" s="13"/>
    </row>
    <row r="70" spans="1:13" ht="11.4">
      <c r="A70" s="22" t="str">
        <f>UPPER(Feuil1!A70)</f>
        <v>M</v>
      </c>
      <c r="B70" s="22" t="str">
        <f>UPPER(Feuil1!B70)</f>
        <v>PALVADEAU</v>
      </c>
      <c r="C70" s="23" t="str">
        <f>PROPER(Feuil1!C70)</f>
        <v>Jean Pierre Casimir</v>
      </c>
      <c r="D70" s="28" t="str">
        <f>Feuil1!D70</f>
        <v>19/01/1879</v>
      </c>
      <c r="E70" s="23" t="str">
        <f>UPPER(Feuil1!E70)</f>
        <v>BONNIN</v>
      </c>
      <c r="F70" s="24" t="str">
        <f>PROPER(Feuil1!F70)</f>
        <v>Marie Rose Éléonore</v>
      </c>
      <c r="G70" s="25">
        <f>Feuil1!G70</f>
        <v>82</v>
      </c>
      <c r="H70" s="25" t="s">
        <v>9</v>
      </c>
      <c r="I70" s="22" t="str">
        <f>UPPER(Feuil1!I70)</f>
        <v>NOIRMOUTIER</v>
      </c>
      <c r="J70" s="25" t="str">
        <f>IF(Feuil1!J70="","",UPPER(Feuil1!J70))</f>
        <v xml:space="preserve">AD2E163 </v>
      </c>
      <c r="K70" s="22" t="str">
        <f>IF(Feuil1!K70="","",PROPER(Feuil1!K70))</f>
        <v>Vendée</v>
      </c>
      <c r="L70" s="32" t="str">
        <f>Feuil1!L70</f>
        <v>1879</v>
      </c>
      <c r="M70" s="13"/>
    </row>
    <row r="71" spans="1:13" ht="11.4">
      <c r="A71" s="22" t="e">
        <f>UPPER(Feuil1!#REF!)</f>
        <v>#REF!</v>
      </c>
      <c r="B71" s="22" t="e">
        <f>UPPER(Feuil1!#REF!)</f>
        <v>#REF!</v>
      </c>
      <c r="C71" s="23" t="e">
        <f>PROPER(Feuil1!#REF!)</f>
        <v>#REF!</v>
      </c>
      <c r="D71" s="28" t="e">
        <f>Feuil1!#REF!</f>
        <v>#REF!</v>
      </c>
      <c r="E71" s="23" t="e">
        <f>UPPER(Feuil1!#REF!)</f>
        <v>#REF!</v>
      </c>
      <c r="F71" s="24" t="e">
        <f>PROPER(Feuil1!#REF!)</f>
        <v>#REF!</v>
      </c>
      <c r="G71" s="25" t="e">
        <f>Feuil1!#REF!</f>
        <v>#REF!</v>
      </c>
      <c r="H71" s="25" t="s">
        <v>9</v>
      </c>
      <c r="I71" s="22" t="e">
        <f>UPPER(Feuil1!#REF!)</f>
        <v>#REF!</v>
      </c>
      <c r="J71" s="25" t="e">
        <f>IF(Feuil1!#REF!="","",UPPER(Feuil1!#REF!))</f>
        <v>#REF!</v>
      </c>
      <c r="K71" s="22" t="e">
        <f>IF(Feuil1!#REF!="","",PROPER(Feuil1!#REF!))</f>
        <v>#REF!</v>
      </c>
      <c r="L71" s="32" t="e">
        <f>Feuil1!#REF!</f>
        <v>#REF!</v>
      </c>
      <c r="M71" s="13"/>
    </row>
    <row r="72" spans="1:13" ht="11.4">
      <c r="A72" s="22" t="str">
        <f>UPPER(Feuil1!A71)</f>
        <v>M</v>
      </c>
      <c r="B72" s="22" t="str">
        <f>UPPER(Feuil1!B71)</f>
        <v>MABILEAU</v>
      </c>
      <c r="C72" s="23" t="str">
        <f>PROPER(Feuil1!C71)</f>
        <v>Frédéric Ferdinand</v>
      </c>
      <c r="D72" s="28" t="str">
        <f>Feuil1!D71</f>
        <v>19/04/1880</v>
      </c>
      <c r="E72" s="23" t="str">
        <f>UPPER(Feuil1!E71)</f>
        <v>PALVADEAU</v>
      </c>
      <c r="F72" s="24" t="str">
        <f>PROPER(Feuil1!F71)</f>
        <v>Hortense Joséphine</v>
      </c>
      <c r="G72" s="25">
        <f>Feuil1!G71</f>
        <v>34</v>
      </c>
      <c r="H72" s="25" t="s">
        <v>9</v>
      </c>
      <c r="I72" s="22" t="str">
        <f>UPPER(Feuil1!I71)</f>
        <v>NOIRMOUTIER</v>
      </c>
      <c r="J72" s="25" t="str">
        <f>IF(Feuil1!J71="","",UPPER(Feuil1!J71))</f>
        <v xml:space="preserve">AD2E163 </v>
      </c>
      <c r="K72" s="22" t="str">
        <f>IF(Feuil1!K71="","",PROPER(Feuil1!K71))</f>
        <v>Vendée</v>
      </c>
      <c r="L72" s="32" t="str">
        <f>Feuil1!L71</f>
        <v>1880</v>
      </c>
      <c r="M72" s="13"/>
    </row>
    <row r="73" spans="1:13" ht="11.4">
      <c r="A73" s="22" t="str">
        <f>UPPER(Feuil1!A72)</f>
        <v>M</v>
      </c>
      <c r="B73" s="22" t="str">
        <f>UPPER(Feuil1!B72)</f>
        <v>MONNIER</v>
      </c>
      <c r="C73" s="23" t="str">
        <f>PROPER(Feuil1!C72)</f>
        <v>Jean Louis</v>
      </c>
      <c r="D73" s="28" t="str">
        <f>Feuil1!D72</f>
        <v>18/10/1880</v>
      </c>
      <c r="E73" s="23" t="str">
        <f>UPPER(Feuil1!E72)</f>
        <v>PALVADEAU</v>
      </c>
      <c r="F73" s="24" t="str">
        <f>PROPER(Feuil1!F72)</f>
        <v>Jeanne Louise Adrienne</v>
      </c>
      <c r="G73" s="25">
        <f>Feuil1!G72</f>
        <v>39</v>
      </c>
      <c r="H73" s="25" t="s">
        <v>9</v>
      </c>
      <c r="I73" s="22" t="str">
        <f>UPPER(Feuil1!I72)</f>
        <v>NOIRMOUTIER</v>
      </c>
      <c r="J73" s="25" t="str">
        <f>IF(Feuil1!J72="","",UPPER(Feuil1!J72))</f>
        <v xml:space="preserve">AD2E163 </v>
      </c>
      <c r="K73" s="22" t="str">
        <f>IF(Feuil1!K72="","",PROPER(Feuil1!K72))</f>
        <v>Vendée</v>
      </c>
      <c r="L73" s="32" t="str">
        <f>Feuil1!L72</f>
        <v>1880</v>
      </c>
      <c r="M73" s="13"/>
    </row>
    <row r="74" spans="1:13" ht="11.4">
      <c r="A74" s="22" t="str">
        <f>UPPER(Feuil1!A73)</f>
        <v>M</v>
      </c>
      <c r="B74" s="22" t="str">
        <f>UPPER(Feuil1!B73)</f>
        <v>PALVADEAU</v>
      </c>
      <c r="C74" s="23" t="str">
        <f>PROPER(Feuil1!C73)</f>
        <v>Pierre Louis</v>
      </c>
      <c r="D74" s="28" t="str">
        <f>Feuil1!D73</f>
        <v>08/11/1880</v>
      </c>
      <c r="E74" s="23" t="str">
        <f>UPPER(Feuil1!E73)</f>
        <v>BONNIN</v>
      </c>
      <c r="F74" s="24" t="str">
        <f>PROPER(Feuil1!F73)</f>
        <v>Eugénie Joséphine</v>
      </c>
      <c r="G74" s="25">
        <f>Feuil1!G73</f>
        <v>83</v>
      </c>
      <c r="H74" s="25" t="s">
        <v>9</v>
      </c>
      <c r="I74" s="22" t="str">
        <f>UPPER(Feuil1!I73)</f>
        <v>NOIRMOUTIER</v>
      </c>
      <c r="J74" s="25" t="str">
        <f>IF(Feuil1!J73="","",UPPER(Feuil1!J73))</f>
        <v xml:space="preserve">AD2E163 </v>
      </c>
      <c r="K74" s="22" t="str">
        <f>IF(Feuil1!K73="","",PROPER(Feuil1!K73))</f>
        <v>Vendée</v>
      </c>
      <c r="L74" s="32" t="str">
        <f>Feuil1!L73</f>
        <v>1880</v>
      </c>
      <c r="M74" s="13"/>
    </row>
    <row r="75" spans="1:13" ht="11.4">
      <c r="A75" s="22" t="str">
        <f>UPPER(Feuil1!A74)</f>
        <v>M</v>
      </c>
      <c r="B75" s="22" t="str">
        <f>UPPER(Feuil1!B74)</f>
        <v>PALVADEAU</v>
      </c>
      <c r="C75" s="23" t="str">
        <f>PROPER(Feuil1!C74)</f>
        <v>Jules Eugène</v>
      </c>
      <c r="D75" s="28" t="str">
        <f>Feuil1!D74</f>
        <v>10/10/1881</v>
      </c>
      <c r="E75" s="23" t="str">
        <f>UPPER(Feuil1!E74)</f>
        <v xml:space="preserve">FRIOUX </v>
      </c>
      <c r="F75" s="24" t="str">
        <f>PROPER(Feuil1!F74)</f>
        <v>Marie Rosalie</v>
      </c>
      <c r="G75" s="25">
        <f>Feuil1!G74</f>
        <v>84</v>
      </c>
      <c r="H75" s="25" t="s">
        <v>9</v>
      </c>
      <c r="I75" s="22" t="str">
        <f>UPPER(Feuil1!I74)</f>
        <v>NOIRMOUTIER</v>
      </c>
      <c r="J75" s="25" t="str">
        <f>IF(Feuil1!J74="","",UPPER(Feuil1!J74))</f>
        <v xml:space="preserve">AD2E163 </v>
      </c>
      <c r="K75" s="22" t="str">
        <f>IF(Feuil1!K74="","",PROPER(Feuil1!K74))</f>
        <v>Vendée</v>
      </c>
      <c r="L75" s="32" t="str">
        <f>Feuil1!L74</f>
        <v>1881</v>
      </c>
      <c r="M75" s="13"/>
    </row>
    <row r="76" spans="1:13" ht="11.4">
      <c r="A76" s="22" t="str">
        <f>UPPER(Feuil1!A75)</f>
        <v>M</v>
      </c>
      <c r="B76" s="22" t="str">
        <f>UPPER(Feuil1!B75)</f>
        <v>CORBREJAUD</v>
      </c>
      <c r="C76" s="23" t="str">
        <f>PROPER(Feuil1!C75)</f>
        <v>Pierre</v>
      </c>
      <c r="D76" s="28" t="str">
        <f>Feuil1!D75</f>
        <v>15/05/1882</v>
      </c>
      <c r="E76" s="23" t="str">
        <f>UPPER(Feuil1!E75)</f>
        <v>PALVADEAU</v>
      </c>
      <c r="F76" s="24" t="str">
        <f>PROPER(Feuil1!F75)</f>
        <v>Marie Madeleine</v>
      </c>
      <c r="G76" s="25">
        <f>Feuil1!G75</f>
        <v>12</v>
      </c>
      <c r="H76" s="25" t="s">
        <v>9</v>
      </c>
      <c r="I76" s="22" t="str">
        <f>UPPER(Feuil1!I75)</f>
        <v>NOIRMOUTIER</v>
      </c>
      <c r="J76" s="25" t="str">
        <f>IF(Feuil1!J75="","",UPPER(Feuil1!J75))</f>
        <v xml:space="preserve">AD2E163 </v>
      </c>
      <c r="K76" s="22" t="str">
        <f>IF(Feuil1!K75="","",PROPER(Feuil1!K75))</f>
        <v>Vendée</v>
      </c>
      <c r="L76" s="32" t="str">
        <f>Feuil1!L75</f>
        <v>1882</v>
      </c>
      <c r="M76" s="13"/>
    </row>
    <row r="77" spans="1:13" ht="11.4">
      <c r="A77" s="22" t="str">
        <f>UPPER(Feuil1!A76)</f>
        <v>M</v>
      </c>
      <c r="B77" s="22" t="str">
        <f>UPPER(Feuil1!B76)</f>
        <v>CORBREJAUD</v>
      </c>
      <c r="C77" s="23" t="str">
        <f>PROPER(Feuil1!C76)</f>
        <v>Pierre Benjamin</v>
      </c>
      <c r="D77" s="28" t="str">
        <f>Feuil1!D76</f>
        <v>17/09/1882</v>
      </c>
      <c r="E77" s="23" t="str">
        <f>UPPER(Feuil1!E76)</f>
        <v>PALVADEAU</v>
      </c>
      <c r="F77" s="24" t="str">
        <f>PROPER(Feuil1!F76)</f>
        <v>Julia Alexia Aurélie</v>
      </c>
      <c r="G77" s="25">
        <f>Feuil1!G76</f>
        <v>13</v>
      </c>
      <c r="H77" s="25" t="s">
        <v>9</v>
      </c>
      <c r="I77" s="22" t="str">
        <f>UPPER(Feuil1!I76)</f>
        <v>NOIRMOUTIER</v>
      </c>
      <c r="J77" s="25" t="str">
        <f>IF(Feuil1!J76="","",UPPER(Feuil1!J76))</f>
        <v xml:space="preserve">AD2E163 </v>
      </c>
      <c r="K77" s="22" t="str">
        <f>IF(Feuil1!K76="","",PROPER(Feuil1!K76))</f>
        <v>Vendée</v>
      </c>
      <c r="L77" s="32" t="str">
        <f>Feuil1!L76</f>
        <v>1882</v>
      </c>
      <c r="M77" s="13"/>
    </row>
    <row r="78" spans="1:13" ht="11.4">
      <c r="A78" s="22" t="str">
        <f>UPPER(Feuil1!A77)</f>
        <v>M</v>
      </c>
      <c r="B78" s="22" t="str">
        <f>UPPER(Feuil1!B77)</f>
        <v>ECHARDOUR</v>
      </c>
      <c r="C78" s="23" t="str">
        <f>PROPER(Feuil1!C77)</f>
        <v>André Jean</v>
      </c>
      <c r="D78" s="28" t="str">
        <f>Feuil1!D77</f>
        <v>22/10/1882</v>
      </c>
      <c r="E78" s="23" t="str">
        <f>UPPER(Feuil1!E77)</f>
        <v>PALVADEAU</v>
      </c>
      <c r="F78" s="24" t="str">
        <f>PROPER(Feuil1!F77)</f>
        <v>Marie Louise</v>
      </c>
      <c r="G78" s="25">
        <f>Feuil1!G77</f>
        <v>19</v>
      </c>
      <c r="H78" s="25" t="s">
        <v>9</v>
      </c>
      <c r="I78" s="22" t="str">
        <f>UPPER(Feuil1!I77)</f>
        <v>NOIRMOUTIER</v>
      </c>
      <c r="J78" s="25" t="str">
        <f>IF(Feuil1!J77="","",UPPER(Feuil1!J77))</f>
        <v xml:space="preserve">AD2E163 </v>
      </c>
      <c r="K78" s="22" t="str">
        <f>IF(Feuil1!K77="","",PROPER(Feuil1!K77))</f>
        <v>Vendée</v>
      </c>
      <c r="L78" s="32" t="str">
        <f>Feuil1!L77</f>
        <v>1882</v>
      </c>
      <c r="M78" s="13"/>
    </row>
    <row r="79" spans="1:13" ht="11.4">
      <c r="A79" s="22" t="str">
        <f>UPPER(Feuil1!A78)</f>
        <v>M</v>
      </c>
      <c r="B79" s="22" t="str">
        <f>UPPER(Feuil1!B78)</f>
        <v>TERRIEN</v>
      </c>
      <c r="C79" s="23" t="str">
        <f>PROPER(Feuil1!C78)</f>
        <v>Désiré Alphonse</v>
      </c>
      <c r="D79" s="28" t="str">
        <f>Feuil1!D78</f>
        <v>09/10/1882</v>
      </c>
      <c r="E79" s="23" t="str">
        <f>UPPER(Feuil1!E78)</f>
        <v>PALVADEAU</v>
      </c>
      <c r="F79" s="24" t="str">
        <f>PROPER(Feuil1!F78)</f>
        <v>Madeliene Joséphine</v>
      </c>
      <c r="G79" s="25">
        <f>Feuil1!G78</f>
        <v>115</v>
      </c>
      <c r="H79" s="25" t="s">
        <v>9</v>
      </c>
      <c r="I79" s="22" t="str">
        <f>UPPER(Feuil1!I78)</f>
        <v>NOIRMOUTIER</v>
      </c>
      <c r="J79" s="25" t="str">
        <f>IF(Feuil1!J78="","",UPPER(Feuil1!J78))</f>
        <v xml:space="preserve">AD2E163 </v>
      </c>
      <c r="K79" s="22" t="str">
        <f>IF(Feuil1!K78="","",PROPER(Feuil1!K78))</f>
        <v>Vendée</v>
      </c>
      <c r="L79" s="32" t="str">
        <f>Feuil1!L78</f>
        <v>1882</v>
      </c>
      <c r="M79" s="13"/>
    </row>
    <row r="80" spans="1:13" ht="11.4">
      <c r="A80" s="22" t="str">
        <f>UPPER(Feuil1!A79)</f>
        <v>M</v>
      </c>
      <c r="B80" s="22" t="str">
        <f>UPPER(Feuil1!B79)</f>
        <v>ORGER</v>
      </c>
      <c r="C80" s="23" t="str">
        <f>PROPER(Feuil1!C79)</f>
        <v>Jean Louis</v>
      </c>
      <c r="D80" s="28" t="str">
        <f>Feuil1!D79</f>
        <v>18/02/1884</v>
      </c>
      <c r="E80" s="23" t="str">
        <f>UPPER(Feuil1!E79)</f>
        <v>PALVADEAU</v>
      </c>
      <c r="F80" s="24" t="str">
        <f>PROPER(Feuil1!F79)</f>
        <v>Justine Suzanne</v>
      </c>
      <c r="G80" s="25">
        <f>Feuil1!G79</f>
        <v>47</v>
      </c>
      <c r="H80" s="25" t="s">
        <v>9</v>
      </c>
      <c r="I80" s="22" t="str">
        <f>UPPER(Feuil1!I79)</f>
        <v>NOIRMOUTIER</v>
      </c>
      <c r="J80" s="25" t="str">
        <f>IF(Feuil1!J79="","",UPPER(Feuil1!J79))</f>
        <v>AC183</v>
      </c>
      <c r="K80" s="22" t="str">
        <f>IF(Feuil1!K79="","",PROPER(Feuil1!K79))</f>
        <v>Vendée</v>
      </c>
      <c r="L80" s="32" t="str">
        <f>Feuil1!L79</f>
        <v>1884</v>
      </c>
      <c r="M80" s="13"/>
    </row>
    <row r="81" spans="1:13" ht="11.4">
      <c r="A81" s="22" t="str">
        <f>UPPER(Feuil1!A80)</f>
        <v>M</v>
      </c>
      <c r="B81" s="22" t="str">
        <f>UPPER(Feuil1!B80)</f>
        <v>PALVADEAU</v>
      </c>
      <c r="C81" s="23" t="str">
        <f>PROPER(Feuil1!C80)</f>
        <v>Jules Eugène</v>
      </c>
      <c r="D81" s="28" t="str">
        <f>Feuil1!D80</f>
        <v>15/10/1884</v>
      </c>
      <c r="E81" s="23" t="str">
        <f>UPPER(Feuil1!E80)</f>
        <v>DURAND</v>
      </c>
      <c r="F81" s="24" t="str">
        <f>PROPER(Feuil1!F80)</f>
        <v>Marie Thérèse</v>
      </c>
      <c r="G81" s="25">
        <f>Feuil1!G80</f>
        <v>85</v>
      </c>
      <c r="H81" s="25" t="s">
        <v>9</v>
      </c>
      <c r="I81" s="22" t="str">
        <f>UPPER(Feuil1!I80)</f>
        <v>NOIRMOUTIER</v>
      </c>
      <c r="J81" s="25" t="str">
        <f>IF(Feuil1!J80="","",UPPER(Feuil1!J80))</f>
        <v>AC183</v>
      </c>
      <c r="K81" s="22" t="str">
        <f>IF(Feuil1!K80="","",PROPER(Feuil1!K80))</f>
        <v>Vendée</v>
      </c>
      <c r="L81" s="32" t="str">
        <f>Feuil1!L80</f>
        <v>1884</v>
      </c>
      <c r="M81" s="13"/>
    </row>
    <row r="82" spans="1:13" ht="11.4">
      <c r="A82" s="22" t="str">
        <f>UPPER(Feuil1!A81)</f>
        <v>M</v>
      </c>
      <c r="B82" s="22" t="str">
        <f>UPPER(Feuil1!B81)</f>
        <v>PALVADEAU</v>
      </c>
      <c r="C82" s="23" t="str">
        <f>PROPER(Feuil1!C81)</f>
        <v>Jean François</v>
      </c>
      <c r="D82" s="28" t="str">
        <f>Feuil1!D81</f>
        <v>18/10/1885</v>
      </c>
      <c r="E82" s="23" t="str">
        <f>UPPER(Feuil1!E81)</f>
        <v>BONNIN</v>
      </c>
      <c r="F82" s="24" t="str">
        <f>PROPER(Feuil1!F81)</f>
        <v>Marie Joséphine</v>
      </c>
      <c r="G82" s="25">
        <f>Feuil1!G81</f>
        <v>86</v>
      </c>
      <c r="H82" s="25" t="s">
        <v>9</v>
      </c>
      <c r="I82" s="22" t="str">
        <f>UPPER(Feuil1!I81)</f>
        <v>NOIRMOUTIER</v>
      </c>
      <c r="J82" s="25" t="str">
        <f>IF(Feuil1!J81="","",UPPER(Feuil1!J81))</f>
        <v>AC183</v>
      </c>
      <c r="K82" s="22" t="str">
        <f>IF(Feuil1!K81="","",PROPER(Feuil1!K81))</f>
        <v>Vendée</v>
      </c>
      <c r="L82" s="32" t="str">
        <f>Feuil1!L81</f>
        <v>1885</v>
      </c>
      <c r="M82" s="13"/>
    </row>
    <row r="83" spans="1:13" ht="11.4">
      <c r="A83" s="22" t="str">
        <f>UPPER(Feuil1!A82)</f>
        <v>M</v>
      </c>
      <c r="B83" s="22" t="str">
        <f>UPPER(Feuil1!B82)</f>
        <v>DAVIAUD</v>
      </c>
      <c r="C83" s="23" t="str">
        <f>PROPER(Feuil1!C82)</f>
        <v>François Jacques</v>
      </c>
      <c r="D83" s="28" t="str">
        <f>Feuil1!D82</f>
        <v>03/10/1886</v>
      </c>
      <c r="E83" s="23" t="str">
        <f>UPPER(Feuil1!E82)</f>
        <v>PALVADEAU</v>
      </c>
      <c r="F83" s="24" t="str">
        <f>PROPER(Feuil1!F82)</f>
        <v>Véronique</v>
      </c>
      <c r="G83" s="25">
        <f>Feuil1!G82</f>
        <v>16</v>
      </c>
      <c r="H83" s="25" t="s">
        <v>9</v>
      </c>
      <c r="I83" s="22" t="str">
        <f>UPPER(Feuil1!I82)</f>
        <v>NOIRMOUTIER</v>
      </c>
      <c r="J83" s="25" t="str">
        <f>IF(Feuil1!J82="","",UPPER(Feuil1!J82))</f>
        <v>AC183</v>
      </c>
      <c r="K83" s="22" t="str">
        <f>IF(Feuil1!K82="","",PROPER(Feuil1!K82))</f>
        <v>Vendée</v>
      </c>
      <c r="L83" s="32" t="str">
        <f>Feuil1!L82</f>
        <v>1886</v>
      </c>
      <c r="M83" s="13"/>
    </row>
    <row r="84" spans="1:13" ht="11.4">
      <c r="A84" s="22" t="str">
        <f>UPPER(Feuil1!A83)</f>
        <v>M</v>
      </c>
      <c r="B84" s="22" t="str">
        <f>UPPER(Feuil1!B83)</f>
        <v>BAUD</v>
      </c>
      <c r="C84" s="23" t="str">
        <f>PROPER(Feuil1!C83)</f>
        <v>Jean Alexandre</v>
      </c>
      <c r="D84" s="28" t="str">
        <f>Feuil1!D83</f>
        <v>17/04/1887</v>
      </c>
      <c r="E84" s="23" t="str">
        <f>UPPER(Feuil1!E83)</f>
        <v>PALVADEAU</v>
      </c>
      <c r="F84" s="24" t="str">
        <f>PROPER(Feuil1!F83)</f>
        <v>Marie Rosalie</v>
      </c>
      <c r="G84" s="25">
        <f>Feuil1!G83</f>
        <v>3</v>
      </c>
      <c r="H84" s="25" t="s">
        <v>9</v>
      </c>
      <c r="I84" s="22" t="str">
        <f>UPPER(Feuil1!I83)</f>
        <v>NOIRMOUTIER</v>
      </c>
      <c r="J84" s="25" t="str">
        <f>IF(Feuil1!J83="","",UPPER(Feuil1!J83))</f>
        <v>AC183</v>
      </c>
      <c r="K84" s="22" t="str">
        <f>IF(Feuil1!K83="","",PROPER(Feuil1!K83))</f>
        <v>Vendée</v>
      </c>
      <c r="L84" s="32" t="str">
        <f>Feuil1!L83</f>
        <v>1887</v>
      </c>
      <c r="M84" s="13"/>
    </row>
    <row r="85" spans="1:13" ht="11.4">
      <c r="A85" s="22" t="str">
        <f>UPPER(Feuil1!A84)</f>
        <v>M</v>
      </c>
      <c r="B85" s="22" t="str">
        <f>UPPER(Feuil1!B84)</f>
        <v>BODIN</v>
      </c>
      <c r="C85" s="23" t="str">
        <f>PROPER(Feuil1!C84)</f>
        <v>Pierre Joseph</v>
      </c>
      <c r="D85" s="28" t="str">
        <f>Feuil1!D84</f>
        <v>08/01/1888</v>
      </c>
      <c r="E85" s="23" t="str">
        <f>UPPER(Feuil1!E84)</f>
        <v>PALVADEAU</v>
      </c>
      <c r="F85" s="24" t="str">
        <f>PROPER(Feuil1!F84)</f>
        <v>Augustine Marianne</v>
      </c>
      <c r="G85" s="25">
        <f>Feuil1!G84</f>
        <v>5</v>
      </c>
      <c r="H85" s="25" t="s">
        <v>9</v>
      </c>
      <c r="I85" s="22" t="str">
        <f>UPPER(Feuil1!I84)</f>
        <v>NOIRMOUTIER</v>
      </c>
      <c r="J85" s="25" t="str">
        <f>IF(Feuil1!J84="","",UPPER(Feuil1!J84))</f>
        <v>AC183</v>
      </c>
      <c r="K85" s="22" t="str">
        <f>IF(Feuil1!K84="","",PROPER(Feuil1!K84))</f>
        <v>Vendée</v>
      </c>
      <c r="L85" s="32" t="str">
        <f>Feuil1!L84</f>
        <v>1888</v>
      </c>
      <c r="M85" s="13"/>
    </row>
    <row r="86" spans="1:13" ht="11.4">
      <c r="A86" s="22" t="str">
        <f>UPPER(Feuil1!A85)</f>
        <v>M</v>
      </c>
      <c r="B86" s="22" t="str">
        <f>UPPER(Feuil1!B85)</f>
        <v>PALVADEAU</v>
      </c>
      <c r="C86" s="23" t="str">
        <f>PROPER(Feuil1!C85)</f>
        <v>Jean Joseph</v>
      </c>
      <c r="D86" s="28" t="str">
        <f>Feuil1!D85</f>
        <v>08/01/1888</v>
      </c>
      <c r="E86" s="23" t="str">
        <f>UPPER(Feuil1!E85)</f>
        <v>BONNIN</v>
      </c>
      <c r="F86" s="24" t="str">
        <f>PROPER(Feuil1!F85)</f>
        <v>Marie Eugénie</v>
      </c>
      <c r="G86" s="25">
        <f>Feuil1!G85</f>
        <v>87</v>
      </c>
      <c r="H86" s="25" t="s">
        <v>9</v>
      </c>
      <c r="I86" s="22" t="str">
        <f>UPPER(Feuil1!I85)</f>
        <v>NOIRMOUTIER</v>
      </c>
      <c r="J86" s="25" t="str">
        <f>IF(Feuil1!J85="","",UPPER(Feuil1!J85))</f>
        <v>AC183</v>
      </c>
      <c r="K86" s="22" t="str">
        <f>IF(Feuil1!K85="","",PROPER(Feuil1!K85))</f>
        <v>Vendée</v>
      </c>
      <c r="L86" s="32" t="str">
        <f>Feuil1!L85</f>
        <v>1888</v>
      </c>
      <c r="M86" s="13"/>
    </row>
    <row r="87" spans="1:13" ht="11.4">
      <c r="A87" s="22" t="str">
        <f>UPPER(Feuil1!A86)</f>
        <v>M</v>
      </c>
      <c r="B87" s="22" t="str">
        <f>UPPER(Feuil1!B86)</f>
        <v>PALVADEAU</v>
      </c>
      <c r="C87" s="23" t="str">
        <f>PROPER(Feuil1!C86)</f>
        <v>Pierre Aimé</v>
      </c>
      <c r="D87" s="28" t="str">
        <f>Feuil1!D86</f>
        <v>26/09/1888</v>
      </c>
      <c r="E87" s="23" t="str">
        <f>UPPER(Feuil1!E86)</f>
        <v>ADRIEN</v>
      </c>
      <c r="F87" s="24" t="str">
        <f>PROPER(Feuil1!F86)</f>
        <v>Angélique Joséphine</v>
      </c>
      <c r="G87" s="25">
        <f>Feuil1!G86</f>
        <v>88</v>
      </c>
      <c r="H87" s="25" t="s">
        <v>9</v>
      </c>
      <c r="I87" s="22" t="str">
        <f>UPPER(Feuil1!I86)</f>
        <v>NOIRMOUTIER</v>
      </c>
      <c r="J87" s="25" t="str">
        <f>IF(Feuil1!J86="","",UPPER(Feuil1!J86))</f>
        <v>AC183</v>
      </c>
      <c r="K87" s="22" t="str">
        <f>IF(Feuil1!K86="","",PROPER(Feuil1!K86))</f>
        <v>Vendée</v>
      </c>
      <c r="L87" s="32" t="str">
        <f>Feuil1!L86</f>
        <v>1888</v>
      </c>
      <c r="M87" s="13"/>
    </row>
    <row r="88" spans="1:13" ht="11.4">
      <c r="A88" s="22" t="str">
        <f>UPPER(Feuil1!A87)</f>
        <v>M</v>
      </c>
      <c r="B88" s="22" t="str">
        <f>UPPER(Feuil1!B87)</f>
        <v>FRIOUX</v>
      </c>
      <c r="C88" s="23" t="str">
        <f>PROPER(Feuil1!C87)</f>
        <v>François Clément</v>
      </c>
      <c r="D88" s="28" t="str">
        <f>Feuil1!D87</f>
        <v>24/11/1889</v>
      </c>
      <c r="E88" s="23" t="str">
        <f>UPPER(Feuil1!E87)</f>
        <v>PALVADEAU</v>
      </c>
      <c r="F88" s="24" t="str">
        <f>PROPER(Feuil1!F87)</f>
        <v>Suzanne Marie</v>
      </c>
      <c r="G88" s="25">
        <f>Feuil1!G87</f>
        <v>24</v>
      </c>
      <c r="H88" s="25" t="s">
        <v>9</v>
      </c>
      <c r="I88" s="22" t="str">
        <f>UPPER(Feuil1!I87)</f>
        <v>NOIRMOUTIER</v>
      </c>
      <c r="J88" s="25" t="str">
        <f>IF(Feuil1!J87="","",UPPER(Feuil1!J87))</f>
        <v>AC183</v>
      </c>
      <c r="K88" s="22" t="str">
        <f>IF(Feuil1!K87="","",PROPER(Feuil1!K87))</f>
        <v>Vendée</v>
      </c>
      <c r="L88" s="32" t="str">
        <f>Feuil1!L87</f>
        <v>1889</v>
      </c>
      <c r="M88" s="13"/>
    </row>
    <row r="89" spans="1:13" ht="11.4">
      <c r="A89" s="22" t="str">
        <f>UPPER(Feuil1!A88)</f>
        <v>M</v>
      </c>
      <c r="B89" s="22" t="str">
        <f>UPPER(Feuil1!B88)</f>
        <v>GARNIER</v>
      </c>
      <c r="C89" s="23" t="str">
        <f>PROPER(Feuil1!C88)</f>
        <v>Jean François</v>
      </c>
      <c r="D89" s="28" t="str">
        <f>Feuil1!D88</f>
        <v>29/08/1892</v>
      </c>
      <c r="E89" s="23" t="str">
        <f>UPPER(Feuil1!E88)</f>
        <v>PALVADEAU</v>
      </c>
      <c r="F89" s="24" t="str">
        <f>PROPER(Feuil1!F88)</f>
        <v>Marie Rosalie</v>
      </c>
      <c r="G89" s="25">
        <f>Feuil1!G88</f>
        <v>27</v>
      </c>
      <c r="H89" s="25" t="s">
        <v>9</v>
      </c>
      <c r="I89" s="22" t="str">
        <f>UPPER(Feuil1!I88)</f>
        <v>NOIRMOUTIER</v>
      </c>
      <c r="J89" s="25" t="str">
        <f>IF(Feuil1!J88="","",UPPER(Feuil1!J88))</f>
        <v>AC183</v>
      </c>
      <c r="K89" s="22" t="str">
        <f>IF(Feuil1!K88="","",PROPER(Feuil1!K88))</f>
        <v>Vendée</v>
      </c>
      <c r="L89" s="32" t="str">
        <f>Feuil1!L88</f>
        <v>1892</v>
      </c>
      <c r="M89" s="13"/>
    </row>
    <row r="90" spans="1:13" ht="11.4">
      <c r="A90" s="22" t="e">
        <f>UPPER(Feuil1!#REF!)</f>
        <v>#REF!</v>
      </c>
      <c r="B90" s="22" t="e">
        <f>UPPER(Feuil1!#REF!)</f>
        <v>#REF!</v>
      </c>
      <c r="C90" s="23" t="e">
        <f>PROPER(Feuil1!#REF!)</f>
        <v>#REF!</v>
      </c>
      <c r="D90" s="28" t="e">
        <f>Feuil1!#REF!</f>
        <v>#REF!</v>
      </c>
      <c r="E90" s="23" t="e">
        <f>UPPER(Feuil1!#REF!)</f>
        <v>#REF!</v>
      </c>
      <c r="F90" s="24" t="e">
        <f>PROPER(Feuil1!#REF!)</f>
        <v>#REF!</v>
      </c>
      <c r="G90" s="25" t="e">
        <f>Feuil1!#REF!</f>
        <v>#REF!</v>
      </c>
      <c r="H90" s="25" t="s">
        <v>9</v>
      </c>
      <c r="I90" s="22" t="e">
        <f>UPPER(Feuil1!#REF!)</f>
        <v>#REF!</v>
      </c>
      <c r="J90" s="25" t="e">
        <f>IF(Feuil1!#REF!="","",UPPER(Feuil1!#REF!))</f>
        <v>#REF!</v>
      </c>
      <c r="K90" s="22" t="e">
        <f>IF(Feuil1!#REF!="","",PROPER(Feuil1!#REF!))</f>
        <v>#REF!</v>
      </c>
      <c r="L90" s="32" t="e">
        <f>Feuil1!#REF!</f>
        <v>#REF!</v>
      </c>
      <c r="M90" s="13"/>
    </row>
    <row r="91" spans="1:13" ht="11.4">
      <c r="A91" s="22" t="str">
        <f>UPPER(Feuil1!A89)</f>
        <v>M</v>
      </c>
      <c r="B91" s="22" t="str">
        <f>UPPER(Feuil1!B89)</f>
        <v>PALVADEAU</v>
      </c>
      <c r="C91" s="23" t="str">
        <f>PROPER(Feuil1!C89)</f>
        <v>Joseph Alfred</v>
      </c>
      <c r="D91" s="28" t="str">
        <f>Feuil1!D89</f>
        <v>27/06/1892</v>
      </c>
      <c r="E91" s="23" t="str">
        <f>UPPER(Feuil1!E89)</f>
        <v>PINEAU</v>
      </c>
      <c r="F91" s="24" t="str">
        <f>PROPER(Feuil1!F89)</f>
        <v>Jeanne Esther</v>
      </c>
      <c r="G91" s="25">
        <f>Feuil1!G89</f>
        <v>89</v>
      </c>
      <c r="H91" s="25" t="s">
        <v>9</v>
      </c>
      <c r="I91" s="22" t="str">
        <f>UPPER(Feuil1!I89)</f>
        <v>NOIRMOUTIER</v>
      </c>
      <c r="J91" s="25" t="str">
        <f>IF(Feuil1!J89="","",UPPER(Feuil1!J89))</f>
        <v>AC183</v>
      </c>
      <c r="K91" s="22" t="str">
        <f>IF(Feuil1!K89="","",PROPER(Feuil1!K89))</f>
        <v>Vendée</v>
      </c>
      <c r="L91" s="32" t="str">
        <f>Feuil1!L89</f>
        <v>1892</v>
      </c>
      <c r="M91" s="13"/>
    </row>
    <row r="92" spans="1:13" ht="11.4">
      <c r="A92" s="22" t="str">
        <f>UPPER(Feuil1!A90)</f>
        <v>M</v>
      </c>
      <c r="B92" s="22" t="str">
        <f>UPPER(Feuil1!B90)</f>
        <v>PALVADEAU</v>
      </c>
      <c r="C92" s="23" t="str">
        <f>PROPER(Feuil1!C90)</f>
        <v>Auguste Alexandre</v>
      </c>
      <c r="D92" s="28" t="str">
        <f>Feuil1!D90</f>
        <v>11/09/1892</v>
      </c>
      <c r="E92" s="23" t="str">
        <f>UPPER(Feuil1!E90)</f>
        <v>PALVADEAU</v>
      </c>
      <c r="F92" s="24" t="str">
        <f>PROPER(Feuil1!F90)</f>
        <v>Rosalie Aimée</v>
      </c>
      <c r="G92" s="25">
        <f>Feuil1!G90</f>
        <v>90</v>
      </c>
      <c r="H92" s="25" t="s">
        <v>9</v>
      </c>
      <c r="I92" s="22" t="str">
        <f>UPPER(Feuil1!I90)</f>
        <v>NOIRMOUTIER</v>
      </c>
      <c r="J92" s="25" t="str">
        <f>IF(Feuil1!J90="","",UPPER(Feuil1!J90))</f>
        <v>AC183</v>
      </c>
      <c r="K92" s="22" t="str">
        <f>IF(Feuil1!K90="","",PROPER(Feuil1!K90))</f>
        <v>Vendée</v>
      </c>
      <c r="L92" s="32" t="str">
        <f>Feuil1!L90</f>
        <v>1892</v>
      </c>
      <c r="M92" s="13"/>
    </row>
    <row r="93" spans="1:13" ht="11.4">
      <c r="A93" s="22" t="str">
        <f>UPPER(Feuil1!A91)</f>
        <v>M</v>
      </c>
      <c r="B93" s="22" t="str">
        <f>UPPER(Feuil1!B91)</f>
        <v>PALVADEAU</v>
      </c>
      <c r="C93" s="23" t="str">
        <f>PROPER(Feuil1!C91)</f>
        <v>Louis Alexis</v>
      </c>
      <c r="D93" s="28" t="str">
        <f>Feuil1!D91</f>
        <v>17/10/1892</v>
      </c>
      <c r="E93" s="23" t="str">
        <f>UPPER(Feuil1!E91)</f>
        <v>FRIOU</v>
      </c>
      <c r="F93" s="24" t="str">
        <f>PROPER(Feuil1!F91)</f>
        <v>Marie Mathilde</v>
      </c>
      <c r="G93" s="25">
        <f>Feuil1!G91</f>
        <v>91</v>
      </c>
      <c r="H93" s="25" t="s">
        <v>9</v>
      </c>
      <c r="I93" s="22" t="str">
        <f>UPPER(Feuil1!I91)</f>
        <v>NOIRMOUTIER</v>
      </c>
      <c r="J93" s="25" t="str">
        <f>IF(Feuil1!J91="","",UPPER(Feuil1!J91))</f>
        <v>AC183</v>
      </c>
      <c r="K93" s="22" t="str">
        <f>IF(Feuil1!K91="","",PROPER(Feuil1!K91))</f>
        <v>Vendée</v>
      </c>
      <c r="L93" s="32" t="str">
        <f>Feuil1!L91</f>
        <v>1892</v>
      </c>
      <c r="M93" s="13"/>
    </row>
    <row r="94" spans="1:13" ht="11.4">
      <c r="A94" s="22" t="str">
        <f>UPPER(Feuil1!A92)</f>
        <v>M</v>
      </c>
      <c r="B94" s="22" t="str">
        <f>UPPER(Feuil1!B92)</f>
        <v>NICOUX</v>
      </c>
      <c r="C94" s="23" t="str">
        <f>PROPER(Feuil1!C92)</f>
        <v>Elie Marie Joseph</v>
      </c>
      <c r="D94" s="28" t="str">
        <f>Feuil1!D92</f>
        <v>03/09/1893</v>
      </c>
      <c r="E94" s="23" t="str">
        <f>UPPER(Feuil1!E92)</f>
        <v>PALVADEAU</v>
      </c>
      <c r="F94" s="24" t="str">
        <f>PROPER(Feuil1!F92)</f>
        <v>Marie Madeleine</v>
      </c>
      <c r="G94" s="25">
        <f>Feuil1!G92</f>
        <v>45</v>
      </c>
      <c r="H94" s="25" t="s">
        <v>9</v>
      </c>
      <c r="I94" s="22" t="str">
        <f>UPPER(Feuil1!I92)</f>
        <v>NOIRMOUTIER</v>
      </c>
      <c r="J94" s="25" t="str">
        <f>IF(Feuil1!J92="","",UPPER(Feuil1!J92))</f>
        <v>AC163</v>
      </c>
      <c r="K94" s="22" t="str">
        <f>IF(Feuil1!K92="","",PROPER(Feuil1!K92))</f>
        <v>Vendée</v>
      </c>
      <c r="L94" s="32" t="str">
        <f>Feuil1!L92</f>
        <v>1893</v>
      </c>
      <c r="M94" s="13"/>
    </row>
    <row r="95" spans="1:13" ht="11.4">
      <c r="A95" s="22" t="str">
        <f>UPPER(Feuil1!A93)</f>
        <v>M</v>
      </c>
      <c r="B95" s="22" t="str">
        <f>UPPER(Feuil1!B93)</f>
        <v>PALVADEAU</v>
      </c>
      <c r="C95" s="23" t="str">
        <f>PROPER(Feuil1!C93)</f>
        <v>Jean Louis Charles</v>
      </c>
      <c r="D95" s="28" t="str">
        <f>Feuil1!D93</f>
        <v>03/07/1893</v>
      </c>
      <c r="E95" s="23" t="str">
        <f>UPPER(Feuil1!E93)</f>
        <v>GENDRON</v>
      </c>
      <c r="F95" s="24" t="str">
        <f>PROPER(Feuil1!F93)</f>
        <v>Marguerite Désirée Rosalie</v>
      </c>
      <c r="G95" s="25">
        <f>Feuil1!G93</f>
        <v>49</v>
      </c>
      <c r="H95" s="25" t="s">
        <v>9</v>
      </c>
      <c r="I95" s="22" t="str">
        <f>UPPER(Feuil1!I93)</f>
        <v>NOIRMOUTIER</v>
      </c>
      <c r="J95" s="25" t="str">
        <f>IF(Feuil1!J93="","",UPPER(Feuil1!J93))</f>
        <v>AC163</v>
      </c>
      <c r="K95" s="22" t="str">
        <f>IF(Feuil1!K93="","",PROPER(Feuil1!K93))</f>
        <v>Vendée</v>
      </c>
      <c r="L95" s="32" t="str">
        <f>Feuil1!L93</f>
        <v>1893</v>
      </c>
      <c r="M95" s="13"/>
    </row>
    <row r="96" spans="1:13" ht="11.4">
      <c r="A96" s="22" t="str">
        <f>UPPER(Feuil1!A94)</f>
        <v>M</v>
      </c>
      <c r="B96" s="22" t="str">
        <f>UPPER(Feuil1!B94)</f>
        <v>PALVADEAU</v>
      </c>
      <c r="C96" s="23" t="str">
        <f>PROPER(Feuil1!C94)</f>
        <v>Jean Etienne</v>
      </c>
      <c r="D96" s="28" t="str">
        <f>Feuil1!D94</f>
        <v>08/10/1893</v>
      </c>
      <c r="E96" s="23" t="str">
        <f>UPPER(Feuil1!E94)</f>
        <v>GENDRON</v>
      </c>
      <c r="F96" s="24" t="str">
        <f>PROPER(Feuil1!F94)</f>
        <v>Marie Célestine Aimée</v>
      </c>
      <c r="G96" s="25">
        <f>Feuil1!G94</f>
        <v>51</v>
      </c>
      <c r="H96" s="25" t="s">
        <v>9</v>
      </c>
      <c r="I96" s="22" t="str">
        <f>UPPER(Feuil1!I94)</f>
        <v>NOIRMOUTIER</v>
      </c>
      <c r="J96" s="25" t="str">
        <f>IF(Feuil1!J94="","",UPPER(Feuil1!J94))</f>
        <v>AC163</v>
      </c>
      <c r="K96" s="22" t="str">
        <f>IF(Feuil1!K94="","",PROPER(Feuil1!K94))</f>
        <v>Vendée</v>
      </c>
      <c r="L96" s="32" t="str">
        <f>Feuil1!L94</f>
        <v>1893</v>
      </c>
      <c r="M96" s="13"/>
    </row>
    <row r="97" spans="1:13" ht="11.4">
      <c r="A97" s="22" t="str">
        <f>UPPER(Feuil1!A95)</f>
        <v>M</v>
      </c>
      <c r="B97" s="22" t="str">
        <f>UPPER(Feuil1!B95)</f>
        <v>PALVADEAU</v>
      </c>
      <c r="C97" s="23" t="str">
        <f>PROPER(Feuil1!C95)</f>
        <v>Pierre Louis</v>
      </c>
      <c r="D97" s="28" t="str">
        <f>Feuil1!D95</f>
        <v>11/09/1893</v>
      </c>
      <c r="E97" s="23" t="str">
        <f>UPPER(Feuil1!E95)</f>
        <v>BRECHET</v>
      </c>
      <c r="F97" s="24" t="str">
        <f>PROPER(Feuil1!F95)</f>
        <v>Marie Rosalie</v>
      </c>
      <c r="G97" s="25">
        <f>Feuil1!G95</f>
        <v>53</v>
      </c>
      <c r="H97" s="25" t="s">
        <v>9</v>
      </c>
      <c r="I97" s="22" t="str">
        <f>UPPER(Feuil1!I95)</f>
        <v>NOIRMOUTIER</v>
      </c>
      <c r="J97" s="25" t="str">
        <f>IF(Feuil1!J95="","",UPPER(Feuil1!J95))</f>
        <v>AC163</v>
      </c>
      <c r="K97" s="22" t="str">
        <f>IF(Feuil1!K95="","",PROPER(Feuil1!K95))</f>
        <v>Vendée</v>
      </c>
      <c r="L97" s="32" t="str">
        <f>Feuil1!L95</f>
        <v>1893</v>
      </c>
      <c r="M97" s="13"/>
    </row>
    <row r="98" spans="1:13" ht="11.4">
      <c r="A98" s="22" t="str">
        <f>UPPER(Feuil1!A96)</f>
        <v>M</v>
      </c>
      <c r="B98" s="22" t="str">
        <f>UPPER(Feuil1!B96)</f>
        <v>PALVADEAU</v>
      </c>
      <c r="C98" s="23" t="str">
        <f>PROPER(Feuil1!C96)</f>
        <v>Augustin Pierre Célestin</v>
      </c>
      <c r="D98" s="28" t="str">
        <f>Feuil1!D96</f>
        <v>24/07/1893</v>
      </c>
      <c r="E98" s="23" t="str">
        <f>UPPER(Feuil1!E96)</f>
        <v>BUGEON</v>
      </c>
      <c r="F98" s="24" t="str">
        <f>PROPER(Feuil1!F96)</f>
        <v>Louise Adèle</v>
      </c>
      <c r="G98" s="25">
        <f>Feuil1!G96</f>
        <v>58</v>
      </c>
      <c r="H98" s="25" t="s">
        <v>9</v>
      </c>
      <c r="I98" s="22" t="str">
        <f>UPPER(Feuil1!I96)</f>
        <v>NOIRMOUTIER</v>
      </c>
      <c r="J98" s="25" t="str">
        <f>IF(Feuil1!J96="","",UPPER(Feuil1!J96))</f>
        <v>AC163</v>
      </c>
      <c r="K98" s="22" t="str">
        <f>IF(Feuil1!K96="","",PROPER(Feuil1!K96))</f>
        <v>Vendée</v>
      </c>
      <c r="L98" s="32" t="str">
        <f>Feuil1!L96</f>
        <v>1893</v>
      </c>
      <c r="M98" s="13"/>
    </row>
    <row r="99" spans="1:13" ht="11.4">
      <c r="A99" s="22" t="str">
        <f>UPPER(Feuil1!A97)</f>
        <v>M</v>
      </c>
      <c r="B99" s="22" t="str">
        <f>UPPER(Feuil1!B97)</f>
        <v>PALVADEAU</v>
      </c>
      <c r="C99" s="23" t="str">
        <f>PROPER(Feuil1!C97)</f>
        <v>Louis Julien Pierre</v>
      </c>
      <c r="D99" s="28" t="str">
        <f>Feuil1!D97</f>
        <v>26/09/1893</v>
      </c>
      <c r="E99" s="23" t="str">
        <f>UPPER(Feuil1!E97)</f>
        <v>GUILLET</v>
      </c>
      <c r="F99" s="24" t="str">
        <f>PROPER(Feuil1!F97)</f>
        <v xml:space="preserve">Marianne Henriette </v>
      </c>
      <c r="G99" s="25">
        <f>Feuil1!G97</f>
        <v>61</v>
      </c>
      <c r="H99" s="25" t="s">
        <v>9</v>
      </c>
      <c r="I99" s="22" t="str">
        <f>UPPER(Feuil1!I97)</f>
        <v>NOIRMOUTIER</v>
      </c>
      <c r="J99" s="25" t="str">
        <f>IF(Feuil1!J97="","",UPPER(Feuil1!J97))</f>
        <v>AC163</v>
      </c>
      <c r="K99" s="22" t="str">
        <f>IF(Feuil1!K97="","",PROPER(Feuil1!K97))</f>
        <v>Vendée</v>
      </c>
      <c r="L99" s="32" t="str">
        <f>Feuil1!L97</f>
        <v>1893</v>
      </c>
      <c r="M99" s="13"/>
    </row>
    <row r="100" spans="1:13" ht="11.4">
      <c r="A100" s="22" t="str">
        <f>UPPER(Feuil1!A98)</f>
        <v>M</v>
      </c>
      <c r="B100" s="22" t="str">
        <f>UPPER(Feuil1!B98)</f>
        <v>MONNIER</v>
      </c>
      <c r="C100" s="23" t="str">
        <f>PROPER(Feuil1!C98)</f>
        <v>Joseph Alexis</v>
      </c>
      <c r="D100" s="28" t="str">
        <f>Feuil1!D98</f>
        <v>28/09/1895</v>
      </c>
      <c r="E100" s="23" t="str">
        <f>UPPER(Feuil1!E98)</f>
        <v>PALVADEAU</v>
      </c>
      <c r="F100" s="24" t="str">
        <f>PROPER(Feuil1!F98)</f>
        <v>Marie Louise</v>
      </c>
      <c r="G100" s="25">
        <f>Feuil1!G98</f>
        <v>40</v>
      </c>
      <c r="H100" s="25" t="s">
        <v>9</v>
      </c>
      <c r="I100" s="22" t="str">
        <f>UPPER(Feuil1!I98)</f>
        <v>NOIRMOUTIER</v>
      </c>
      <c r="J100" s="25" t="str">
        <f>IF(Feuil1!J98="","",UPPER(Feuil1!J98))</f>
        <v>AC183</v>
      </c>
      <c r="K100" s="22" t="str">
        <f>IF(Feuil1!K98="","",PROPER(Feuil1!K98))</f>
        <v>Vendée</v>
      </c>
      <c r="L100" s="32" t="str">
        <f>Feuil1!L98</f>
        <v>1895</v>
      </c>
      <c r="M100" s="13"/>
    </row>
    <row r="101" spans="1:13" ht="11.4">
      <c r="A101" s="22" t="str">
        <f>UPPER(Feuil1!A99)</f>
        <v>M</v>
      </c>
      <c r="B101" s="22" t="str">
        <f>UPPER(Feuil1!B99)</f>
        <v>PALVADEAU</v>
      </c>
      <c r="C101" s="23" t="str">
        <f>PROPER(Feuil1!C99)</f>
        <v>Louis Charles</v>
      </c>
      <c r="D101" s="28" t="str">
        <f>Feuil1!D99</f>
        <v>06/10/1895</v>
      </c>
      <c r="E101" s="23" t="str">
        <f>UPPER(Feuil1!E99)</f>
        <v xml:space="preserve">FRIOUX </v>
      </c>
      <c r="F101" s="24" t="str">
        <f>PROPER(Feuil1!F99)</f>
        <v>Marie Rose</v>
      </c>
      <c r="G101" s="25">
        <f>Feuil1!G99</f>
        <v>50</v>
      </c>
      <c r="H101" s="25" t="s">
        <v>9</v>
      </c>
      <c r="I101" s="22" t="str">
        <f>UPPER(Feuil1!I99)</f>
        <v>NOIRMOUTIER</v>
      </c>
      <c r="J101" s="25" t="str">
        <f>IF(Feuil1!J99="","",UPPER(Feuil1!J99))</f>
        <v>AC163</v>
      </c>
      <c r="K101" s="22" t="str">
        <f>IF(Feuil1!K99="","",PROPER(Feuil1!K99))</f>
        <v>Vendée</v>
      </c>
      <c r="L101" s="32" t="str">
        <f>Feuil1!L99</f>
        <v>1895</v>
      </c>
      <c r="M101" s="13"/>
    </row>
    <row r="102" spans="1:13" ht="11.4">
      <c r="A102" s="22" t="str">
        <f>UPPER(Feuil1!A100)</f>
        <v>M</v>
      </c>
      <c r="B102" s="22" t="str">
        <f>UPPER(Feuil1!B100)</f>
        <v>COQUILLON</v>
      </c>
      <c r="C102" s="23" t="str">
        <f>PROPER(Feuil1!C100)</f>
        <v>Jean Marie Pierre Léopold</v>
      </c>
      <c r="D102" s="28" t="str">
        <f>Feuil1!D100</f>
        <v>26/10/1896</v>
      </c>
      <c r="E102" s="23" t="str">
        <f>UPPER(Feuil1!E100)</f>
        <v>PALVADEAU</v>
      </c>
      <c r="F102" s="24" t="str">
        <f>PROPER(Feuil1!F100)</f>
        <v>Marie Constantine</v>
      </c>
      <c r="G102" s="25">
        <f>Feuil1!G100</f>
        <v>11</v>
      </c>
      <c r="H102" s="25" t="s">
        <v>9</v>
      </c>
      <c r="I102" s="22" t="str">
        <f>UPPER(Feuil1!I100)</f>
        <v>NOIRMOUTIER</v>
      </c>
      <c r="J102" s="25" t="str">
        <f>IF(Feuil1!J100="","",UPPER(Feuil1!J100))</f>
        <v>AC163</v>
      </c>
      <c r="K102" s="22" t="str">
        <f>IF(Feuil1!K100="","",PROPER(Feuil1!K100))</f>
        <v>Vendée</v>
      </c>
      <c r="L102" s="32" t="str">
        <f>Feuil1!L100</f>
        <v>1896</v>
      </c>
      <c r="M102" s="13"/>
    </row>
    <row r="103" spans="1:13" ht="11.4">
      <c r="A103" s="22" t="str">
        <f>UPPER(Feuil1!A101)</f>
        <v>M</v>
      </c>
      <c r="B103" s="22" t="str">
        <f>UPPER(Feuil1!B101)</f>
        <v>PALVADEAU</v>
      </c>
      <c r="C103" s="23" t="str">
        <f>PROPER(Feuil1!C101)</f>
        <v>Jean Louis</v>
      </c>
      <c r="D103" s="28" t="str">
        <f>Feuil1!D101</f>
        <v>19/09/1897</v>
      </c>
      <c r="E103" s="23" t="str">
        <f>UPPER(Feuil1!E101)</f>
        <v xml:space="preserve">FRIOUX </v>
      </c>
      <c r="F103" s="24" t="str">
        <f>PROPER(Feuil1!F101)</f>
        <v>Marie Joséphine</v>
      </c>
      <c r="G103" s="25">
        <f>Feuil1!G101</f>
        <v>56</v>
      </c>
      <c r="H103" s="25" t="s">
        <v>9</v>
      </c>
      <c r="I103" s="22" t="str">
        <f>UPPER(Feuil1!I101)</f>
        <v>NOIRMOUTIER</v>
      </c>
      <c r="J103" s="25" t="str">
        <f>IF(Feuil1!J101="","",UPPER(Feuil1!J101))</f>
        <v>AC163</v>
      </c>
      <c r="K103" s="22" t="str">
        <f>IF(Feuil1!K101="","",PROPER(Feuil1!K101))</f>
        <v>Vendée</v>
      </c>
      <c r="L103" s="32" t="str">
        <f>Feuil1!L101</f>
        <v>1897</v>
      </c>
      <c r="M103" s="13"/>
    </row>
    <row r="104" spans="1:13" ht="11.4">
      <c r="A104" s="22" t="str">
        <f>UPPER(Feuil1!A102)</f>
        <v>M</v>
      </c>
      <c r="B104" s="22" t="str">
        <f>UPPER(Feuil1!B102)</f>
        <v>PALVADEAU</v>
      </c>
      <c r="C104" s="23" t="str">
        <f>PROPER(Feuil1!C102)</f>
        <v>Jean Pierre Joseph</v>
      </c>
      <c r="D104" s="28" t="str">
        <f>Feuil1!D102</f>
        <v>25/08/1897</v>
      </c>
      <c r="E104" s="23" t="str">
        <f>UPPER(Feuil1!E102)</f>
        <v>COQUILLON</v>
      </c>
      <c r="F104" s="24" t="str">
        <f>PROPER(Feuil1!F102)</f>
        <v>Marie Madeleine Mathilde</v>
      </c>
      <c r="G104" s="25">
        <f>Feuil1!G102</f>
        <v>59</v>
      </c>
      <c r="H104" s="25" t="s">
        <v>9</v>
      </c>
      <c r="I104" s="22" t="str">
        <f>UPPER(Feuil1!I102)</f>
        <v>NOIRMOUTIER</v>
      </c>
      <c r="J104" s="25" t="str">
        <f>IF(Feuil1!J102="","",UPPER(Feuil1!J102))</f>
        <v>AC163</v>
      </c>
      <c r="K104" s="22" t="str">
        <f>IF(Feuil1!K102="","",PROPER(Feuil1!K102))</f>
        <v>Vendée</v>
      </c>
      <c r="L104" s="32" t="str">
        <f>Feuil1!L102</f>
        <v>1897</v>
      </c>
      <c r="M104" s="13"/>
    </row>
    <row r="105" spans="1:13" ht="11.4">
      <c r="A105" s="22" t="str">
        <f>UPPER(Feuil1!A103)</f>
        <v>M</v>
      </c>
      <c r="B105" s="22" t="str">
        <f>UPPER(Feuil1!B103)</f>
        <v>MORICE</v>
      </c>
      <c r="C105" s="23" t="str">
        <f>PROPER(Feuil1!C103)</f>
        <v>Charles Auguste</v>
      </c>
      <c r="D105" s="28" t="str">
        <f>Feuil1!D103</f>
        <v>03/10/1898</v>
      </c>
      <c r="E105" s="23" t="str">
        <f>UPPER(Feuil1!E103)</f>
        <v>PALVADEAU</v>
      </c>
      <c r="F105" s="24" t="str">
        <f>PROPER(Feuil1!F103)</f>
        <v>Marie Esther</v>
      </c>
      <c r="G105" s="25">
        <f>Feuil1!G103</f>
        <v>43</v>
      </c>
      <c r="H105" s="25" t="s">
        <v>9</v>
      </c>
      <c r="I105" s="22" t="str">
        <f>UPPER(Feuil1!I103)</f>
        <v>NOIRMOUTIER</v>
      </c>
      <c r="J105" s="25" t="str">
        <f>IF(Feuil1!J103="","",UPPER(Feuil1!J103))</f>
        <v>AC163</v>
      </c>
      <c r="K105" s="22" t="str">
        <f>IF(Feuil1!K103="","",PROPER(Feuil1!K103))</f>
        <v>Vendée</v>
      </c>
      <c r="L105" s="32" t="str">
        <f>Feuil1!L103</f>
        <v>1898</v>
      </c>
      <c r="M105" s="13"/>
    </row>
    <row r="106" spans="1:13" ht="11.4">
      <c r="A106" s="22" t="str">
        <f>UPPER(Feuil1!A104)</f>
        <v>M</v>
      </c>
      <c r="B106" s="22" t="str">
        <f>UPPER(Feuil1!B104)</f>
        <v>NICOUX</v>
      </c>
      <c r="C106" s="23" t="str">
        <f>PROPER(Feuil1!C104)</f>
        <v>Hyppolyte Marie</v>
      </c>
      <c r="D106" s="28" t="str">
        <f>Feuil1!D104</f>
        <v>06/11/1898</v>
      </c>
      <c r="E106" s="23" t="str">
        <f>UPPER(Feuil1!E104)</f>
        <v>PALVADEAU</v>
      </c>
      <c r="F106" s="24" t="str">
        <f>PROPER(Feuil1!F104)</f>
        <v>Marie Rosalie</v>
      </c>
      <c r="G106" s="25">
        <f>Feuil1!G104</f>
        <v>46</v>
      </c>
      <c r="H106" s="25" t="s">
        <v>9</v>
      </c>
      <c r="I106" s="22" t="str">
        <f>UPPER(Feuil1!I104)</f>
        <v>NOIRMOUTIER</v>
      </c>
      <c r="J106" s="25" t="str">
        <f>IF(Feuil1!J104="","",UPPER(Feuil1!J104))</f>
        <v>AC163</v>
      </c>
      <c r="K106" s="22" t="str">
        <f>IF(Feuil1!K104="","",PROPER(Feuil1!K104))</f>
        <v>Vendée</v>
      </c>
      <c r="L106" s="32" t="str">
        <f>Feuil1!L104</f>
        <v>1898</v>
      </c>
      <c r="M106" s="13"/>
    </row>
    <row r="107" spans="1:13" ht="11.4">
      <c r="A107" s="22" t="str">
        <f>UPPER(Feuil1!A105)</f>
        <v>M</v>
      </c>
      <c r="B107" s="22" t="str">
        <f>UPPER(Feuil1!B105)</f>
        <v>PALVADEAU</v>
      </c>
      <c r="C107" s="23" t="str">
        <f>PROPER(Feuil1!C105)</f>
        <v>André Gustave</v>
      </c>
      <c r="D107" s="28" t="str">
        <f>Feuil1!D105</f>
        <v>10/10/1898</v>
      </c>
      <c r="E107" s="23" t="str">
        <f>UPPER(Feuil1!E105)</f>
        <v>BURGAUDEAU</v>
      </c>
      <c r="F107" s="24" t="str">
        <f>PROPER(Feuil1!F105)</f>
        <v>Marie Louise</v>
      </c>
      <c r="G107" s="25">
        <f>Feuil1!G105</f>
        <v>52</v>
      </c>
      <c r="H107" s="25" t="s">
        <v>9</v>
      </c>
      <c r="I107" s="22" t="str">
        <f>UPPER(Feuil1!I105)</f>
        <v>NOIRMOUTIER</v>
      </c>
      <c r="J107" s="25" t="str">
        <f>IF(Feuil1!J105="","",UPPER(Feuil1!J105))</f>
        <v>AC163</v>
      </c>
      <c r="K107" s="22" t="str">
        <f>IF(Feuil1!K105="","",PROPER(Feuil1!K105))</f>
        <v>Vendée</v>
      </c>
      <c r="L107" s="32" t="str">
        <f>Feuil1!L105</f>
        <v>1898</v>
      </c>
      <c r="M107" s="13"/>
    </row>
    <row r="108" spans="1:13" ht="11.4">
      <c r="A108" s="22" t="str">
        <f>UPPER(Feuil1!A106)</f>
        <v>M</v>
      </c>
      <c r="B108" s="22" t="str">
        <f>UPPER(Feuil1!B106)</f>
        <v>PALVADEAU</v>
      </c>
      <c r="C108" s="23" t="str">
        <f>PROPER(Feuil1!C106)</f>
        <v>Jean François</v>
      </c>
      <c r="D108" s="28" t="str">
        <f>Feuil1!D106</f>
        <v>25/09/1898</v>
      </c>
      <c r="E108" s="23" t="str">
        <f>UPPER(Feuil1!E106)</f>
        <v>SORIN</v>
      </c>
      <c r="F108" s="24" t="str">
        <f>PROPER(Feuil1!F106)</f>
        <v>Suzanne Eugénie Marie</v>
      </c>
      <c r="G108" s="25">
        <f>Feuil1!G106</f>
        <v>60</v>
      </c>
      <c r="H108" s="25" t="s">
        <v>9</v>
      </c>
      <c r="I108" s="22" t="str">
        <f>UPPER(Feuil1!I106)</f>
        <v>NOIRMOUTIER</v>
      </c>
      <c r="J108" s="25" t="str">
        <f>IF(Feuil1!J106="","",UPPER(Feuil1!J106))</f>
        <v>AC163</v>
      </c>
      <c r="K108" s="22" t="str">
        <f>IF(Feuil1!K106="","",PROPER(Feuil1!K106))</f>
        <v>Vendée</v>
      </c>
      <c r="L108" s="32" t="str">
        <f>Feuil1!L106</f>
        <v>1898</v>
      </c>
      <c r="M108" s="13"/>
    </row>
    <row r="109" spans="1:13" ht="11.4">
      <c r="A109" s="22" t="str">
        <f>UPPER(Feuil1!A107)</f>
        <v>M</v>
      </c>
      <c r="B109" s="22" t="str">
        <f>UPPER(Feuil1!B107)</f>
        <v>MARTIN</v>
      </c>
      <c r="C109" s="23" t="str">
        <f>PROPER(Feuil1!C107)</f>
        <v>Jean Pierre Marie</v>
      </c>
      <c r="D109" s="28" t="str">
        <f>Feuil1!D107</f>
        <v>08/05/1900</v>
      </c>
      <c r="E109" s="23" t="str">
        <f>UPPER(Feuil1!E107)</f>
        <v>PALVADEAU</v>
      </c>
      <c r="F109" s="24" t="str">
        <f>PROPER(Feuil1!F107)</f>
        <v>Sydonie Constance</v>
      </c>
      <c r="G109" s="25">
        <f>Feuil1!G107</f>
        <v>36</v>
      </c>
      <c r="H109" s="25" t="s">
        <v>9</v>
      </c>
      <c r="I109" s="22" t="str">
        <f>UPPER(Feuil1!I107)</f>
        <v>NOIRMOUTIER</v>
      </c>
      <c r="J109" s="25" t="str">
        <f>IF(Feuil1!J107="","",UPPER(Feuil1!J107))</f>
        <v>AC163</v>
      </c>
      <c r="K109" s="22" t="str">
        <f>IF(Feuil1!K107="","",PROPER(Feuil1!K107))</f>
        <v>Vendée</v>
      </c>
      <c r="L109" s="32" t="str">
        <f>Feuil1!L107</f>
        <v>1900</v>
      </c>
      <c r="M109" s="13"/>
    </row>
    <row r="110" spans="1:13" ht="11.4">
      <c r="A110" s="22" t="str">
        <f>UPPER(Feuil1!A108)</f>
        <v>M</v>
      </c>
      <c r="B110" s="22" t="str">
        <f>UPPER(Feuil1!B108)</f>
        <v>PALVADEAU</v>
      </c>
      <c r="C110" s="23" t="str">
        <f>PROPER(Feuil1!C108)</f>
        <v>François Urbain</v>
      </c>
      <c r="D110" s="28" t="str">
        <f>Feuil1!D108</f>
        <v>30/04/1900</v>
      </c>
      <c r="E110" s="23" t="str">
        <f>UPPER(Feuil1!E108)</f>
        <v>BARANGER</v>
      </c>
      <c r="F110" s="24" t="str">
        <f>PROPER(Feuil1!F108)</f>
        <v>Angéle Désirée</v>
      </c>
      <c r="G110" s="25">
        <f>Feuil1!G108</f>
        <v>62</v>
      </c>
      <c r="H110" s="25" t="s">
        <v>9</v>
      </c>
      <c r="I110" s="22" t="str">
        <f>UPPER(Feuil1!I108)</f>
        <v>NOIRMOUTIER</v>
      </c>
      <c r="J110" s="25" t="str">
        <f>IF(Feuil1!J108="","",UPPER(Feuil1!J108))</f>
        <v>AC163</v>
      </c>
      <c r="K110" s="22" t="str">
        <f>IF(Feuil1!K108="","",PROPER(Feuil1!K108))</f>
        <v>Vendée</v>
      </c>
      <c r="L110" s="32" t="str">
        <f>Feuil1!L108</f>
        <v>1900</v>
      </c>
      <c r="M110" s="13"/>
    </row>
    <row r="111" spans="1:13" ht="11.4">
      <c r="A111" s="22" t="str">
        <f>UPPER(Feuil1!A109)</f>
        <v>M</v>
      </c>
      <c r="B111" s="22" t="str">
        <f>UPPER(Feuil1!B109)</f>
        <v>GOULIPEAU</v>
      </c>
      <c r="C111" s="23" t="str">
        <f>PROPER(Feuil1!C109)</f>
        <v>Lucien Marie Auguste</v>
      </c>
      <c r="D111" s="28" t="str">
        <f>Feuil1!D109</f>
        <v>07/09/1901</v>
      </c>
      <c r="E111" s="23" t="str">
        <f>UPPER(Feuil1!E109)</f>
        <v>PALVADEAU</v>
      </c>
      <c r="F111" s="24" t="str">
        <f>PROPER(Feuil1!F109)</f>
        <v>Suzanne Émilie Marie</v>
      </c>
      <c r="G111" s="25">
        <f>Feuil1!G109</f>
        <v>29</v>
      </c>
      <c r="H111" s="25" t="s">
        <v>9</v>
      </c>
      <c r="I111" s="22" t="str">
        <f>UPPER(Feuil1!I109)</f>
        <v>NOIRMOUTIER</v>
      </c>
      <c r="J111" s="25" t="str">
        <f>IF(Feuil1!J109="","",UPPER(Feuil1!J109))</f>
        <v>AC163</v>
      </c>
      <c r="K111" s="22" t="str">
        <f>IF(Feuil1!K109="","",PROPER(Feuil1!K109))</f>
        <v>Vendée</v>
      </c>
      <c r="L111" s="32" t="str">
        <f>Feuil1!L109</f>
        <v>1901</v>
      </c>
      <c r="M111" s="13"/>
    </row>
    <row r="112" spans="1:13" ht="11.4">
      <c r="A112" s="22" t="str">
        <f>UPPER(Feuil1!A110)</f>
        <v>M</v>
      </c>
      <c r="B112" s="22" t="str">
        <f>UPPER(Feuil1!B110)</f>
        <v>PALVADEAU</v>
      </c>
      <c r="C112" s="23" t="str">
        <f>PROPER(Feuil1!C110)</f>
        <v>Pierre Charles</v>
      </c>
      <c r="D112" s="28" t="str">
        <f>Feuil1!D110</f>
        <v>12/08/1901</v>
      </c>
      <c r="E112" s="23" t="str">
        <f>UPPER(Feuil1!E110)</f>
        <v>BONNIN</v>
      </c>
      <c r="F112" s="24" t="str">
        <f>PROPER(Feuil1!F110)</f>
        <v>Marie Rose</v>
      </c>
      <c r="G112" s="25">
        <f>Feuil1!G110</f>
        <v>54</v>
      </c>
      <c r="H112" s="25" t="s">
        <v>9</v>
      </c>
      <c r="I112" s="22" t="str">
        <f>UPPER(Feuil1!I110)</f>
        <v>NOIRMOUTIER</v>
      </c>
      <c r="J112" s="25" t="str">
        <f>IF(Feuil1!J110="","",UPPER(Feuil1!J110))</f>
        <v>AC163</v>
      </c>
      <c r="K112" s="22" t="str">
        <f>IF(Feuil1!K110="","",PROPER(Feuil1!K110))</f>
        <v>Vendée</v>
      </c>
      <c r="L112" s="32" t="str">
        <f>Feuil1!L110</f>
        <v>1901</v>
      </c>
      <c r="M112" s="13"/>
    </row>
    <row r="113" spans="1:13" ht="11.4">
      <c r="A113" s="22" t="str">
        <f>UPPER(Feuil1!A111)</f>
        <v>M</v>
      </c>
      <c r="B113" s="22" t="str">
        <f>UPPER(Feuil1!B111)</f>
        <v>PALVADEAU</v>
      </c>
      <c r="C113" s="23" t="str">
        <f>PROPER(Feuil1!C111)</f>
        <v>André Gustave</v>
      </c>
      <c r="D113" s="28" t="str">
        <f>Feuil1!D111</f>
        <v>15/04/1901</v>
      </c>
      <c r="E113" s="23" t="str">
        <f>UPPER(Feuil1!E111)</f>
        <v>BAIZEAU</v>
      </c>
      <c r="F113" s="24" t="str">
        <f>PROPER(Feuil1!F111)</f>
        <v>Philomène Madeleine</v>
      </c>
      <c r="G113" s="25">
        <f>Feuil1!G111</f>
        <v>55</v>
      </c>
      <c r="H113" s="25" t="s">
        <v>9</v>
      </c>
      <c r="I113" s="22" t="str">
        <f>UPPER(Feuil1!I111)</f>
        <v>NOIRMOUTIER</v>
      </c>
      <c r="J113" s="25" t="str">
        <f>IF(Feuil1!J111="","",UPPER(Feuil1!J111))</f>
        <v>AC163</v>
      </c>
      <c r="K113" s="22" t="str">
        <f>IF(Feuil1!K111="","",PROPER(Feuil1!K111))</f>
        <v>Vendée</v>
      </c>
      <c r="L113" s="32" t="str">
        <f>Feuil1!L111</f>
        <v>1901</v>
      </c>
      <c r="M113" s="13"/>
    </row>
    <row r="114" spans="1:13" ht="11.4">
      <c r="A114" s="22" t="str">
        <f>UPPER(Feuil1!A112)</f>
        <v>M</v>
      </c>
      <c r="B114" s="22" t="str">
        <f>UPPER(Feuil1!B112)</f>
        <v>PALVADEAU</v>
      </c>
      <c r="C114" s="23" t="str">
        <f>PROPER(Feuil1!C112)</f>
        <v>Maximin Florian Aimable</v>
      </c>
      <c r="D114" s="28" t="str">
        <f>Feuil1!D112</f>
        <v>30/04/1902</v>
      </c>
      <c r="E114" s="23" t="str">
        <f>UPPER(Feuil1!E112)</f>
        <v>ECHARDOUR</v>
      </c>
      <c r="F114" s="24" t="str">
        <f>PROPER(Feuil1!F112)</f>
        <v>Laurence Rosalie</v>
      </c>
      <c r="G114" s="25">
        <f>Feuil1!G112</f>
        <v>48</v>
      </c>
      <c r="H114" s="25" t="s">
        <v>9</v>
      </c>
      <c r="I114" s="22" t="str">
        <f>UPPER(Feuil1!I112)</f>
        <v>NOIRMOUTIER</v>
      </c>
      <c r="J114" s="25" t="str">
        <f>IF(Feuil1!J112="","",UPPER(Feuil1!J112))</f>
        <v>AC163</v>
      </c>
      <c r="K114" s="22" t="str">
        <f>IF(Feuil1!K112="","",PROPER(Feuil1!K112))</f>
        <v>Vendée</v>
      </c>
      <c r="L114" s="32" t="str">
        <f>Feuil1!L112</f>
        <v>1902</v>
      </c>
      <c r="M114" s="13"/>
    </row>
    <row r="115" spans="1:13" ht="11.4">
      <c r="A115" s="22" t="str">
        <f>UPPER(Feuil1!A113)</f>
        <v>M</v>
      </c>
      <c r="B115" s="22" t="str">
        <f>UPPER(Feuil1!B113)</f>
        <v>PALVADEAU</v>
      </c>
      <c r="C115" s="23" t="str">
        <f>PROPER(Feuil1!C113)</f>
        <v>Urbain Jean Nicolas</v>
      </c>
      <c r="D115" s="28" t="str">
        <f>Feuil1!D113</f>
        <v>24/02/1902</v>
      </c>
      <c r="E115" s="23" t="str">
        <f>UPPER(Feuil1!E113)</f>
        <v>PALVADEAU</v>
      </c>
      <c r="F115" s="24" t="str">
        <f>PROPER(Feuil1!F113)</f>
        <v>Marie Joséphine</v>
      </c>
      <c r="G115" s="25">
        <f>Feuil1!G113</f>
        <v>57</v>
      </c>
      <c r="H115" s="25" t="s">
        <v>9</v>
      </c>
      <c r="I115" s="22" t="str">
        <f>UPPER(Feuil1!I113)</f>
        <v>NOIRMOUTIER</v>
      </c>
      <c r="J115" s="25" t="str">
        <f>IF(Feuil1!J113="","",UPPER(Feuil1!J113))</f>
        <v>AC163</v>
      </c>
      <c r="K115" s="22" t="str">
        <f>IF(Feuil1!K113="","",PROPER(Feuil1!K113))</f>
        <v>Vendée</v>
      </c>
      <c r="L115" s="32" t="str">
        <f>Feuil1!L113</f>
        <v>1902</v>
      </c>
      <c r="M115" s="13"/>
    </row>
    <row r="116" spans="1:13" ht="11.4">
      <c r="A116" s="22" t="str">
        <f>UPPER(Feuil1!A114)</f>
        <v>M</v>
      </c>
      <c r="B116" s="22" t="str">
        <f>UPPER(Feuil1!B114)</f>
        <v>MONNIER</v>
      </c>
      <c r="C116" s="23" t="str">
        <f>PROPER(Feuil1!C114)</f>
        <v>Joseph Ferdinand</v>
      </c>
      <c r="D116" s="28">
        <f>Feuil1!D114</f>
        <v>1359</v>
      </c>
      <c r="E116" s="23" t="str">
        <f>UPPER(Feuil1!E114)</f>
        <v>PALVADEAU</v>
      </c>
      <c r="F116" s="24" t="str">
        <f>PROPER(Feuil1!F114)</f>
        <v>Eugénie Marie</v>
      </c>
      <c r="G116" s="25">
        <f>Feuil1!G114</f>
        <v>41</v>
      </c>
      <c r="H116" s="25" t="s">
        <v>9</v>
      </c>
      <c r="I116" s="22" t="str">
        <f>UPPER(Feuil1!I114)</f>
        <v>NOIRMOUTIER</v>
      </c>
      <c r="J116" s="25" t="str">
        <f>IF(Feuil1!J114="","",UPPER(Feuil1!J114))</f>
        <v>AC163</v>
      </c>
      <c r="K116" s="22" t="str">
        <f>IF(Feuil1!K114="","",PROPER(Feuil1!K114))</f>
        <v>Vendée</v>
      </c>
      <c r="L116" s="32" t="str">
        <f>Feuil1!L114</f>
        <v>1359</v>
      </c>
      <c r="M116" s="13"/>
    </row>
    <row r="117" spans="1:13" ht="11.4">
      <c r="A117" s="22" t="str">
        <f>UPPER(Feuil1!A115)</f>
        <v>M</v>
      </c>
      <c r="B117" s="22" t="str">
        <f>UPPER(Feuil1!B115)</f>
        <v>PALVADEAU</v>
      </c>
      <c r="C117" s="23" t="str">
        <f>PROPER(Feuil1!C115)</f>
        <v>Pierre Auguste Prosper</v>
      </c>
      <c r="D117" s="28">
        <f>Feuil1!D115</f>
        <v>1228</v>
      </c>
      <c r="E117" s="23" t="str">
        <f>UPPER(Feuil1!E115)</f>
        <v>PALVADEAU</v>
      </c>
      <c r="F117" s="24" t="str">
        <f>PROPER(Feuil1!F115)</f>
        <v>Marie Louise</v>
      </c>
      <c r="G117" s="25">
        <f>Feuil1!G115</f>
        <v>92</v>
      </c>
      <c r="H117" s="25" t="s">
        <v>9</v>
      </c>
      <c r="I117" s="22" t="str">
        <f>UPPER(Feuil1!I115)</f>
        <v>NOIRMOUTIER</v>
      </c>
      <c r="J117" s="25" t="str">
        <f>IF(Feuil1!J115="","",UPPER(Feuil1!J115))</f>
        <v>AC163</v>
      </c>
      <c r="K117" s="22" t="str">
        <f>IF(Feuil1!K115="","",PROPER(Feuil1!K115))</f>
        <v>Vendée</v>
      </c>
      <c r="L117" s="32" t="str">
        <f>Feuil1!L115</f>
        <v>1228</v>
      </c>
      <c r="M117" s="13"/>
    </row>
    <row r="118" spans="1:13">
      <c r="A118" s="33" t="str">
        <f>UPPER(Feuil1!$A117)</f>
        <v>M</v>
      </c>
      <c r="B118" s="33" t="str">
        <f>UPPER(Feuil1!B117)</f>
        <v>PALVADEAU</v>
      </c>
      <c r="C118" s="33" t="str">
        <f>PROPER(Feuil1!C117)</f>
        <v>Auguste Victor</v>
      </c>
      <c r="D118" s="34" t="str">
        <f>IF(Feuil1!D117="","",LEFT(Feuil1!D117,2)&amp;"/"&amp;MID(Feuil1!D117,3,2)&amp;"/"&amp;RIGHT(Feuil1!D117,4))</f>
        <v>17/74/1774</v>
      </c>
      <c r="E118" s="35" t="str">
        <f>UPPER(Feuil1!E117)</f>
        <v>DAMOUR</v>
      </c>
      <c r="F118" s="34" t="str">
        <f>PROPER(Feuil1!F117)</f>
        <v>Clothilde ?</v>
      </c>
      <c r="G118" s="36"/>
      <c r="H118" s="36"/>
      <c r="I118" s="35" t="str">
        <f>UPPER(Feuil1!I116)</f>
        <v>NOIRMOUTIER</v>
      </c>
      <c r="J118" s="36" t="str">
        <f>IF(Feuil1!J116="","",UPPER(Feuil1!J116))</f>
        <v>AC163</v>
      </c>
      <c r="K118" s="33" t="str">
        <f>IF(Feuil1!K116="","",PROPER(Feuil1!K116))</f>
        <v>Vendée</v>
      </c>
      <c r="L118" s="37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2020-10-16T18:47:41Z</dcterms:created>
  <dcterms:modified xsi:type="dcterms:W3CDTF">2020-10-21T13:08:56Z</dcterms:modified>
</cp:coreProperties>
</file>