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nterim2\AppData\Roaming\Microsoft\Windows\Network Shortcuts\"/>
    </mc:Choice>
  </mc:AlternateContent>
  <bookViews>
    <workbookView xWindow="0" yWindow="0" windowWidth="24000" windowHeight="10320" activeTab="5"/>
  </bookViews>
  <sheets>
    <sheet name="Paramètres" sheetId="2" r:id="rId1"/>
    <sheet name="Jours Férié" sheetId="18" r:id="rId2"/>
    <sheet name="Annuel" sheetId="3" r:id="rId3"/>
    <sheet name="Mensuel" sheetId="4" r:id="rId4"/>
    <sheet name="Hebdomadaire" sheetId="5" r:id="rId5"/>
    <sheet name="Janvier" sheetId="8" r:id="rId6"/>
    <sheet name="Février" sheetId="9" r:id="rId7"/>
    <sheet name="Mars" sheetId="10" r:id="rId8"/>
    <sheet name="Avril" sheetId="6" r:id="rId9"/>
    <sheet name="Mai" sheetId="7" r:id="rId10"/>
    <sheet name="Juin" sheetId="11" r:id="rId11"/>
    <sheet name="Juillet" sheetId="12" r:id="rId12"/>
    <sheet name="Aout" sheetId="13" r:id="rId13"/>
    <sheet name="Septembre" sheetId="14" r:id="rId14"/>
    <sheet name="Octobre" sheetId="15" r:id="rId15"/>
    <sheet name="Novembre" sheetId="16" r:id="rId16"/>
    <sheet name="Décembre" sheetId="17" r:id="rId17"/>
  </sheets>
  <definedNames>
    <definedName name="annee">'Jours Férié'!$B$1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6" l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C6" i="10"/>
  <c r="C7" i="10" s="1"/>
  <c r="C8" i="10" s="1"/>
  <c r="C9" i="10" s="1"/>
  <c r="C10" i="10" s="1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C6" i="9"/>
  <c r="C7" i="9" s="1"/>
  <c r="C8" i="9" s="1"/>
  <c r="C9" i="9" s="1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B1" i="18" l="1"/>
  <c r="B12" i="18" l="1"/>
  <c r="B7" i="18"/>
  <c r="B8" i="18" s="1"/>
  <c r="B5" i="18"/>
  <c r="B4" i="18"/>
  <c r="B16" i="18"/>
  <c r="B14" i="18"/>
  <c r="B15" i="18" s="1"/>
  <c r="B13" i="18"/>
  <c r="C6" i="8"/>
  <c r="C7" i="8" s="1"/>
  <c r="C8" i="8" s="1"/>
  <c r="C9" i="8" s="1"/>
  <c r="C10" i="8" s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B6" i="18" l="1"/>
  <c r="B9" i="18"/>
  <c r="B10" i="18" s="1"/>
  <c r="B11" i="18" s="1"/>
</calcChain>
</file>

<file path=xl/sharedStrings.xml><?xml version="1.0" encoding="utf-8"?>
<sst xmlns="http://schemas.openxmlformats.org/spreadsheetml/2006/main" count="88" uniqueCount="28">
  <si>
    <t>Début</t>
  </si>
  <si>
    <t>Fin</t>
  </si>
  <si>
    <t>Matin</t>
  </si>
  <si>
    <t>Après-Midi</t>
  </si>
  <si>
    <t xml:space="preserve">Total </t>
  </si>
  <si>
    <t>Total</t>
  </si>
  <si>
    <t>Total Heures</t>
  </si>
  <si>
    <t>Prévues</t>
  </si>
  <si>
    <t>Faites</t>
  </si>
  <si>
    <t>Supp</t>
  </si>
  <si>
    <t>Année</t>
  </si>
  <si>
    <t>Pâques</t>
  </si>
  <si>
    <t>Lundi de Pâques</t>
  </si>
  <si>
    <t>Fête du Travail</t>
  </si>
  <si>
    <t>Pentecôte</t>
  </si>
  <si>
    <t>Fête Nationale</t>
  </si>
  <si>
    <t>Assomption</t>
  </si>
  <si>
    <t>Armistice 1918</t>
  </si>
  <si>
    <t>Noël</t>
  </si>
  <si>
    <t>Jour Férié (France)</t>
  </si>
  <si>
    <t>Date</t>
  </si>
  <si>
    <t>Jour de l'an</t>
  </si>
  <si>
    <t>Armistice 1945</t>
  </si>
  <si>
    <t>Jeudi de l'Ascension</t>
  </si>
  <si>
    <t>Lundi de Pentecôte</t>
  </si>
  <si>
    <t>La Toussaint</t>
  </si>
  <si>
    <t>TOTAL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</si>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</sst>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d\ dd\ 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</cellXfs>
  <cellStyles count="2">
    <cellStyle name="Normal" xfId="0" builtinId="0"/>
    <cellStyle name="Normal 2" xfId="1"/>
  </cellStyles>
  <dxfs count="8"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4747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16" fmlaLink="$C$1" fmlaRange="$BJ$1:$BJ$32" noThreeD="1" se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joursferies.fr/noel.php" TargetMode="External"/><Relationship Id="rId1" Type="http://schemas.openxmlformats.org/officeDocument/2006/relationships/hyperlink" Target="https://www.joursferies.fr/armistice.php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BJ32"/>
  <sheetViews>
    <sheetView workbookViewId="0">
      <selection activeCell="C10" sqref="C10"/>
    </sheetView>
  </sheetViews>
  <sheetFormatPr baseColWidth="10" defaultRowHeight="15" x14ac:dyDescent="0.25"/>
  <sheetData>
    <row r="1" spans="3:62" x14ac:dyDescent="0.25">
      <c r="C1">
        <v>3</v>
      </c>
      <c r="BJ1">
        <v>2019</v>
      </c>
    </row>
    <row r="2" spans="3:62" x14ac:dyDescent="0.25">
      <c r="BJ2">
        <v>2020</v>
      </c>
    </row>
    <row r="3" spans="3:62" x14ac:dyDescent="0.25">
      <c r="BJ3">
        <v>2021</v>
      </c>
    </row>
    <row r="4" spans="3:62" x14ac:dyDescent="0.25">
      <c r="BJ4">
        <v>2022</v>
      </c>
    </row>
    <row r="5" spans="3:62" x14ac:dyDescent="0.25">
      <c r="BJ5">
        <v>2023</v>
      </c>
    </row>
    <row r="6" spans="3:62" x14ac:dyDescent="0.25">
      <c r="BJ6">
        <v>2024</v>
      </c>
    </row>
    <row r="7" spans="3:62" x14ac:dyDescent="0.25">
      <c r="BJ7">
        <v>2025</v>
      </c>
    </row>
    <row r="8" spans="3:62" x14ac:dyDescent="0.25">
      <c r="BJ8">
        <v>2026</v>
      </c>
    </row>
    <row r="9" spans="3:62" x14ac:dyDescent="0.25">
      <c r="BJ9">
        <v>2027</v>
      </c>
    </row>
    <row r="10" spans="3:62" x14ac:dyDescent="0.25">
      <c r="BJ10">
        <v>2028</v>
      </c>
    </row>
    <row r="11" spans="3:62" x14ac:dyDescent="0.25">
      <c r="BJ11">
        <v>2029</v>
      </c>
    </row>
    <row r="12" spans="3:62" x14ac:dyDescent="0.25">
      <c r="BJ12">
        <v>2030</v>
      </c>
    </row>
    <row r="13" spans="3:62" x14ac:dyDescent="0.25">
      <c r="BJ13">
        <v>2031</v>
      </c>
    </row>
    <row r="14" spans="3:62" x14ac:dyDescent="0.25">
      <c r="BJ14">
        <v>2032</v>
      </c>
    </row>
    <row r="15" spans="3:62" x14ac:dyDescent="0.25">
      <c r="BJ15">
        <v>2033</v>
      </c>
    </row>
    <row r="16" spans="3:62" x14ac:dyDescent="0.25">
      <c r="BJ16">
        <v>2034</v>
      </c>
    </row>
    <row r="17" spans="62:62" x14ac:dyDescent="0.25">
      <c r="BJ17">
        <v>2035</v>
      </c>
    </row>
    <row r="18" spans="62:62" x14ac:dyDescent="0.25">
      <c r="BJ18">
        <v>2036</v>
      </c>
    </row>
    <row r="19" spans="62:62" x14ac:dyDescent="0.25">
      <c r="BJ19">
        <v>2037</v>
      </c>
    </row>
    <row r="20" spans="62:62" x14ac:dyDescent="0.25">
      <c r="BJ20">
        <v>2038</v>
      </c>
    </row>
    <row r="21" spans="62:62" x14ac:dyDescent="0.25">
      <c r="BJ21">
        <v>2039</v>
      </c>
    </row>
    <row r="22" spans="62:62" x14ac:dyDescent="0.25">
      <c r="BJ22">
        <v>2040</v>
      </c>
    </row>
    <row r="23" spans="62:62" x14ac:dyDescent="0.25">
      <c r="BJ23">
        <v>2041</v>
      </c>
    </row>
    <row r="24" spans="62:62" x14ac:dyDescent="0.25">
      <c r="BJ24">
        <v>2042</v>
      </c>
    </row>
    <row r="25" spans="62:62" x14ac:dyDescent="0.25">
      <c r="BJ25">
        <v>2043</v>
      </c>
    </row>
    <row r="26" spans="62:62" x14ac:dyDescent="0.25">
      <c r="BJ26">
        <v>2044</v>
      </c>
    </row>
    <row r="27" spans="62:62" x14ac:dyDescent="0.25">
      <c r="BJ27">
        <v>2045</v>
      </c>
    </row>
    <row r="28" spans="62:62" x14ac:dyDescent="0.25">
      <c r="BJ28">
        <v>2046</v>
      </c>
    </row>
    <row r="29" spans="62:62" x14ac:dyDescent="0.25">
      <c r="BJ29">
        <v>2047</v>
      </c>
    </row>
    <row r="30" spans="62:62" x14ac:dyDescent="0.25">
      <c r="BJ30">
        <v>2048</v>
      </c>
    </row>
    <row r="31" spans="62:62" x14ac:dyDescent="0.25">
      <c r="BJ31">
        <v>2049</v>
      </c>
    </row>
    <row r="32" spans="62:62" x14ac:dyDescent="0.25">
      <c r="BJ32">
        <v>2050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workbookViewId="0">
      <selection activeCell="E24" sqref="E24"/>
    </sheetView>
  </sheetViews>
  <sheetFormatPr baseColWidth="10" defaultRowHeight="15" x14ac:dyDescent="0.25"/>
  <cols>
    <col min="1" max="1" width="18.42578125" customWidth="1"/>
    <col min="2" max="2" width="25.42578125" bestFit="1" customWidth="1"/>
  </cols>
  <sheetData>
    <row r="1" spans="1:3" x14ac:dyDescent="0.25">
      <c r="A1" t="s">
        <v>10</v>
      </c>
      <c r="B1">
        <f>Paramètres!C1+2018</f>
        <v>2021</v>
      </c>
    </row>
    <row r="3" spans="1:3" x14ac:dyDescent="0.25">
      <c r="A3" t="s">
        <v>19</v>
      </c>
      <c r="B3" s="1" t="s">
        <v>20</v>
      </c>
      <c r="C3" s="1"/>
    </row>
    <row r="4" spans="1:3" x14ac:dyDescent="0.25">
      <c r="A4" t="s">
        <v>21</v>
      </c>
      <c r="B4" s="1">
        <f>DATE(B1,1,1)</f>
        <v>44197</v>
      </c>
    </row>
    <row r="5" spans="1:3" x14ac:dyDescent="0.25">
      <c r="A5" t="s">
        <v>11</v>
      </c>
      <c r="B5" s="1">
        <f>IF(MOD(19*MOD(annee,19)+24,30)+MOD(2*MOD(annee,4)+4*MOD(annee,7)+6*
MOD(19*MOD(annee,19)+24,30)+5,7)-9&lt;=0,DATE(annee,3,22+MOD(19*MOD(annee,
19)+24,30)+MOD(2*MOD(annee,4)+4*MOD(annee,7)+6*MOD(19*MOD(annee,19)+24,
30)+5,7)),DATE(annee,4,MOD(19*MOD(annee,19)+24,30)+MOD(2*MOD(annee,4)+4*
MOD(annee,7)+6*MOD(19*MOD(annee,19)+24,30)+5,7)-9))</f>
        <v>44290</v>
      </c>
    </row>
    <row r="6" spans="1:3" x14ac:dyDescent="0.25">
      <c r="A6" t="s">
        <v>12</v>
      </c>
      <c r="B6" s="1">
        <f>+B5+1</f>
        <v>44291</v>
      </c>
    </row>
    <row r="7" spans="1:3" x14ac:dyDescent="0.25">
      <c r="A7" t="s">
        <v>13</v>
      </c>
      <c r="B7" s="1">
        <f>DATE(annee,5,1)</f>
        <v>44317</v>
      </c>
    </row>
    <row r="8" spans="1:3" x14ac:dyDescent="0.25">
      <c r="A8" t="s">
        <v>22</v>
      </c>
      <c r="B8" s="1">
        <f>+B7+7</f>
        <v>44324</v>
      </c>
    </row>
    <row r="9" spans="1:3" x14ac:dyDescent="0.25">
      <c r="A9" t="s">
        <v>23</v>
      </c>
      <c r="B9" s="1">
        <f>39+B5</f>
        <v>44329</v>
      </c>
    </row>
    <row r="10" spans="1:3" x14ac:dyDescent="0.25">
      <c r="A10" t="s">
        <v>14</v>
      </c>
      <c r="B10" s="1">
        <f>+B9+10</f>
        <v>44339</v>
      </c>
    </row>
    <row r="11" spans="1:3" x14ac:dyDescent="0.25">
      <c r="A11" t="s">
        <v>24</v>
      </c>
      <c r="B11" s="1">
        <f>+B10+1</f>
        <v>44340</v>
      </c>
    </row>
    <row r="12" spans="1:3" x14ac:dyDescent="0.25">
      <c r="A12" t="s">
        <v>15</v>
      </c>
      <c r="B12" s="1">
        <f>DATE(annee,7,14)</f>
        <v>44391</v>
      </c>
    </row>
    <row r="13" spans="1:3" x14ac:dyDescent="0.25">
      <c r="A13" t="s">
        <v>16</v>
      </c>
      <c r="B13" s="1">
        <f>DATE(annee,8,15)</f>
        <v>44423</v>
      </c>
    </row>
    <row r="14" spans="1:3" x14ac:dyDescent="0.25">
      <c r="A14" t="s">
        <v>25</v>
      </c>
      <c r="B14" s="1">
        <f>DATE(annee,11,1)</f>
        <v>44501</v>
      </c>
    </row>
    <row r="15" spans="1:3" x14ac:dyDescent="0.25">
      <c r="A15" t="s">
        <v>17</v>
      </c>
      <c r="B15" s="1">
        <f>B14+10</f>
        <v>44511</v>
      </c>
    </row>
    <row r="16" spans="1:3" x14ac:dyDescent="0.25">
      <c r="A16" t="s">
        <v>18</v>
      </c>
      <c r="B16" s="1">
        <f>DATE(annee,12,25)</f>
        <v>44555</v>
      </c>
    </row>
  </sheetData>
  <hyperlinks>
    <hyperlink ref="A15" r:id="rId1" display="Armistice"/>
    <hyperlink ref="A1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3"/>
  <sheetViews>
    <sheetView tabSelected="1" workbookViewId="0">
      <selection activeCell="A40" sqref="A40"/>
    </sheetView>
  </sheetViews>
  <sheetFormatPr baseColWidth="10" defaultRowHeight="15" x14ac:dyDescent="0.25"/>
  <cols>
    <col min="3" max="3" width="7.42578125" style="4" bestFit="1" customWidth="1"/>
    <col min="7" max="7" width="3.28515625" customWidth="1"/>
    <col min="11" max="11" width="3.28515625" customWidth="1"/>
    <col min="12" max="13" width="11.42578125" customWidth="1"/>
    <col min="14" max="14" width="15.7109375" customWidth="1"/>
  </cols>
  <sheetData>
    <row r="1" spans="1:14" x14ac:dyDescent="0.25">
      <c r="A1">
        <v>1</v>
      </c>
    </row>
    <row r="4" spans="1:14" ht="15" customHeight="1" x14ac:dyDescent="0.25">
      <c r="D4" s="6" t="s">
        <v>2</v>
      </c>
      <c r="E4" s="6"/>
      <c r="F4" s="6"/>
      <c r="G4" s="7"/>
      <c r="H4" s="6" t="s">
        <v>3</v>
      </c>
      <c r="I4" s="6"/>
      <c r="J4" s="6"/>
      <c r="K4" s="9"/>
      <c r="L4" s="10" t="s">
        <v>6</v>
      </c>
      <c r="M4" s="10"/>
      <c r="N4" s="10"/>
    </row>
    <row r="5" spans="1:14" x14ac:dyDescent="0.25">
      <c r="D5" s="4" t="s">
        <v>0</v>
      </c>
      <c r="E5" s="4" t="s">
        <v>1</v>
      </c>
      <c r="F5" s="4" t="s">
        <v>4</v>
      </c>
      <c r="G5" s="8"/>
      <c r="H5" s="4" t="s">
        <v>0</v>
      </c>
      <c r="I5" s="4" t="s">
        <v>1</v>
      </c>
      <c r="J5" s="4" t="s">
        <v>5</v>
      </c>
      <c r="K5" s="9"/>
      <c r="L5" s="11" t="s">
        <v>7</v>
      </c>
      <c r="M5" s="11" t="s">
        <v>8</v>
      </c>
      <c r="N5" s="11" t="s">
        <v>9</v>
      </c>
    </row>
    <row r="6" spans="1:14" x14ac:dyDescent="0.25">
      <c r="C6" s="5">
        <f>DATE(Paramètres!C1+2018,1,1)</f>
        <v>44197</v>
      </c>
      <c r="G6" s="9"/>
      <c r="K6" s="9"/>
      <c r="N6" s="2"/>
    </row>
    <row r="7" spans="1:14" x14ac:dyDescent="0.25">
      <c r="C7" s="5">
        <f>C6+1</f>
        <v>44198</v>
      </c>
      <c r="G7" s="9"/>
      <c r="K7" s="9"/>
    </row>
    <row r="8" spans="1:14" x14ac:dyDescent="0.25">
      <c r="C8" s="5">
        <f t="shared" ref="C8:C36" si="0">C7+1</f>
        <v>44199</v>
      </c>
      <c r="G8" s="9"/>
      <c r="K8" s="9"/>
    </row>
    <row r="9" spans="1:14" x14ac:dyDescent="0.25">
      <c r="C9" s="5">
        <f t="shared" si="0"/>
        <v>44200</v>
      </c>
      <c r="G9" s="9"/>
      <c r="K9" s="9"/>
    </row>
    <row r="10" spans="1:14" x14ac:dyDescent="0.25">
      <c r="C10" s="5">
        <f t="shared" si="0"/>
        <v>44201</v>
      </c>
      <c r="G10" s="9"/>
      <c r="K10" s="9"/>
    </row>
    <row r="11" spans="1:14" x14ac:dyDescent="0.25">
      <c r="C11" s="5">
        <f t="shared" si="0"/>
        <v>44202</v>
      </c>
      <c r="G11" s="9"/>
      <c r="K11" s="9"/>
    </row>
    <row r="12" spans="1:14" x14ac:dyDescent="0.25">
      <c r="C12" s="5">
        <f t="shared" si="0"/>
        <v>44203</v>
      </c>
      <c r="G12" s="9"/>
      <c r="K12" s="9"/>
    </row>
    <row r="13" spans="1:14" x14ac:dyDescent="0.25">
      <c r="C13" s="5">
        <f t="shared" si="0"/>
        <v>44204</v>
      </c>
      <c r="G13" s="9"/>
      <c r="K13" s="9"/>
    </row>
    <row r="14" spans="1:14" x14ac:dyDescent="0.25">
      <c r="C14" s="5">
        <f t="shared" si="0"/>
        <v>44205</v>
      </c>
      <c r="G14" s="9"/>
      <c r="K14" s="9"/>
    </row>
    <row r="15" spans="1:14" x14ac:dyDescent="0.25">
      <c r="C15" s="5">
        <f t="shared" si="0"/>
        <v>44206</v>
      </c>
      <c r="G15" s="9"/>
      <c r="K15" s="9"/>
    </row>
    <row r="16" spans="1:14" x14ac:dyDescent="0.25">
      <c r="C16" s="5">
        <f t="shared" si="0"/>
        <v>44207</v>
      </c>
      <c r="G16" s="9"/>
      <c r="K16" s="9"/>
    </row>
    <row r="17" spans="3:11" x14ac:dyDescent="0.25">
      <c r="C17" s="5">
        <f t="shared" si="0"/>
        <v>44208</v>
      </c>
      <c r="G17" s="9"/>
      <c r="K17" s="9"/>
    </row>
    <row r="18" spans="3:11" x14ac:dyDescent="0.25">
      <c r="C18" s="5">
        <f t="shared" si="0"/>
        <v>44209</v>
      </c>
      <c r="G18" s="9"/>
      <c r="K18" s="9"/>
    </row>
    <row r="19" spans="3:11" x14ac:dyDescent="0.25">
      <c r="C19" s="5">
        <f t="shared" si="0"/>
        <v>44210</v>
      </c>
      <c r="G19" s="9"/>
      <c r="K19" s="9"/>
    </row>
    <row r="20" spans="3:11" x14ac:dyDescent="0.25">
      <c r="C20" s="5">
        <f t="shared" si="0"/>
        <v>44211</v>
      </c>
      <c r="G20" s="9"/>
      <c r="K20" s="9"/>
    </row>
    <row r="21" spans="3:11" x14ac:dyDescent="0.25">
      <c r="C21" s="5">
        <f t="shared" si="0"/>
        <v>44212</v>
      </c>
      <c r="G21" s="9"/>
      <c r="K21" s="9"/>
    </row>
    <row r="22" spans="3:11" x14ac:dyDescent="0.25">
      <c r="C22" s="5">
        <f t="shared" si="0"/>
        <v>44213</v>
      </c>
      <c r="G22" s="9"/>
      <c r="K22" s="9"/>
    </row>
    <row r="23" spans="3:11" x14ac:dyDescent="0.25">
      <c r="C23" s="5">
        <f t="shared" si="0"/>
        <v>44214</v>
      </c>
      <c r="G23" s="9"/>
      <c r="K23" s="9"/>
    </row>
    <row r="24" spans="3:11" ht="15" customHeight="1" x14ac:dyDescent="0.25">
      <c r="C24" s="5">
        <f t="shared" si="0"/>
        <v>44215</v>
      </c>
      <c r="G24" s="9"/>
      <c r="K24" s="9"/>
    </row>
    <row r="25" spans="3:11" ht="15" customHeight="1" x14ac:dyDescent="0.25">
      <c r="C25" s="5">
        <f t="shared" si="0"/>
        <v>44216</v>
      </c>
      <c r="G25" s="9"/>
      <c r="K25" s="9"/>
    </row>
    <row r="26" spans="3:11" ht="15" customHeight="1" x14ac:dyDescent="0.25">
      <c r="C26" s="5">
        <f t="shared" si="0"/>
        <v>44217</v>
      </c>
      <c r="G26" s="9"/>
      <c r="K26" s="9"/>
    </row>
    <row r="27" spans="3:11" ht="15" customHeight="1" x14ac:dyDescent="0.25">
      <c r="C27" s="5">
        <f t="shared" si="0"/>
        <v>44218</v>
      </c>
      <c r="G27" s="9"/>
      <c r="K27" s="9"/>
    </row>
    <row r="28" spans="3:11" ht="15" customHeight="1" x14ac:dyDescent="0.25">
      <c r="C28" s="5">
        <f t="shared" si="0"/>
        <v>44219</v>
      </c>
      <c r="G28" s="9"/>
      <c r="K28" s="9"/>
    </row>
    <row r="29" spans="3:11" ht="15" customHeight="1" x14ac:dyDescent="0.25">
      <c r="C29" s="5">
        <f>C28+1</f>
        <v>44220</v>
      </c>
      <c r="G29" s="9"/>
      <c r="K29" s="9"/>
    </row>
    <row r="30" spans="3:11" ht="15" customHeight="1" x14ac:dyDescent="0.25">
      <c r="C30" s="5">
        <f t="shared" si="0"/>
        <v>44221</v>
      </c>
      <c r="G30" s="9"/>
      <c r="K30" s="9"/>
    </row>
    <row r="31" spans="3:11" ht="15" customHeight="1" x14ac:dyDescent="0.25">
      <c r="C31" s="5">
        <f t="shared" si="0"/>
        <v>44222</v>
      </c>
      <c r="G31" s="9"/>
      <c r="K31" s="13"/>
    </row>
    <row r="32" spans="3:11" ht="15" customHeight="1" x14ac:dyDescent="0.25">
      <c r="C32" s="5">
        <f t="shared" si="0"/>
        <v>44223</v>
      </c>
      <c r="G32" s="9"/>
      <c r="K32" s="13"/>
    </row>
    <row r="33" spans="3:14" ht="15" customHeight="1" x14ac:dyDescent="0.25">
      <c r="C33" s="5">
        <f t="shared" si="0"/>
        <v>44224</v>
      </c>
      <c r="G33" s="9"/>
      <c r="K33" s="9"/>
    </row>
    <row r="34" spans="3:14" ht="15" customHeight="1" x14ac:dyDescent="0.25">
      <c r="C34" s="5">
        <f t="shared" si="0"/>
        <v>44225</v>
      </c>
      <c r="G34" s="9"/>
      <c r="K34" s="9"/>
    </row>
    <row r="35" spans="3:14" ht="15" customHeight="1" x14ac:dyDescent="0.25">
      <c r="C35" s="5">
        <f>C34+1</f>
        <v>44226</v>
      </c>
      <c r="G35" s="9"/>
      <c r="K35" s="9"/>
    </row>
    <row r="36" spans="3:14" ht="15" customHeight="1" x14ac:dyDescent="0.25">
      <c r="C36" s="5">
        <f t="shared" si="0"/>
        <v>44227</v>
      </c>
      <c r="G36" s="9"/>
      <c r="K36" s="9"/>
    </row>
    <row r="37" spans="3:14" ht="15" customHeight="1" x14ac:dyDescent="0.25">
      <c r="C37" s="3"/>
      <c r="I37" s="15"/>
      <c r="J37" s="15"/>
      <c r="K37" s="15"/>
      <c r="L37" s="10" t="s">
        <v>6</v>
      </c>
      <c r="M37" s="10"/>
      <c r="N37" s="10"/>
    </row>
    <row r="38" spans="3:14" ht="15" customHeight="1" x14ac:dyDescent="0.25">
      <c r="I38" s="15"/>
      <c r="J38" s="15"/>
      <c r="K38" s="15"/>
      <c r="L38" s="11" t="s">
        <v>7</v>
      </c>
      <c r="M38" s="11" t="s">
        <v>8</v>
      </c>
      <c r="N38" s="11" t="s">
        <v>9</v>
      </c>
    </row>
    <row r="39" spans="3:14" ht="15" customHeight="1" x14ac:dyDescent="0.25">
      <c r="I39" s="14" t="s">
        <v>26</v>
      </c>
      <c r="J39" s="14"/>
      <c r="K39" s="12" t="s">
        <v>27</v>
      </c>
    </row>
    <row r="40" spans="3:14" x14ac:dyDescent="0.25">
      <c r="I40" s="14"/>
      <c r="J40" s="14"/>
      <c r="K40" s="12"/>
    </row>
    <row r="42" spans="3:14" x14ac:dyDescent="0.25">
      <c r="I42" s="14"/>
      <c r="J42" s="14"/>
      <c r="K42" s="12"/>
    </row>
    <row r="43" spans="3:14" x14ac:dyDescent="0.25">
      <c r="I43" s="14"/>
      <c r="J43" s="14"/>
      <c r="K43" s="12"/>
    </row>
  </sheetData>
  <mergeCells count="9">
    <mergeCell ref="L37:N37"/>
    <mergeCell ref="K31:K32"/>
    <mergeCell ref="I42:J43"/>
    <mergeCell ref="K42:K43"/>
    <mergeCell ref="I39:J40"/>
    <mergeCell ref="K39:K40"/>
    <mergeCell ref="D4:F4"/>
    <mergeCell ref="H4:J4"/>
    <mergeCell ref="L4:N4"/>
  </mergeCells>
  <conditionalFormatting sqref="C6:N31 C33:N36 C32:J32 L32:N32">
    <cfRule type="expression" dxfId="7" priority="2">
      <formula>WEEKDAY($C6,2)&gt;5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D3C422F-5759-450A-97F8-BB4B0336B81B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C6:N31 C33:N36 C32:J32 L32:N32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40"/>
  <sheetViews>
    <sheetView topLeftCell="A19" workbookViewId="0">
      <selection activeCell="C38" sqref="C38"/>
    </sheetView>
  </sheetViews>
  <sheetFormatPr baseColWidth="10" defaultRowHeight="15" x14ac:dyDescent="0.25"/>
  <sheetData>
    <row r="1" spans="1:14" x14ac:dyDescent="0.25">
      <c r="A1">
        <v>2</v>
      </c>
    </row>
    <row r="4" spans="1:14" x14ac:dyDescent="0.25">
      <c r="C4" s="4"/>
      <c r="D4" s="6" t="s">
        <v>2</v>
      </c>
      <c r="E4" s="6"/>
      <c r="F4" s="6"/>
      <c r="G4" s="7"/>
      <c r="H4" s="6" t="s">
        <v>3</v>
      </c>
      <c r="I4" s="6"/>
      <c r="J4" s="6"/>
      <c r="K4" s="9"/>
      <c r="L4" s="10" t="s">
        <v>6</v>
      </c>
      <c r="M4" s="10"/>
      <c r="N4" s="10"/>
    </row>
    <row r="5" spans="1:14" x14ac:dyDescent="0.25">
      <c r="C5" s="4"/>
      <c r="D5" s="4" t="s">
        <v>0</v>
      </c>
      <c r="E5" s="4" t="s">
        <v>1</v>
      </c>
      <c r="F5" s="4" t="s">
        <v>4</v>
      </c>
      <c r="G5" s="8"/>
      <c r="H5" s="4" t="s">
        <v>0</v>
      </c>
      <c r="I5" s="4" t="s">
        <v>1</v>
      </c>
      <c r="J5" s="4" t="s">
        <v>5</v>
      </c>
      <c r="K5" s="9"/>
      <c r="L5" s="11" t="s">
        <v>7</v>
      </c>
      <c r="M5" s="11" t="s">
        <v>8</v>
      </c>
      <c r="N5" s="11" t="s">
        <v>9</v>
      </c>
    </row>
    <row r="6" spans="1:14" x14ac:dyDescent="0.25">
      <c r="C6" s="5">
        <f>DATE(Paramètres!C1+2018,2,1)</f>
        <v>44228</v>
      </c>
      <c r="G6" s="9"/>
      <c r="K6" s="9"/>
      <c r="N6" s="2"/>
    </row>
    <row r="7" spans="1:14" x14ac:dyDescent="0.25">
      <c r="C7" s="5">
        <f>C6+1</f>
        <v>44229</v>
      </c>
      <c r="G7" s="9"/>
      <c r="K7" s="9"/>
    </row>
    <row r="8" spans="1:14" x14ac:dyDescent="0.25">
      <c r="C8" s="5">
        <f t="shared" ref="C8:C36" si="0">C7+1</f>
        <v>44230</v>
      </c>
      <c r="G8" s="9"/>
      <c r="K8" s="9"/>
    </row>
    <row r="9" spans="1:14" x14ac:dyDescent="0.25">
      <c r="C9" s="5">
        <f t="shared" si="0"/>
        <v>44231</v>
      </c>
      <c r="G9" s="9"/>
      <c r="K9" s="9"/>
    </row>
    <row r="10" spans="1:14" x14ac:dyDescent="0.25">
      <c r="C10" s="5">
        <f t="shared" si="0"/>
        <v>44232</v>
      </c>
      <c r="G10" s="9"/>
      <c r="K10" s="9"/>
    </row>
    <row r="11" spans="1:14" x14ac:dyDescent="0.25">
      <c r="C11" s="5">
        <f t="shared" si="0"/>
        <v>44233</v>
      </c>
      <c r="G11" s="9"/>
      <c r="K11" s="9"/>
    </row>
    <row r="12" spans="1:14" x14ac:dyDescent="0.25">
      <c r="C12" s="5">
        <f t="shared" si="0"/>
        <v>44234</v>
      </c>
      <c r="G12" s="9"/>
      <c r="K12" s="9"/>
    </row>
    <row r="13" spans="1:14" x14ac:dyDescent="0.25">
      <c r="C13" s="5">
        <f t="shared" si="0"/>
        <v>44235</v>
      </c>
      <c r="G13" s="9"/>
      <c r="K13" s="9"/>
    </row>
    <row r="14" spans="1:14" x14ac:dyDescent="0.25">
      <c r="C14" s="5">
        <f t="shared" si="0"/>
        <v>44236</v>
      </c>
      <c r="G14" s="9"/>
      <c r="K14" s="9"/>
    </row>
    <row r="15" spans="1:14" x14ac:dyDescent="0.25">
      <c r="C15" s="5">
        <f t="shared" si="0"/>
        <v>44237</v>
      </c>
      <c r="G15" s="9"/>
      <c r="K15" s="9"/>
    </row>
    <row r="16" spans="1:14" x14ac:dyDescent="0.25">
      <c r="C16" s="5">
        <f t="shared" si="0"/>
        <v>44238</v>
      </c>
      <c r="G16" s="9"/>
      <c r="K16" s="9"/>
    </row>
    <row r="17" spans="3:11" x14ac:dyDescent="0.25">
      <c r="C17" s="5">
        <f t="shared" si="0"/>
        <v>44239</v>
      </c>
      <c r="G17" s="9"/>
      <c r="K17" s="9"/>
    </row>
    <row r="18" spans="3:11" x14ac:dyDescent="0.25">
      <c r="C18" s="5">
        <f t="shared" si="0"/>
        <v>44240</v>
      </c>
      <c r="G18" s="9"/>
      <c r="K18" s="9"/>
    </row>
    <row r="19" spans="3:11" x14ac:dyDescent="0.25">
      <c r="C19" s="5">
        <f t="shared" si="0"/>
        <v>44241</v>
      </c>
      <c r="G19" s="9"/>
      <c r="K19" s="9"/>
    </row>
    <row r="20" spans="3:11" x14ac:dyDescent="0.25">
      <c r="C20" s="5">
        <f t="shared" si="0"/>
        <v>44242</v>
      </c>
      <c r="G20" s="9"/>
      <c r="K20" s="9"/>
    </row>
    <row r="21" spans="3:11" x14ac:dyDescent="0.25">
      <c r="C21" s="5">
        <f t="shared" si="0"/>
        <v>44243</v>
      </c>
      <c r="G21" s="9"/>
      <c r="K21" s="9"/>
    </row>
    <row r="22" spans="3:11" x14ac:dyDescent="0.25">
      <c r="C22" s="5">
        <f t="shared" si="0"/>
        <v>44244</v>
      </c>
      <c r="G22" s="9"/>
      <c r="K22" s="9"/>
    </row>
    <row r="23" spans="3:11" x14ac:dyDescent="0.25">
      <c r="C23" s="5">
        <f t="shared" si="0"/>
        <v>44245</v>
      </c>
      <c r="G23" s="9"/>
      <c r="K23" s="9"/>
    </row>
    <row r="24" spans="3:11" x14ac:dyDescent="0.25">
      <c r="C24" s="5">
        <f t="shared" si="0"/>
        <v>44246</v>
      </c>
      <c r="G24" s="9"/>
      <c r="K24" s="9"/>
    </row>
    <row r="25" spans="3:11" x14ac:dyDescent="0.25">
      <c r="C25" s="5">
        <f t="shared" si="0"/>
        <v>44247</v>
      </c>
      <c r="G25" s="9"/>
      <c r="K25" s="9"/>
    </row>
    <row r="26" spans="3:11" x14ac:dyDescent="0.25">
      <c r="C26" s="5">
        <f t="shared" si="0"/>
        <v>44248</v>
      </c>
      <c r="G26" s="9"/>
      <c r="K26" s="9"/>
    </row>
    <row r="27" spans="3:11" x14ac:dyDescent="0.25">
      <c r="C27" s="5">
        <f t="shared" si="0"/>
        <v>44249</v>
      </c>
      <c r="G27" s="9"/>
      <c r="K27" s="9"/>
    </row>
    <row r="28" spans="3:11" x14ac:dyDescent="0.25">
      <c r="C28" s="5">
        <f t="shared" si="0"/>
        <v>44250</v>
      </c>
      <c r="G28" s="9"/>
      <c r="K28" s="9"/>
    </row>
    <row r="29" spans="3:11" x14ac:dyDescent="0.25">
      <c r="C29" s="5">
        <f>C28+1</f>
        <v>44251</v>
      </c>
      <c r="G29" s="9"/>
      <c r="K29" s="9"/>
    </row>
    <row r="30" spans="3:11" x14ac:dyDescent="0.25">
      <c r="C30" s="5">
        <f t="shared" si="0"/>
        <v>44252</v>
      </c>
      <c r="G30" s="9"/>
      <c r="K30" s="9"/>
    </row>
    <row r="31" spans="3:11" x14ac:dyDescent="0.25">
      <c r="C31" s="5">
        <f t="shared" si="0"/>
        <v>44253</v>
      </c>
      <c r="G31" s="9"/>
      <c r="K31" s="13"/>
    </row>
    <row r="32" spans="3:11" x14ac:dyDescent="0.25">
      <c r="C32" s="5">
        <f t="shared" si="0"/>
        <v>44254</v>
      </c>
      <c r="G32" s="9"/>
      <c r="K32" s="13"/>
    </row>
    <row r="33" spans="3:14" x14ac:dyDescent="0.25">
      <c r="C33" s="5">
        <f t="shared" si="0"/>
        <v>44255</v>
      </c>
      <c r="G33" s="9"/>
      <c r="K33" s="9"/>
    </row>
    <row r="34" spans="3:14" ht="15.75" customHeight="1" x14ac:dyDescent="0.25">
      <c r="C34" s="5">
        <f t="shared" si="0"/>
        <v>44256</v>
      </c>
      <c r="G34" s="9"/>
      <c r="K34" s="9"/>
    </row>
    <row r="35" spans="3:14" x14ac:dyDescent="0.25">
      <c r="C35" s="5">
        <f>C34+1</f>
        <v>44257</v>
      </c>
      <c r="G35" s="9"/>
      <c r="K35" s="9"/>
    </row>
    <row r="36" spans="3:14" x14ac:dyDescent="0.25">
      <c r="C36" s="5">
        <f t="shared" si="0"/>
        <v>44258</v>
      </c>
      <c r="G36" s="9"/>
      <c r="K36" s="9"/>
    </row>
    <row r="37" spans="3:14" ht="28.5" x14ac:dyDescent="0.25">
      <c r="C37" s="3"/>
      <c r="I37" s="15"/>
      <c r="J37" s="15"/>
      <c r="K37" s="15"/>
      <c r="L37" s="10" t="s">
        <v>6</v>
      </c>
      <c r="M37" s="10"/>
      <c r="N37" s="10"/>
    </row>
    <row r="38" spans="3:14" ht="28.5" x14ac:dyDescent="0.25">
      <c r="C38" s="4"/>
      <c r="I38" s="15"/>
      <c r="J38" s="15"/>
      <c r="K38" s="15"/>
      <c r="L38" s="11" t="s">
        <v>7</v>
      </c>
      <c r="M38" s="11" t="s">
        <v>8</v>
      </c>
      <c r="N38" s="11" t="s">
        <v>9</v>
      </c>
    </row>
    <row r="39" spans="3:14" x14ac:dyDescent="0.25">
      <c r="C39" s="4"/>
      <c r="I39" s="14" t="s">
        <v>26</v>
      </c>
      <c r="J39" s="14"/>
      <c r="K39" s="12" t="s">
        <v>27</v>
      </c>
    </row>
    <row r="40" spans="3:14" x14ac:dyDescent="0.25">
      <c r="C40" s="4"/>
      <c r="I40" s="14"/>
      <c r="J40" s="14"/>
      <c r="K40" s="12"/>
    </row>
  </sheetData>
  <mergeCells count="7">
    <mergeCell ref="D4:F4"/>
    <mergeCell ref="H4:J4"/>
    <mergeCell ref="L4:N4"/>
    <mergeCell ref="K31:K32"/>
    <mergeCell ref="L37:N37"/>
    <mergeCell ref="I39:J40"/>
    <mergeCell ref="K39:K40"/>
  </mergeCells>
  <conditionalFormatting sqref="C6:N31 C33:N36 C32:J32 L32:N32">
    <cfRule type="expression" dxfId="5" priority="2">
      <formula>WEEKDAY($C6,2)&gt;5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FE72472-E9DD-42F8-AEE7-1BC02288A8C9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C6:N31 C33:N36 C32:J32 L32:N32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4:N40"/>
  <sheetViews>
    <sheetView topLeftCell="A19" workbookViewId="0">
      <selection activeCell="C7" sqref="C7"/>
    </sheetView>
  </sheetViews>
  <sheetFormatPr baseColWidth="10" defaultRowHeight="15" x14ac:dyDescent="0.25"/>
  <sheetData>
    <row r="4" spans="3:14" x14ac:dyDescent="0.25">
      <c r="C4" s="4"/>
      <c r="D4" s="6" t="s">
        <v>2</v>
      </c>
      <c r="E4" s="6"/>
      <c r="F4" s="6"/>
      <c r="G4" s="7"/>
      <c r="H4" s="6" t="s">
        <v>3</v>
      </c>
      <c r="I4" s="6"/>
      <c r="J4" s="6"/>
      <c r="K4" s="9"/>
      <c r="L4" s="10" t="s">
        <v>6</v>
      </c>
      <c r="M4" s="10"/>
      <c r="N4" s="10"/>
    </row>
    <row r="5" spans="3:14" x14ac:dyDescent="0.25">
      <c r="C5" s="4"/>
      <c r="D5" s="4" t="s">
        <v>0</v>
      </c>
      <c r="E5" s="4" t="s">
        <v>1</v>
      </c>
      <c r="F5" s="4" t="s">
        <v>4</v>
      </c>
      <c r="G5" s="8"/>
      <c r="H5" s="4" t="s">
        <v>0</v>
      </c>
      <c r="I5" s="4" t="s">
        <v>1</v>
      </c>
      <c r="J5" s="4" t="s">
        <v>5</v>
      </c>
      <c r="K5" s="9"/>
      <c r="L5" s="11" t="s">
        <v>7</v>
      </c>
      <c r="M5" s="11" t="s">
        <v>8</v>
      </c>
      <c r="N5" s="11" t="s">
        <v>9</v>
      </c>
    </row>
    <row r="6" spans="3:14" x14ac:dyDescent="0.25">
      <c r="C6" s="5">
        <f>DATE(Paramètres!C1+2018,3,1)</f>
        <v>44256</v>
      </c>
      <c r="G6" s="9"/>
      <c r="K6" s="9"/>
      <c r="N6" s="2"/>
    </row>
    <row r="7" spans="3:14" x14ac:dyDescent="0.25">
      <c r="C7" s="5">
        <f>C6+1</f>
        <v>44257</v>
      </c>
      <c r="G7" s="9"/>
      <c r="K7" s="9"/>
    </row>
    <row r="8" spans="3:14" x14ac:dyDescent="0.25">
      <c r="C8" s="5">
        <f t="shared" ref="C8:C36" si="0">C7+1</f>
        <v>44258</v>
      </c>
      <c r="G8" s="9"/>
      <c r="K8" s="9"/>
    </row>
    <row r="9" spans="3:14" x14ac:dyDescent="0.25">
      <c r="C9" s="5">
        <f t="shared" si="0"/>
        <v>44259</v>
      </c>
      <c r="G9" s="9"/>
      <c r="K9" s="9"/>
    </row>
    <row r="10" spans="3:14" x14ac:dyDescent="0.25">
      <c r="C10" s="5">
        <f t="shared" si="0"/>
        <v>44260</v>
      </c>
      <c r="G10" s="9"/>
      <c r="K10" s="9"/>
    </row>
    <row r="11" spans="3:14" x14ac:dyDescent="0.25">
      <c r="C11" s="5">
        <f t="shared" si="0"/>
        <v>44261</v>
      </c>
      <c r="G11" s="9"/>
      <c r="K11" s="9"/>
    </row>
    <row r="12" spans="3:14" x14ac:dyDescent="0.25">
      <c r="C12" s="5">
        <f t="shared" si="0"/>
        <v>44262</v>
      </c>
      <c r="G12" s="9"/>
      <c r="K12" s="9"/>
    </row>
    <row r="13" spans="3:14" x14ac:dyDescent="0.25">
      <c r="C13" s="5">
        <f t="shared" si="0"/>
        <v>44263</v>
      </c>
      <c r="G13" s="9"/>
      <c r="K13" s="9"/>
    </row>
    <row r="14" spans="3:14" x14ac:dyDescent="0.25">
      <c r="C14" s="5">
        <f t="shared" si="0"/>
        <v>44264</v>
      </c>
      <c r="G14" s="9"/>
      <c r="K14" s="9"/>
    </row>
    <row r="15" spans="3:14" x14ac:dyDescent="0.25">
      <c r="C15" s="5">
        <f t="shared" si="0"/>
        <v>44265</v>
      </c>
      <c r="G15" s="9"/>
      <c r="K15" s="9"/>
    </row>
    <row r="16" spans="3:14" x14ac:dyDescent="0.25">
      <c r="C16" s="5">
        <f t="shared" si="0"/>
        <v>44266</v>
      </c>
      <c r="G16" s="9"/>
      <c r="K16" s="9"/>
    </row>
    <row r="17" spans="3:11" x14ac:dyDescent="0.25">
      <c r="C17" s="5">
        <f t="shared" si="0"/>
        <v>44267</v>
      </c>
      <c r="G17" s="9"/>
      <c r="K17" s="9"/>
    </row>
    <row r="18" spans="3:11" x14ac:dyDescent="0.25">
      <c r="C18" s="5">
        <f t="shared" si="0"/>
        <v>44268</v>
      </c>
      <c r="G18" s="9"/>
      <c r="K18" s="9"/>
    </row>
    <row r="19" spans="3:11" x14ac:dyDescent="0.25">
      <c r="C19" s="5">
        <f t="shared" si="0"/>
        <v>44269</v>
      </c>
      <c r="G19" s="9"/>
      <c r="K19" s="9"/>
    </row>
    <row r="20" spans="3:11" x14ac:dyDescent="0.25">
      <c r="C20" s="5">
        <f t="shared" si="0"/>
        <v>44270</v>
      </c>
      <c r="G20" s="9"/>
      <c r="K20" s="9"/>
    </row>
    <row r="21" spans="3:11" x14ac:dyDescent="0.25">
      <c r="C21" s="5">
        <f t="shared" si="0"/>
        <v>44271</v>
      </c>
      <c r="G21" s="9"/>
      <c r="K21" s="9"/>
    </row>
    <row r="22" spans="3:11" x14ac:dyDescent="0.25">
      <c r="C22" s="5">
        <f t="shared" si="0"/>
        <v>44272</v>
      </c>
      <c r="G22" s="9"/>
      <c r="K22" s="9"/>
    </row>
    <row r="23" spans="3:11" x14ac:dyDescent="0.25">
      <c r="C23" s="5">
        <f t="shared" si="0"/>
        <v>44273</v>
      </c>
      <c r="G23" s="9"/>
      <c r="K23" s="9"/>
    </row>
    <row r="24" spans="3:11" x14ac:dyDescent="0.25">
      <c r="C24" s="5">
        <f t="shared" si="0"/>
        <v>44274</v>
      </c>
      <c r="G24" s="9"/>
      <c r="K24" s="9"/>
    </row>
    <row r="25" spans="3:11" x14ac:dyDescent="0.25">
      <c r="C25" s="5">
        <f t="shared" si="0"/>
        <v>44275</v>
      </c>
      <c r="G25" s="9"/>
      <c r="K25" s="9"/>
    </row>
    <row r="26" spans="3:11" x14ac:dyDescent="0.25">
      <c r="C26" s="5">
        <f t="shared" si="0"/>
        <v>44276</v>
      </c>
      <c r="G26" s="9"/>
      <c r="K26" s="9"/>
    </row>
    <row r="27" spans="3:11" x14ac:dyDescent="0.25">
      <c r="C27" s="5">
        <f t="shared" si="0"/>
        <v>44277</v>
      </c>
      <c r="G27" s="9"/>
      <c r="K27" s="9"/>
    </row>
    <row r="28" spans="3:11" x14ac:dyDescent="0.25">
      <c r="C28" s="5">
        <f t="shared" si="0"/>
        <v>44278</v>
      </c>
      <c r="G28" s="9"/>
      <c r="K28" s="9"/>
    </row>
    <row r="29" spans="3:11" x14ac:dyDescent="0.25">
      <c r="C29" s="5">
        <f>C28+1</f>
        <v>44279</v>
      </c>
      <c r="G29" s="9"/>
      <c r="K29" s="9"/>
    </row>
    <row r="30" spans="3:11" x14ac:dyDescent="0.25">
      <c r="C30" s="5">
        <f t="shared" si="0"/>
        <v>44280</v>
      </c>
      <c r="G30" s="9"/>
      <c r="K30" s="9"/>
    </row>
    <row r="31" spans="3:11" x14ac:dyDescent="0.25">
      <c r="C31" s="5">
        <f t="shared" si="0"/>
        <v>44281</v>
      </c>
      <c r="G31" s="9"/>
      <c r="K31" s="13"/>
    </row>
    <row r="32" spans="3:11" x14ac:dyDescent="0.25">
      <c r="C32" s="5">
        <f t="shared" si="0"/>
        <v>44282</v>
      </c>
      <c r="G32" s="9"/>
      <c r="K32" s="13"/>
    </row>
    <row r="33" spans="3:14" x14ac:dyDescent="0.25">
      <c r="C33" s="5">
        <f t="shared" si="0"/>
        <v>44283</v>
      </c>
      <c r="G33" s="9"/>
      <c r="K33" s="9"/>
    </row>
    <row r="34" spans="3:14" x14ac:dyDescent="0.25">
      <c r="C34" s="5">
        <f t="shared" si="0"/>
        <v>44284</v>
      </c>
      <c r="G34" s="9"/>
      <c r="K34" s="9"/>
    </row>
    <row r="35" spans="3:14" x14ac:dyDescent="0.25">
      <c r="C35" s="5">
        <f>C34+1</f>
        <v>44285</v>
      </c>
      <c r="G35" s="9"/>
      <c r="K35" s="9"/>
    </row>
    <row r="36" spans="3:14" x14ac:dyDescent="0.25">
      <c r="C36" s="5">
        <f t="shared" si="0"/>
        <v>44286</v>
      </c>
      <c r="G36" s="9"/>
      <c r="K36" s="9"/>
    </row>
    <row r="37" spans="3:14" ht="28.5" x14ac:dyDescent="0.25">
      <c r="C37" s="3"/>
      <c r="I37" s="15"/>
      <c r="J37" s="15"/>
      <c r="K37" s="15"/>
      <c r="L37" s="10" t="s">
        <v>6</v>
      </c>
      <c r="M37" s="10"/>
      <c r="N37" s="10"/>
    </row>
    <row r="38" spans="3:14" ht="28.5" x14ac:dyDescent="0.25">
      <c r="C38" s="4"/>
      <c r="I38" s="15"/>
      <c r="J38" s="15"/>
      <c r="K38" s="15"/>
      <c r="L38" s="11" t="s">
        <v>7</v>
      </c>
      <c r="M38" s="11" t="s">
        <v>8</v>
      </c>
      <c r="N38" s="11" t="s">
        <v>9</v>
      </c>
    </row>
    <row r="39" spans="3:14" x14ac:dyDescent="0.25">
      <c r="C39" s="4"/>
      <c r="I39" s="14" t="s">
        <v>26</v>
      </c>
      <c r="J39" s="14"/>
      <c r="K39" s="12" t="s">
        <v>27</v>
      </c>
    </row>
    <row r="40" spans="3:14" x14ac:dyDescent="0.25">
      <c r="C40" s="4"/>
      <c r="I40" s="14"/>
      <c r="J40" s="14"/>
      <c r="K40" s="12"/>
    </row>
  </sheetData>
  <mergeCells count="7">
    <mergeCell ref="D4:F4"/>
    <mergeCell ref="H4:J4"/>
    <mergeCell ref="L4:N4"/>
    <mergeCell ref="K31:K32"/>
    <mergeCell ref="L37:N37"/>
    <mergeCell ref="I39:J40"/>
    <mergeCell ref="K39:K40"/>
  </mergeCells>
  <conditionalFormatting sqref="C6:N31 C33:N36 C32:J32 L32:N32">
    <cfRule type="expression" dxfId="3" priority="2">
      <formula>WEEKDAY($C6,2)&gt;5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4EFC3ED-8E64-47F9-946F-9BB28ECE8D35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C6:N31 C33:N36 C32:J32 L32:N32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4:N40"/>
  <sheetViews>
    <sheetView topLeftCell="A19" workbookViewId="0">
      <selection activeCell="C7" sqref="C7"/>
    </sheetView>
  </sheetViews>
  <sheetFormatPr baseColWidth="10" defaultRowHeight="15" x14ac:dyDescent="0.25"/>
  <sheetData>
    <row r="4" spans="3:14" x14ac:dyDescent="0.25">
      <c r="C4" s="4"/>
      <c r="D4" s="6" t="s">
        <v>2</v>
      </c>
      <c r="E4" s="6"/>
      <c r="F4" s="6"/>
      <c r="G4" s="7"/>
      <c r="H4" s="6" t="s">
        <v>3</v>
      </c>
      <c r="I4" s="6"/>
      <c r="J4" s="6"/>
      <c r="K4" s="9"/>
      <c r="L4" s="10" t="s">
        <v>6</v>
      </c>
      <c r="M4" s="10"/>
      <c r="N4" s="10"/>
    </row>
    <row r="5" spans="3:14" x14ac:dyDescent="0.25">
      <c r="C5" s="4"/>
      <c r="D5" s="4" t="s">
        <v>0</v>
      </c>
      <c r="E5" s="4" t="s">
        <v>1</v>
      </c>
      <c r="F5" s="4" t="s">
        <v>4</v>
      </c>
      <c r="G5" s="8"/>
      <c r="H5" s="4" t="s">
        <v>0</v>
      </c>
      <c r="I5" s="4" t="s">
        <v>1</v>
      </c>
      <c r="J5" s="4" t="s">
        <v>5</v>
      </c>
      <c r="K5" s="9"/>
      <c r="L5" s="11" t="s">
        <v>7</v>
      </c>
      <c r="M5" s="11" t="s">
        <v>8</v>
      </c>
      <c r="N5" s="11" t="s">
        <v>9</v>
      </c>
    </row>
    <row r="6" spans="3:14" x14ac:dyDescent="0.25">
      <c r="C6" s="5">
        <f>DATE(Paramètres!C1+2018,4,1)</f>
        <v>44287</v>
      </c>
      <c r="G6" s="9"/>
      <c r="K6" s="9"/>
      <c r="N6" s="2"/>
    </row>
    <row r="7" spans="3:14" x14ac:dyDescent="0.25">
      <c r="C7" s="5">
        <f>C6+1</f>
        <v>44288</v>
      </c>
      <c r="G7" s="9"/>
      <c r="K7" s="9"/>
    </row>
    <row r="8" spans="3:14" x14ac:dyDescent="0.25">
      <c r="C8" s="5">
        <f t="shared" ref="C8:C36" si="0">C7+1</f>
        <v>44289</v>
      </c>
      <c r="G8" s="9"/>
      <c r="K8" s="9"/>
    </row>
    <row r="9" spans="3:14" x14ac:dyDescent="0.25">
      <c r="C9" s="5">
        <f t="shared" si="0"/>
        <v>44290</v>
      </c>
      <c r="G9" s="9"/>
      <c r="K9" s="9"/>
    </row>
    <row r="10" spans="3:14" x14ac:dyDescent="0.25">
      <c r="C10" s="5">
        <f t="shared" si="0"/>
        <v>44291</v>
      </c>
      <c r="G10" s="9"/>
      <c r="K10" s="9"/>
    </row>
    <row r="11" spans="3:14" x14ac:dyDescent="0.25">
      <c r="C11" s="5">
        <f t="shared" si="0"/>
        <v>44292</v>
      </c>
      <c r="G11" s="9"/>
      <c r="K11" s="9"/>
    </row>
    <row r="12" spans="3:14" x14ac:dyDescent="0.25">
      <c r="C12" s="5">
        <f t="shared" si="0"/>
        <v>44293</v>
      </c>
      <c r="G12" s="9"/>
      <c r="K12" s="9"/>
    </row>
    <row r="13" spans="3:14" x14ac:dyDescent="0.25">
      <c r="C13" s="5">
        <f t="shared" si="0"/>
        <v>44294</v>
      </c>
      <c r="G13" s="9"/>
      <c r="K13" s="9"/>
    </row>
    <row r="14" spans="3:14" x14ac:dyDescent="0.25">
      <c r="C14" s="5">
        <f t="shared" si="0"/>
        <v>44295</v>
      </c>
      <c r="G14" s="9"/>
      <c r="K14" s="9"/>
    </row>
    <row r="15" spans="3:14" x14ac:dyDescent="0.25">
      <c r="C15" s="5">
        <f t="shared" si="0"/>
        <v>44296</v>
      </c>
      <c r="G15" s="9"/>
      <c r="K15" s="9"/>
    </row>
    <row r="16" spans="3:14" x14ac:dyDescent="0.25">
      <c r="C16" s="5">
        <f t="shared" si="0"/>
        <v>44297</v>
      </c>
      <c r="G16" s="9"/>
      <c r="K16" s="9"/>
    </row>
    <row r="17" spans="3:11" x14ac:dyDescent="0.25">
      <c r="C17" s="5">
        <f t="shared" si="0"/>
        <v>44298</v>
      </c>
      <c r="G17" s="9"/>
      <c r="K17" s="9"/>
    </row>
    <row r="18" spans="3:11" x14ac:dyDescent="0.25">
      <c r="C18" s="5">
        <f t="shared" si="0"/>
        <v>44299</v>
      </c>
      <c r="G18" s="9"/>
      <c r="K18" s="9"/>
    </row>
    <row r="19" spans="3:11" x14ac:dyDescent="0.25">
      <c r="C19" s="5">
        <f t="shared" si="0"/>
        <v>44300</v>
      </c>
      <c r="G19" s="9"/>
      <c r="K19" s="9"/>
    </row>
    <row r="20" spans="3:11" x14ac:dyDescent="0.25">
      <c r="C20" s="5">
        <f t="shared" si="0"/>
        <v>44301</v>
      </c>
      <c r="G20" s="9"/>
      <c r="K20" s="9"/>
    </row>
    <row r="21" spans="3:11" x14ac:dyDescent="0.25">
      <c r="C21" s="5">
        <f t="shared" si="0"/>
        <v>44302</v>
      </c>
      <c r="G21" s="9"/>
      <c r="K21" s="9"/>
    </row>
    <row r="22" spans="3:11" x14ac:dyDescent="0.25">
      <c r="C22" s="5">
        <f t="shared" si="0"/>
        <v>44303</v>
      </c>
      <c r="G22" s="9"/>
      <c r="K22" s="9"/>
    </row>
    <row r="23" spans="3:11" x14ac:dyDescent="0.25">
      <c r="C23" s="5">
        <f t="shared" si="0"/>
        <v>44304</v>
      </c>
      <c r="G23" s="9"/>
      <c r="K23" s="9"/>
    </row>
    <row r="24" spans="3:11" x14ac:dyDescent="0.25">
      <c r="C24" s="5">
        <f t="shared" si="0"/>
        <v>44305</v>
      </c>
      <c r="G24" s="9"/>
      <c r="K24" s="9"/>
    </row>
    <row r="25" spans="3:11" x14ac:dyDescent="0.25">
      <c r="C25" s="5">
        <f t="shared" si="0"/>
        <v>44306</v>
      </c>
      <c r="G25" s="9"/>
      <c r="K25" s="9"/>
    </row>
    <row r="26" spans="3:11" x14ac:dyDescent="0.25">
      <c r="C26" s="5">
        <f t="shared" si="0"/>
        <v>44307</v>
      </c>
      <c r="G26" s="9"/>
      <c r="K26" s="9"/>
    </row>
    <row r="27" spans="3:11" x14ac:dyDescent="0.25">
      <c r="C27" s="5">
        <f t="shared" si="0"/>
        <v>44308</v>
      </c>
      <c r="G27" s="9"/>
      <c r="K27" s="9"/>
    </row>
    <row r="28" spans="3:11" x14ac:dyDescent="0.25">
      <c r="C28" s="5">
        <f t="shared" si="0"/>
        <v>44309</v>
      </c>
      <c r="G28" s="9"/>
      <c r="K28" s="9"/>
    </row>
    <row r="29" spans="3:11" x14ac:dyDescent="0.25">
      <c r="C29" s="5">
        <f>C28+1</f>
        <v>44310</v>
      </c>
      <c r="G29" s="9"/>
      <c r="K29" s="9"/>
    </row>
    <row r="30" spans="3:11" x14ac:dyDescent="0.25">
      <c r="C30" s="5">
        <f t="shared" si="0"/>
        <v>44311</v>
      </c>
      <c r="G30" s="9"/>
      <c r="K30" s="9"/>
    </row>
    <row r="31" spans="3:11" x14ac:dyDescent="0.25">
      <c r="C31" s="5">
        <f t="shared" si="0"/>
        <v>44312</v>
      </c>
      <c r="G31" s="9"/>
      <c r="K31" s="13"/>
    </row>
    <row r="32" spans="3:11" x14ac:dyDescent="0.25">
      <c r="C32" s="5">
        <f t="shared" si="0"/>
        <v>44313</v>
      </c>
      <c r="G32" s="9"/>
      <c r="K32" s="13"/>
    </row>
    <row r="33" spans="3:14" x14ac:dyDescent="0.25">
      <c r="C33" s="5">
        <f t="shared" si="0"/>
        <v>44314</v>
      </c>
      <c r="G33" s="9"/>
      <c r="K33" s="9"/>
    </row>
    <row r="34" spans="3:14" x14ac:dyDescent="0.25">
      <c r="C34" s="5">
        <f t="shared" si="0"/>
        <v>44315</v>
      </c>
      <c r="G34" s="9"/>
      <c r="K34" s="9"/>
    </row>
    <row r="35" spans="3:14" x14ac:dyDescent="0.25">
      <c r="C35" s="5">
        <f>C34+1</f>
        <v>44316</v>
      </c>
      <c r="G35" s="9"/>
      <c r="K35" s="9"/>
    </row>
    <row r="36" spans="3:14" x14ac:dyDescent="0.25">
      <c r="C36" s="5">
        <f t="shared" si="0"/>
        <v>44317</v>
      </c>
      <c r="G36" s="9"/>
      <c r="K36" s="9"/>
    </row>
    <row r="37" spans="3:14" ht="28.5" x14ac:dyDescent="0.25">
      <c r="C37" s="3"/>
      <c r="I37" s="15"/>
      <c r="J37" s="15"/>
      <c r="K37" s="15"/>
      <c r="L37" s="10" t="s">
        <v>6</v>
      </c>
      <c r="M37" s="10"/>
      <c r="N37" s="10"/>
    </row>
    <row r="38" spans="3:14" ht="28.5" x14ac:dyDescent="0.25">
      <c r="C38" s="4"/>
      <c r="I38" s="15"/>
      <c r="J38" s="15"/>
      <c r="K38" s="15"/>
      <c r="L38" s="11" t="s">
        <v>7</v>
      </c>
      <c r="M38" s="11" t="s">
        <v>8</v>
      </c>
      <c r="N38" s="11" t="s">
        <v>9</v>
      </c>
    </row>
    <row r="39" spans="3:14" x14ac:dyDescent="0.25">
      <c r="C39" s="4"/>
      <c r="I39" s="14" t="s">
        <v>26</v>
      </c>
      <c r="J39" s="14"/>
      <c r="K39" s="12" t="s">
        <v>27</v>
      </c>
    </row>
    <row r="40" spans="3:14" x14ac:dyDescent="0.25">
      <c r="C40" s="4"/>
      <c r="I40" s="14"/>
      <c r="J40" s="14"/>
      <c r="K40" s="12"/>
    </row>
  </sheetData>
  <mergeCells count="7">
    <mergeCell ref="D4:F4"/>
    <mergeCell ref="H4:J4"/>
    <mergeCell ref="L4:N4"/>
    <mergeCell ref="K31:K32"/>
    <mergeCell ref="L37:N37"/>
    <mergeCell ref="I39:J40"/>
    <mergeCell ref="K39:K40"/>
  </mergeCells>
  <conditionalFormatting sqref="C6:N31 C33:N36 C32:J32 L32:N32">
    <cfRule type="expression" dxfId="1" priority="2">
      <formula>WEEKDAY($C6,2)&gt;5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1B78D9B-FE5C-4833-8CAD-40C65B28E0E0}">
            <xm:f>NOT(ISNA(VLOOKUP($C6,'Jours Férié'!$B$4:$B$16,1,0)))</xm:f>
            <x14:dxf>
              <fill>
                <patternFill patternType="solid">
                  <bgColor rgb="FFFF4747"/>
                </patternFill>
              </fill>
            </x14:dxf>
          </x14:cfRule>
          <xm:sqref>C6:N31 C33:N36 C32:J32 L32:N32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opLeftCell="A4" workbookViewId="0">
      <selection activeCell="G32" sqref="G32: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A32" sqref="A32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Paramètres</vt:lpstr>
      <vt:lpstr>Jours Férié</vt:lpstr>
      <vt:lpstr>Annuel</vt:lpstr>
      <vt:lpstr>Mensuel</vt:lpstr>
      <vt:lpstr>Hebdomadaire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annee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Interim2</dc:creator>
  <cp:lastModifiedBy>Interim2</cp:lastModifiedBy>
  <dcterms:created xsi:type="dcterms:W3CDTF">2018-12-18T13:43:10Z</dcterms:created>
  <dcterms:modified xsi:type="dcterms:W3CDTF">2018-12-22T08:31:18Z</dcterms:modified>
</cp:coreProperties>
</file>