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bisbis\Desktop\"/>
    </mc:Choice>
  </mc:AlternateContent>
  <bookViews>
    <workbookView xWindow="0" yWindow="0" windowWidth="23040" windowHeight="9060" activeTab="1"/>
  </bookViews>
  <sheets>
    <sheet name="EXPORT2019" sheetId="1" r:id="rId1"/>
    <sheet name="ANALYSE" sheetId="2" r:id="rId2"/>
  </sheets>
  <definedNames>
    <definedName name="Lancer_la_requête_à_partir_de_M3" localSheetId="0" hidden="1">EXPORT2019!$A$4:$D$72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2" l="1" a="1"/>
  <c r="C5" i="2" s="1"/>
  <c r="C6" i="2" a="1"/>
  <c r="C6" i="2" s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A5" i="2" l="1"/>
  <c r="A6" i="2" l="1"/>
  <c r="B5" i="2"/>
  <c r="B6" i="2"/>
  <c r="A7" i="2" l="1"/>
  <c r="B7" i="2"/>
  <c r="A8" i="2" l="1"/>
  <c r="B8" i="2" s="1"/>
  <c r="C7" i="2" a="1"/>
  <c r="C7" i="2" s="1"/>
  <c r="A9" i="2" l="1"/>
  <c r="B9" i="2" s="1"/>
  <c r="C8" i="2" a="1"/>
  <c r="C8" i="2" s="1"/>
  <c r="A10" i="2" l="1"/>
  <c r="B10" i="2" s="1"/>
  <c r="C9" i="2" a="1"/>
  <c r="C9" i="2" s="1"/>
  <c r="A11" i="2" l="1"/>
  <c r="B11" i="2" s="1"/>
  <c r="C10" i="2" a="1"/>
  <c r="C10" i="2" s="1"/>
  <c r="A12" i="2" l="1"/>
  <c r="B12" i="2" s="1"/>
  <c r="C11" i="2" a="1"/>
  <c r="C11" i="2" s="1"/>
  <c r="A13" i="2" l="1"/>
  <c r="B13" i="2" s="1"/>
  <c r="C12" i="2" a="1"/>
  <c r="C12" i="2" s="1"/>
  <c r="A14" i="2" l="1"/>
  <c r="B14" i="2" s="1"/>
  <c r="C13" i="2" a="1"/>
  <c r="C13" i="2" s="1"/>
  <c r="A15" i="2" l="1"/>
  <c r="B15" i="2" s="1"/>
  <c r="C14" i="2" a="1"/>
  <c r="C14" i="2" s="1"/>
  <c r="A16" i="2" l="1"/>
  <c r="B16" i="2" s="1"/>
  <c r="C15" i="2" a="1"/>
  <c r="C15" i="2" s="1"/>
  <c r="A17" i="2" l="1"/>
  <c r="B17" i="2" s="1"/>
  <c r="C16" i="2" a="1"/>
  <c r="C16" i="2" s="1"/>
  <c r="A18" i="2" l="1"/>
  <c r="B18" i="2" s="1"/>
  <c r="C17" i="2" a="1"/>
  <c r="C17" i="2" s="1"/>
  <c r="A19" i="2" l="1"/>
  <c r="B19" i="2" s="1"/>
  <c r="C18" i="2" a="1"/>
  <c r="C18" i="2" s="1"/>
  <c r="A20" i="2" l="1"/>
  <c r="B20" i="2" s="1"/>
  <c r="C19" i="2" a="1"/>
  <c r="C19" i="2" s="1"/>
  <c r="A21" i="2" l="1"/>
  <c r="B21" i="2" s="1"/>
  <c r="C20" i="2" a="1"/>
  <c r="C20" i="2" s="1"/>
  <c r="A22" i="2" l="1"/>
  <c r="B22" i="2" s="1"/>
  <c r="C21" i="2" a="1"/>
  <c r="C21" i="2" s="1"/>
  <c r="A23" i="2" l="1"/>
  <c r="B23" i="2" s="1"/>
  <c r="C22" i="2" a="1"/>
  <c r="C22" i="2" s="1"/>
  <c r="A24" i="2" l="1"/>
  <c r="C23" i="2" a="1"/>
  <c r="C23" i="2" s="1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6" i="2" s="1"/>
  <c r="B55" i="2"/>
</calcChain>
</file>

<file path=xl/connections.xml><?xml version="1.0" encoding="utf-8"?>
<connections xmlns="http://schemas.openxmlformats.org/spreadsheetml/2006/main">
  <connection id="1" name="Lancer la requête à partir de M3" type="1" refreshedVersion="5" background="1" saveData="1">
    <dbPr connection="DSN=M3;" command="select mtwhlo, mbresp, mmgrti, mtitno, mmitds, m9wcln,_x000d__x000a_substr(mttrdt,7,2) || '/' || substr(mttrdt,5,2) ||  '/' || substr(mttrdt,1,4) DATE_RECEPT,_x000d__x000a_mtrgtm, mttrqt, mtnstt,_x000d__x000a_mtttid, mttrtp, mtttyp, mtresp, mtbano, mtstas, mtridn, mtridl, mtridx, mtrftx, mtridi_x000d__x000a_from m3eprod.mittra_x000d__x000a_inner join m3eprod.mitbal on mbitno = mtitno and mtwhlo = mbwhlo and mbcono = mtcono_x000d__x000a_inner join m3eprod.mitmas on mmitno = mbitno and mmcono = mtcono and mmitty in ('PF','PA','PS')_x000d__x000a_inner join m3eprod.mitfac on m9cono = mtcono and m9faci = mbfaci and m9itno = mmitno_x000d__x000a_where mtcono = '888'_x000d__x000a_and mtttid = 'REC'_x000d__x000a_and mtttyp = '96'_x000d__x000a_and mttrdt &gt; '20190000'_x000d__x000a_and mtstas=2_x000d__x000a_and mttrqt&gt;0_x000d__x000a_order by mttrdt DESC, mtrgtm DESC"/>
  </connection>
</connections>
</file>

<file path=xl/sharedStrings.xml><?xml version="1.0" encoding="utf-8"?>
<sst xmlns="http://schemas.openxmlformats.org/spreadsheetml/2006/main" count="214" uniqueCount="41">
  <si>
    <t>MTWHLO</t>
  </si>
  <si>
    <t>MTBANO</t>
  </si>
  <si>
    <t>C30</t>
  </si>
  <si>
    <t>M14</t>
  </si>
  <si>
    <t>Dépôt</t>
  </si>
  <si>
    <t>DATE_RECEPT</t>
  </si>
  <si>
    <t>02/01/2019</t>
  </si>
  <si>
    <t>SEMAINE</t>
  </si>
  <si>
    <t>AAAASS</t>
  </si>
  <si>
    <t>21/01/2019</t>
  </si>
  <si>
    <t>NB D'EMPLACEMENT C30 2019</t>
  </si>
  <si>
    <t>LOT</t>
  </si>
  <si>
    <t>2478261</t>
  </si>
  <si>
    <t>2481753</t>
  </si>
  <si>
    <t>2480652</t>
  </si>
  <si>
    <t>2481743</t>
  </si>
  <si>
    <t>2481750</t>
  </si>
  <si>
    <t>2479900</t>
  </si>
  <si>
    <t>2479902</t>
  </si>
  <si>
    <t>2479904</t>
  </si>
  <si>
    <t>2479906</t>
  </si>
  <si>
    <t>2479901</t>
  </si>
  <si>
    <t>2472459</t>
  </si>
  <si>
    <t>2475152</t>
  </si>
  <si>
    <t>2481744</t>
  </si>
  <si>
    <t>2481754</t>
  </si>
  <si>
    <t>2475148</t>
  </si>
  <si>
    <t>2475155</t>
  </si>
  <si>
    <t>2477259</t>
  </si>
  <si>
    <t>2477258</t>
  </si>
  <si>
    <t>2477257</t>
  </si>
  <si>
    <t>2477256</t>
  </si>
  <si>
    <t>2477266</t>
  </si>
  <si>
    <t>2477265</t>
  </si>
  <si>
    <t>2477264</t>
  </si>
  <si>
    <t>2477262</t>
  </si>
  <si>
    <t>2477261</t>
  </si>
  <si>
    <t>2477260</t>
  </si>
  <si>
    <t>2477267</t>
  </si>
  <si>
    <t>2477268</t>
  </si>
  <si>
    <t>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</si>
</sst>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&quot;Nombre de lot &quot;@&quot; 2019&quot;"/>
  </numFmts>
  <fonts count="2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0" xfId="0" applyFill="1"/>
    <xf numFmtId="0" fontId="0" fillId="0" borderId="0" xfId="0" applyNumberFormat="1"/>
    <xf numFmtId="0" fontId="0" fillId="0" borderId="0" xfId="0" quotePrefix="1"/>
    <xf numFmtId="1" fontId="0" fillId="0" borderId="0" xfId="0" applyNumberFormat="1"/>
    <xf numFmtId="164" fontId="0" fillId="0" borderId="0" xfId="0" applyNumberFormat="1" applyAlignment="1">
      <alignment wrapText="1"/>
    </xf>
    <xf numFmtId="164" fontId="0" fillId="0" borderId="0" xfId="0" applyNumberFormat="1"/>
    <xf numFmtId="0" fontId="0" fillId="0" borderId="0" xfId="0" applyNumberFormat="1" applyAlignment="1">
      <alignment horizontal="right" indent="1"/>
    </xf>
  </cellXfs>
  <cellStyles count="1">
    <cellStyle name="Normal" xfId="0" builtinId="0"/>
  </cellStyles>
  <dxfs count="5"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Lancer la requête à partir de M3" connectionId="1" autoFormatId="16" applyNumberFormats="0" applyBorderFormats="0" applyFontFormats="0" applyPatternFormats="0" applyAlignmentFormats="0" applyWidthHeightFormats="0">
  <queryTableRefresh nextId="27" unboundColumnsRight="1">
    <queryTableFields count="5">
      <queryTableField id="1" name="MTWHLO" tableColumnId="1"/>
      <queryTableField id="25" dataBound="0" tableColumnId="23"/>
      <queryTableField id="23" name="DATE_RECEPT" tableColumnId="22"/>
      <queryTableField id="14" name="MTBANO" tableColumnId="14"/>
      <queryTableField id="26" dataBound="0" tableColumnId="6"/>
    </queryTableFields>
    <queryTableDeletedFields count="18">
      <deletedField name="MMITDS"/>
      <deletedField name="MTRGTM"/>
      <deletedField name="MBRESP"/>
      <deletedField name="MMGRTI"/>
      <deletedField name="MTITNO"/>
      <deletedField name="M9WCLN"/>
      <deletedField name="MTTRQT"/>
      <deletedField name="MTNSTT"/>
      <deletedField name="MTTTID"/>
      <deletedField name="MTSTAS"/>
      <deletedField name="MTRIDN"/>
      <deletedField name="MTRIDL"/>
      <deletedField name="MTRIDX"/>
      <deletedField name="MTRFTX"/>
      <deletedField name="MTRIDI"/>
      <deletedField name="MTTRTP"/>
      <deletedField name="MTTTYP"/>
      <deletedField name="MTRESP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4:E72" tableType="queryTable" totalsRowShown="0">
  <autoFilter ref="A4:E72"/>
  <tableColumns count="5">
    <tableColumn id="1" uniqueName="1" name="MTWHLO" queryTableFieldId="1"/>
    <tableColumn id="23" uniqueName="23" name="SEMAINE" queryTableFieldId="25" dataDxfId="4">
      <calculatedColumnFormula>CONCATENATE(TEXT(YEAR(Tableau1[[#This Row],[DATE_RECEPT]]),"0000"),TEXT(WEEKNUM(Tableau1[[#This Row],[DATE_RECEPT]],21),"00"))</calculatedColumnFormula>
    </tableColumn>
    <tableColumn id="22" uniqueName="22" name="DATE_RECEPT" queryTableFieldId="23"/>
    <tableColumn id="14" uniqueName="14" name="MTBANO" queryTableFieldId="14" dataDxfId="0"/>
    <tableColumn id="6" uniqueName="6" name="LOT" queryTableFieldId="26" dataDxfId="3">
      <calculatedColumnFormula>VALUE(Tableau1[[#This Row],[MTBANO]])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4:C56" totalsRowShown="0">
  <autoFilter ref="A4:C56"/>
  <tableColumns count="3">
    <tableColumn id="1" name="AAAASS" dataDxfId="2"/>
    <tableColumn id="2" name="NB D'EMPLACEMENT C30 2019" dataDxfId="1">
      <calculatedColumnFormula>COUNTIFS(Tableau1[SEMAINE],Tableau2[[#This Row],[AAAASS]],Tableau1[MTWHLO],"C30")</calculatedColumnFormula>
    </tableColumn>
    <tableColumn id="4" name="C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72"/>
  <sheetViews>
    <sheetView topLeftCell="A4" zoomScale="64" workbookViewId="0">
      <selection activeCell="G17" sqref="G17"/>
    </sheetView>
  </sheetViews>
  <sheetFormatPr baseColWidth="10" defaultRowHeight="15" x14ac:dyDescent="0.25"/>
  <cols>
    <col min="1" max="1" width="16.28515625" bestFit="1" customWidth="1"/>
    <col min="2" max="2" width="11.28515625" bestFit="1" customWidth="1"/>
    <col min="3" max="3" width="23.85546875" bestFit="1" customWidth="1"/>
    <col min="4" max="4" width="10.5703125" bestFit="1" customWidth="1"/>
    <col min="5" max="5" width="35.5703125" bestFit="1" customWidth="1"/>
    <col min="6" max="6" width="11.5703125" customWidth="1"/>
    <col min="7" max="7" width="11.42578125" customWidth="1"/>
    <col min="8" max="8" width="15.28515625" customWidth="1"/>
    <col min="9" max="9" width="11.5703125" customWidth="1"/>
    <col min="10" max="10" width="10.7109375" customWidth="1"/>
    <col min="11" max="11" width="10.5703125" customWidth="1"/>
    <col min="12" max="12" width="10" customWidth="1"/>
    <col min="13" max="14" width="10.42578125" bestFit="1" customWidth="1"/>
    <col min="15" max="15" width="11.28515625" bestFit="1" customWidth="1"/>
    <col min="16" max="16" width="11.85546875" bestFit="1" customWidth="1"/>
    <col min="17" max="17" width="10.42578125" customWidth="1"/>
    <col min="18" max="18" width="11" bestFit="1" customWidth="1"/>
    <col min="19" max="19" width="10" customWidth="1"/>
    <col min="20" max="20" width="10.28515625" bestFit="1" customWidth="1"/>
    <col min="21" max="21" width="27.42578125" bestFit="1" customWidth="1"/>
    <col min="22" max="22" width="9.7109375" customWidth="1"/>
    <col min="23" max="23" width="9.5703125" customWidth="1"/>
    <col min="24" max="24" width="9.7109375" bestFit="1" customWidth="1"/>
    <col min="27" max="27" width="29.7109375" customWidth="1"/>
  </cols>
  <sheetData>
    <row r="1" spans="1:27" x14ac:dyDescent="0.25">
      <c r="Y1" s="8"/>
    </row>
    <row r="3" spans="1:27" s="2" customFormat="1" ht="27" customHeight="1" x14ac:dyDescent="0.25">
      <c r="A3" s="1" t="s">
        <v>4</v>
      </c>
      <c r="B3" s="1" t="s">
        <v>40</v>
      </c>
      <c r="C3" s="1"/>
      <c r="D3" s="1"/>
      <c r="E3" s="1"/>
      <c r="F3" s="1"/>
      <c r="G3" s="1"/>
      <c r="H3" s="1"/>
      <c r="I3"/>
      <c r="J3"/>
      <c r="K3"/>
      <c r="L3"/>
      <c r="M3"/>
      <c r="N3"/>
      <c r="O3"/>
      <c r="P3"/>
      <c r="Q3"/>
      <c r="R3"/>
      <c r="S3"/>
      <c r="T3"/>
      <c r="U3"/>
      <c r="V3"/>
      <c r="X3"/>
      <c r="Y3"/>
      <c r="Z3"/>
      <c r="AA3" s="7"/>
    </row>
    <row r="4" spans="1:27" x14ac:dyDescent="0.25">
      <c r="A4" t="s">
        <v>0</v>
      </c>
      <c r="B4" s="3" t="s">
        <v>7</v>
      </c>
      <c r="C4" t="s">
        <v>5</v>
      </c>
      <c r="D4" t="s">
        <v>1</v>
      </c>
      <c r="E4" t="s">
        <v>11</v>
      </c>
    </row>
    <row r="5" spans="1:27" x14ac:dyDescent="0.25">
      <c r="A5" t="s">
        <v>2</v>
      </c>
      <c r="B5" s="9" t="str">
        <f>CONCATENATE(TEXT(YEAR(Tableau1[[#This Row],[DATE_RECEPT]]),"0000"),TEXT(WEEKNUM(Tableau1[[#This Row],[DATE_RECEPT]],21),"00"))</f>
        <v>201904</v>
      </c>
      <c r="C5" t="s">
        <v>9</v>
      </c>
      <c r="D5" s="6" t="s">
        <v>12</v>
      </c>
      <c r="E5" s="4">
        <f>VALUE(Tableau1[[#This Row],[MTBANO]])</f>
        <v>2478261</v>
      </c>
    </row>
    <row r="6" spans="1:27" x14ac:dyDescent="0.25">
      <c r="A6" t="s">
        <v>2</v>
      </c>
      <c r="B6" s="9" t="str">
        <f>CONCATENATE(TEXT(YEAR(Tableau1[[#This Row],[DATE_RECEPT]]),"0000"),TEXT(WEEKNUM(Tableau1[[#This Row],[DATE_RECEPT]],21),"00"))</f>
        <v>201904</v>
      </c>
      <c r="C6" t="s">
        <v>9</v>
      </c>
      <c r="D6" s="6" t="s">
        <v>13</v>
      </c>
      <c r="E6" s="4">
        <f>VALUE(Tableau1[[#This Row],[MTBANO]])</f>
        <v>2481753</v>
      </c>
    </row>
    <row r="7" spans="1:27" x14ac:dyDescent="0.25">
      <c r="A7" t="s">
        <v>2</v>
      </c>
      <c r="B7" s="9" t="str">
        <f>CONCATENATE(TEXT(YEAR(Tableau1[[#This Row],[DATE_RECEPT]]),"0000"),TEXT(WEEKNUM(Tableau1[[#This Row],[DATE_RECEPT]],21),"00"))</f>
        <v>201904</v>
      </c>
      <c r="C7" t="s">
        <v>9</v>
      </c>
      <c r="D7" s="6" t="s">
        <v>14</v>
      </c>
      <c r="E7" s="4">
        <f>VALUE(Tableau1[[#This Row],[MTBANO]])</f>
        <v>2480652</v>
      </c>
    </row>
    <row r="8" spans="1:27" x14ac:dyDescent="0.25">
      <c r="A8" t="s">
        <v>2</v>
      </c>
      <c r="B8" s="9" t="str">
        <f>CONCATENATE(TEXT(YEAR(Tableau1[[#This Row],[DATE_RECEPT]]),"0000"),TEXT(WEEKNUM(Tableau1[[#This Row],[DATE_RECEPT]],21),"00"))</f>
        <v>201904</v>
      </c>
      <c r="C8" t="s">
        <v>9</v>
      </c>
      <c r="D8" s="6" t="s">
        <v>15</v>
      </c>
      <c r="E8" s="4">
        <f>VALUE(Tableau1[[#This Row],[MTBANO]])</f>
        <v>2481743</v>
      </c>
    </row>
    <row r="9" spans="1:27" x14ac:dyDescent="0.25">
      <c r="A9" t="s">
        <v>2</v>
      </c>
      <c r="B9" s="9" t="str">
        <f>CONCATENATE(TEXT(YEAR(Tableau1[[#This Row],[DATE_RECEPT]]),"0000"),TEXT(WEEKNUM(Tableau1[[#This Row],[DATE_RECEPT]],21),"00"))</f>
        <v>201904</v>
      </c>
      <c r="C9" t="s">
        <v>9</v>
      </c>
      <c r="D9" s="6" t="s">
        <v>16</v>
      </c>
      <c r="E9" s="4">
        <f>VALUE(Tableau1[[#This Row],[MTBANO]])</f>
        <v>2481750</v>
      </c>
    </row>
    <row r="10" spans="1:27" x14ac:dyDescent="0.25">
      <c r="A10" t="s">
        <v>2</v>
      </c>
      <c r="B10" s="9" t="str">
        <f>CONCATENATE(TEXT(YEAR(Tableau1[[#This Row],[DATE_RECEPT]]),"0000"),TEXT(WEEKNUM(Tableau1[[#This Row],[DATE_RECEPT]],21),"00"))</f>
        <v>201904</v>
      </c>
      <c r="C10" t="s">
        <v>9</v>
      </c>
      <c r="D10" s="6" t="s">
        <v>17</v>
      </c>
      <c r="E10" s="4">
        <f>VALUE(Tableau1[[#This Row],[MTBANO]])</f>
        <v>2479900</v>
      </c>
    </row>
    <row r="11" spans="1:27" x14ac:dyDescent="0.25">
      <c r="A11" t="s">
        <v>2</v>
      </c>
      <c r="B11" s="9" t="str">
        <f>CONCATENATE(TEXT(YEAR(Tableau1[[#This Row],[DATE_RECEPT]]),"0000"),TEXT(WEEKNUM(Tableau1[[#This Row],[DATE_RECEPT]],21),"00"))</f>
        <v>201904</v>
      </c>
      <c r="C11" t="s">
        <v>9</v>
      </c>
      <c r="D11" s="6" t="s">
        <v>17</v>
      </c>
      <c r="E11" s="4">
        <f>VALUE(Tableau1[[#This Row],[MTBANO]])</f>
        <v>2479900</v>
      </c>
    </row>
    <row r="12" spans="1:27" x14ac:dyDescent="0.25">
      <c r="A12" t="s">
        <v>2</v>
      </c>
      <c r="B12" s="9" t="str">
        <f>CONCATENATE(TEXT(YEAR(Tableau1[[#This Row],[DATE_RECEPT]]),"0000"),TEXT(WEEKNUM(Tableau1[[#This Row],[DATE_RECEPT]],21),"00"))</f>
        <v>201904</v>
      </c>
      <c r="C12" t="s">
        <v>9</v>
      </c>
      <c r="D12" s="6" t="s">
        <v>18</v>
      </c>
      <c r="E12" s="4">
        <f>VALUE(Tableau1[[#This Row],[MTBANO]])</f>
        <v>2479902</v>
      </c>
    </row>
    <row r="13" spans="1:27" x14ac:dyDescent="0.25">
      <c r="A13" t="s">
        <v>2</v>
      </c>
      <c r="B13" s="9" t="str">
        <f>CONCATENATE(TEXT(YEAR(Tableau1[[#This Row],[DATE_RECEPT]]),"0000"),TEXT(WEEKNUM(Tableau1[[#This Row],[DATE_RECEPT]],21),"00"))</f>
        <v>201904</v>
      </c>
      <c r="C13" t="s">
        <v>9</v>
      </c>
      <c r="D13" s="6" t="s">
        <v>19</v>
      </c>
      <c r="E13" s="4">
        <f>VALUE(Tableau1[[#This Row],[MTBANO]])</f>
        <v>2479904</v>
      </c>
    </row>
    <row r="14" spans="1:27" x14ac:dyDescent="0.25">
      <c r="A14" t="s">
        <v>2</v>
      </c>
      <c r="B14" s="9" t="str">
        <f>CONCATENATE(TEXT(YEAR(Tableau1[[#This Row],[DATE_RECEPT]]),"0000"),TEXT(WEEKNUM(Tableau1[[#This Row],[DATE_RECEPT]],21),"00"))</f>
        <v>201904</v>
      </c>
      <c r="C14" t="s">
        <v>9</v>
      </c>
      <c r="D14" s="6" t="s">
        <v>20</v>
      </c>
      <c r="E14" s="4">
        <f>VALUE(Tableau1[[#This Row],[MTBANO]])</f>
        <v>2479906</v>
      </c>
    </row>
    <row r="15" spans="1:27" x14ac:dyDescent="0.25">
      <c r="A15" t="s">
        <v>2</v>
      </c>
      <c r="B15" s="9" t="str">
        <f>CONCATENATE(TEXT(YEAR(Tableau1[[#This Row],[DATE_RECEPT]]),"0000"),TEXT(WEEKNUM(Tableau1[[#This Row],[DATE_RECEPT]],21),"00"))</f>
        <v>201904</v>
      </c>
      <c r="C15" t="s">
        <v>9</v>
      </c>
      <c r="D15" s="6" t="s">
        <v>21</v>
      </c>
      <c r="E15" s="4">
        <f>VALUE(Tableau1[[#This Row],[MTBANO]])</f>
        <v>2479901</v>
      </c>
    </row>
    <row r="16" spans="1:27" x14ac:dyDescent="0.25">
      <c r="A16" t="s">
        <v>2</v>
      </c>
      <c r="B16" s="9" t="str">
        <f>CONCATENATE(TEXT(YEAR(Tableau1[[#This Row],[DATE_RECEPT]]),"0000"),TEXT(WEEKNUM(Tableau1[[#This Row],[DATE_RECEPT]],21),"00"))</f>
        <v>201904</v>
      </c>
      <c r="C16" t="s">
        <v>9</v>
      </c>
      <c r="D16" s="6" t="s">
        <v>22</v>
      </c>
      <c r="E16" s="4">
        <f>VALUE(Tableau1[[#This Row],[MTBANO]])</f>
        <v>2472459</v>
      </c>
    </row>
    <row r="17" spans="1:5" x14ac:dyDescent="0.25">
      <c r="A17" t="s">
        <v>2</v>
      </c>
      <c r="B17" s="9" t="str">
        <f>CONCATENATE(TEXT(YEAR(Tableau1[[#This Row],[DATE_RECEPT]]),"0000"),TEXT(WEEKNUM(Tableau1[[#This Row],[DATE_RECEPT]],21),"00"))</f>
        <v>201904</v>
      </c>
      <c r="C17" t="s">
        <v>9</v>
      </c>
      <c r="D17" s="6" t="s">
        <v>23</v>
      </c>
      <c r="E17" s="4">
        <f>VALUE(Tableau1[[#This Row],[MTBANO]])</f>
        <v>2475152</v>
      </c>
    </row>
    <row r="18" spans="1:5" x14ac:dyDescent="0.25">
      <c r="A18" t="s">
        <v>2</v>
      </c>
      <c r="B18" s="9" t="str">
        <f>CONCATENATE(TEXT(YEAR(Tableau1[[#This Row],[DATE_RECEPT]]),"0000"),TEXT(WEEKNUM(Tableau1[[#This Row],[DATE_RECEPT]],21),"00"))</f>
        <v>201904</v>
      </c>
      <c r="C18" t="s">
        <v>9</v>
      </c>
      <c r="D18" s="6" t="s">
        <v>23</v>
      </c>
      <c r="E18" s="4">
        <f>VALUE(Tableau1[[#This Row],[MTBANO]])</f>
        <v>2475152</v>
      </c>
    </row>
    <row r="19" spans="1:5" x14ac:dyDescent="0.25">
      <c r="A19" t="s">
        <v>2</v>
      </c>
      <c r="B19" s="9" t="str">
        <f>CONCATENATE(TEXT(YEAR(Tableau1[[#This Row],[DATE_RECEPT]]),"0000"),TEXT(WEEKNUM(Tableau1[[#This Row],[DATE_RECEPT]],21),"00"))</f>
        <v>201904</v>
      </c>
      <c r="C19" t="s">
        <v>9</v>
      </c>
      <c r="D19" s="6" t="s">
        <v>24</v>
      </c>
      <c r="E19" s="4">
        <f>VALUE(Tableau1[[#This Row],[MTBANO]])</f>
        <v>2481744</v>
      </c>
    </row>
    <row r="20" spans="1:5" x14ac:dyDescent="0.25">
      <c r="A20" t="s">
        <v>2</v>
      </c>
      <c r="B20" s="9" t="str">
        <f>CONCATENATE(TEXT(YEAR(Tableau1[[#This Row],[DATE_RECEPT]]),"0000"),TEXT(WEEKNUM(Tableau1[[#This Row],[DATE_RECEPT]],21),"00"))</f>
        <v>201904</v>
      </c>
      <c r="C20" t="s">
        <v>9</v>
      </c>
      <c r="D20" s="6" t="s">
        <v>25</v>
      </c>
      <c r="E20" s="4">
        <f>VALUE(Tableau1[[#This Row],[MTBANO]])</f>
        <v>2481754</v>
      </c>
    </row>
    <row r="21" spans="1:5" x14ac:dyDescent="0.25">
      <c r="A21" t="s">
        <v>2</v>
      </c>
      <c r="B21" s="9" t="str">
        <f>CONCATENATE(TEXT(YEAR(Tableau1[[#This Row],[DATE_RECEPT]]),"0000"),TEXT(WEEKNUM(Tableau1[[#This Row],[DATE_RECEPT]],21),"00"))</f>
        <v>201904</v>
      </c>
      <c r="C21" t="s">
        <v>9</v>
      </c>
      <c r="D21" s="6" t="s">
        <v>25</v>
      </c>
      <c r="E21" s="4">
        <f>VALUE(Tableau1[[#This Row],[MTBANO]])</f>
        <v>2481754</v>
      </c>
    </row>
    <row r="22" spans="1:5" x14ac:dyDescent="0.25">
      <c r="A22" t="s">
        <v>2</v>
      </c>
      <c r="B22" s="9" t="str">
        <f>CONCATENATE(TEXT(YEAR(Tableau1[[#This Row],[DATE_RECEPT]]),"0000"),TEXT(WEEKNUM(Tableau1[[#This Row],[DATE_RECEPT]],21),"00"))</f>
        <v>201904</v>
      </c>
      <c r="C22" t="s">
        <v>9</v>
      </c>
      <c r="D22" s="6" t="s">
        <v>26</v>
      </c>
      <c r="E22" s="4">
        <f>VALUE(Tableau1[[#This Row],[MTBANO]])</f>
        <v>2475148</v>
      </c>
    </row>
    <row r="23" spans="1:5" x14ac:dyDescent="0.25">
      <c r="A23" t="s">
        <v>2</v>
      </c>
      <c r="B23" s="9" t="str">
        <f>CONCATENATE(TEXT(YEAR(Tableau1[[#This Row],[DATE_RECEPT]]),"0000"),TEXT(WEEKNUM(Tableau1[[#This Row],[DATE_RECEPT]],21),"00"))</f>
        <v>201904</v>
      </c>
      <c r="C23" t="s">
        <v>9</v>
      </c>
      <c r="D23" s="6" t="s">
        <v>27</v>
      </c>
      <c r="E23" s="4">
        <f>VALUE(Tableau1[[#This Row],[MTBANO]])</f>
        <v>2475155</v>
      </c>
    </row>
    <row r="24" spans="1:5" x14ac:dyDescent="0.25">
      <c r="A24" t="s">
        <v>2</v>
      </c>
      <c r="B24" s="9" t="str">
        <f>CONCATENATE(TEXT(YEAR(Tableau1[[#This Row],[DATE_RECEPT]]),"0000"),TEXT(WEEKNUM(Tableau1[[#This Row],[DATE_RECEPT]],21),"00"))</f>
        <v>201904</v>
      </c>
      <c r="C24" t="s">
        <v>9</v>
      </c>
      <c r="D24" s="6" t="s">
        <v>27</v>
      </c>
      <c r="E24" s="4">
        <f>VALUE(Tableau1[[#This Row],[MTBANO]])</f>
        <v>2475155</v>
      </c>
    </row>
    <row r="25" spans="1:5" x14ac:dyDescent="0.25">
      <c r="A25" t="s">
        <v>3</v>
      </c>
      <c r="B25" s="9" t="str">
        <f>CONCATENATE(TEXT(YEAR(Tableau1[[#This Row],[DATE_RECEPT]]),"0000"),TEXT(WEEKNUM(Tableau1[[#This Row],[DATE_RECEPT]],21),"00"))</f>
        <v>201901</v>
      </c>
      <c r="C25" t="s">
        <v>6</v>
      </c>
      <c r="D25" s="6" t="s">
        <v>28</v>
      </c>
      <c r="E25" s="4">
        <f>VALUE(Tableau1[[#This Row],[MTBANO]])</f>
        <v>2477259</v>
      </c>
    </row>
    <row r="26" spans="1:5" x14ac:dyDescent="0.25">
      <c r="A26" t="s">
        <v>3</v>
      </c>
      <c r="B26" s="9" t="str">
        <f>CONCATENATE(TEXT(YEAR(Tableau1[[#This Row],[DATE_RECEPT]]),"0000"),TEXT(WEEKNUM(Tableau1[[#This Row],[DATE_RECEPT]],21),"00"))</f>
        <v>201901</v>
      </c>
      <c r="C26" t="s">
        <v>6</v>
      </c>
      <c r="D26" s="6" t="s">
        <v>28</v>
      </c>
      <c r="E26" s="4">
        <f>VALUE(Tableau1[[#This Row],[MTBANO]])</f>
        <v>2477259</v>
      </c>
    </row>
    <row r="27" spans="1:5" x14ac:dyDescent="0.25">
      <c r="A27" t="s">
        <v>3</v>
      </c>
      <c r="B27" s="9" t="str">
        <f>CONCATENATE(TEXT(YEAR(Tableau1[[#This Row],[DATE_RECEPT]]),"0000"),TEXT(WEEKNUM(Tableau1[[#This Row],[DATE_RECEPT]],21),"00"))</f>
        <v>201901</v>
      </c>
      <c r="C27" t="s">
        <v>6</v>
      </c>
      <c r="D27" s="6" t="s">
        <v>28</v>
      </c>
      <c r="E27" s="4">
        <f>VALUE(Tableau1[[#This Row],[MTBANO]])</f>
        <v>2477259</v>
      </c>
    </row>
    <row r="28" spans="1:5" x14ac:dyDescent="0.25">
      <c r="A28" t="s">
        <v>3</v>
      </c>
      <c r="B28" s="9" t="str">
        <f>CONCATENATE(TEXT(YEAR(Tableau1[[#This Row],[DATE_RECEPT]]),"0000"),TEXT(WEEKNUM(Tableau1[[#This Row],[DATE_RECEPT]],21),"00"))</f>
        <v>201901</v>
      </c>
      <c r="C28" t="s">
        <v>6</v>
      </c>
      <c r="D28" s="6" t="s">
        <v>28</v>
      </c>
      <c r="E28" s="4">
        <f>VALUE(Tableau1[[#This Row],[MTBANO]])</f>
        <v>2477259</v>
      </c>
    </row>
    <row r="29" spans="1:5" x14ac:dyDescent="0.25">
      <c r="A29" t="s">
        <v>3</v>
      </c>
      <c r="B29" s="9" t="str">
        <f>CONCATENATE(TEXT(YEAR(Tableau1[[#This Row],[DATE_RECEPT]]),"0000"),TEXT(WEEKNUM(Tableau1[[#This Row],[DATE_RECEPT]],21),"00"))</f>
        <v>201901</v>
      </c>
      <c r="C29" t="s">
        <v>6</v>
      </c>
      <c r="D29" s="6" t="s">
        <v>29</v>
      </c>
      <c r="E29" s="4">
        <f>VALUE(Tableau1[[#This Row],[MTBANO]])</f>
        <v>2477258</v>
      </c>
    </row>
    <row r="30" spans="1:5" x14ac:dyDescent="0.25">
      <c r="A30" t="s">
        <v>3</v>
      </c>
      <c r="B30" s="9" t="str">
        <f>CONCATENATE(TEXT(YEAR(Tableau1[[#This Row],[DATE_RECEPT]]),"0000"),TEXT(WEEKNUM(Tableau1[[#This Row],[DATE_RECEPT]],21),"00"))</f>
        <v>201901</v>
      </c>
      <c r="C30" t="s">
        <v>6</v>
      </c>
      <c r="D30" s="6" t="s">
        <v>29</v>
      </c>
      <c r="E30" s="4">
        <f>VALUE(Tableau1[[#This Row],[MTBANO]])</f>
        <v>2477258</v>
      </c>
    </row>
    <row r="31" spans="1:5" x14ac:dyDescent="0.25">
      <c r="A31" t="s">
        <v>3</v>
      </c>
      <c r="B31" s="9" t="str">
        <f>CONCATENATE(TEXT(YEAR(Tableau1[[#This Row],[DATE_RECEPT]]),"0000"),TEXT(WEEKNUM(Tableau1[[#This Row],[DATE_RECEPT]],21),"00"))</f>
        <v>201901</v>
      </c>
      <c r="C31" t="s">
        <v>6</v>
      </c>
      <c r="D31" s="6" t="s">
        <v>29</v>
      </c>
      <c r="E31" s="4">
        <f>VALUE(Tableau1[[#This Row],[MTBANO]])</f>
        <v>2477258</v>
      </c>
    </row>
    <row r="32" spans="1:5" x14ac:dyDescent="0.25">
      <c r="A32" t="s">
        <v>3</v>
      </c>
      <c r="B32" s="9" t="str">
        <f>CONCATENATE(TEXT(YEAR(Tableau1[[#This Row],[DATE_RECEPT]]),"0000"),TEXT(WEEKNUM(Tableau1[[#This Row],[DATE_RECEPT]],21),"00"))</f>
        <v>201901</v>
      </c>
      <c r="C32" t="s">
        <v>6</v>
      </c>
      <c r="D32" s="6" t="s">
        <v>29</v>
      </c>
      <c r="E32" s="4">
        <f>VALUE(Tableau1[[#This Row],[MTBANO]])</f>
        <v>2477258</v>
      </c>
    </row>
    <row r="33" spans="1:5" x14ac:dyDescent="0.25">
      <c r="A33" t="s">
        <v>3</v>
      </c>
      <c r="B33" s="9" t="str">
        <f>CONCATENATE(TEXT(YEAR(Tableau1[[#This Row],[DATE_RECEPT]]),"0000"),TEXT(WEEKNUM(Tableau1[[#This Row],[DATE_RECEPT]],21),"00"))</f>
        <v>201901</v>
      </c>
      <c r="C33" t="s">
        <v>6</v>
      </c>
      <c r="D33" s="6" t="s">
        <v>30</v>
      </c>
      <c r="E33" s="4">
        <f>VALUE(Tableau1[[#This Row],[MTBANO]])</f>
        <v>2477257</v>
      </c>
    </row>
    <row r="34" spans="1:5" x14ac:dyDescent="0.25">
      <c r="A34" t="s">
        <v>3</v>
      </c>
      <c r="B34" s="9" t="str">
        <f>CONCATENATE(TEXT(YEAR(Tableau1[[#This Row],[DATE_RECEPT]]),"0000"),TEXT(WEEKNUM(Tableau1[[#This Row],[DATE_RECEPT]],21),"00"))</f>
        <v>201901</v>
      </c>
      <c r="C34" t="s">
        <v>6</v>
      </c>
      <c r="D34" s="6" t="s">
        <v>30</v>
      </c>
      <c r="E34" s="4">
        <f>VALUE(Tableau1[[#This Row],[MTBANO]])</f>
        <v>2477257</v>
      </c>
    </row>
    <row r="35" spans="1:5" x14ac:dyDescent="0.25">
      <c r="A35" t="s">
        <v>3</v>
      </c>
      <c r="B35" s="9" t="str">
        <f>CONCATENATE(TEXT(YEAR(Tableau1[[#This Row],[DATE_RECEPT]]),"0000"),TEXT(WEEKNUM(Tableau1[[#This Row],[DATE_RECEPT]],21),"00"))</f>
        <v>201901</v>
      </c>
      <c r="C35" t="s">
        <v>6</v>
      </c>
      <c r="D35" s="6" t="s">
        <v>30</v>
      </c>
      <c r="E35" s="4">
        <f>VALUE(Tableau1[[#This Row],[MTBANO]])</f>
        <v>2477257</v>
      </c>
    </row>
    <row r="36" spans="1:5" x14ac:dyDescent="0.25">
      <c r="A36" t="s">
        <v>3</v>
      </c>
      <c r="B36" s="9" t="str">
        <f>CONCATENATE(TEXT(YEAR(Tableau1[[#This Row],[DATE_RECEPT]]),"0000"),TEXT(WEEKNUM(Tableau1[[#This Row],[DATE_RECEPT]],21),"00"))</f>
        <v>201901</v>
      </c>
      <c r="C36" t="s">
        <v>6</v>
      </c>
      <c r="D36" s="6" t="s">
        <v>30</v>
      </c>
      <c r="E36" s="4">
        <f>VALUE(Tableau1[[#This Row],[MTBANO]])</f>
        <v>2477257</v>
      </c>
    </row>
    <row r="37" spans="1:5" x14ac:dyDescent="0.25">
      <c r="A37" t="s">
        <v>3</v>
      </c>
      <c r="B37" s="9" t="str">
        <f>CONCATENATE(TEXT(YEAR(Tableau1[[#This Row],[DATE_RECEPT]]),"0000"),TEXT(WEEKNUM(Tableau1[[#This Row],[DATE_RECEPT]],21),"00"))</f>
        <v>201901</v>
      </c>
      <c r="C37" t="s">
        <v>6</v>
      </c>
      <c r="D37" s="6" t="s">
        <v>31</v>
      </c>
      <c r="E37" s="4">
        <f>VALUE(Tableau1[[#This Row],[MTBANO]])</f>
        <v>2477256</v>
      </c>
    </row>
    <row r="38" spans="1:5" x14ac:dyDescent="0.25">
      <c r="A38" t="s">
        <v>3</v>
      </c>
      <c r="B38" s="9" t="str">
        <f>CONCATENATE(TEXT(YEAR(Tableau1[[#This Row],[DATE_RECEPT]]),"0000"),TEXT(WEEKNUM(Tableau1[[#This Row],[DATE_RECEPT]],21),"00"))</f>
        <v>201901</v>
      </c>
      <c r="C38" t="s">
        <v>6</v>
      </c>
      <c r="D38" s="6" t="s">
        <v>31</v>
      </c>
      <c r="E38" s="4">
        <f>VALUE(Tableau1[[#This Row],[MTBANO]])</f>
        <v>2477256</v>
      </c>
    </row>
    <row r="39" spans="1:5" x14ac:dyDescent="0.25">
      <c r="A39" t="s">
        <v>3</v>
      </c>
      <c r="B39" s="9" t="str">
        <f>CONCATENATE(TEXT(YEAR(Tableau1[[#This Row],[DATE_RECEPT]]),"0000"),TEXT(WEEKNUM(Tableau1[[#This Row],[DATE_RECEPT]],21),"00"))</f>
        <v>201901</v>
      </c>
      <c r="C39" t="s">
        <v>6</v>
      </c>
      <c r="D39" s="6" t="s">
        <v>31</v>
      </c>
      <c r="E39" s="4">
        <f>VALUE(Tableau1[[#This Row],[MTBANO]])</f>
        <v>2477256</v>
      </c>
    </row>
    <row r="40" spans="1:5" x14ac:dyDescent="0.25">
      <c r="A40" t="s">
        <v>3</v>
      </c>
      <c r="B40" s="9" t="str">
        <f>CONCATENATE(TEXT(YEAR(Tableau1[[#This Row],[DATE_RECEPT]]),"0000"),TEXT(WEEKNUM(Tableau1[[#This Row],[DATE_RECEPT]],21),"00"))</f>
        <v>201901</v>
      </c>
      <c r="C40" t="s">
        <v>6</v>
      </c>
      <c r="D40" s="6" t="s">
        <v>31</v>
      </c>
      <c r="E40" s="4">
        <f>VALUE(Tableau1[[#This Row],[MTBANO]])</f>
        <v>2477256</v>
      </c>
    </row>
    <row r="41" spans="1:5" x14ac:dyDescent="0.25">
      <c r="A41" t="s">
        <v>3</v>
      </c>
      <c r="B41" s="9" t="str">
        <f>CONCATENATE(TEXT(YEAR(Tableau1[[#This Row],[DATE_RECEPT]]),"0000"),TEXT(WEEKNUM(Tableau1[[#This Row],[DATE_RECEPT]],21),"00"))</f>
        <v>201901</v>
      </c>
      <c r="C41" t="s">
        <v>6</v>
      </c>
      <c r="D41" s="6" t="s">
        <v>32</v>
      </c>
      <c r="E41" s="4">
        <f>VALUE(Tableau1[[#This Row],[MTBANO]])</f>
        <v>2477266</v>
      </c>
    </row>
    <row r="42" spans="1:5" x14ac:dyDescent="0.25">
      <c r="A42" t="s">
        <v>3</v>
      </c>
      <c r="B42" s="9" t="str">
        <f>CONCATENATE(TEXT(YEAR(Tableau1[[#This Row],[DATE_RECEPT]]),"0000"),TEXT(WEEKNUM(Tableau1[[#This Row],[DATE_RECEPT]],21),"00"))</f>
        <v>201901</v>
      </c>
      <c r="C42" t="s">
        <v>6</v>
      </c>
      <c r="D42" s="6" t="s">
        <v>32</v>
      </c>
      <c r="E42" s="4">
        <f>VALUE(Tableau1[[#This Row],[MTBANO]])</f>
        <v>2477266</v>
      </c>
    </row>
    <row r="43" spans="1:5" x14ac:dyDescent="0.25">
      <c r="A43" t="s">
        <v>3</v>
      </c>
      <c r="B43" s="9" t="str">
        <f>CONCATENATE(TEXT(YEAR(Tableau1[[#This Row],[DATE_RECEPT]]),"0000"),TEXT(WEEKNUM(Tableau1[[#This Row],[DATE_RECEPT]],21),"00"))</f>
        <v>201901</v>
      </c>
      <c r="C43" t="s">
        <v>6</v>
      </c>
      <c r="D43" s="6" t="s">
        <v>32</v>
      </c>
      <c r="E43" s="4">
        <f>VALUE(Tableau1[[#This Row],[MTBANO]])</f>
        <v>2477266</v>
      </c>
    </row>
    <row r="44" spans="1:5" x14ac:dyDescent="0.25">
      <c r="A44" t="s">
        <v>3</v>
      </c>
      <c r="B44" s="9" t="str">
        <f>CONCATENATE(TEXT(YEAR(Tableau1[[#This Row],[DATE_RECEPT]]),"0000"),TEXT(WEEKNUM(Tableau1[[#This Row],[DATE_RECEPT]],21),"00"))</f>
        <v>201901</v>
      </c>
      <c r="C44" t="s">
        <v>6</v>
      </c>
      <c r="D44" s="6" t="s">
        <v>32</v>
      </c>
      <c r="E44" s="4">
        <f>VALUE(Tableau1[[#This Row],[MTBANO]])</f>
        <v>2477266</v>
      </c>
    </row>
    <row r="45" spans="1:5" x14ac:dyDescent="0.25">
      <c r="A45" t="s">
        <v>3</v>
      </c>
      <c r="B45" s="9" t="str">
        <f>CONCATENATE(TEXT(YEAR(Tableau1[[#This Row],[DATE_RECEPT]]),"0000"),TEXT(WEEKNUM(Tableau1[[#This Row],[DATE_RECEPT]],21),"00"))</f>
        <v>201901</v>
      </c>
      <c r="C45" t="s">
        <v>6</v>
      </c>
      <c r="D45" s="6" t="s">
        <v>33</v>
      </c>
      <c r="E45" s="4">
        <f>VALUE(Tableau1[[#This Row],[MTBANO]])</f>
        <v>2477265</v>
      </c>
    </row>
    <row r="46" spans="1:5" x14ac:dyDescent="0.25">
      <c r="A46" t="s">
        <v>3</v>
      </c>
      <c r="B46" s="9" t="str">
        <f>CONCATENATE(TEXT(YEAR(Tableau1[[#This Row],[DATE_RECEPT]]),"0000"),TEXT(WEEKNUM(Tableau1[[#This Row],[DATE_RECEPT]],21),"00"))</f>
        <v>201901</v>
      </c>
      <c r="C46" t="s">
        <v>6</v>
      </c>
      <c r="D46" s="6" t="s">
        <v>33</v>
      </c>
      <c r="E46" s="4">
        <f>VALUE(Tableau1[[#This Row],[MTBANO]])</f>
        <v>2477265</v>
      </c>
    </row>
    <row r="47" spans="1:5" x14ac:dyDescent="0.25">
      <c r="A47" t="s">
        <v>3</v>
      </c>
      <c r="B47" s="9" t="str">
        <f>CONCATENATE(TEXT(YEAR(Tableau1[[#This Row],[DATE_RECEPT]]),"0000"),TEXT(WEEKNUM(Tableau1[[#This Row],[DATE_RECEPT]],21),"00"))</f>
        <v>201901</v>
      </c>
      <c r="C47" t="s">
        <v>6</v>
      </c>
      <c r="D47" s="6" t="s">
        <v>33</v>
      </c>
      <c r="E47" s="4">
        <f>VALUE(Tableau1[[#This Row],[MTBANO]])</f>
        <v>2477265</v>
      </c>
    </row>
    <row r="48" spans="1:5" x14ac:dyDescent="0.25">
      <c r="A48" t="s">
        <v>3</v>
      </c>
      <c r="B48" s="9" t="str">
        <f>CONCATENATE(TEXT(YEAR(Tableau1[[#This Row],[DATE_RECEPT]]),"0000"),TEXT(WEEKNUM(Tableau1[[#This Row],[DATE_RECEPT]],21),"00"))</f>
        <v>201901</v>
      </c>
      <c r="C48" t="s">
        <v>6</v>
      </c>
      <c r="D48" s="6" t="s">
        <v>33</v>
      </c>
      <c r="E48" s="4">
        <f>VALUE(Tableau1[[#This Row],[MTBANO]])</f>
        <v>2477265</v>
      </c>
    </row>
    <row r="49" spans="1:5" x14ac:dyDescent="0.25">
      <c r="A49" t="s">
        <v>3</v>
      </c>
      <c r="B49" s="9" t="str">
        <f>CONCATENATE(TEXT(YEAR(Tableau1[[#This Row],[DATE_RECEPT]]),"0000"),TEXT(WEEKNUM(Tableau1[[#This Row],[DATE_RECEPT]],21),"00"))</f>
        <v>201901</v>
      </c>
      <c r="C49" t="s">
        <v>6</v>
      </c>
      <c r="D49" s="6" t="s">
        <v>34</v>
      </c>
      <c r="E49" s="4">
        <f>VALUE(Tableau1[[#This Row],[MTBANO]])</f>
        <v>2477264</v>
      </c>
    </row>
    <row r="50" spans="1:5" x14ac:dyDescent="0.25">
      <c r="A50" t="s">
        <v>3</v>
      </c>
      <c r="B50" s="9" t="str">
        <f>CONCATENATE(TEXT(YEAR(Tableau1[[#This Row],[DATE_RECEPT]]),"0000"),TEXT(WEEKNUM(Tableau1[[#This Row],[DATE_RECEPT]],21),"00"))</f>
        <v>201901</v>
      </c>
      <c r="C50" t="s">
        <v>6</v>
      </c>
      <c r="D50" s="6" t="s">
        <v>34</v>
      </c>
      <c r="E50" s="4">
        <f>VALUE(Tableau1[[#This Row],[MTBANO]])</f>
        <v>2477264</v>
      </c>
    </row>
    <row r="51" spans="1:5" x14ac:dyDescent="0.25">
      <c r="A51" t="s">
        <v>3</v>
      </c>
      <c r="B51" s="9" t="str">
        <f>CONCATENATE(TEXT(YEAR(Tableau1[[#This Row],[DATE_RECEPT]]),"0000"),TEXT(WEEKNUM(Tableau1[[#This Row],[DATE_RECEPT]],21),"00"))</f>
        <v>201901</v>
      </c>
      <c r="C51" t="s">
        <v>6</v>
      </c>
      <c r="D51" s="6" t="s">
        <v>34</v>
      </c>
      <c r="E51" s="4">
        <f>VALUE(Tableau1[[#This Row],[MTBANO]])</f>
        <v>2477264</v>
      </c>
    </row>
    <row r="52" spans="1:5" x14ac:dyDescent="0.25">
      <c r="A52" t="s">
        <v>3</v>
      </c>
      <c r="B52" s="9" t="str">
        <f>CONCATENATE(TEXT(YEAR(Tableau1[[#This Row],[DATE_RECEPT]]),"0000"),TEXT(WEEKNUM(Tableau1[[#This Row],[DATE_RECEPT]],21),"00"))</f>
        <v>201901</v>
      </c>
      <c r="C52" t="s">
        <v>6</v>
      </c>
      <c r="D52" s="6" t="s">
        <v>34</v>
      </c>
      <c r="E52" s="4">
        <f>VALUE(Tableau1[[#This Row],[MTBANO]])</f>
        <v>2477264</v>
      </c>
    </row>
    <row r="53" spans="1:5" x14ac:dyDescent="0.25">
      <c r="A53" t="s">
        <v>3</v>
      </c>
      <c r="B53" s="9" t="str">
        <f>CONCATENATE(TEXT(YEAR(Tableau1[[#This Row],[DATE_RECEPT]]),"0000"),TEXT(WEEKNUM(Tableau1[[#This Row],[DATE_RECEPT]],21),"00"))</f>
        <v>201901</v>
      </c>
      <c r="C53" t="s">
        <v>6</v>
      </c>
      <c r="D53" s="6" t="s">
        <v>35</v>
      </c>
      <c r="E53" s="4">
        <f>VALUE(Tableau1[[#This Row],[MTBANO]])</f>
        <v>2477262</v>
      </c>
    </row>
    <row r="54" spans="1:5" x14ac:dyDescent="0.25">
      <c r="A54" t="s">
        <v>3</v>
      </c>
      <c r="B54" s="9" t="str">
        <f>CONCATENATE(TEXT(YEAR(Tableau1[[#This Row],[DATE_RECEPT]]),"0000"),TEXT(WEEKNUM(Tableau1[[#This Row],[DATE_RECEPT]],21),"00"))</f>
        <v>201901</v>
      </c>
      <c r="C54" t="s">
        <v>6</v>
      </c>
      <c r="D54" s="6" t="s">
        <v>35</v>
      </c>
      <c r="E54" s="4">
        <f>VALUE(Tableau1[[#This Row],[MTBANO]])</f>
        <v>2477262</v>
      </c>
    </row>
    <row r="55" spans="1:5" x14ac:dyDescent="0.25">
      <c r="A55" t="s">
        <v>3</v>
      </c>
      <c r="B55" s="9" t="str">
        <f>CONCATENATE(TEXT(YEAR(Tableau1[[#This Row],[DATE_RECEPT]]),"0000"),TEXT(WEEKNUM(Tableau1[[#This Row],[DATE_RECEPT]],21),"00"))</f>
        <v>201901</v>
      </c>
      <c r="C55" t="s">
        <v>6</v>
      </c>
      <c r="D55" s="6" t="s">
        <v>35</v>
      </c>
      <c r="E55" s="4">
        <f>VALUE(Tableau1[[#This Row],[MTBANO]])</f>
        <v>2477262</v>
      </c>
    </row>
    <row r="56" spans="1:5" x14ac:dyDescent="0.25">
      <c r="A56" t="s">
        <v>3</v>
      </c>
      <c r="B56" s="9" t="str">
        <f>CONCATENATE(TEXT(YEAR(Tableau1[[#This Row],[DATE_RECEPT]]),"0000"),TEXT(WEEKNUM(Tableau1[[#This Row],[DATE_RECEPT]],21),"00"))</f>
        <v>201901</v>
      </c>
      <c r="C56" t="s">
        <v>6</v>
      </c>
      <c r="D56" s="6" t="s">
        <v>35</v>
      </c>
      <c r="E56" s="4">
        <f>VALUE(Tableau1[[#This Row],[MTBANO]])</f>
        <v>2477262</v>
      </c>
    </row>
    <row r="57" spans="1:5" x14ac:dyDescent="0.25">
      <c r="A57" t="s">
        <v>3</v>
      </c>
      <c r="B57" s="9" t="str">
        <f>CONCATENATE(TEXT(YEAR(Tableau1[[#This Row],[DATE_RECEPT]]),"0000"),TEXT(WEEKNUM(Tableau1[[#This Row],[DATE_RECEPT]],21),"00"))</f>
        <v>201901</v>
      </c>
      <c r="C57" t="s">
        <v>6</v>
      </c>
      <c r="D57" s="6" t="s">
        <v>36</v>
      </c>
      <c r="E57" s="4">
        <f>VALUE(Tableau1[[#This Row],[MTBANO]])</f>
        <v>2477261</v>
      </c>
    </row>
    <row r="58" spans="1:5" x14ac:dyDescent="0.25">
      <c r="A58" t="s">
        <v>3</v>
      </c>
      <c r="B58" s="9" t="str">
        <f>CONCATENATE(TEXT(YEAR(Tableau1[[#This Row],[DATE_RECEPT]]),"0000"),TEXT(WEEKNUM(Tableau1[[#This Row],[DATE_RECEPT]],21),"00"))</f>
        <v>201901</v>
      </c>
      <c r="C58" t="s">
        <v>6</v>
      </c>
      <c r="D58" s="6" t="s">
        <v>36</v>
      </c>
      <c r="E58" s="4">
        <f>VALUE(Tableau1[[#This Row],[MTBANO]])</f>
        <v>2477261</v>
      </c>
    </row>
    <row r="59" spans="1:5" x14ac:dyDescent="0.25">
      <c r="A59" t="s">
        <v>3</v>
      </c>
      <c r="B59" s="9" t="str">
        <f>CONCATENATE(TEXT(YEAR(Tableau1[[#This Row],[DATE_RECEPT]]),"0000"),TEXT(WEEKNUM(Tableau1[[#This Row],[DATE_RECEPT]],21),"00"))</f>
        <v>201901</v>
      </c>
      <c r="C59" t="s">
        <v>6</v>
      </c>
      <c r="D59" s="6" t="s">
        <v>36</v>
      </c>
      <c r="E59" s="4">
        <f>VALUE(Tableau1[[#This Row],[MTBANO]])</f>
        <v>2477261</v>
      </c>
    </row>
    <row r="60" spans="1:5" x14ac:dyDescent="0.25">
      <c r="A60" t="s">
        <v>3</v>
      </c>
      <c r="B60" s="9" t="str">
        <f>CONCATENATE(TEXT(YEAR(Tableau1[[#This Row],[DATE_RECEPT]]),"0000"),TEXT(WEEKNUM(Tableau1[[#This Row],[DATE_RECEPT]],21),"00"))</f>
        <v>201901</v>
      </c>
      <c r="C60" t="s">
        <v>6</v>
      </c>
      <c r="D60" s="6" t="s">
        <v>36</v>
      </c>
      <c r="E60" s="4">
        <f>VALUE(Tableau1[[#This Row],[MTBANO]])</f>
        <v>2477261</v>
      </c>
    </row>
    <row r="61" spans="1:5" x14ac:dyDescent="0.25">
      <c r="A61" t="s">
        <v>3</v>
      </c>
      <c r="B61" s="9" t="str">
        <f>CONCATENATE(TEXT(YEAR(Tableau1[[#This Row],[DATE_RECEPT]]),"0000"),TEXT(WEEKNUM(Tableau1[[#This Row],[DATE_RECEPT]],21),"00"))</f>
        <v>201901</v>
      </c>
      <c r="C61" t="s">
        <v>6</v>
      </c>
      <c r="D61" s="6" t="s">
        <v>37</v>
      </c>
      <c r="E61" s="4">
        <f>VALUE(Tableau1[[#This Row],[MTBANO]])</f>
        <v>2477260</v>
      </c>
    </row>
    <row r="62" spans="1:5" x14ac:dyDescent="0.25">
      <c r="A62" t="s">
        <v>3</v>
      </c>
      <c r="B62" s="9" t="str">
        <f>CONCATENATE(TEXT(YEAR(Tableau1[[#This Row],[DATE_RECEPT]]),"0000"),TEXT(WEEKNUM(Tableau1[[#This Row],[DATE_RECEPT]],21),"00"))</f>
        <v>201901</v>
      </c>
      <c r="C62" t="s">
        <v>6</v>
      </c>
      <c r="D62" s="6" t="s">
        <v>37</v>
      </c>
      <c r="E62" s="4">
        <f>VALUE(Tableau1[[#This Row],[MTBANO]])</f>
        <v>2477260</v>
      </c>
    </row>
    <row r="63" spans="1:5" x14ac:dyDescent="0.25">
      <c r="A63" t="s">
        <v>3</v>
      </c>
      <c r="B63" s="9" t="str">
        <f>CONCATENATE(TEXT(YEAR(Tableau1[[#This Row],[DATE_RECEPT]]),"0000"),TEXT(WEEKNUM(Tableau1[[#This Row],[DATE_RECEPT]],21),"00"))</f>
        <v>201901</v>
      </c>
      <c r="C63" t="s">
        <v>6</v>
      </c>
      <c r="D63" s="6" t="s">
        <v>37</v>
      </c>
      <c r="E63" s="4">
        <f>VALUE(Tableau1[[#This Row],[MTBANO]])</f>
        <v>2477260</v>
      </c>
    </row>
    <row r="64" spans="1:5" x14ac:dyDescent="0.25">
      <c r="A64" t="s">
        <v>3</v>
      </c>
      <c r="B64" s="9" t="str">
        <f>CONCATENATE(TEXT(YEAR(Tableau1[[#This Row],[DATE_RECEPT]]),"0000"),TEXT(WEEKNUM(Tableau1[[#This Row],[DATE_RECEPT]],21),"00"))</f>
        <v>201901</v>
      </c>
      <c r="C64" t="s">
        <v>6</v>
      </c>
      <c r="D64" s="6" t="s">
        <v>37</v>
      </c>
      <c r="E64" s="4">
        <f>VALUE(Tableau1[[#This Row],[MTBANO]])</f>
        <v>2477260</v>
      </c>
    </row>
    <row r="65" spans="1:5" x14ac:dyDescent="0.25">
      <c r="A65" t="s">
        <v>3</v>
      </c>
      <c r="B65" s="9" t="str">
        <f>CONCATENATE(TEXT(YEAR(Tableau1[[#This Row],[DATE_RECEPT]]),"0000"),TEXT(WEEKNUM(Tableau1[[#This Row],[DATE_RECEPT]],21),"00"))</f>
        <v>201901</v>
      </c>
      <c r="C65" t="s">
        <v>6</v>
      </c>
      <c r="D65" s="6" t="s">
        <v>38</v>
      </c>
      <c r="E65" s="4">
        <f>VALUE(Tableau1[[#This Row],[MTBANO]])</f>
        <v>2477267</v>
      </c>
    </row>
    <row r="66" spans="1:5" x14ac:dyDescent="0.25">
      <c r="A66" t="s">
        <v>3</v>
      </c>
      <c r="B66" s="9" t="str">
        <f>CONCATENATE(TEXT(YEAR(Tableau1[[#This Row],[DATE_RECEPT]]),"0000"),TEXT(WEEKNUM(Tableau1[[#This Row],[DATE_RECEPT]],21),"00"))</f>
        <v>201901</v>
      </c>
      <c r="C66" t="s">
        <v>6</v>
      </c>
      <c r="D66" s="6" t="s">
        <v>38</v>
      </c>
      <c r="E66" s="4">
        <f>VALUE(Tableau1[[#This Row],[MTBANO]])</f>
        <v>2477267</v>
      </c>
    </row>
    <row r="67" spans="1:5" x14ac:dyDescent="0.25">
      <c r="A67" t="s">
        <v>3</v>
      </c>
      <c r="B67" s="9" t="str">
        <f>CONCATENATE(TEXT(YEAR(Tableau1[[#This Row],[DATE_RECEPT]]),"0000"),TEXT(WEEKNUM(Tableau1[[#This Row],[DATE_RECEPT]],21),"00"))</f>
        <v>201901</v>
      </c>
      <c r="C67" t="s">
        <v>6</v>
      </c>
      <c r="D67" s="6" t="s">
        <v>38</v>
      </c>
      <c r="E67" s="4">
        <f>VALUE(Tableau1[[#This Row],[MTBANO]])</f>
        <v>2477267</v>
      </c>
    </row>
    <row r="68" spans="1:5" x14ac:dyDescent="0.25">
      <c r="A68" t="s">
        <v>3</v>
      </c>
      <c r="B68" s="9" t="str">
        <f>CONCATENATE(TEXT(YEAR(Tableau1[[#This Row],[DATE_RECEPT]]),"0000"),TEXT(WEEKNUM(Tableau1[[#This Row],[DATE_RECEPT]],21),"00"))</f>
        <v>201901</v>
      </c>
      <c r="C68" t="s">
        <v>6</v>
      </c>
      <c r="D68" s="6" t="s">
        <v>38</v>
      </c>
      <c r="E68" s="4">
        <f>VALUE(Tableau1[[#This Row],[MTBANO]])</f>
        <v>2477267</v>
      </c>
    </row>
    <row r="69" spans="1:5" x14ac:dyDescent="0.25">
      <c r="A69" t="s">
        <v>3</v>
      </c>
      <c r="B69" s="9" t="str">
        <f>CONCATENATE(TEXT(YEAR(Tableau1[[#This Row],[DATE_RECEPT]]),"0000"),TEXT(WEEKNUM(Tableau1[[#This Row],[DATE_RECEPT]],21),"00"))</f>
        <v>201901</v>
      </c>
      <c r="C69" t="s">
        <v>6</v>
      </c>
      <c r="D69" s="6" t="s">
        <v>39</v>
      </c>
      <c r="E69" s="4">
        <f>VALUE(Tableau1[[#This Row],[MTBANO]])</f>
        <v>2477268</v>
      </c>
    </row>
    <row r="70" spans="1:5" x14ac:dyDescent="0.25">
      <c r="A70" t="s">
        <v>3</v>
      </c>
      <c r="B70" s="9" t="str">
        <f>CONCATENATE(TEXT(YEAR(Tableau1[[#This Row],[DATE_RECEPT]]),"0000"),TEXT(WEEKNUM(Tableau1[[#This Row],[DATE_RECEPT]],21),"00"))</f>
        <v>201901</v>
      </c>
      <c r="C70" t="s">
        <v>6</v>
      </c>
      <c r="D70" s="6" t="s">
        <v>39</v>
      </c>
      <c r="E70" s="4">
        <f>VALUE(Tableau1[[#This Row],[MTBANO]])</f>
        <v>2477268</v>
      </c>
    </row>
    <row r="71" spans="1:5" x14ac:dyDescent="0.25">
      <c r="A71" t="s">
        <v>3</v>
      </c>
      <c r="B71" s="9" t="str">
        <f>CONCATENATE(TEXT(YEAR(Tableau1[[#This Row],[DATE_RECEPT]]),"0000"),TEXT(WEEKNUM(Tableau1[[#This Row],[DATE_RECEPT]],21),"00"))</f>
        <v>201901</v>
      </c>
      <c r="C71" t="s">
        <v>6</v>
      </c>
      <c r="D71" s="6" t="s">
        <v>39</v>
      </c>
      <c r="E71" s="4">
        <f>VALUE(Tableau1[[#This Row],[MTBANO]])</f>
        <v>2477268</v>
      </c>
    </row>
    <row r="72" spans="1:5" x14ac:dyDescent="0.25">
      <c r="A72" t="s">
        <v>3</v>
      </c>
      <c r="B72" s="9" t="str">
        <f>CONCATENATE(TEXT(YEAR(Tableau1[[#This Row],[DATE_RECEPT]]),"0000"),TEXT(WEEKNUM(Tableau1[[#This Row],[DATE_RECEPT]],21),"00"))</f>
        <v>201901</v>
      </c>
      <c r="C72" t="s">
        <v>6</v>
      </c>
      <c r="D72" s="6" t="s">
        <v>39</v>
      </c>
      <c r="E72" s="4">
        <f>VALUE(Tableau1[[#This Row],[MTBANO]])</f>
        <v>2477268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6"/>
  <sheetViews>
    <sheetView tabSelected="1" workbookViewId="0">
      <selection activeCell="C5" sqref="C5"/>
    </sheetView>
  </sheetViews>
  <sheetFormatPr baseColWidth="10" defaultRowHeight="15" x14ac:dyDescent="0.25"/>
  <cols>
    <col min="2" max="2" width="24.28515625" customWidth="1"/>
    <col min="3" max="3" width="21.85546875" customWidth="1"/>
  </cols>
  <sheetData>
    <row r="1" spans="1:5" x14ac:dyDescent="0.25">
      <c r="E1" s="5"/>
    </row>
    <row r="3" spans="1:5" x14ac:dyDescent="0.25">
      <c r="A3">
        <v>201900</v>
      </c>
      <c r="E3" s="5"/>
    </row>
    <row r="4" spans="1:5" x14ac:dyDescent="0.25">
      <c r="A4" t="s">
        <v>8</v>
      </c>
      <c r="B4" t="s">
        <v>10</v>
      </c>
      <c r="C4" s="8" t="s">
        <v>2</v>
      </c>
    </row>
    <row r="5" spans="1:5" x14ac:dyDescent="0.25">
      <c r="A5">
        <f>A3+1</f>
        <v>201901</v>
      </c>
      <c r="B5">
        <f>COUNTIFS(Tableau1[SEMAINE],Tableau2[[#This Row],[AAAASS]],Tableau1[MTWHLO],"C30")</f>
        <v>0</v>
      </c>
      <c r="C5" s="4">
        <f t="array" ref="C5">SUM(IF((Tableau1[MTWHLO]=C$4)*(Tableau1[SEMAINE]=$A5),1/COUNTIFS(Tableau1[MTWHLO],C$4,Tableau1[SEMAINE],$A5,Tableau1[LOT],Tableau1[LOT])))</f>
        <v>0</v>
      </c>
      <c r="E5" s="5"/>
    </row>
    <row r="6" spans="1:5" x14ac:dyDescent="0.25">
      <c r="A6">
        <f t="shared" ref="A6:A37" si="0">A5+1</f>
        <v>201902</v>
      </c>
      <c r="B6">
        <f>COUNTIFS(Tableau1[SEMAINE],Tableau2[[#This Row],[AAAASS]],Tableau1[MTWHLO],"C30")</f>
        <v>0</v>
      </c>
      <c r="C6" s="4">
        <f t="array" ref="C6">SUM(IF((Tableau1[MTWHLO]=C$4)*(Tableau1[SEMAINE]=$A6),1/COUNTIFS(Tableau1[MTWHLO],C$4,Tableau1[SEMAINE],$A6,Tableau1[LOT],Tableau1[LOT])))</f>
        <v>0</v>
      </c>
    </row>
    <row r="7" spans="1:5" x14ac:dyDescent="0.25">
      <c r="A7">
        <f t="shared" si="0"/>
        <v>201903</v>
      </c>
      <c r="B7">
        <f>COUNTIFS(Tableau1[SEMAINE],Tableau2[[#This Row],[AAAASS]],Tableau1[MTWHLO],"C30")</f>
        <v>0</v>
      </c>
      <c r="C7" s="4">
        <f t="array" ref="C7">SUM(IF((Tableau1[MTWHLO]=C$4)*(Tableau1[SEMAINE]=$A7),1/COUNTIFS(Tableau1[MTWHLO],C$4,Tableau1[SEMAINE],$A7,Tableau1[LOT],Tableau1[LOT])))</f>
        <v>0</v>
      </c>
    </row>
    <row r="8" spans="1:5" x14ac:dyDescent="0.25">
      <c r="A8">
        <f t="shared" si="0"/>
        <v>201904</v>
      </c>
      <c r="B8">
        <f>COUNTIFS(Tableau1[SEMAINE],Tableau2[[#This Row],[AAAASS]],Tableau1[MTWHLO],"C30")</f>
        <v>20</v>
      </c>
      <c r="C8" s="4">
        <f t="array" ref="C8">SUM(IF((Tableau1[MTWHLO]=C$4)*(Tableau1[SEMAINE]=$A8),1/COUNTIFS(Tableau1[MTWHLO],C$4,Tableau1[SEMAINE],$A8,Tableau1[LOT],Tableau1[LOT])))</f>
        <v>0</v>
      </c>
    </row>
    <row r="9" spans="1:5" x14ac:dyDescent="0.25">
      <c r="A9">
        <f t="shared" si="0"/>
        <v>201905</v>
      </c>
      <c r="B9">
        <f>COUNTIFS(Tableau1[SEMAINE],Tableau2[[#This Row],[AAAASS]],Tableau1[MTWHLO],"C30")</f>
        <v>0</v>
      </c>
      <c r="C9" s="4">
        <f t="array" ref="C9">SUM(IF((Tableau1[MTWHLO]=C$4)*(Tableau1[SEMAINE]=$A9),1/COUNTIFS(Tableau1[MTWHLO],C$4,Tableau1[SEMAINE],$A9,Tableau1[LOT],Tableau1[LOT])))</f>
        <v>0</v>
      </c>
    </row>
    <row r="10" spans="1:5" x14ac:dyDescent="0.25">
      <c r="A10">
        <f t="shared" si="0"/>
        <v>201906</v>
      </c>
      <c r="B10">
        <f>COUNTIFS(Tableau1[SEMAINE],Tableau2[[#This Row],[AAAASS]],Tableau1[MTWHLO],"C30")</f>
        <v>0</v>
      </c>
      <c r="C10" s="4">
        <f t="array" ref="C10">SUM(IF((Tableau1[MTWHLO]=C$4)*(Tableau1[SEMAINE]=$A10),1/COUNTIFS(Tableau1[MTWHLO],C$4,Tableau1[SEMAINE],$A10,Tableau1[LOT],Tableau1[LOT])))</f>
        <v>0</v>
      </c>
    </row>
    <row r="11" spans="1:5" x14ac:dyDescent="0.25">
      <c r="A11">
        <f t="shared" si="0"/>
        <v>201907</v>
      </c>
      <c r="B11">
        <f>COUNTIFS(Tableau1[SEMAINE],Tableau2[[#This Row],[AAAASS]],Tableau1[MTWHLO],"C30")</f>
        <v>0</v>
      </c>
      <c r="C11" s="4">
        <f t="array" ref="C11">SUM(IF((Tableau1[MTWHLO]=C$4)*(Tableau1[SEMAINE]=$A11),1/COUNTIFS(Tableau1[MTWHLO],C$4,Tableau1[SEMAINE],$A11,Tableau1[LOT],Tableau1[LOT])))</f>
        <v>0</v>
      </c>
    </row>
    <row r="12" spans="1:5" x14ac:dyDescent="0.25">
      <c r="A12">
        <f t="shared" si="0"/>
        <v>201908</v>
      </c>
      <c r="B12">
        <f>COUNTIFS(Tableau1[SEMAINE],Tableau2[[#This Row],[AAAASS]],Tableau1[MTWHLO],"C30")</f>
        <v>0</v>
      </c>
      <c r="C12" s="4">
        <f t="array" ref="C12">SUM(IF((Tableau1[MTWHLO]=C$4)*(Tableau1[SEMAINE]=$A12),1/COUNTIFS(Tableau1[MTWHLO],C$4,Tableau1[SEMAINE],$A12,Tableau1[LOT],Tableau1[LOT])))</f>
        <v>0</v>
      </c>
    </row>
    <row r="13" spans="1:5" x14ac:dyDescent="0.25">
      <c r="A13">
        <f t="shared" si="0"/>
        <v>201909</v>
      </c>
      <c r="B13">
        <f>COUNTIFS(Tableau1[SEMAINE],Tableau2[[#This Row],[AAAASS]],Tableau1[MTWHLO],"C30")</f>
        <v>0</v>
      </c>
      <c r="C13" s="4">
        <f t="array" ref="C13">SUM(IF((Tableau1[MTWHLO]=C$4)*(Tableau1[SEMAINE]=$A13),1/COUNTIFS(Tableau1[MTWHLO],C$4,Tableau1[SEMAINE],$A13,Tableau1[LOT],Tableau1[LOT])))</f>
        <v>0</v>
      </c>
    </row>
    <row r="14" spans="1:5" x14ac:dyDescent="0.25">
      <c r="A14">
        <f t="shared" si="0"/>
        <v>201910</v>
      </c>
      <c r="B14">
        <f>COUNTIFS(Tableau1[SEMAINE],Tableau2[[#This Row],[AAAASS]],Tableau1[MTWHLO],"C30")</f>
        <v>0</v>
      </c>
      <c r="C14" s="4">
        <f t="array" ref="C14">SUM(IF((Tableau1[MTWHLO]=C$4)*(Tableau1[SEMAINE]=$A14),1/COUNTIFS(Tableau1[MTWHLO],C$4,Tableau1[SEMAINE],$A14,Tableau1[LOT],Tableau1[LOT])))</f>
        <v>0</v>
      </c>
    </row>
    <row r="15" spans="1:5" x14ac:dyDescent="0.25">
      <c r="A15">
        <f t="shared" si="0"/>
        <v>201911</v>
      </c>
      <c r="B15">
        <f>COUNTIFS(Tableau1[SEMAINE],Tableau2[[#This Row],[AAAASS]],Tableau1[MTWHLO],"C30")</f>
        <v>0</v>
      </c>
      <c r="C15" s="4">
        <f t="array" ref="C15">SUM(IF((Tableau1[MTWHLO]=C$4)*(Tableau1[SEMAINE]=$A15),1/COUNTIFS(Tableau1[MTWHLO],C$4,Tableau1[SEMAINE],$A15,Tableau1[LOT],Tableau1[LOT])))</f>
        <v>0</v>
      </c>
    </row>
    <row r="16" spans="1:5" x14ac:dyDescent="0.25">
      <c r="A16">
        <f t="shared" si="0"/>
        <v>201912</v>
      </c>
      <c r="B16">
        <f>COUNTIFS(Tableau1[SEMAINE],Tableau2[[#This Row],[AAAASS]],Tableau1[MTWHLO],"C30")</f>
        <v>0</v>
      </c>
      <c r="C16" s="4">
        <f t="array" ref="C16">SUM(IF((Tableau1[MTWHLO]=C$4)*(Tableau1[SEMAINE]=$A16),1/COUNTIFS(Tableau1[MTWHLO],C$4,Tableau1[SEMAINE],$A16,Tableau1[LOT],Tableau1[LOT])))</f>
        <v>0</v>
      </c>
    </row>
    <row r="17" spans="1:3" x14ac:dyDescent="0.25">
      <c r="A17">
        <f t="shared" si="0"/>
        <v>201913</v>
      </c>
      <c r="B17">
        <f>COUNTIFS(Tableau1[SEMAINE],Tableau2[[#This Row],[AAAASS]],Tableau1[MTWHLO],"C30")</f>
        <v>0</v>
      </c>
      <c r="C17" s="4">
        <f t="array" ref="C17">SUM(IF((Tableau1[MTWHLO]=C$4)*(Tableau1[SEMAINE]=$A17),1/COUNTIFS(Tableau1[MTWHLO],C$4,Tableau1[SEMAINE],$A17,Tableau1[LOT],Tableau1[LOT])))</f>
        <v>0</v>
      </c>
    </row>
    <row r="18" spans="1:3" x14ac:dyDescent="0.25">
      <c r="A18">
        <f t="shared" si="0"/>
        <v>201914</v>
      </c>
      <c r="B18">
        <f>COUNTIFS(Tableau1[SEMAINE],Tableau2[[#This Row],[AAAASS]],Tableau1[MTWHLO],"C30")</f>
        <v>0</v>
      </c>
      <c r="C18" s="4">
        <f t="array" ref="C18">SUM(IF((Tableau1[MTWHLO]=C$4)*(Tableau1[SEMAINE]=$A18),1/COUNTIFS(Tableau1[MTWHLO],C$4,Tableau1[SEMAINE],$A18,Tableau1[LOT],Tableau1[LOT])))</f>
        <v>0</v>
      </c>
    </row>
    <row r="19" spans="1:3" x14ac:dyDescent="0.25">
      <c r="A19">
        <f t="shared" si="0"/>
        <v>201915</v>
      </c>
      <c r="B19">
        <f>COUNTIFS(Tableau1[SEMAINE],Tableau2[[#This Row],[AAAASS]],Tableau1[MTWHLO],"C30")</f>
        <v>0</v>
      </c>
      <c r="C19" s="4">
        <f t="array" ref="C19">SUM(IF((Tableau1[MTWHLO]=C$4)*(Tableau1[SEMAINE]=$A19),1/COUNTIFS(Tableau1[MTWHLO],C$4,Tableau1[SEMAINE],$A19,Tableau1[LOT],Tableau1[LOT])))</f>
        <v>0</v>
      </c>
    </row>
    <row r="20" spans="1:3" x14ac:dyDescent="0.25">
      <c r="A20">
        <f t="shared" si="0"/>
        <v>201916</v>
      </c>
      <c r="B20">
        <f>COUNTIFS(Tableau1[SEMAINE],Tableau2[[#This Row],[AAAASS]],Tableau1[MTWHLO],"C30")</f>
        <v>0</v>
      </c>
      <c r="C20" s="4">
        <f t="array" ref="C20">SUM(IF((Tableau1[MTWHLO]=C$4)*(Tableau1[SEMAINE]=$A20),1/COUNTIFS(Tableau1[MTWHLO],C$4,Tableau1[SEMAINE],$A20,Tableau1[LOT],Tableau1[LOT])))</f>
        <v>0</v>
      </c>
    </row>
    <row r="21" spans="1:3" x14ac:dyDescent="0.25">
      <c r="A21">
        <f t="shared" si="0"/>
        <v>201917</v>
      </c>
      <c r="B21">
        <f>COUNTIFS(Tableau1[SEMAINE],Tableau2[[#This Row],[AAAASS]],Tableau1[MTWHLO],"C30")</f>
        <v>0</v>
      </c>
      <c r="C21" s="4">
        <f t="array" ref="C21">SUM(IF((Tableau1[MTWHLO]=C$4)*(Tableau1[SEMAINE]=$A21),1/COUNTIFS(Tableau1[MTWHLO],C$4,Tableau1[SEMAINE],$A21,Tableau1[LOT],Tableau1[LOT])))</f>
        <v>0</v>
      </c>
    </row>
    <row r="22" spans="1:3" x14ac:dyDescent="0.25">
      <c r="A22">
        <f t="shared" si="0"/>
        <v>201918</v>
      </c>
      <c r="B22">
        <f>COUNTIFS(Tableau1[SEMAINE],Tableau2[[#This Row],[AAAASS]],Tableau1[MTWHLO],"C30")</f>
        <v>0</v>
      </c>
      <c r="C22" s="4">
        <f t="array" ref="C22">SUM(IF((Tableau1[MTWHLO]=C$4)*(Tableau1[SEMAINE]=$A22),1/COUNTIFS(Tableau1[MTWHLO],C$4,Tableau1[SEMAINE],$A22,Tableau1[LOT],Tableau1[LOT])))</f>
        <v>0</v>
      </c>
    </row>
    <row r="23" spans="1:3" x14ac:dyDescent="0.25">
      <c r="A23">
        <f t="shared" si="0"/>
        <v>201919</v>
      </c>
      <c r="B23">
        <f>COUNTIFS(Tableau1[SEMAINE],Tableau2[[#This Row],[AAAASS]],Tableau1[MTWHLO],"C30")</f>
        <v>0</v>
      </c>
      <c r="C23" s="4">
        <f t="array" ref="C23">SUM(IF((Tableau1[MTWHLO]=C$4)*(Tableau1[SEMAINE]=$A23),1/COUNTIFS(Tableau1[MTWHLO],C$4,Tableau1[SEMAINE],$A23,Tableau1[LOT],Tableau1[LOT])))</f>
        <v>0</v>
      </c>
    </row>
    <row r="24" spans="1:3" x14ac:dyDescent="0.25">
      <c r="A24">
        <f t="shared" si="0"/>
        <v>201920</v>
      </c>
      <c r="B24">
        <f>COUNTIFS(Tableau1[SEMAINE],Tableau2[[#This Row],[AAAASS]],Tableau1[MTWHLO],"C30")</f>
        <v>0</v>
      </c>
    </row>
    <row r="25" spans="1:3" x14ac:dyDescent="0.25">
      <c r="A25">
        <f t="shared" si="0"/>
        <v>201921</v>
      </c>
      <c r="B25">
        <f>COUNTIFS(Tableau1[SEMAINE],Tableau2[[#This Row],[AAAASS]],Tableau1[MTWHLO],"C30")</f>
        <v>0</v>
      </c>
    </row>
    <row r="26" spans="1:3" x14ac:dyDescent="0.25">
      <c r="A26">
        <f t="shared" si="0"/>
        <v>201922</v>
      </c>
      <c r="B26">
        <f>COUNTIFS(Tableau1[SEMAINE],Tableau2[[#This Row],[AAAASS]],Tableau1[MTWHLO],"C30")</f>
        <v>0</v>
      </c>
    </row>
    <row r="27" spans="1:3" x14ac:dyDescent="0.25">
      <c r="A27">
        <f t="shared" si="0"/>
        <v>201923</v>
      </c>
      <c r="B27">
        <f>COUNTIFS(Tableau1[SEMAINE],Tableau2[[#This Row],[AAAASS]],Tableau1[MTWHLO],"C30")</f>
        <v>0</v>
      </c>
    </row>
    <row r="28" spans="1:3" x14ac:dyDescent="0.25">
      <c r="A28">
        <f t="shared" si="0"/>
        <v>201924</v>
      </c>
      <c r="B28">
        <f>COUNTIFS(Tableau1[SEMAINE],Tableau2[[#This Row],[AAAASS]],Tableau1[MTWHLO],"C30")</f>
        <v>0</v>
      </c>
    </row>
    <row r="29" spans="1:3" x14ac:dyDescent="0.25">
      <c r="A29">
        <f t="shared" si="0"/>
        <v>201925</v>
      </c>
      <c r="B29">
        <f>COUNTIFS(Tableau1[SEMAINE],Tableau2[[#This Row],[AAAASS]],Tableau1[MTWHLO],"C30")</f>
        <v>0</v>
      </c>
    </row>
    <row r="30" spans="1:3" x14ac:dyDescent="0.25">
      <c r="A30">
        <f t="shared" si="0"/>
        <v>201926</v>
      </c>
      <c r="B30">
        <f>COUNTIFS(Tableau1[SEMAINE],Tableau2[[#This Row],[AAAASS]],Tableau1[MTWHLO],"C30")</f>
        <v>0</v>
      </c>
    </row>
    <row r="31" spans="1:3" x14ac:dyDescent="0.25">
      <c r="A31">
        <f t="shared" si="0"/>
        <v>201927</v>
      </c>
      <c r="B31">
        <f>COUNTIFS(Tableau1[SEMAINE],Tableau2[[#This Row],[AAAASS]],Tableau1[MTWHLO],"C30")</f>
        <v>0</v>
      </c>
    </row>
    <row r="32" spans="1:3" x14ac:dyDescent="0.25">
      <c r="A32">
        <f t="shared" si="0"/>
        <v>201928</v>
      </c>
      <c r="B32">
        <f>COUNTIFS(Tableau1[SEMAINE],Tableau2[[#This Row],[AAAASS]],Tableau1[MTWHLO],"C30")</f>
        <v>0</v>
      </c>
    </row>
    <row r="33" spans="1:2" x14ac:dyDescent="0.25">
      <c r="A33">
        <f t="shared" si="0"/>
        <v>201929</v>
      </c>
      <c r="B33">
        <f>COUNTIFS(Tableau1[SEMAINE],Tableau2[[#This Row],[AAAASS]],Tableau1[MTWHLO],"C30")</f>
        <v>0</v>
      </c>
    </row>
    <row r="34" spans="1:2" x14ac:dyDescent="0.25">
      <c r="A34">
        <f t="shared" si="0"/>
        <v>201930</v>
      </c>
      <c r="B34">
        <f>COUNTIFS(Tableau1[SEMAINE],Tableau2[[#This Row],[AAAASS]],Tableau1[MTWHLO],"C30")</f>
        <v>0</v>
      </c>
    </row>
    <row r="35" spans="1:2" x14ac:dyDescent="0.25">
      <c r="A35">
        <f t="shared" si="0"/>
        <v>201931</v>
      </c>
      <c r="B35">
        <f>COUNTIFS(Tableau1[SEMAINE],Tableau2[[#This Row],[AAAASS]],Tableau1[MTWHLO],"C30")</f>
        <v>0</v>
      </c>
    </row>
    <row r="36" spans="1:2" x14ac:dyDescent="0.25">
      <c r="A36">
        <f t="shared" si="0"/>
        <v>201932</v>
      </c>
      <c r="B36">
        <f>COUNTIFS(Tableau1[SEMAINE],Tableau2[[#This Row],[AAAASS]],Tableau1[MTWHLO],"C30")</f>
        <v>0</v>
      </c>
    </row>
    <row r="37" spans="1:2" x14ac:dyDescent="0.25">
      <c r="A37">
        <f t="shared" si="0"/>
        <v>201933</v>
      </c>
      <c r="B37">
        <f>COUNTIFS(Tableau1[SEMAINE],Tableau2[[#This Row],[AAAASS]],Tableau1[MTWHLO],"C30")</f>
        <v>0</v>
      </c>
    </row>
    <row r="38" spans="1:2" x14ac:dyDescent="0.25">
      <c r="A38">
        <f t="shared" ref="A38:A56" si="1">A37+1</f>
        <v>201934</v>
      </c>
      <c r="B38">
        <f>COUNTIFS(Tableau1[SEMAINE],Tableau2[[#This Row],[AAAASS]],Tableau1[MTWHLO],"C30")</f>
        <v>0</v>
      </c>
    </row>
    <row r="39" spans="1:2" x14ac:dyDescent="0.25">
      <c r="A39">
        <f t="shared" si="1"/>
        <v>201935</v>
      </c>
      <c r="B39">
        <f>COUNTIFS(Tableau1[SEMAINE],Tableau2[[#This Row],[AAAASS]],Tableau1[MTWHLO],"C30")</f>
        <v>0</v>
      </c>
    </row>
    <row r="40" spans="1:2" x14ac:dyDescent="0.25">
      <c r="A40">
        <f t="shared" si="1"/>
        <v>201936</v>
      </c>
      <c r="B40">
        <f>COUNTIFS(Tableau1[SEMAINE],Tableau2[[#This Row],[AAAASS]],Tableau1[MTWHLO],"C30")</f>
        <v>0</v>
      </c>
    </row>
    <row r="41" spans="1:2" x14ac:dyDescent="0.25">
      <c r="A41">
        <f t="shared" si="1"/>
        <v>201937</v>
      </c>
      <c r="B41">
        <f>COUNTIFS(Tableau1[SEMAINE],Tableau2[[#This Row],[AAAASS]],Tableau1[MTWHLO],"C30")</f>
        <v>0</v>
      </c>
    </row>
    <row r="42" spans="1:2" x14ac:dyDescent="0.25">
      <c r="A42">
        <f t="shared" si="1"/>
        <v>201938</v>
      </c>
      <c r="B42">
        <f>COUNTIFS(Tableau1[SEMAINE],Tableau2[[#This Row],[AAAASS]],Tableau1[MTWHLO],"C30")</f>
        <v>0</v>
      </c>
    </row>
    <row r="43" spans="1:2" x14ac:dyDescent="0.25">
      <c r="A43">
        <f t="shared" si="1"/>
        <v>201939</v>
      </c>
      <c r="B43">
        <f>COUNTIFS(Tableau1[SEMAINE],Tableau2[[#This Row],[AAAASS]],Tableau1[MTWHLO],"C30")</f>
        <v>0</v>
      </c>
    </row>
    <row r="44" spans="1:2" x14ac:dyDescent="0.25">
      <c r="A44">
        <f t="shared" si="1"/>
        <v>201940</v>
      </c>
      <c r="B44">
        <f>COUNTIFS(Tableau1[SEMAINE],Tableau2[[#This Row],[AAAASS]],Tableau1[MTWHLO],"C30")</f>
        <v>0</v>
      </c>
    </row>
    <row r="45" spans="1:2" x14ac:dyDescent="0.25">
      <c r="A45">
        <f t="shared" si="1"/>
        <v>201941</v>
      </c>
      <c r="B45">
        <f>COUNTIFS(Tableau1[SEMAINE],Tableau2[[#This Row],[AAAASS]],Tableau1[MTWHLO],"C30")</f>
        <v>0</v>
      </c>
    </row>
    <row r="46" spans="1:2" x14ac:dyDescent="0.25">
      <c r="A46">
        <f t="shared" si="1"/>
        <v>201942</v>
      </c>
      <c r="B46">
        <f>COUNTIFS(Tableau1[SEMAINE],Tableau2[[#This Row],[AAAASS]],Tableau1[MTWHLO],"C30")</f>
        <v>0</v>
      </c>
    </row>
    <row r="47" spans="1:2" x14ac:dyDescent="0.25">
      <c r="A47">
        <f t="shared" si="1"/>
        <v>201943</v>
      </c>
      <c r="B47">
        <f>COUNTIFS(Tableau1[SEMAINE],Tableau2[[#This Row],[AAAASS]],Tableau1[MTWHLO],"C30")</f>
        <v>0</v>
      </c>
    </row>
    <row r="48" spans="1:2" x14ac:dyDescent="0.25">
      <c r="A48">
        <f t="shared" si="1"/>
        <v>201944</v>
      </c>
      <c r="B48">
        <f>COUNTIFS(Tableau1[SEMAINE],Tableau2[[#This Row],[AAAASS]],Tableau1[MTWHLO],"C30")</f>
        <v>0</v>
      </c>
    </row>
    <row r="49" spans="1:2" x14ac:dyDescent="0.25">
      <c r="A49">
        <f t="shared" si="1"/>
        <v>201945</v>
      </c>
      <c r="B49">
        <f>COUNTIFS(Tableau1[SEMAINE],Tableau2[[#This Row],[AAAASS]],Tableau1[MTWHLO],"C30")</f>
        <v>0</v>
      </c>
    </row>
    <row r="50" spans="1:2" x14ac:dyDescent="0.25">
      <c r="A50">
        <f t="shared" si="1"/>
        <v>201946</v>
      </c>
      <c r="B50">
        <f>COUNTIFS(Tableau1[SEMAINE],Tableau2[[#This Row],[AAAASS]],Tableau1[MTWHLO],"C30")</f>
        <v>0</v>
      </c>
    </row>
    <row r="51" spans="1:2" x14ac:dyDescent="0.25">
      <c r="A51">
        <f t="shared" si="1"/>
        <v>201947</v>
      </c>
      <c r="B51">
        <f>COUNTIFS(Tableau1[SEMAINE],Tableau2[[#This Row],[AAAASS]],Tableau1[MTWHLO],"C30")</f>
        <v>0</v>
      </c>
    </row>
    <row r="52" spans="1:2" x14ac:dyDescent="0.25">
      <c r="A52">
        <f t="shared" si="1"/>
        <v>201948</v>
      </c>
      <c r="B52">
        <f>COUNTIFS(Tableau1[SEMAINE],Tableau2[[#This Row],[AAAASS]],Tableau1[MTWHLO],"C30")</f>
        <v>0</v>
      </c>
    </row>
    <row r="53" spans="1:2" x14ac:dyDescent="0.25">
      <c r="A53">
        <f t="shared" si="1"/>
        <v>201949</v>
      </c>
      <c r="B53">
        <f>COUNTIFS(Tableau1[SEMAINE],Tableau2[[#This Row],[AAAASS]],Tableau1[MTWHLO],"C30")</f>
        <v>0</v>
      </c>
    </row>
    <row r="54" spans="1:2" x14ac:dyDescent="0.25">
      <c r="A54">
        <f t="shared" si="1"/>
        <v>201950</v>
      </c>
      <c r="B54">
        <f>COUNTIFS(Tableau1[SEMAINE],Tableau2[[#This Row],[AAAASS]],Tableau1[MTWHLO],"C30")</f>
        <v>0</v>
      </c>
    </row>
    <row r="55" spans="1:2" x14ac:dyDescent="0.25">
      <c r="A55">
        <f t="shared" si="1"/>
        <v>201951</v>
      </c>
      <c r="B55">
        <f>COUNTIFS(Tableau1[SEMAINE],Tableau2[[#This Row],[AAAASS]],Tableau1[MTWHLO],"C30")</f>
        <v>0</v>
      </c>
    </row>
    <row r="56" spans="1:2" x14ac:dyDescent="0.25">
      <c r="A56">
        <f t="shared" si="1"/>
        <v>201952</v>
      </c>
      <c r="B56">
        <f>COUNTIFS(Tableau1[SEMAINE],Tableau2[[#This Row],[AAAASS]],Tableau1[MTWHLO],"C30")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EXPORT2019</vt:lpstr>
      <vt:lpstr>ANALYSE</vt:lpstr>
    </vt:vector>
  </TitlesOfParts>
  <Company>Virbac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2019-01-14T10:35:45Z</dcterms:created>
  <dcterms:modified xsi:type="dcterms:W3CDTF">2019-03-22T08:32:41Z</dcterms:modified>
</cp:coreProperties>
</file>