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1260"/>
  </bookViews>
  <sheets>
    <sheet name="suivi" sheetId="1" r:id="rId1"/>
    <sheet name="planning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2" l="1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C4" i="2"/>
  <c r="B4" i="2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L3" i="2" l="1"/>
  <c r="M3" i="2" s="1"/>
  <c r="N3" i="2" s="1"/>
  <c r="O3" i="2" s="1"/>
  <c r="P3" i="2" s="1"/>
  <c r="Q3" i="2" s="1"/>
  <c r="R3" i="2" s="1"/>
  <c r="S3" i="2" s="1"/>
  <c r="E3" i="2"/>
  <c r="F3" i="2" s="1"/>
  <c r="G3" i="2" s="1"/>
  <c r="H3" i="2" s="1"/>
  <c r="I3" i="2" s="1"/>
  <c r="J3" i="2" s="1"/>
  <c r="K2" i="2"/>
  <c r="D2" i="2"/>
  <c r="R2" i="2" l="1"/>
  <c r="T3" i="2"/>
  <c r="U3" i="2" s="1"/>
  <c r="V3" i="2" s="1"/>
  <c r="W3" i="2" s="1"/>
  <c r="X3" i="2" s="1"/>
  <c r="Y3" i="2" s="1"/>
  <c r="Z3" i="2" s="1"/>
  <c r="Z2" i="2" l="1"/>
  <c r="AA3" i="2"/>
  <c r="AB3" i="2" s="1"/>
  <c r="AC3" i="2" s="1"/>
  <c r="AD3" i="2" s="1"/>
  <c r="AE3" i="2" s="1"/>
  <c r="AF3" i="2" s="1"/>
  <c r="AG3" i="2" s="1"/>
  <c r="AG2" i="2" l="1"/>
  <c r="AH3" i="2"/>
  <c r="AI3" i="2" s="1"/>
  <c r="AJ3" i="2" s="1"/>
  <c r="AK3" i="2" s="1"/>
  <c r="AL3" i="2" s="1"/>
  <c r="AM3" i="2" s="1"/>
  <c r="AN3" i="2" s="1"/>
  <c r="AN2" i="2" l="1"/>
  <c r="AO3" i="2"/>
  <c r="AP3" i="2" s="1"/>
  <c r="AQ3" i="2" s="1"/>
  <c r="AR3" i="2" s="1"/>
  <c r="AS3" i="2" s="1"/>
  <c r="AT3" i="2" s="1"/>
  <c r="AU3" i="2" s="1"/>
  <c r="AU2" i="2" l="1"/>
  <c r="AV3" i="2"/>
  <c r="AW3" i="2" s="1"/>
  <c r="AX3" i="2" s="1"/>
  <c r="AY3" i="2" s="1"/>
  <c r="AZ3" i="2" s="1"/>
  <c r="BA3" i="2" s="1"/>
  <c r="BB3" i="2" s="1"/>
  <c r="BC3" i="2" l="1"/>
  <c r="BD3" i="2" s="1"/>
  <c r="BE3" i="2" s="1"/>
  <c r="BF3" i="2" s="1"/>
  <c r="BG3" i="2" s="1"/>
  <c r="BH3" i="2" s="1"/>
  <c r="BI3" i="2" s="1"/>
  <c r="BB2" i="2"/>
  <c r="BJ3" i="2" l="1"/>
  <c r="BK3" i="2" s="1"/>
  <c r="BL3" i="2" s="1"/>
  <c r="BM3" i="2" s="1"/>
  <c r="BN3" i="2" s="1"/>
  <c r="BO3" i="2" s="1"/>
  <c r="BP3" i="2" s="1"/>
  <c r="BI2" i="2"/>
  <c r="BQ3" i="2" l="1"/>
  <c r="BR3" i="2" s="1"/>
  <c r="BS3" i="2" s="1"/>
  <c r="BT3" i="2" s="1"/>
  <c r="BU3" i="2" s="1"/>
  <c r="BV3" i="2" s="1"/>
  <c r="BP2" i="2"/>
</calcChain>
</file>

<file path=xl/sharedStrings.xml><?xml version="1.0" encoding="utf-8"?>
<sst xmlns="http://schemas.openxmlformats.org/spreadsheetml/2006/main" count="148" uniqueCount="73">
  <si>
    <t>Véhicule</t>
  </si>
  <si>
    <t>Conducteur</t>
  </si>
  <si>
    <t>Passager1</t>
  </si>
  <si>
    <t>Passager2</t>
  </si>
  <si>
    <t>Passager3</t>
  </si>
  <si>
    <t>Passager4</t>
  </si>
  <si>
    <t>Passager5</t>
  </si>
  <si>
    <t>Passager6</t>
  </si>
  <si>
    <t>Passager7</t>
  </si>
  <si>
    <t>Passager8</t>
  </si>
  <si>
    <t>Date de MAD</t>
  </si>
  <si>
    <t>Kms MAD</t>
  </si>
  <si>
    <t>Date de retour</t>
  </si>
  <si>
    <t>Kms retour</t>
  </si>
  <si>
    <t>PLACE VEHICULE</t>
  </si>
  <si>
    <t>ZY</t>
  </si>
  <si>
    <t>JA</t>
  </si>
  <si>
    <t>IL</t>
  </si>
  <si>
    <t>BE</t>
  </si>
  <si>
    <t>PI</t>
  </si>
  <si>
    <t>MA</t>
  </si>
  <si>
    <t>MO</t>
  </si>
  <si>
    <t>LU</t>
  </si>
  <si>
    <t>DU</t>
  </si>
  <si>
    <t>DE</t>
  </si>
  <si>
    <t>GE</t>
  </si>
  <si>
    <t>VA</t>
  </si>
  <si>
    <t>RE</t>
  </si>
  <si>
    <t>AD</t>
  </si>
  <si>
    <t>BO</t>
  </si>
  <si>
    <t>ME</t>
  </si>
  <si>
    <t>CA</t>
  </si>
  <si>
    <t>CO</t>
  </si>
  <si>
    <t>DA</t>
  </si>
  <si>
    <t>KO</t>
  </si>
  <si>
    <t>TE</t>
  </si>
  <si>
    <t>WA</t>
  </si>
  <si>
    <t>BU</t>
  </si>
  <si>
    <t>TA</t>
  </si>
  <si>
    <t>ST</t>
  </si>
  <si>
    <t>IA</t>
  </si>
  <si>
    <t>ZA</t>
  </si>
  <si>
    <t>TR</t>
  </si>
  <si>
    <t>GH</t>
  </si>
  <si>
    <t>RO</t>
  </si>
  <si>
    <t>SA</t>
  </si>
  <si>
    <t>ZI</t>
  </si>
  <si>
    <t>PE</t>
  </si>
  <si>
    <t>LI</t>
  </si>
  <si>
    <t>CI</t>
  </si>
  <si>
    <t>HA</t>
  </si>
  <si>
    <t>MU</t>
  </si>
  <si>
    <t>FI</t>
  </si>
  <si>
    <t>TO</t>
  </si>
  <si>
    <t>SK</t>
  </si>
  <si>
    <t>BA</t>
  </si>
  <si>
    <t>AK</t>
  </si>
  <si>
    <t>CH</t>
  </si>
  <si>
    <t>AM</t>
  </si>
  <si>
    <t>AN</t>
  </si>
  <si>
    <t>GR</t>
  </si>
  <si>
    <t>FU</t>
  </si>
  <si>
    <t>JE</t>
  </si>
  <si>
    <t>JZ</t>
  </si>
  <si>
    <t>BL</t>
  </si>
  <si>
    <t>FE</t>
  </si>
  <si>
    <t>PT</t>
  </si>
  <si>
    <t>VR</t>
  </si>
  <si>
    <t>PLANNING</t>
  </si>
  <si>
    <t>Salarié</t>
  </si>
  <si>
    <t>Vehicule</t>
  </si>
  <si>
    <t>Place</t>
  </si>
  <si>
    <t>Place 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</si>
</sst>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_ ;\-#,##0\ "/>
    <numFmt numFmtId="165" formatCode="dddd\ dd/mm"/>
    <numFmt numFmtId="166" formatCode="ddd\ dd/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2" fillId="2" borderId="2" xfId="0" applyFont="1" applyFill="1" applyBorder="1"/>
    <xf numFmtId="44" fontId="2" fillId="2" borderId="2" xfId="1" applyNumberFormat="1" applyFont="1" applyFill="1" applyBorder="1" applyAlignment="1"/>
    <xf numFmtId="0" fontId="2" fillId="2" borderId="3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14" fontId="3" fillId="0" borderId="0" xfId="0" applyNumberFormat="1" applyFont="1" applyFill="1" applyBorder="1"/>
    <xf numFmtId="164" fontId="3" fillId="0" borderId="0" xfId="1" applyNumberFormat="1" applyFont="1" applyFill="1" applyBorder="1" applyAlignment="1"/>
    <xf numFmtId="0" fontId="4" fillId="4" borderId="4" xfId="0" applyFont="1" applyFill="1" applyBorder="1" applyAlignment="1">
      <alignment horizontal="center" vertical="center"/>
    </xf>
    <xf numFmtId="14" fontId="5" fillId="5" borderId="5" xfId="0" applyNumberFormat="1" applyFont="1" applyFill="1" applyBorder="1" applyAlignment="1">
      <alignment horizontal="center" vertical="center"/>
    </xf>
    <xf numFmtId="14" fontId="5" fillId="5" borderId="6" xfId="0" applyNumberFormat="1" applyFont="1" applyFill="1" applyBorder="1" applyAlignment="1">
      <alignment horizontal="center" vertical="center"/>
    </xf>
    <xf numFmtId="0" fontId="4" fillId="0" borderId="0" xfId="0" applyFont="1"/>
    <xf numFmtId="165" fontId="8" fillId="6" borderId="10" xfId="0" applyNumberFormat="1" applyFont="1" applyFill="1" applyBorder="1"/>
    <xf numFmtId="165" fontId="8" fillId="6" borderId="11" xfId="0" applyNumberFormat="1" applyFont="1" applyFill="1" applyBorder="1"/>
    <xf numFmtId="166" fontId="4" fillId="7" borderId="11" xfId="0" applyNumberFormat="1" applyFont="1" applyFill="1" applyBorder="1"/>
    <xf numFmtId="166" fontId="8" fillId="6" borderId="11" xfId="0" applyNumberFormat="1" applyFont="1" applyFill="1" applyBorder="1"/>
    <xf numFmtId="0" fontId="4" fillId="0" borderId="11" xfId="0" applyFont="1" applyBorder="1" applyAlignment="1">
      <alignment vertical="center"/>
    </xf>
    <xf numFmtId="0" fontId="6" fillId="6" borderId="9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7" fillId="7" borderId="7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9">
    <dxf>
      <font>
        <sz val="1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  <name val="Arial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_ ;\-#,##0\ 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_ ;\-#,##0\ 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6"/>
          <bgColor theme="6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P42" totalsRowShown="0" headerRowDxfId="18" dataDxfId="16" headerRowBorderDxfId="17">
  <autoFilter ref="A1:P42"/>
  <tableColumns count="16">
    <tableColumn id="3" name="Conducteur" dataDxfId="15"/>
    <tableColumn id="20" name="Véhicule" dataDxfId="1"/>
    <tableColumn id="19" name="Place libre" dataDxfId="0">
      <calculatedColumnFormula>P2-COUNTA(A2,D2:K2)</calculatedColumnFormula>
    </tableColumn>
    <tableColumn id="4" name="Passager1" dataDxfId="14"/>
    <tableColumn id="5" name="Passager2" dataDxfId="13"/>
    <tableColumn id="6" name="Passager3" dataDxfId="12"/>
    <tableColumn id="7" name="Passager4" dataDxfId="11"/>
    <tableColumn id="8" name="Passager5" dataDxfId="10"/>
    <tableColumn id="9" name="Passager6" dataDxfId="9"/>
    <tableColumn id="10" name="Passager7" dataDxfId="8"/>
    <tableColumn id="11" name="Passager8" dataDxfId="7"/>
    <tableColumn id="12" name="Date de MAD" dataDxfId="6"/>
    <tableColumn id="13" name="Kms MAD" dataDxfId="5" dataCellStyle="Milliers"/>
    <tableColumn id="14" name="Date de retour" dataDxfId="4"/>
    <tableColumn id="15" name="Kms retour" dataDxfId="3" dataCellStyle="Milliers"/>
    <tableColumn id="16" name="PLACE VEHICULE" dataDxfId="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abSelected="1" workbookViewId="0">
      <selection activeCell="C3" sqref="C3"/>
    </sheetView>
  </sheetViews>
  <sheetFormatPr baseColWidth="10" defaultRowHeight="14.5" x14ac:dyDescent="0.35"/>
  <cols>
    <col min="1" max="3" width="13.54296875" customWidth="1"/>
    <col min="4" max="11" width="12.453125" customWidth="1"/>
    <col min="12" max="12" width="14.81640625" customWidth="1"/>
    <col min="13" max="13" width="12.81640625" customWidth="1"/>
    <col min="14" max="14" width="16.1796875" customWidth="1"/>
    <col min="15" max="15" width="13" customWidth="1"/>
    <col min="16" max="16" width="19" customWidth="1"/>
  </cols>
  <sheetData>
    <row r="1" spans="1:16" x14ac:dyDescent="0.35">
      <c r="A1" s="3" t="s">
        <v>1</v>
      </c>
      <c r="B1" s="3" t="s">
        <v>0</v>
      </c>
      <c r="C1" s="3" t="s">
        <v>72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4" t="s">
        <v>11</v>
      </c>
      <c r="N1" s="3" t="s">
        <v>12</v>
      </c>
      <c r="O1" s="3" t="s">
        <v>13</v>
      </c>
      <c r="P1" s="5" t="s">
        <v>14</v>
      </c>
    </row>
    <row r="2" spans="1:16" x14ac:dyDescent="0.35">
      <c r="A2" s="8" t="s">
        <v>15</v>
      </c>
      <c r="B2" s="6">
        <v>59</v>
      </c>
      <c r="C2" s="7">
        <f t="shared" ref="C2:C42" si="0">P2-COUNTA(A2,D2:K2)</f>
        <v>0</v>
      </c>
      <c r="D2" s="8" t="s">
        <v>20</v>
      </c>
      <c r="E2" s="8"/>
      <c r="F2" s="8"/>
      <c r="G2" s="8"/>
      <c r="H2" s="8"/>
      <c r="I2" s="8"/>
      <c r="J2" s="8"/>
      <c r="K2" s="8"/>
      <c r="L2" s="9">
        <v>43993</v>
      </c>
      <c r="M2" s="10">
        <v>213247</v>
      </c>
      <c r="N2" s="6"/>
      <c r="O2" s="10"/>
      <c r="P2" s="8">
        <v>2</v>
      </c>
    </row>
    <row r="3" spans="1:16" x14ac:dyDescent="0.35">
      <c r="A3" s="8" t="s">
        <v>16</v>
      </c>
      <c r="B3" s="6">
        <v>32</v>
      </c>
      <c r="C3" s="7">
        <f t="shared" si="0"/>
        <v>3</v>
      </c>
      <c r="D3" s="8" t="s">
        <v>48</v>
      </c>
      <c r="E3" s="8"/>
      <c r="F3" s="8"/>
      <c r="G3" s="8"/>
      <c r="H3" s="8"/>
      <c r="I3" s="8"/>
      <c r="J3" s="8"/>
      <c r="K3" s="8"/>
      <c r="L3" s="9">
        <v>43983</v>
      </c>
      <c r="M3" s="10">
        <v>0</v>
      </c>
      <c r="N3" s="9">
        <v>43988</v>
      </c>
      <c r="O3" s="10">
        <v>0</v>
      </c>
      <c r="P3" s="8">
        <v>5</v>
      </c>
    </row>
    <row r="4" spans="1:16" x14ac:dyDescent="0.35">
      <c r="A4" s="8" t="s">
        <v>17</v>
      </c>
      <c r="B4" s="6">
        <v>39</v>
      </c>
      <c r="C4" s="7">
        <f t="shared" si="0"/>
        <v>2</v>
      </c>
      <c r="D4" s="8" t="s">
        <v>49</v>
      </c>
      <c r="E4" s="8" t="s">
        <v>66</v>
      </c>
      <c r="F4" s="8" t="s">
        <v>67</v>
      </c>
      <c r="G4" s="8"/>
      <c r="H4" s="8"/>
      <c r="I4" s="8"/>
      <c r="J4" s="8"/>
      <c r="K4" s="8"/>
      <c r="L4" s="9">
        <v>43983</v>
      </c>
      <c r="M4" s="10">
        <v>294540</v>
      </c>
      <c r="N4" s="6"/>
      <c r="O4" s="10"/>
      <c r="P4" s="8">
        <v>6</v>
      </c>
    </row>
    <row r="5" spans="1:16" x14ac:dyDescent="0.35">
      <c r="A5" s="8" t="s">
        <v>18</v>
      </c>
      <c r="B5" s="6">
        <v>35</v>
      </c>
      <c r="C5" s="7">
        <f t="shared" si="0"/>
        <v>4</v>
      </c>
      <c r="D5" s="8" t="s">
        <v>50</v>
      </c>
      <c r="E5" s="8"/>
      <c r="F5" s="8"/>
      <c r="G5" s="8"/>
      <c r="H5" s="8"/>
      <c r="I5" s="8"/>
      <c r="J5" s="8"/>
      <c r="K5" s="8"/>
      <c r="L5" s="9">
        <v>43979</v>
      </c>
      <c r="M5" s="10">
        <v>0</v>
      </c>
      <c r="N5" s="6"/>
      <c r="O5" s="10"/>
      <c r="P5" s="8">
        <v>6</v>
      </c>
    </row>
    <row r="6" spans="1:16" x14ac:dyDescent="0.35">
      <c r="A6" s="8" t="s">
        <v>19</v>
      </c>
      <c r="B6" s="6">
        <v>48</v>
      </c>
      <c r="C6" s="7">
        <f t="shared" si="0"/>
        <v>1</v>
      </c>
      <c r="D6" s="8"/>
      <c r="E6" s="8"/>
      <c r="F6" s="8"/>
      <c r="G6" s="8"/>
      <c r="H6" s="8"/>
      <c r="I6" s="8"/>
      <c r="J6" s="8"/>
      <c r="K6" s="8"/>
      <c r="L6" s="9">
        <v>43977</v>
      </c>
      <c r="M6" s="10">
        <v>198265</v>
      </c>
      <c r="N6" s="6"/>
      <c r="O6" s="10"/>
      <c r="P6" s="8">
        <v>2</v>
      </c>
    </row>
    <row r="7" spans="1:16" x14ac:dyDescent="0.35">
      <c r="A7" s="8" t="s">
        <v>20</v>
      </c>
      <c r="B7" s="6">
        <v>75</v>
      </c>
      <c r="C7" s="7">
        <f t="shared" si="0"/>
        <v>4</v>
      </c>
      <c r="D7" s="8" t="s">
        <v>51</v>
      </c>
      <c r="E7" s="8"/>
      <c r="F7" s="8"/>
      <c r="G7" s="8"/>
      <c r="H7" s="8"/>
      <c r="I7" s="8"/>
      <c r="J7" s="8"/>
      <c r="K7" s="8"/>
      <c r="L7" s="9">
        <v>43976</v>
      </c>
      <c r="M7" s="10">
        <v>0</v>
      </c>
      <c r="N7" s="6"/>
      <c r="O7" s="10"/>
      <c r="P7" s="8">
        <v>6</v>
      </c>
    </row>
    <row r="8" spans="1:16" x14ac:dyDescent="0.35">
      <c r="A8" s="8" t="s">
        <v>21</v>
      </c>
      <c r="B8" s="6">
        <v>51</v>
      </c>
      <c r="C8" s="7">
        <f t="shared" si="0"/>
        <v>0</v>
      </c>
      <c r="D8" s="8" t="s">
        <v>52</v>
      </c>
      <c r="E8" s="8"/>
      <c r="F8" s="8"/>
      <c r="G8" s="8"/>
      <c r="H8" s="8"/>
      <c r="I8" s="8"/>
      <c r="J8" s="8"/>
      <c r="K8" s="8"/>
      <c r="L8" s="9">
        <v>43976</v>
      </c>
      <c r="M8" s="10">
        <v>0</v>
      </c>
      <c r="N8" s="6"/>
      <c r="O8" s="10"/>
      <c r="P8" s="8">
        <v>2</v>
      </c>
    </row>
    <row r="9" spans="1:16" x14ac:dyDescent="0.35">
      <c r="A9" s="8" t="s">
        <v>22</v>
      </c>
      <c r="B9" s="6">
        <v>44</v>
      </c>
      <c r="C9" s="7">
        <f t="shared" si="0"/>
        <v>1</v>
      </c>
      <c r="D9" s="8" t="s">
        <v>53</v>
      </c>
      <c r="E9" s="8"/>
      <c r="F9" s="8"/>
      <c r="G9" s="8"/>
      <c r="H9" s="8"/>
      <c r="I9" s="8"/>
      <c r="J9" s="8"/>
      <c r="K9" s="8"/>
      <c r="L9" s="9">
        <v>43976</v>
      </c>
      <c r="M9" s="10">
        <v>0</v>
      </c>
      <c r="N9" s="6"/>
      <c r="O9" s="10"/>
      <c r="P9" s="8">
        <v>3</v>
      </c>
    </row>
    <row r="10" spans="1:16" x14ac:dyDescent="0.35">
      <c r="A10" s="8" t="s">
        <v>23</v>
      </c>
      <c r="B10" s="6">
        <v>50</v>
      </c>
      <c r="C10" s="7">
        <f t="shared" si="0"/>
        <v>1</v>
      </c>
      <c r="D10" s="8" t="s">
        <v>20</v>
      </c>
      <c r="E10" s="8"/>
      <c r="F10" s="8"/>
      <c r="G10" s="8"/>
      <c r="H10" s="8"/>
      <c r="I10" s="8"/>
      <c r="J10" s="8"/>
      <c r="K10" s="8"/>
      <c r="L10" s="9">
        <v>43974</v>
      </c>
      <c r="M10" s="10">
        <v>0</v>
      </c>
      <c r="N10" s="6"/>
      <c r="O10" s="10"/>
      <c r="P10" s="8">
        <v>3</v>
      </c>
    </row>
    <row r="11" spans="1:16" x14ac:dyDescent="0.35">
      <c r="A11" s="8" t="s">
        <v>24</v>
      </c>
      <c r="B11" s="6">
        <v>40</v>
      </c>
      <c r="C11" s="7">
        <f t="shared" si="0"/>
        <v>4</v>
      </c>
      <c r="D11" s="8" t="s">
        <v>47</v>
      </c>
      <c r="E11" s="8"/>
      <c r="F11" s="8"/>
      <c r="G11" s="8"/>
      <c r="H11" s="8"/>
      <c r="I11" s="8"/>
      <c r="J11" s="8"/>
      <c r="K11" s="8"/>
      <c r="L11" s="9">
        <v>43974</v>
      </c>
      <c r="M11" s="10">
        <v>0</v>
      </c>
      <c r="N11" s="6"/>
      <c r="O11" s="10"/>
      <c r="P11" s="8">
        <v>6</v>
      </c>
    </row>
    <row r="12" spans="1:16" x14ac:dyDescent="0.35">
      <c r="A12" s="8" t="s">
        <v>18</v>
      </c>
      <c r="B12" s="6">
        <v>32</v>
      </c>
      <c r="C12" s="7">
        <f t="shared" si="0"/>
        <v>3</v>
      </c>
      <c r="D12" s="8" t="s">
        <v>50</v>
      </c>
      <c r="E12" s="8"/>
      <c r="F12" s="8"/>
      <c r="G12" s="8"/>
      <c r="H12" s="8"/>
      <c r="I12" s="8"/>
      <c r="J12" s="8"/>
      <c r="K12" s="8"/>
      <c r="L12" s="9">
        <v>43972</v>
      </c>
      <c r="M12" s="10">
        <v>278836</v>
      </c>
      <c r="N12" s="9">
        <v>43981</v>
      </c>
      <c r="O12" s="10">
        <v>285353</v>
      </c>
      <c r="P12" s="8">
        <v>5</v>
      </c>
    </row>
    <row r="13" spans="1:16" x14ac:dyDescent="0.35">
      <c r="A13" s="8" t="s">
        <v>25</v>
      </c>
      <c r="B13" s="6">
        <v>134</v>
      </c>
      <c r="C13" s="7">
        <f t="shared" si="0"/>
        <v>1</v>
      </c>
      <c r="D13" s="8" t="s">
        <v>54</v>
      </c>
      <c r="E13" s="8"/>
      <c r="F13" s="8"/>
      <c r="G13" s="8"/>
      <c r="H13" s="8"/>
      <c r="I13" s="8"/>
      <c r="J13" s="8"/>
      <c r="K13" s="8"/>
      <c r="L13" s="9">
        <v>43971</v>
      </c>
      <c r="M13" s="10">
        <v>0</v>
      </c>
      <c r="N13" s="6"/>
      <c r="O13" s="10"/>
      <c r="P13" s="8">
        <v>3</v>
      </c>
    </row>
    <row r="14" spans="1:16" x14ac:dyDescent="0.35">
      <c r="A14" s="8" t="s">
        <v>15</v>
      </c>
      <c r="B14" s="6">
        <v>29</v>
      </c>
      <c r="C14" s="7">
        <f t="shared" si="0"/>
        <v>1</v>
      </c>
      <c r="D14" s="8" t="s">
        <v>20</v>
      </c>
      <c r="E14" s="8"/>
      <c r="F14" s="8"/>
      <c r="G14" s="8"/>
      <c r="H14" s="8"/>
      <c r="I14" s="8"/>
      <c r="J14" s="8"/>
      <c r="K14" s="8"/>
      <c r="L14" s="9">
        <v>43969</v>
      </c>
      <c r="M14" s="10">
        <v>0</v>
      </c>
      <c r="N14" s="9">
        <v>43993</v>
      </c>
      <c r="O14" s="10">
        <v>0</v>
      </c>
      <c r="P14" s="8">
        <v>3</v>
      </c>
    </row>
    <row r="15" spans="1:16" x14ac:dyDescent="0.35">
      <c r="A15" s="8" t="s">
        <v>26</v>
      </c>
      <c r="B15" s="6">
        <v>64</v>
      </c>
      <c r="C15" s="7">
        <f t="shared" si="0"/>
        <v>1</v>
      </c>
      <c r="D15" s="8" t="s">
        <v>55</v>
      </c>
      <c r="E15" s="8"/>
      <c r="F15" s="8"/>
      <c r="G15" s="8"/>
      <c r="H15" s="8"/>
      <c r="I15" s="8"/>
      <c r="J15" s="8"/>
      <c r="K15" s="8"/>
      <c r="L15" s="9">
        <v>43967</v>
      </c>
      <c r="M15" s="10">
        <v>0</v>
      </c>
      <c r="N15" s="6"/>
      <c r="O15" s="10"/>
      <c r="P15" s="8">
        <v>3</v>
      </c>
    </row>
    <row r="16" spans="1:16" x14ac:dyDescent="0.35">
      <c r="A16" s="8" t="s">
        <v>27</v>
      </c>
      <c r="B16" s="6">
        <v>60</v>
      </c>
      <c r="C16" s="7">
        <f t="shared" si="0"/>
        <v>4</v>
      </c>
      <c r="D16" s="8" t="s">
        <v>56</v>
      </c>
      <c r="E16" s="8"/>
      <c r="F16" s="8"/>
      <c r="G16" s="8"/>
      <c r="H16" s="8"/>
      <c r="I16" s="8"/>
      <c r="J16" s="8"/>
      <c r="K16" s="8"/>
      <c r="L16" s="9">
        <v>43966</v>
      </c>
      <c r="M16" s="10">
        <v>0</v>
      </c>
      <c r="N16" s="6"/>
      <c r="O16" s="10"/>
      <c r="P16" s="8">
        <v>6</v>
      </c>
    </row>
    <row r="17" spans="1:16" x14ac:dyDescent="0.35">
      <c r="A17" s="8" t="s">
        <v>28</v>
      </c>
      <c r="B17" s="6">
        <v>59</v>
      </c>
      <c r="C17" s="7">
        <f t="shared" si="0"/>
        <v>1</v>
      </c>
      <c r="D17" s="8"/>
      <c r="E17" s="8"/>
      <c r="F17" s="8"/>
      <c r="G17" s="8"/>
      <c r="H17" s="8"/>
      <c r="I17" s="8"/>
      <c r="J17" s="8"/>
      <c r="K17" s="8"/>
      <c r="L17" s="9">
        <v>43957</v>
      </c>
      <c r="M17" s="10">
        <v>0</v>
      </c>
      <c r="N17" s="9">
        <v>43992</v>
      </c>
      <c r="O17" s="10">
        <v>213247</v>
      </c>
      <c r="P17" s="8">
        <v>2</v>
      </c>
    </row>
    <row r="18" spans="1:16" x14ac:dyDescent="0.35">
      <c r="A18" s="8" t="s">
        <v>29</v>
      </c>
      <c r="B18" s="6">
        <v>137</v>
      </c>
      <c r="C18" s="7">
        <f t="shared" si="0"/>
        <v>7</v>
      </c>
      <c r="D18" s="8" t="s">
        <v>51</v>
      </c>
      <c r="E18" s="8"/>
      <c r="F18" s="8"/>
      <c r="G18" s="8"/>
      <c r="H18" s="8"/>
      <c r="I18" s="8"/>
      <c r="J18" s="8"/>
      <c r="K18" s="8"/>
      <c r="L18" s="9">
        <v>43957</v>
      </c>
      <c r="M18" s="10">
        <v>0</v>
      </c>
      <c r="N18" s="6"/>
      <c r="O18" s="10"/>
      <c r="P18" s="8">
        <v>9</v>
      </c>
    </row>
    <row r="19" spans="1:16" x14ac:dyDescent="0.35">
      <c r="A19" s="8" t="s">
        <v>30</v>
      </c>
      <c r="B19" s="6">
        <v>74</v>
      </c>
      <c r="C19" s="7">
        <f t="shared" si="0"/>
        <v>1</v>
      </c>
      <c r="D19" s="8" t="s">
        <v>31</v>
      </c>
      <c r="E19" s="8"/>
      <c r="F19" s="8"/>
      <c r="G19" s="8"/>
      <c r="H19" s="8"/>
      <c r="I19" s="8"/>
      <c r="J19" s="8"/>
      <c r="K19" s="8"/>
      <c r="L19" s="9">
        <v>43957</v>
      </c>
      <c r="M19" s="10">
        <v>0</v>
      </c>
      <c r="N19" s="6"/>
      <c r="O19" s="10"/>
      <c r="P19" s="8">
        <v>3</v>
      </c>
    </row>
    <row r="20" spans="1:16" x14ac:dyDescent="0.35">
      <c r="A20" s="8" t="s">
        <v>31</v>
      </c>
      <c r="B20" s="6">
        <v>68</v>
      </c>
      <c r="C20" s="7">
        <f t="shared" si="0"/>
        <v>5</v>
      </c>
      <c r="D20" s="8"/>
      <c r="E20" s="8"/>
      <c r="F20" s="8"/>
      <c r="G20" s="8"/>
      <c r="H20" s="8"/>
      <c r="I20" s="8"/>
      <c r="J20" s="8"/>
      <c r="K20" s="8"/>
      <c r="L20" s="9">
        <v>43957</v>
      </c>
      <c r="M20" s="10">
        <v>0</v>
      </c>
      <c r="N20" s="6"/>
      <c r="O20" s="10"/>
      <c r="P20" s="8">
        <v>6</v>
      </c>
    </row>
    <row r="21" spans="1:16" x14ac:dyDescent="0.35">
      <c r="A21" s="8" t="s">
        <v>32</v>
      </c>
      <c r="B21" s="6">
        <v>67</v>
      </c>
      <c r="C21" s="7">
        <f t="shared" si="0"/>
        <v>0</v>
      </c>
      <c r="D21" s="8" t="s">
        <v>41</v>
      </c>
      <c r="E21" s="8"/>
      <c r="F21" s="8"/>
      <c r="G21" s="8"/>
      <c r="H21" s="8"/>
      <c r="I21" s="8"/>
      <c r="J21" s="8"/>
      <c r="K21" s="8"/>
      <c r="L21" s="9">
        <v>43957</v>
      </c>
      <c r="M21" s="10">
        <v>0</v>
      </c>
      <c r="N21" s="6"/>
      <c r="O21" s="10"/>
      <c r="P21" s="8">
        <v>2</v>
      </c>
    </row>
    <row r="22" spans="1:16" x14ac:dyDescent="0.35">
      <c r="A22" s="8" t="s">
        <v>33</v>
      </c>
      <c r="B22" s="6">
        <v>66</v>
      </c>
      <c r="C22" s="7">
        <f t="shared" si="0"/>
        <v>1</v>
      </c>
      <c r="D22" s="8"/>
      <c r="E22" s="8"/>
      <c r="F22" s="8"/>
      <c r="G22" s="8"/>
      <c r="H22" s="8"/>
      <c r="I22" s="8"/>
      <c r="J22" s="8"/>
      <c r="K22" s="8"/>
      <c r="L22" s="9">
        <v>43957</v>
      </c>
      <c r="M22" s="10">
        <v>0</v>
      </c>
      <c r="N22" s="6"/>
      <c r="O22" s="10"/>
      <c r="P22" s="8">
        <v>2</v>
      </c>
    </row>
    <row r="23" spans="1:16" x14ac:dyDescent="0.35">
      <c r="A23" s="8" t="s">
        <v>34</v>
      </c>
      <c r="B23" s="6">
        <v>63</v>
      </c>
      <c r="C23" s="7">
        <f t="shared" si="0"/>
        <v>5</v>
      </c>
      <c r="D23" s="8"/>
      <c r="E23" s="8"/>
      <c r="F23" s="8"/>
      <c r="G23" s="8"/>
      <c r="H23" s="8"/>
      <c r="I23" s="8"/>
      <c r="J23" s="8"/>
      <c r="K23" s="8"/>
      <c r="L23" s="9">
        <v>43957</v>
      </c>
      <c r="M23" s="10">
        <v>0</v>
      </c>
      <c r="N23" s="6"/>
      <c r="O23" s="10"/>
      <c r="P23" s="8">
        <v>6</v>
      </c>
    </row>
    <row r="24" spans="1:16" x14ac:dyDescent="0.35">
      <c r="A24" s="8" t="s">
        <v>35</v>
      </c>
      <c r="B24" s="6">
        <v>57</v>
      </c>
      <c r="C24" s="7">
        <f t="shared" si="0"/>
        <v>0</v>
      </c>
      <c r="D24" s="8" t="s">
        <v>55</v>
      </c>
      <c r="E24" s="8"/>
      <c r="F24" s="8"/>
      <c r="G24" s="8"/>
      <c r="H24" s="8"/>
      <c r="I24" s="8"/>
      <c r="J24" s="8"/>
      <c r="K24" s="8"/>
      <c r="L24" s="9">
        <v>43957</v>
      </c>
      <c r="M24" s="10">
        <v>0</v>
      </c>
      <c r="N24" s="6"/>
      <c r="O24" s="10"/>
      <c r="P24" s="8">
        <v>2</v>
      </c>
    </row>
    <row r="25" spans="1:16" x14ac:dyDescent="0.35">
      <c r="A25" s="8" t="s">
        <v>27</v>
      </c>
      <c r="B25" s="6">
        <v>55</v>
      </c>
      <c r="C25" s="7">
        <f t="shared" si="0"/>
        <v>1</v>
      </c>
      <c r="D25" s="8" t="s">
        <v>57</v>
      </c>
      <c r="E25" s="8"/>
      <c r="F25" s="8"/>
      <c r="G25" s="8"/>
      <c r="H25" s="8"/>
      <c r="I25" s="8"/>
      <c r="J25" s="8"/>
      <c r="K25" s="8"/>
      <c r="L25" s="9">
        <v>43957</v>
      </c>
      <c r="M25" s="10">
        <v>0</v>
      </c>
      <c r="N25" s="6"/>
      <c r="O25" s="10"/>
      <c r="P25" s="8">
        <v>3</v>
      </c>
    </row>
    <row r="26" spans="1:16" x14ac:dyDescent="0.35">
      <c r="A26" s="8" t="s">
        <v>36</v>
      </c>
      <c r="B26" s="6">
        <v>42</v>
      </c>
      <c r="C26" s="7">
        <f t="shared" si="0"/>
        <v>0</v>
      </c>
      <c r="D26" s="8" t="s">
        <v>31</v>
      </c>
      <c r="E26" s="8"/>
      <c r="F26" s="8"/>
      <c r="G26" s="8"/>
      <c r="H26" s="8"/>
      <c r="I26" s="8"/>
      <c r="J26" s="8"/>
      <c r="K26" s="8"/>
      <c r="L26" s="9">
        <v>43957</v>
      </c>
      <c r="M26" s="10">
        <v>0</v>
      </c>
      <c r="N26" s="6"/>
      <c r="O26" s="10"/>
      <c r="P26" s="8">
        <v>2</v>
      </c>
    </row>
    <row r="27" spans="1:16" x14ac:dyDescent="0.35">
      <c r="A27" s="8" t="s">
        <v>37</v>
      </c>
      <c r="B27" s="6">
        <v>136</v>
      </c>
      <c r="C27" s="7">
        <f t="shared" si="0"/>
        <v>7</v>
      </c>
      <c r="D27" s="8" t="s">
        <v>58</v>
      </c>
      <c r="E27" s="8"/>
      <c r="F27" s="8"/>
      <c r="G27" s="8"/>
      <c r="H27" s="8"/>
      <c r="I27" s="8"/>
      <c r="J27" s="8"/>
      <c r="K27" s="8"/>
      <c r="L27" s="9">
        <v>43956</v>
      </c>
      <c r="M27" s="10">
        <v>0</v>
      </c>
      <c r="N27" s="6"/>
      <c r="O27" s="10"/>
      <c r="P27" s="8">
        <v>9</v>
      </c>
    </row>
    <row r="28" spans="1:16" x14ac:dyDescent="0.35">
      <c r="A28" s="8" t="s">
        <v>21</v>
      </c>
      <c r="B28" s="6">
        <v>70</v>
      </c>
      <c r="C28" s="7">
        <f t="shared" si="0"/>
        <v>4</v>
      </c>
      <c r="D28" s="8" t="s">
        <v>31</v>
      </c>
      <c r="E28" s="8"/>
      <c r="F28" s="8"/>
      <c r="G28" s="8"/>
      <c r="H28" s="8"/>
      <c r="I28" s="8"/>
      <c r="J28" s="8"/>
      <c r="K28" s="8"/>
      <c r="L28" s="9">
        <v>43956</v>
      </c>
      <c r="M28" s="10">
        <v>0</v>
      </c>
      <c r="N28" s="6"/>
      <c r="O28" s="10"/>
      <c r="P28" s="8">
        <v>6</v>
      </c>
    </row>
    <row r="29" spans="1:16" x14ac:dyDescent="0.35">
      <c r="A29" s="8" t="s">
        <v>38</v>
      </c>
      <c r="B29" s="6">
        <v>30</v>
      </c>
      <c r="C29" s="7">
        <f t="shared" si="0"/>
        <v>4</v>
      </c>
      <c r="D29" s="8" t="s">
        <v>47</v>
      </c>
      <c r="E29" s="8"/>
      <c r="F29" s="8"/>
      <c r="G29" s="8"/>
      <c r="H29" s="8"/>
      <c r="I29" s="8"/>
      <c r="J29" s="8"/>
      <c r="K29" s="8"/>
      <c r="L29" s="9">
        <v>43956</v>
      </c>
      <c r="M29" s="10">
        <v>0</v>
      </c>
      <c r="N29" s="6"/>
      <c r="O29" s="10"/>
      <c r="P29" s="8">
        <v>6</v>
      </c>
    </row>
    <row r="30" spans="1:16" x14ac:dyDescent="0.35">
      <c r="A30" s="8" t="s">
        <v>31</v>
      </c>
      <c r="B30" s="6">
        <v>41</v>
      </c>
      <c r="C30" s="7">
        <f t="shared" si="0"/>
        <v>4</v>
      </c>
      <c r="D30" s="8" t="s">
        <v>59</v>
      </c>
      <c r="E30" s="8"/>
      <c r="F30" s="8"/>
      <c r="G30" s="8"/>
      <c r="H30" s="8"/>
      <c r="I30" s="8"/>
      <c r="J30" s="8"/>
      <c r="K30" s="8"/>
      <c r="L30" s="9">
        <v>43955</v>
      </c>
      <c r="M30" s="10">
        <v>0</v>
      </c>
      <c r="N30" s="6"/>
      <c r="O30" s="10"/>
      <c r="P30" s="8">
        <v>6</v>
      </c>
    </row>
    <row r="31" spans="1:16" x14ac:dyDescent="0.35">
      <c r="A31" s="8" t="s">
        <v>39</v>
      </c>
      <c r="B31" s="6">
        <v>61</v>
      </c>
      <c r="C31" s="7">
        <f t="shared" si="0"/>
        <v>4</v>
      </c>
      <c r="D31" s="8" t="s">
        <v>52</v>
      </c>
      <c r="E31" s="8"/>
      <c r="F31" s="8"/>
      <c r="G31" s="8"/>
      <c r="H31" s="8"/>
      <c r="I31" s="8"/>
      <c r="J31" s="8"/>
      <c r="K31" s="8"/>
      <c r="L31" s="9">
        <v>43951</v>
      </c>
      <c r="M31" s="10">
        <v>0</v>
      </c>
      <c r="N31" s="6"/>
      <c r="O31" s="10"/>
      <c r="P31" s="8">
        <v>6</v>
      </c>
    </row>
    <row r="32" spans="1:16" x14ac:dyDescent="0.35">
      <c r="A32" s="8" t="s">
        <v>40</v>
      </c>
      <c r="B32" s="6">
        <v>135</v>
      </c>
      <c r="C32" s="7">
        <f t="shared" si="0"/>
        <v>1</v>
      </c>
      <c r="D32" s="8" t="s">
        <v>60</v>
      </c>
      <c r="E32" s="8"/>
      <c r="F32" s="8"/>
      <c r="G32" s="8"/>
      <c r="H32" s="8"/>
      <c r="I32" s="8"/>
      <c r="J32" s="8"/>
      <c r="K32" s="8"/>
      <c r="L32" s="9">
        <v>43945</v>
      </c>
      <c r="M32" s="10">
        <v>0</v>
      </c>
      <c r="N32" s="6"/>
      <c r="O32" s="10"/>
      <c r="P32" s="8">
        <v>3</v>
      </c>
    </row>
    <row r="33" spans="1:16" x14ac:dyDescent="0.35">
      <c r="A33" s="8" t="s">
        <v>41</v>
      </c>
      <c r="B33" s="6">
        <v>133</v>
      </c>
      <c r="C33" s="7">
        <f t="shared" si="0"/>
        <v>1</v>
      </c>
      <c r="D33" s="8" t="s">
        <v>39</v>
      </c>
      <c r="E33" s="8"/>
      <c r="F33" s="8"/>
      <c r="G33" s="8"/>
      <c r="H33" s="8"/>
      <c r="I33" s="8"/>
      <c r="J33" s="8"/>
      <c r="K33" s="8"/>
      <c r="L33" s="9">
        <v>43945</v>
      </c>
      <c r="M33" s="10">
        <v>0</v>
      </c>
      <c r="N33" s="6"/>
      <c r="O33" s="10"/>
      <c r="P33" s="8">
        <v>3</v>
      </c>
    </row>
    <row r="34" spans="1:16" x14ac:dyDescent="0.35">
      <c r="A34" s="8" t="s">
        <v>42</v>
      </c>
      <c r="B34" s="6">
        <v>71</v>
      </c>
      <c r="C34" s="7">
        <f t="shared" si="0"/>
        <v>4</v>
      </c>
      <c r="D34" s="8" t="s">
        <v>61</v>
      </c>
      <c r="E34" s="8"/>
      <c r="F34" s="8"/>
      <c r="G34" s="8"/>
      <c r="H34" s="8"/>
      <c r="I34" s="8"/>
      <c r="J34" s="8"/>
      <c r="K34" s="8"/>
      <c r="L34" s="9">
        <v>43937</v>
      </c>
      <c r="M34" s="10">
        <v>0</v>
      </c>
      <c r="N34" s="6"/>
      <c r="O34" s="10"/>
      <c r="P34" s="8">
        <v>6</v>
      </c>
    </row>
    <row r="35" spans="1:16" x14ac:dyDescent="0.35">
      <c r="A35" s="8" t="s">
        <v>43</v>
      </c>
      <c r="B35" s="6">
        <v>65</v>
      </c>
      <c r="C35" s="7">
        <f t="shared" si="0"/>
        <v>1</v>
      </c>
      <c r="D35" s="8" t="s">
        <v>62</v>
      </c>
      <c r="E35" s="8"/>
      <c r="F35" s="8"/>
      <c r="G35" s="8"/>
      <c r="H35" s="8"/>
      <c r="I35" s="8"/>
      <c r="J35" s="8"/>
      <c r="K35" s="8"/>
      <c r="L35" s="9">
        <v>43937</v>
      </c>
      <c r="M35" s="10">
        <v>0</v>
      </c>
      <c r="N35" s="6"/>
      <c r="O35" s="10"/>
      <c r="P35" s="8">
        <v>3</v>
      </c>
    </row>
    <row r="36" spans="1:16" x14ac:dyDescent="0.35">
      <c r="A36" s="8" t="s">
        <v>44</v>
      </c>
      <c r="B36" s="6">
        <v>73</v>
      </c>
      <c r="C36" s="7">
        <f t="shared" si="0"/>
        <v>4</v>
      </c>
      <c r="D36" s="8" t="s">
        <v>63</v>
      </c>
      <c r="E36" s="8"/>
      <c r="F36" s="8"/>
      <c r="G36" s="8"/>
      <c r="H36" s="8"/>
      <c r="I36" s="8"/>
      <c r="J36" s="8"/>
      <c r="K36" s="8"/>
      <c r="L36" s="9">
        <v>43935</v>
      </c>
      <c r="M36" s="10">
        <v>0</v>
      </c>
      <c r="N36" s="6"/>
      <c r="O36" s="10"/>
      <c r="P36" s="8">
        <v>6</v>
      </c>
    </row>
    <row r="37" spans="1:16" x14ac:dyDescent="0.35">
      <c r="A37" s="8" t="s">
        <v>22</v>
      </c>
      <c r="B37" s="6">
        <v>72</v>
      </c>
      <c r="C37" s="7">
        <f t="shared" si="0"/>
        <v>4</v>
      </c>
      <c r="D37" s="8" t="s">
        <v>55</v>
      </c>
      <c r="E37" s="8"/>
      <c r="F37" s="8"/>
      <c r="G37" s="8"/>
      <c r="H37" s="8"/>
      <c r="I37" s="8"/>
      <c r="J37" s="8"/>
      <c r="K37" s="8"/>
      <c r="L37" s="9">
        <v>43935</v>
      </c>
      <c r="M37" s="10">
        <v>0</v>
      </c>
      <c r="N37" s="6"/>
      <c r="O37" s="10"/>
      <c r="P37" s="8">
        <v>6</v>
      </c>
    </row>
    <row r="38" spans="1:16" x14ac:dyDescent="0.35">
      <c r="A38" s="8" t="s">
        <v>45</v>
      </c>
      <c r="B38" s="6">
        <v>54</v>
      </c>
      <c r="C38" s="7">
        <f t="shared" si="0"/>
        <v>4</v>
      </c>
      <c r="D38" s="8" t="s">
        <v>64</v>
      </c>
      <c r="E38" s="8"/>
      <c r="F38" s="8"/>
      <c r="G38" s="8"/>
      <c r="H38" s="8"/>
      <c r="I38" s="8"/>
      <c r="J38" s="8"/>
      <c r="K38" s="8"/>
      <c r="L38" s="9">
        <v>43931</v>
      </c>
      <c r="M38" s="10">
        <v>0</v>
      </c>
      <c r="N38" s="6"/>
      <c r="O38" s="10"/>
      <c r="P38" s="8">
        <v>6</v>
      </c>
    </row>
    <row r="39" spans="1:16" x14ac:dyDescent="0.35">
      <c r="A39" s="8" t="s">
        <v>46</v>
      </c>
      <c r="B39" s="6">
        <v>19</v>
      </c>
      <c r="C39" s="7">
        <f t="shared" si="0"/>
        <v>4</v>
      </c>
      <c r="D39" s="8" t="s">
        <v>65</v>
      </c>
      <c r="E39" s="8"/>
      <c r="F39" s="8"/>
      <c r="G39" s="8"/>
      <c r="H39" s="8"/>
      <c r="I39" s="8"/>
      <c r="J39" s="8"/>
      <c r="K39" s="8"/>
      <c r="L39" s="9">
        <v>43931</v>
      </c>
      <c r="M39" s="10">
        <v>0</v>
      </c>
      <c r="N39" s="6"/>
      <c r="O39" s="10"/>
      <c r="P39" s="8">
        <v>6</v>
      </c>
    </row>
    <row r="40" spans="1:16" x14ac:dyDescent="0.35">
      <c r="A40" s="8" t="s">
        <v>21</v>
      </c>
      <c r="B40" s="6">
        <v>76</v>
      </c>
      <c r="C40" s="7">
        <f t="shared" si="0"/>
        <v>5</v>
      </c>
      <c r="D40" s="8"/>
      <c r="E40" s="8"/>
      <c r="F40" s="8"/>
      <c r="G40" s="8"/>
      <c r="H40" s="8"/>
      <c r="I40" s="8"/>
      <c r="J40" s="8"/>
      <c r="K40" s="8"/>
      <c r="L40" s="9">
        <v>43929</v>
      </c>
      <c r="M40" s="10">
        <v>0</v>
      </c>
      <c r="N40" s="6"/>
      <c r="O40" s="10"/>
      <c r="P40" s="8">
        <v>6</v>
      </c>
    </row>
    <row r="41" spans="1:16" x14ac:dyDescent="0.35">
      <c r="A41" s="8" t="s">
        <v>19</v>
      </c>
      <c r="B41" s="6">
        <v>69</v>
      </c>
      <c r="C41" s="7">
        <f t="shared" si="0"/>
        <v>5</v>
      </c>
      <c r="D41" s="8"/>
      <c r="E41" s="8"/>
      <c r="F41" s="8"/>
      <c r="G41" s="8"/>
      <c r="H41" s="8"/>
      <c r="I41" s="8"/>
      <c r="J41" s="8"/>
      <c r="K41" s="8"/>
      <c r="L41" s="9">
        <v>43929</v>
      </c>
      <c r="M41" s="10">
        <v>0</v>
      </c>
      <c r="N41" s="6"/>
      <c r="O41" s="10"/>
      <c r="P41" s="8">
        <v>6</v>
      </c>
    </row>
    <row r="42" spans="1:16" x14ac:dyDescent="0.35">
      <c r="A42" s="8" t="s">
        <v>47</v>
      </c>
      <c r="B42" s="6">
        <v>62</v>
      </c>
      <c r="C42" s="7">
        <f t="shared" si="0"/>
        <v>5</v>
      </c>
      <c r="D42" s="8"/>
      <c r="E42" s="8"/>
      <c r="F42" s="8"/>
      <c r="G42" s="8"/>
      <c r="H42" s="8"/>
      <c r="I42" s="8"/>
      <c r="J42" s="8"/>
      <c r="K42" s="8"/>
      <c r="L42" s="9">
        <v>43928</v>
      </c>
      <c r="M42" s="10">
        <v>0</v>
      </c>
      <c r="N42" s="6"/>
      <c r="O42" s="10"/>
      <c r="P42" s="8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6"/>
  <sheetViews>
    <sheetView workbookViewId="0">
      <selection activeCell="F15" sqref="F15"/>
    </sheetView>
  </sheetViews>
  <sheetFormatPr baseColWidth="10" defaultRowHeight="14.5" x14ac:dyDescent="0.35"/>
  <cols>
    <col min="4" max="4" width="10.81640625" style="14" bestFit="1" customWidth="1"/>
    <col min="5" max="5" width="11.81640625" style="14" bestFit="1" customWidth="1"/>
    <col min="6" max="6" width="14.54296875" style="14" bestFit="1" customWidth="1"/>
    <col min="7" max="7" width="10.81640625" style="14" bestFit="1" customWidth="1"/>
    <col min="8" max="8" width="14.54296875" style="14" bestFit="1" customWidth="1"/>
    <col min="9" max="9" width="13.1796875" style="14" bestFit="1" customWidth="1"/>
    <col min="10" max="10" width="15.81640625" style="14" bestFit="1" customWidth="1"/>
    <col min="11" max="11" width="9.1796875" style="14" bestFit="1" customWidth="1"/>
    <col min="12" max="12" width="10.1796875" style="14" bestFit="1" customWidth="1"/>
    <col min="13" max="13" width="10" style="14" bestFit="1" customWidth="1"/>
    <col min="14" max="14" width="9.1796875" style="14" bestFit="1" customWidth="1"/>
    <col min="15" max="15" width="9.81640625" style="14" bestFit="1" customWidth="1"/>
    <col min="16" max="16" width="10.26953125" style="14" bestFit="1" customWidth="1"/>
    <col min="17" max="17" width="10" style="14" bestFit="1" customWidth="1"/>
    <col min="18" max="18" width="9.1796875" style="14" bestFit="1" customWidth="1"/>
    <col min="19" max="19" width="10.1796875" style="14" bestFit="1" customWidth="1"/>
    <col min="20" max="20" width="10" style="14" bestFit="1" customWidth="1"/>
    <col min="21" max="21" width="9.1796875" style="14" bestFit="1" customWidth="1"/>
    <col min="22" max="22" width="9.81640625" style="14" bestFit="1" customWidth="1"/>
    <col min="23" max="23" width="10.26953125" style="14" bestFit="1" customWidth="1"/>
    <col min="24" max="24" width="10" style="14" bestFit="1" customWidth="1"/>
    <col min="25" max="25" width="9.1796875" style="14" bestFit="1" customWidth="1"/>
    <col min="26" max="26" width="10.1796875" style="14" bestFit="1" customWidth="1"/>
    <col min="27" max="27" width="10" style="14" bestFit="1" customWidth="1"/>
    <col min="28" max="28" width="9.1796875" style="14" bestFit="1" customWidth="1"/>
    <col min="29" max="29" width="9.81640625" style="14" bestFit="1" customWidth="1"/>
    <col min="30" max="30" width="10.26953125" style="14" bestFit="1" customWidth="1"/>
    <col min="31" max="31" width="10" style="14" bestFit="1" customWidth="1"/>
    <col min="32" max="32" width="9.1796875" style="14" bestFit="1" customWidth="1"/>
    <col min="33" max="33" width="10.1796875" style="14" bestFit="1" customWidth="1"/>
    <col min="34" max="34" width="10" style="14" bestFit="1" customWidth="1"/>
    <col min="35" max="35" width="9.1796875" style="14" bestFit="1" customWidth="1"/>
    <col min="36" max="36" width="9.81640625" style="14" bestFit="1" customWidth="1"/>
    <col min="37" max="37" width="10.26953125" style="14" bestFit="1" customWidth="1"/>
    <col min="38" max="38" width="10" style="14" bestFit="1" customWidth="1"/>
    <col min="39" max="39" width="9.1796875" style="14" bestFit="1" customWidth="1"/>
    <col min="40" max="40" width="10.1796875" style="14" bestFit="1" customWidth="1"/>
    <col min="41" max="41" width="10" style="14" bestFit="1" customWidth="1"/>
    <col min="42" max="42" width="9.1796875" style="14" bestFit="1" customWidth="1"/>
    <col min="43" max="43" width="9.81640625" style="14" bestFit="1" customWidth="1"/>
    <col min="44" max="44" width="10.26953125" style="14" bestFit="1" customWidth="1"/>
    <col min="45" max="45" width="10" style="14" bestFit="1" customWidth="1"/>
    <col min="46" max="46" width="9.1796875" style="14" bestFit="1" customWidth="1"/>
    <col min="47" max="47" width="10.1796875" style="14" bestFit="1" customWidth="1"/>
    <col min="48" max="48" width="10" style="14" bestFit="1" customWidth="1"/>
    <col min="49" max="49" width="9.1796875" style="14" bestFit="1" customWidth="1"/>
    <col min="50" max="50" width="9.81640625" style="14" bestFit="1" customWidth="1"/>
    <col min="51" max="51" width="10.26953125" style="14" bestFit="1" customWidth="1"/>
    <col min="52" max="52" width="10" style="14" bestFit="1" customWidth="1"/>
    <col min="53" max="53" width="9.1796875" style="14" bestFit="1" customWidth="1"/>
    <col min="54" max="54" width="10.1796875" style="14" bestFit="1" customWidth="1"/>
    <col min="55" max="55" width="10" style="14" bestFit="1" customWidth="1"/>
    <col min="56" max="56" width="9.1796875" style="14" bestFit="1" customWidth="1"/>
    <col min="57" max="57" width="9.81640625" style="14" bestFit="1" customWidth="1"/>
    <col min="58" max="58" width="10.26953125" style="14" bestFit="1" customWidth="1"/>
    <col min="59" max="59" width="10" style="14" bestFit="1" customWidth="1"/>
    <col min="60" max="60" width="9.1796875" style="14" bestFit="1" customWidth="1"/>
    <col min="61" max="61" width="10.1796875" style="14" bestFit="1" customWidth="1"/>
    <col min="62" max="62" width="10" style="14" bestFit="1" customWidth="1"/>
    <col min="63" max="63" width="9.1796875" style="14" bestFit="1" customWidth="1"/>
    <col min="64" max="64" width="9.81640625" style="14" bestFit="1" customWidth="1"/>
    <col min="65" max="65" width="10.26953125" style="14" bestFit="1" customWidth="1"/>
    <col min="66" max="66" width="10" style="14" bestFit="1" customWidth="1"/>
    <col min="67" max="67" width="9.1796875" style="14" bestFit="1" customWidth="1"/>
    <col min="68" max="68" width="10.1796875" style="14" bestFit="1" customWidth="1"/>
    <col min="69" max="69" width="10" style="14" bestFit="1" customWidth="1"/>
    <col min="70" max="70" width="9.1796875" style="14" bestFit="1" customWidth="1"/>
    <col min="71" max="71" width="9.81640625" style="14" bestFit="1" customWidth="1"/>
    <col min="72" max="72" width="10.26953125" style="14" bestFit="1" customWidth="1"/>
    <col min="73" max="73" width="10" style="14" bestFit="1" customWidth="1"/>
    <col min="74" max="74" width="9.1796875" style="14" bestFit="1" customWidth="1"/>
  </cols>
  <sheetData>
    <row r="1" spans="1:74" x14ac:dyDescent="0.35">
      <c r="A1" t="s">
        <v>68</v>
      </c>
    </row>
    <row r="2" spans="1:74" ht="24" thickBot="1" x14ac:dyDescent="0.6">
      <c r="D2" s="21">
        <f>_xlfn.ISOWEEKNUM(D3)</f>
        <v>22</v>
      </c>
      <c r="E2" s="21"/>
      <c r="F2" s="21"/>
      <c r="G2" s="21"/>
      <c r="H2" s="21"/>
      <c r="I2" s="21"/>
      <c r="J2" s="22"/>
      <c r="K2" s="23">
        <f>_xlfn.ISOWEEKNUM(K3)</f>
        <v>23</v>
      </c>
      <c r="L2" s="24"/>
      <c r="M2" s="24"/>
      <c r="N2" s="24"/>
      <c r="O2" s="24"/>
      <c r="P2" s="24"/>
      <c r="Q2" s="24"/>
      <c r="R2" s="21">
        <f>_xlfn.ISOWEEKNUM(S3)</f>
        <v>24</v>
      </c>
      <c r="S2" s="21"/>
      <c r="T2" s="21"/>
      <c r="U2" s="21"/>
      <c r="V2" s="21"/>
      <c r="W2" s="21"/>
      <c r="X2" s="21"/>
      <c r="Y2" s="22"/>
      <c r="Z2" s="23">
        <f t="shared" ref="Z2:BP2" si="0">_xlfn.ISOWEEKNUM(Z3)</f>
        <v>25</v>
      </c>
      <c r="AA2" s="24"/>
      <c r="AB2" s="24"/>
      <c r="AC2" s="24"/>
      <c r="AD2" s="24"/>
      <c r="AE2" s="24"/>
      <c r="AF2" s="25"/>
      <c r="AG2" s="20">
        <f t="shared" si="0"/>
        <v>26</v>
      </c>
      <c r="AH2" s="21"/>
      <c r="AI2" s="21"/>
      <c r="AJ2" s="21"/>
      <c r="AK2" s="21"/>
      <c r="AL2" s="21"/>
      <c r="AM2" s="22"/>
      <c r="AN2" s="23">
        <f t="shared" si="0"/>
        <v>27</v>
      </c>
      <c r="AO2" s="24"/>
      <c r="AP2" s="24"/>
      <c r="AQ2" s="24"/>
      <c r="AR2" s="24"/>
      <c r="AS2" s="24"/>
      <c r="AT2" s="25"/>
      <c r="AU2" s="20">
        <f t="shared" si="0"/>
        <v>28</v>
      </c>
      <c r="AV2" s="21"/>
      <c r="AW2" s="21"/>
      <c r="AX2" s="21"/>
      <c r="AY2" s="21"/>
      <c r="AZ2" s="21"/>
      <c r="BA2" s="22"/>
      <c r="BB2" s="23">
        <f t="shared" si="0"/>
        <v>29</v>
      </c>
      <c r="BC2" s="24"/>
      <c r="BD2" s="24"/>
      <c r="BE2" s="24"/>
      <c r="BF2" s="24"/>
      <c r="BG2" s="24"/>
      <c r="BH2" s="25"/>
      <c r="BI2" s="20">
        <f t="shared" si="0"/>
        <v>30</v>
      </c>
      <c r="BJ2" s="21"/>
      <c r="BK2" s="21"/>
      <c r="BL2" s="21"/>
      <c r="BM2" s="21"/>
      <c r="BN2" s="21"/>
      <c r="BO2" s="22"/>
      <c r="BP2" s="23">
        <f t="shared" si="0"/>
        <v>31</v>
      </c>
      <c r="BQ2" s="24"/>
      <c r="BR2" s="24"/>
      <c r="BS2" s="24"/>
      <c r="BT2" s="24"/>
      <c r="BU2" s="24"/>
      <c r="BV2" s="25"/>
    </row>
    <row r="3" spans="1:74" ht="15" thickBot="1" x14ac:dyDescent="0.4">
      <c r="A3" s="11" t="s">
        <v>69</v>
      </c>
      <c r="B3" s="12" t="s">
        <v>70</v>
      </c>
      <c r="C3" s="13" t="s">
        <v>71</v>
      </c>
      <c r="D3" s="15">
        <v>43976</v>
      </c>
      <c r="E3" s="16">
        <f t="shared" ref="E3:BP3" si="1">D3+1</f>
        <v>43977</v>
      </c>
      <c r="F3" s="16">
        <f t="shared" si="1"/>
        <v>43978</v>
      </c>
      <c r="G3" s="16">
        <f t="shared" si="1"/>
        <v>43979</v>
      </c>
      <c r="H3" s="16">
        <f t="shared" si="1"/>
        <v>43980</v>
      </c>
      <c r="I3" s="16">
        <f t="shared" si="1"/>
        <v>43981</v>
      </c>
      <c r="J3" s="16">
        <f t="shared" si="1"/>
        <v>43982</v>
      </c>
      <c r="K3" s="17">
        <v>43983</v>
      </c>
      <c r="L3" s="17">
        <f>K3+1</f>
        <v>43984</v>
      </c>
      <c r="M3" s="17">
        <f t="shared" ref="M3:N3" si="2">L3+1</f>
        <v>43985</v>
      </c>
      <c r="N3" s="17">
        <f t="shared" si="2"/>
        <v>43986</v>
      </c>
      <c r="O3" s="17">
        <f t="shared" si="1"/>
        <v>43987</v>
      </c>
      <c r="P3" s="17">
        <f t="shared" si="1"/>
        <v>43988</v>
      </c>
      <c r="Q3" s="17">
        <f t="shared" si="1"/>
        <v>43989</v>
      </c>
      <c r="R3" s="18">
        <f t="shared" si="1"/>
        <v>43990</v>
      </c>
      <c r="S3" s="18">
        <f t="shared" si="1"/>
        <v>43991</v>
      </c>
      <c r="T3" s="18">
        <f t="shared" si="1"/>
        <v>43992</v>
      </c>
      <c r="U3" s="18">
        <f t="shared" si="1"/>
        <v>43993</v>
      </c>
      <c r="V3" s="18">
        <f t="shared" si="1"/>
        <v>43994</v>
      </c>
      <c r="W3" s="18">
        <f t="shared" si="1"/>
        <v>43995</v>
      </c>
      <c r="X3" s="18">
        <f t="shared" si="1"/>
        <v>43996</v>
      </c>
      <c r="Y3" s="18">
        <f t="shared" si="1"/>
        <v>43997</v>
      </c>
      <c r="Z3" s="17">
        <f t="shared" si="1"/>
        <v>43998</v>
      </c>
      <c r="AA3" s="17">
        <f t="shared" si="1"/>
        <v>43999</v>
      </c>
      <c r="AB3" s="17">
        <f t="shared" si="1"/>
        <v>44000</v>
      </c>
      <c r="AC3" s="17">
        <f t="shared" si="1"/>
        <v>44001</v>
      </c>
      <c r="AD3" s="17">
        <f t="shared" si="1"/>
        <v>44002</v>
      </c>
      <c r="AE3" s="17">
        <f t="shared" si="1"/>
        <v>44003</v>
      </c>
      <c r="AF3" s="17">
        <f t="shared" si="1"/>
        <v>44004</v>
      </c>
      <c r="AG3" s="18">
        <f t="shared" si="1"/>
        <v>44005</v>
      </c>
      <c r="AH3" s="18">
        <f t="shared" si="1"/>
        <v>44006</v>
      </c>
      <c r="AI3" s="18">
        <f t="shared" si="1"/>
        <v>44007</v>
      </c>
      <c r="AJ3" s="18">
        <f t="shared" si="1"/>
        <v>44008</v>
      </c>
      <c r="AK3" s="18">
        <f t="shared" si="1"/>
        <v>44009</v>
      </c>
      <c r="AL3" s="18">
        <f t="shared" si="1"/>
        <v>44010</v>
      </c>
      <c r="AM3" s="18">
        <f t="shared" si="1"/>
        <v>44011</v>
      </c>
      <c r="AN3" s="17">
        <f t="shared" si="1"/>
        <v>44012</v>
      </c>
      <c r="AO3" s="17">
        <f t="shared" si="1"/>
        <v>44013</v>
      </c>
      <c r="AP3" s="17">
        <f t="shared" si="1"/>
        <v>44014</v>
      </c>
      <c r="AQ3" s="17">
        <f t="shared" si="1"/>
        <v>44015</v>
      </c>
      <c r="AR3" s="17">
        <f t="shared" si="1"/>
        <v>44016</v>
      </c>
      <c r="AS3" s="17">
        <f t="shared" si="1"/>
        <v>44017</v>
      </c>
      <c r="AT3" s="17">
        <f t="shared" si="1"/>
        <v>44018</v>
      </c>
      <c r="AU3" s="18">
        <f t="shared" si="1"/>
        <v>44019</v>
      </c>
      <c r="AV3" s="18">
        <f t="shared" si="1"/>
        <v>44020</v>
      </c>
      <c r="AW3" s="18">
        <f t="shared" si="1"/>
        <v>44021</v>
      </c>
      <c r="AX3" s="18">
        <f t="shared" si="1"/>
        <v>44022</v>
      </c>
      <c r="AY3" s="18">
        <f t="shared" si="1"/>
        <v>44023</v>
      </c>
      <c r="AZ3" s="18">
        <f t="shared" si="1"/>
        <v>44024</v>
      </c>
      <c r="BA3" s="18">
        <f t="shared" si="1"/>
        <v>44025</v>
      </c>
      <c r="BB3" s="17">
        <f t="shared" si="1"/>
        <v>44026</v>
      </c>
      <c r="BC3" s="17">
        <f t="shared" si="1"/>
        <v>44027</v>
      </c>
      <c r="BD3" s="17">
        <f t="shared" si="1"/>
        <v>44028</v>
      </c>
      <c r="BE3" s="17">
        <f t="shared" si="1"/>
        <v>44029</v>
      </c>
      <c r="BF3" s="17">
        <f t="shared" si="1"/>
        <v>44030</v>
      </c>
      <c r="BG3" s="17">
        <f t="shared" si="1"/>
        <v>44031</v>
      </c>
      <c r="BH3" s="17">
        <f t="shared" si="1"/>
        <v>44032</v>
      </c>
      <c r="BI3" s="18">
        <f t="shared" si="1"/>
        <v>44033</v>
      </c>
      <c r="BJ3" s="18">
        <f t="shared" si="1"/>
        <v>44034</v>
      </c>
      <c r="BK3" s="18">
        <f t="shared" si="1"/>
        <v>44035</v>
      </c>
      <c r="BL3" s="18">
        <f t="shared" si="1"/>
        <v>44036</v>
      </c>
      <c r="BM3" s="18">
        <f t="shared" si="1"/>
        <v>44037</v>
      </c>
      <c r="BN3" s="18">
        <f t="shared" si="1"/>
        <v>44038</v>
      </c>
      <c r="BO3" s="18">
        <f t="shared" si="1"/>
        <v>44039</v>
      </c>
      <c r="BP3" s="17">
        <f t="shared" si="1"/>
        <v>44040</v>
      </c>
      <c r="BQ3" s="17">
        <f t="shared" ref="BQ3:BV3" si="3">BP3+1</f>
        <v>44041</v>
      </c>
      <c r="BR3" s="17">
        <f t="shared" si="3"/>
        <v>44042</v>
      </c>
      <c r="BS3" s="17">
        <f t="shared" si="3"/>
        <v>44043</v>
      </c>
      <c r="BT3" s="17">
        <f t="shared" si="3"/>
        <v>44044</v>
      </c>
      <c r="BU3" s="17">
        <f t="shared" si="3"/>
        <v>44045</v>
      </c>
      <c r="BV3" s="17">
        <f t="shared" si="3"/>
        <v>44046</v>
      </c>
    </row>
    <row r="4" spans="1:74" x14ac:dyDescent="0.35">
      <c r="A4" s="1" t="s">
        <v>15</v>
      </c>
      <c r="B4">
        <f>VLOOKUP(A4,Tableau1[[Conducteur]:[Place libre]],2,FALSE)</f>
        <v>59</v>
      </c>
      <c r="C4">
        <f>VLOOKUP(A4,Tableau1[[Conducteur]:[Place libre]],3,FALSE)</f>
        <v>0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</row>
    <row r="5" spans="1:74" x14ac:dyDescent="0.35">
      <c r="A5" s="2" t="s">
        <v>16</v>
      </c>
      <c r="B5">
        <f>VLOOKUP(A5,Tableau1[[Conducteur]:[Place libre]],2,FALSE)</f>
        <v>32</v>
      </c>
      <c r="C5">
        <f>VLOOKUP(A5,Tableau1[[Conducteur]:[Place libre]],3,FALSE)</f>
        <v>3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</row>
    <row r="6" spans="1:74" x14ac:dyDescent="0.35">
      <c r="A6" s="1" t="s">
        <v>17</v>
      </c>
      <c r="B6">
        <f>VLOOKUP(A6,Tableau1[[Conducteur]:[Place libre]],2,FALSE)</f>
        <v>39</v>
      </c>
      <c r="C6">
        <f>VLOOKUP(A6,Tableau1[[Conducteur]:[Place libre]],3,FALSE)</f>
        <v>2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</row>
    <row r="7" spans="1:74" x14ac:dyDescent="0.35">
      <c r="A7" s="2" t="s">
        <v>18</v>
      </c>
      <c r="B7">
        <f>VLOOKUP(A7,Tableau1[[Conducteur]:[Place libre]],2,FALSE)</f>
        <v>35</v>
      </c>
      <c r="C7">
        <f>VLOOKUP(A7,Tableau1[[Conducteur]:[Place libre]],3,FALSE)</f>
        <v>4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</row>
    <row r="8" spans="1:74" x14ac:dyDescent="0.35">
      <c r="A8" s="1" t="s">
        <v>19</v>
      </c>
      <c r="B8">
        <f>VLOOKUP(A8,Tableau1[[Conducteur]:[Place libre]],2,FALSE)</f>
        <v>48</v>
      </c>
      <c r="C8">
        <f>VLOOKUP(A8,Tableau1[[Conducteur]:[Place libre]],3,FALSE)</f>
        <v>1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</row>
    <row r="9" spans="1:74" x14ac:dyDescent="0.35">
      <c r="A9" s="2" t="s">
        <v>20</v>
      </c>
      <c r="B9">
        <f>VLOOKUP(A9,Tableau1[[Conducteur]:[Place libre]],2,FALSE)</f>
        <v>75</v>
      </c>
      <c r="C9">
        <f>VLOOKUP(A9,Tableau1[[Conducteur]:[Place libre]],3,FALSE)</f>
        <v>4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</row>
    <row r="10" spans="1:74" x14ac:dyDescent="0.35">
      <c r="A10" s="1" t="s">
        <v>21</v>
      </c>
      <c r="B10">
        <f>VLOOKUP(A10,Tableau1[[Conducteur]:[Place libre]],2,FALSE)</f>
        <v>51</v>
      </c>
      <c r="C10">
        <f>VLOOKUP(A10,Tableau1[[Conducteur]:[Place libre]],3,FALSE)</f>
        <v>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</row>
    <row r="11" spans="1:74" x14ac:dyDescent="0.35">
      <c r="A11" s="2" t="s">
        <v>22</v>
      </c>
      <c r="B11">
        <f>VLOOKUP(A11,Tableau1[[Conducteur]:[Place libre]],2,FALSE)</f>
        <v>44</v>
      </c>
      <c r="C11">
        <f>VLOOKUP(A11,Tableau1[[Conducteur]:[Place libre]],3,FALSE)</f>
        <v>1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</row>
    <row r="12" spans="1:74" x14ac:dyDescent="0.35">
      <c r="A12" s="1" t="s">
        <v>23</v>
      </c>
      <c r="B12">
        <f>VLOOKUP(A12,Tableau1[[Conducteur]:[Place libre]],2,FALSE)</f>
        <v>50</v>
      </c>
      <c r="C12">
        <f>VLOOKUP(A12,Tableau1[[Conducteur]:[Place libre]],3,FALSE)</f>
        <v>1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</row>
    <row r="13" spans="1:74" x14ac:dyDescent="0.35">
      <c r="A13" s="2" t="s">
        <v>24</v>
      </c>
      <c r="B13">
        <f>VLOOKUP(A13,Tableau1[[Conducteur]:[Place libre]],2,FALSE)</f>
        <v>40</v>
      </c>
      <c r="C13">
        <f>VLOOKUP(A13,Tableau1[[Conducteur]:[Place libre]],3,FALSE)</f>
        <v>4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</row>
    <row r="14" spans="1:74" x14ac:dyDescent="0.35">
      <c r="A14" s="2" t="s">
        <v>25</v>
      </c>
      <c r="B14">
        <f>VLOOKUP(A14,Tableau1[[Conducteur]:[Place libre]],2,FALSE)</f>
        <v>134</v>
      </c>
      <c r="C14">
        <f>VLOOKUP(A14,Tableau1[[Conducteur]:[Place libre]],3,FALSE)</f>
        <v>1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</row>
    <row r="15" spans="1:74" x14ac:dyDescent="0.35">
      <c r="A15" s="1" t="s">
        <v>15</v>
      </c>
      <c r="B15">
        <f>VLOOKUP(A15,Tableau1[[Conducteur]:[Place libre]],2,FALSE)</f>
        <v>59</v>
      </c>
      <c r="C15">
        <f>VLOOKUP(A15,Tableau1[[Conducteur]:[Place libre]],3,FALSE)</f>
        <v>0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</row>
    <row r="16" spans="1:74" x14ac:dyDescent="0.35">
      <c r="A16" s="2" t="s">
        <v>26</v>
      </c>
      <c r="B16">
        <f>VLOOKUP(A16,Tableau1[[Conducteur]:[Place libre]],2,FALSE)</f>
        <v>64</v>
      </c>
      <c r="C16">
        <f>VLOOKUP(A16,Tableau1[[Conducteur]:[Place libre]],3,FALSE)</f>
        <v>1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</row>
    <row r="17" spans="1:74" x14ac:dyDescent="0.35">
      <c r="A17" s="1" t="s">
        <v>27</v>
      </c>
      <c r="B17">
        <f>VLOOKUP(A17,Tableau1[[Conducteur]:[Place libre]],2,FALSE)</f>
        <v>60</v>
      </c>
      <c r="C17">
        <f>VLOOKUP(A17,Tableau1[[Conducteur]:[Place libre]],3,FALSE)</f>
        <v>4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</row>
    <row r="18" spans="1:74" x14ac:dyDescent="0.35">
      <c r="A18" s="2" t="s">
        <v>28</v>
      </c>
      <c r="B18">
        <f>VLOOKUP(A18,Tableau1[[Conducteur]:[Place libre]],2,FALSE)</f>
        <v>59</v>
      </c>
      <c r="C18">
        <f>VLOOKUP(A18,Tableau1[[Conducteur]:[Place libre]],3,FALSE)</f>
        <v>1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</row>
    <row r="19" spans="1:74" x14ac:dyDescent="0.35">
      <c r="A19" s="1" t="s">
        <v>29</v>
      </c>
      <c r="B19">
        <f>VLOOKUP(A19,Tableau1[[Conducteur]:[Place libre]],2,FALSE)</f>
        <v>137</v>
      </c>
      <c r="C19">
        <f>VLOOKUP(A19,Tableau1[[Conducteur]:[Place libre]],3,FALSE)</f>
        <v>7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</row>
    <row r="20" spans="1:74" x14ac:dyDescent="0.35">
      <c r="A20" s="2" t="s">
        <v>30</v>
      </c>
      <c r="B20">
        <f>VLOOKUP(A20,Tableau1[[Conducteur]:[Place libre]],2,FALSE)</f>
        <v>74</v>
      </c>
      <c r="C20">
        <f>VLOOKUP(A20,Tableau1[[Conducteur]:[Place libre]],3,FALSE)</f>
        <v>1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</row>
    <row r="21" spans="1:74" x14ac:dyDescent="0.35">
      <c r="A21" s="1" t="s">
        <v>31</v>
      </c>
      <c r="B21">
        <f>VLOOKUP(A21,Tableau1[[Conducteur]:[Place libre]],2,FALSE)</f>
        <v>68</v>
      </c>
      <c r="C21">
        <f>VLOOKUP(A21,Tableau1[[Conducteur]:[Place libre]],3,FALSE)</f>
        <v>5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</row>
    <row r="22" spans="1:74" x14ac:dyDescent="0.35">
      <c r="A22" s="2" t="s">
        <v>32</v>
      </c>
      <c r="B22">
        <f>VLOOKUP(A22,Tableau1[[Conducteur]:[Place libre]],2,FALSE)</f>
        <v>67</v>
      </c>
      <c r="C22">
        <f>VLOOKUP(A22,Tableau1[[Conducteur]:[Place libre]],3,FALSE)</f>
        <v>0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</row>
    <row r="23" spans="1:74" x14ac:dyDescent="0.35">
      <c r="A23" s="1" t="s">
        <v>33</v>
      </c>
      <c r="B23">
        <f>VLOOKUP(A23,Tableau1[[Conducteur]:[Place libre]],2,FALSE)</f>
        <v>66</v>
      </c>
      <c r="C23">
        <f>VLOOKUP(A23,Tableau1[[Conducteur]:[Place libre]],3,FALSE)</f>
        <v>1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</row>
    <row r="24" spans="1:74" x14ac:dyDescent="0.35">
      <c r="A24" s="2" t="s">
        <v>34</v>
      </c>
      <c r="B24">
        <f>VLOOKUP(A24,Tableau1[[Conducteur]:[Place libre]],2,FALSE)</f>
        <v>63</v>
      </c>
      <c r="C24">
        <f>VLOOKUP(A24,Tableau1[[Conducteur]:[Place libre]],3,FALSE)</f>
        <v>5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</row>
    <row r="25" spans="1:74" x14ac:dyDescent="0.35">
      <c r="A25" s="1" t="s">
        <v>35</v>
      </c>
      <c r="B25">
        <f>VLOOKUP(A25,Tableau1[[Conducteur]:[Place libre]],2,FALSE)</f>
        <v>57</v>
      </c>
      <c r="C25">
        <f>VLOOKUP(A25,Tableau1[[Conducteur]:[Place libre]],3,FALSE)</f>
        <v>0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</row>
    <row r="26" spans="1:74" x14ac:dyDescent="0.35">
      <c r="A26" s="1" t="s">
        <v>36</v>
      </c>
      <c r="B26">
        <f>VLOOKUP(A26,Tableau1[[Conducteur]:[Place libre]],2,FALSE)</f>
        <v>42</v>
      </c>
      <c r="C26">
        <f>VLOOKUP(A26,Tableau1[[Conducteur]:[Place libre]],3,FALSE)</f>
        <v>0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</row>
    <row r="27" spans="1:74" x14ac:dyDescent="0.35">
      <c r="A27" s="2" t="s">
        <v>37</v>
      </c>
      <c r="B27">
        <f>VLOOKUP(A27,Tableau1[[Conducteur]:[Place libre]],2,FALSE)</f>
        <v>136</v>
      </c>
      <c r="C27">
        <f>VLOOKUP(A27,Tableau1[[Conducteur]:[Place libre]],3,FALSE)</f>
        <v>7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</row>
    <row r="28" spans="1:74" x14ac:dyDescent="0.35">
      <c r="A28" s="2" t="s">
        <v>38</v>
      </c>
      <c r="B28">
        <f>VLOOKUP(A28,Tableau1[[Conducteur]:[Place libre]],2,FALSE)</f>
        <v>30</v>
      </c>
      <c r="C28">
        <f>VLOOKUP(A28,Tableau1[[Conducteur]:[Place libre]],3,FALSE)</f>
        <v>4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</row>
    <row r="29" spans="1:74" x14ac:dyDescent="0.35">
      <c r="A29" s="2" t="s">
        <v>39</v>
      </c>
      <c r="B29">
        <f>VLOOKUP(A29,Tableau1[[Conducteur]:[Place libre]],2,FALSE)</f>
        <v>61</v>
      </c>
      <c r="C29">
        <f>VLOOKUP(A29,Tableau1[[Conducteur]:[Place libre]],3,FALSE)</f>
        <v>4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</row>
    <row r="30" spans="1:74" x14ac:dyDescent="0.35">
      <c r="A30" s="1" t="s">
        <v>40</v>
      </c>
      <c r="B30">
        <f>VLOOKUP(A30,Tableau1[[Conducteur]:[Place libre]],2,FALSE)</f>
        <v>135</v>
      </c>
      <c r="C30">
        <f>VLOOKUP(A30,Tableau1[[Conducteur]:[Place libre]],3,FALSE)</f>
        <v>1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</row>
    <row r="31" spans="1:74" x14ac:dyDescent="0.35">
      <c r="A31" s="2" t="s">
        <v>41</v>
      </c>
      <c r="B31">
        <f>VLOOKUP(A31,Tableau1[[Conducteur]:[Place libre]],2,FALSE)</f>
        <v>133</v>
      </c>
      <c r="C31">
        <f>VLOOKUP(A31,Tableau1[[Conducteur]:[Place libre]],3,FALSE)</f>
        <v>1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</row>
    <row r="32" spans="1:74" x14ac:dyDescent="0.35">
      <c r="A32" s="1" t="s">
        <v>42</v>
      </c>
      <c r="B32">
        <f>VLOOKUP(A32,Tableau1[[Conducteur]:[Place libre]],2,FALSE)</f>
        <v>71</v>
      </c>
      <c r="C32">
        <f>VLOOKUP(A32,Tableau1[[Conducteur]:[Place libre]],3,FALSE)</f>
        <v>4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</row>
    <row r="33" spans="1:74" x14ac:dyDescent="0.35">
      <c r="A33" s="2" t="s">
        <v>43</v>
      </c>
      <c r="B33">
        <f>VLOOKUP(A33,Tableau1[[Conducteur]:[Place libre]],2,FALSE)</f>
        <v>65</v>
      </c>
      <c r="C33">
        <f>VLOOKUP(A33,Tableau1[[Conducteur]:[Place libre]],3,FALSE)</f>
        <v>1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</row>
    <row r="34" spans="1:74" x14ac:dyDescent="0.35">
      <c r="A34" s="1" t="s">
        <v>44</v>
      </c>
      <c r="B34">
        <f>VLOOKUP(A34,Tableau1[[Conducteur]:[Place libre]],2,FALSE)</f>
        <v>73</v>
      </c>
      <c r="C34">
        <f>VLOOKUP(A34,Tableau1[[Conducteur]:[Place libre]],3,FALSE)</f>
        <v>4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</row>
    <row r="35" spans="1:74" x14ac:dyDescent="0.35">
      <c r="A35" s="1" t="s">
        <v>45</v>
      </c>
      <c r="B35">
        <f>VLOOKUP(A35,Tableau1[[Conducteur]:[Place libre]],2,FALSE)</f>
        <v>54</v>
      </c>
      <c r="C35">
        <f>VLOOKUP(A35,Tableau1[[Conducteur]:[Place libre]],3,FALSE)</f>
        <v>4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</row>
    <row r="36" spans="1:74" x14ac:dyDescent="0.35">
      <c r="A36" s="2" t="s">
        <v>46</v>
      </c>
      <c r="B36">
        <f>VLOOKUP(A36,Tableau1[[Conducteur]:[Place libre]],2,FALSE)</f>
        <v>19</v>
      </c>
      <c r="C36">
        <f>VLOOKUP(A36,Tableau1[[Conducteur]:[Place libre]],3,FALSE)</f>
        <v>4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</row>
    <row r="37" spans="1:74" x14ac:dyDescent="0.35">
      <c r="A37" s="1" t="s">
        <v>47</v>
      </c>
      <c r="B37">
        <f>VLOOKUP(A37,Tableau1[[Conducteur]:[Place libre]],2,FALSE)</f>
        <v>62</v>
      </c>
      <c r="C37">
        <f>VLOOKUP(A37,Tableau1[[Conducteur]:[Place libre]],3,FALSE)</f>
        <v>5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</row>
    <row r="38" spans="1:74" x14ac:dyDescent="0.35">
      <c r="A38" s="2" t="s">
        <v>48</v>
      </c>
      <c r="B38" t="e">
        <f>VLOOKUP(A38,Tableau1[[Conducteur]:[Place libre]],2,FALSE)</f>
        <v>#N/A</v>
      </c>
      <c r="C38" t="e">
        <f>VLOOKUP(A38,Tableau1[[Conducteur]:[Place libre]],3,FALSE)</f>
        <v>#N/A</v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</row>
    <row r="39" spans="1:74" x14ac:dyDescent="0.35">
      <c r="A39" s="1" t="s">
        <v>49</v>
      </c>
      <c r="B39" t="e">
        <f>VLOOKUP(A39,Tableau1[[Conducteur]:[Place libre]],2,FALSE)</f>
        <v>#N/A</v>
      </c>
      <c r="C39" t="e">
        <f>VLOOKUP(A39,Tableau1[[Conducteur]:[Place libre]],3,FALSE)</f>
        <v>#N/A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</row>
    <row r="40" spans="1:74" x14ac:dyDescent="0.35">
      <c r="A40" s="2" t="s">
        <v>50</v>
      </c>
      <c r="B40" t="e">
        <f>VLOOKUP(A40,Tableau1[[Conducteur]:[Place libre]],2,FALSE)</f>
        <v>#N/A</v>
      </c>
      <c r="C40" t="e">
        <f>VLOOKUP(A40,Tableau1[[Conducteur]:[Place libre]],3,FALSE)</f>
        <v>#N/A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</row>
    <row r="41" spans="1:74" x14ac:dyDescent="0.35">
      <c r="A41" s="1"/>
      <c r="B41" t="e">
        <f>VLOOKUP(A41,Tableau1[[Conducteur]:[Place libre]],2,FALSE)</f>
        <v>#N/A</v>
      </c>
      <c r="C41" t="e">
        <f>VLOOKUP(A41,Tableau1[[Conducteur]:[Place libre]],3,FALSE)</f>
        <v>#N/A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</row>
    <row r="42" spans="1:74" x14ac:dyDescent="0.35">
      <c r="A42" s="2" t="s">
        <v>51</v>
      </c>
      <c r="B42" t="e">
        <f>VLOOKUP(A42,Tableau1[[Conducteur]:[Place libre]],2,FALSE)</f>
        <v>#N/A</v>
      </c>
      <c r="C42" t="e">
        <f>VLOOKUP(A42,Tableau1[[Conducteur]:[Place libre]],3,FALSE)</f>
        <v>#N/A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</row>
    <row r="43" spans="1:74" x14ac:dyDescent="0.35">
      <c r="A43" s="1" t="s">
        <v>52</v>
      </c>
      <c r="B43" t="e">
        <f>VLOOKUP(A43,Tableau1[[Conducteur]:[Place libre]],2,FALSE)</f>
        <v>#N/A</v>
      </c>
      <c r="C43" t="e">
        <f>VLOOKUP(A43,Tableau1[[Conducteur]:[Place libre]],3,FALSE)</f>
        <v>#N/A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</row>
    <row r="44" spans="1:74" x14ac:dyDescent="0.35">
      <c r="A44" s="2" t="s">
        <v>53</v>
      </c>
      <c r="B44" t="e">
        <f>VLOOKUP(A44,Tableau1[[Conducteur]:[Place libre]],2,FALSE)</f>
        <v>#N/A</v>
      </c>
      <c r="C44" t="e">
        <f>VLOOKUP(A44,Tableau1[[Conducteur]:[Place libre]],3,FALSE)</f>
        <v>#N/A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</row>
    <row r="45" spans="1:74" x14ac:dyDescent="0.35">
      <c r="A45" s="2" t="s">
        <v>54</v>
      </c>
      <c r="B45" t="e">
        <f>VLOOKUP(A45,Tableau1[[Conducteur]:[Place libre]],2,FALSE)</f>
        <v>#N/A</v>
      </c>
      <c r="C45" t="e">
        <f>VLOOKUP(A45,Tableau1[[Conducteur]:[Place libre]],3,FALSE)</f>
        <v>#N/A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</row>
    <row r="46" spans="1:74" x14ac:dyDescent="0.35">
      <c r="A46" s="2" t="s">
        <v>55</v>
      </c>
      <c r="B46" t="e">
        <f>VLOOKUP(A46,Tableau1[[Conducteur]:[Place libre]],2,FALSE)</f>
        <v>#N/A</v>
      </c>
      <c r="C46" t="e">
        <f>VLOOKUP(A46,Tableau1[[Conducteur]:[Place libre]],3,FALSE)</f>
        <v>#N/A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</row>
    <row r="47" spans="1:74" x14ac:dyDescent="0.35">
      <c r="A47" s="1" t="s">
        <v>56</v>
      </c>
      <c r="B47" t="e">
        <f>VLOOKUP(A47,Tableau1[[Conducteur]:[Place libre]],2,FALSE)</f>
        <v>#N/A</v>
      </c>
      <c r="C47" t="e">
        <f>VLOOKUP(A47,Tableau1[[Conducteur]:[Place libre]],3,FALSE)</f>
        <v>#N/A</v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</row>
    <row r="48" spans="1:74" x14ac:dyDescent="0.35">
      <c r="A48" s="2" t="s">
        <v>57</v>
      </c>
      <c r="B48" t="e">
        <f>VLOOKUP(A48,Tableau1[[Conducteur]:[Place libre]],2,FALSE)</f>
        <v>#N/A</v>
      </c>
      <c r="C48" t="e">
        <f>VLOOKUP(A48,Tableau1[[Conducteur]:[Place libre]],3,FALSE)</f>
        <v>#N/A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</row>
    <row r="49" spans="1:74" x14ac:dyDescent="0.35">
      <c r="A49" s="2" t="s">
        <v>58</v>
      </c>
      <c r="B49" t="e">
        <f>VLOOKUP(A49,Tableau1[[Conducteur]:[Place libre]],2,FALSE)</f>
        <v>#N/A</v>
      </c>
      <c r="C49" t="e">
        <f>VLOOKUP(A49,Tableau1[[Conducteur]:[Place libre]],3,FALSE)</f>
        <v>#N/A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</row>
    <row r="50" spans="1:74" x14ac:dyDescent="0.35">
      <c r="A50" s="1" t="s">
        <v>59</v>
      </c>
      <c r="B50" t="e">
        <f>VLOOKUP(A50,Tableau1[[Conducteur]:[Place libre]],2,FALSE)</f>
        <v>#N/A</v>
      </c>
      <c r="C50" t="e">
        <f>VLOOKUP(A50,Tableau1[[Conducteur]:[Place libre]],3,FALSE)</f>
        <v>#N/A</v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</row>
    <row r="51" spans="1:74" x14ac:dyDescent="0.35">
      <c r="A51" s="1" t="s">
        <v>60</v>
      </c>
      <c r="B51" t="e">
        <f>VLOOKUP(A51,Tableau1[[Conducteur]:[Place libre]],2,FALSE)</f>
        <v>#N/A</v>
      </c>
      <c r="C51" t="e">
        <f>VLOOKUP(A51,Tableau1[[Conducteur]:[Place libre]],3,FALSE)</f>
        <v>#N/A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</row>
    <row r="52" spans="1:74" x14ac:dyDescent="0.35">
      <c r="A52" s="1" t="s">
        <v>61</v>
      </c>
      <c r="B52" t="e">
        <f>VLOOKUP(A52,Tableau1[[Conducteur]:[Place libre]],2,FALSE)</f>
        <v>#N/A</v>
      </c>
      <c r="C52" t="e">
        <f>VLOOKUP(A52,Tableau1[[Conducteur]:[Place libre]],3,FALSE)</f>
        <v>#N/A</v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</row>
    <row r="53" spans="1:74" x14ac:dyDescent="0.35">
      <c r="A53" s="2" t="s">
        <v>62</v>
      </c>
      <c r="B53" t="e">
        <f>VLOOKUP(A53,Tableau1[[Conducteur]:[Place libre]],2,FALSE)</f>
        <v>#N/A</v>
      </c>
      <c r="C53" t="e">
        <f>VLOOKUP(A53,Tableau1[[Conducteur]:[Place libre]],3,FALSE)</f>
        <v>#N/A</v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</row>
    <row r="54" spans="1:74" x14ac:dyDescent="0.35">
      <c r="A54" s="1" t="s">
        <v>63</v>
      </c>
      <c r="B54" t="e">
        <f>VLOOKUP(A54,Tableau1[[Conducteur]:[Place libre]],2,FALSE)</f>
        <v>#N/A</v>
      </c>
      <c r="C54" t="e">
        <f>VLOOKUP(A54,Tableau1[[Conducteur]:[Place libre]],3,FALSE)</f>
        <v>#N/A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</row>
    <row r="55" spans="1:74" x14ac:dyDescent="0.35">
      <c r="A55" s="1" t="s">
        <v>64</v>
      </c>
      <c r="B55" t="e">
        <f>VLOOKUP(A55,Tableau1[[Conducteur]:[Place libre]],2,FALSE)</f>
        <v>#N/A</v>
      </c>
      <c r="C55" t="e">
        <f>VLOOKUP(A55,Tableau1[[Conducteur]:[Place libre]],3,FALSE)</f>
        <v>#N/A</v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</row>
    <row r="56" spans="1:74" x14ac:dyDescent="0.35">
      <c r="A56" s="2" t="s">
        <v>65</v>
      </c>
      <c r="B56" t="e">
        <f>VLOOKUP(A56,Tableau1[[Conducteur]:[Place libre]],2,FALSE)</f>
        <v>#N/A</v>
      </c>
      <c r="C56" t="e">
        <f>VLOOKUP(A56,Tableau1[[Conducteur]:[Place libre]],3,FALSE)</f>
        <v>#N/A</v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</row>
  </sheetData>
  <mergeCells count="10">
    <mergeCell ref="AU2:BA2"/>
    <mergeCell ref="BB2:BH2"/>
    <mergeCell ref="BI2:BO2"/>
    <mergeCell ref="BP2:BV2"/>
    <mergeCell ref="D2:J2"/>
    <mergeCell ref="K2:Q2"/>
    <mergeCell ref="R2:Y2"/>
    <mergeCell ref="Z2:AF2"/>
    <mergeCell ref="AG2:AM2"/>
    <mergeCell ref="AN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Danjean Yohann</cp:lastModifiedBy>
  <dcterms:created xsi:type="dcterms:W3CDTF">2020-06-11T13:00:01Z</dcterms:created>
  <dcterms:modified xsi:type="dcterms:W3CDTF">2020-06-11T13:42:54Z</dcterms:modified>
</cp:coreProperties>
</file>