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11760"/>
  </bookViews>
  <sheets>
    <sheet name="Feuil1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5" i="1" l="1"/>
  <c r="G15" i="1"/>
  <c r="F15" i="1"/>
  <c r="H14" i="1"/>
  <c r="G14" i="1"/>
  <c r="F14" i="1"/>
  <c r="H13" i="1"/>
  <c r="G13" i="1"/>
  <c r="F13" i="1"/>
  <c r="H12" i="1"/>
  <c r="G12" i="1"/>
  <c r="F12" i="1"/>
  <c r="H11" i="1"/>
  <c r="G11" i="1"/>
  <c r="F11" i="1"/>
  <c r="H10" i="1"/>
  <c r="G10" i="1"/>
  <c r="F10" i="1"/>
  <c r="H9" i="1"/>
  <c r="G9" i="1"/>
  <c r="F9" i="1"/>
  <c r="H8" i="1"/>
  <c r="G8" i="1"/>
  <c r="F8" i="1"/>
  <c r="H7" i="1"/>
  <c r="G7" i="1"/>
  <c r="F7" i="1"/>
  <c r="H6" i="1"/>
  <c r="G6" i="1"/>
  <c r="F6" i="1"/>
  <c r="H5" i="1"/>
  <c r="G5" i="1"/>
  <c r="F5" i="1"/>
  <c r="AA4" i="1"/>
  <c r="Y4" i="1"/>
  <c r="AC4" i="1" s="1"/>
  <c r="W4" i="1"/>
  <c r="I6" i="1" l="1"/>
  <c r="O6" i="1" s="1"/>
  <c r="I8" i="1"/>
  <c r="O8" i="1" s="1"/>
  <c r="I10" i="1"/>
  <c r="O10" i="1" s="1"/>
  <c r="I12" i="1"/>
  <c r="O12" i="1" s="1"/>
  <c r="I14" i="1"/>
  <c r="O14" i="1" s="1"/>
  <c r="I5" i="1"/>
  <c r="I7" i="1"/>
  <c r="O7" i="1" s="1"/>
  <c r="I9" i="1"/>
  <c r="O9" i="1" s="1"/>
  <c r="I11" i="1"/>
  <c r="O11" i="1" s="1"/>
  <c r="I13" i="1"/>
  <c r="O13" i="1" s="1"/>
  <c r="I15" i="1"/>
  <c r="O15" i="1" s="1"/>
  <c r="N14" i="1" l="1"/>
  <c r="N12" i="1"/>
  <c r="N15" i="1"/>
  <c r="N10" i="1"/>
  <c r="N9" i="1"/>
  <c r="N13" i="1"/>
  <c r="N8" i="1"/>
  <c r="N7" i="1"/>
  <c r="N11" i="1"/>
  <c r="N6" i="1"/>
  <c r="N5" i="1"/>
  <c r="O5" i="1"/>
  <c r="V8" i="1"/>
</calcChain>
</file>

<file path=xl/sharedStrings.xml><?xml version="1.0" encoding="utf-8"?>
<sst xmlns="http://schemas.openxmlformats.org/spreadsheetml/2006/main" count="68" uniqueCount="39">
  <si>
    <t>2 APR</t>
  </si>
  <si>
    <t>COMPLETS</t>
  </si>
  <si>
    <t>DOSSIERS RENDUS</t>
  </si>
  <si>
    <t>CLASSE 18/19</t>
  </si>
  <si>
    <t>CLASSE 19/20</t>
  </si>
  <si>
    <t>NOM et PRENOM</t>
  </si>
  <si>
    <t>Nat</t>
  </si>
  <si>
    <t>Né(e) le :</t>
  </si>
  <si>
    <t>Année</t>
  </si>
  <si>
    <t>Mois</t>
  </si>
  <si>
    <t>Jour</t>
  </si>
  <si>
    <t>Age</t>
  </si>
  <si>
    <t>Fiche secrétariat</t>
  </si>
  <si>
    <t>2 Photos</t>
  </si>
  <si>
    <t>Fiche d'urgence</t>
  </si>
  <si>
    <t>CNI</t>
  </si>
  <si>
    <t>Recencement</t>
  </si>
  <si>
    <t>JDC</t>
  </si>
  <si>
    <t>Cantine</t>
  </si>
  <si>
    <t>Assos JJH</t>
  </si>
  <si>
    <t>DOSSIER COMPLET</t>
  </si>
  <si>
    <t>/</t>
  </si>
  <si>
    <t>T APR</t>
  </si>
  <si>
    <t>FR</t>
  </si>
  <si>
    <t>DZ</t>
  </si>
  <si>
    <t>CH</t>
  </si>
  <si>
    <t>PH</t>
  </si>
  <si>
    <t>élève 1</t>
  </si>
  <si>
    <t>élève 3</t>
  </si>
  <si>
    <t>élève 2</t>
  </si>
  <si>
    <t>élève 4</t>
  </si>
  <si>
    <t>élève 5</t>
  </si>
  <si>
    <t>élève 6</t>
  </si>
  <si>
    <t>élève 7</t>
  </si>
  <si>
    <t>élève 8</t>
  </si>
  <si>
    <t>élève 9</t>
  </si>
  <si>
    <t>élève 10</t>
  </si>
  <si>
    <t>élève 11</t>
  </si>
  <si>
    <t>2020-2021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</si>
</sst>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u/>
      <sz val="22"/>
      <color theme="1"/>
      <name val="Arial"/>
      <family val="2"/>
    </font>
    <font>
      <i/>
      <sz val="16"/>
      <color theme="1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Arial"/>
      <family val="2"/>
    </font>
    <font>
      <b/>
      <sz val="12"/>
      <name val="Arial"/>
      <family val="2"/>
    </font>
    <font>
      <sz val="26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FF0000"/>
      <name val="Arial"/>
      <family val="2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8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7" fillId="3" borderId="4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textRotation="45" wrapText="1"/>
    </xf>
    <xf numFmtId="0" fontId="8" fillId="3" borderId="5" xfId="0" applyFont="1" applyFill="1" applyBorder="1" applyAlignment="1">
      <alignment horizontal="center" vertical="center" textRotation="45" wrapText="1"/>
    </xf>
    <xf numFmtId="0" fontId="8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textRotation="45" wrapText="1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1" fillId="0" borderId="4" xfId="0" applyFont="1" applyBorder="1" applyAlignment="1">
      <alignment horizontal="left" vertical="center" indent="1"/>
    </xf>
    <xf numFmtId="0" fontId="11" fillId="0" borderId="4" xfId="0" applyFont="1" applyBorder="1" applyAlignment="1">
      <alignment horizontal="center" vertical="center"/>
    </xf>
    <xf numFmtId="14" fontId="11" fillId="0" borderId="4" xfId="0" applyNumberFormat="1" applyFont="1" applyBorder="1" applyAlignment="1">
      <alignment horizontal="left" vertical="center" indent="1"/>
    </xf>
    <xf numFmtId="0" fontId="5" fillId="0" borderId="4" xfId="1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4" fillId="0" borderId="0" xfId="0" applyFont="1"/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</cellXfs>
  <cellStyles count="2">
    <cellStyle name="Normal" xfId="0" builtinId="0"/>
    <cellStyle name="Satisfaisant" xfId="1" builtinId="26"/>
  </cellStyles>
  <dxfs count="162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2"/>
  <sheetViews>
    <sheetView tabSelected="1" zoomScale="70" zoomScaleNormal="70" workbookViewId="0">
      <selection activeCell="M19" sqref="M19"/>
    </sheetView>
  </sheetViews>
  <sheetFormatPr baseColWidth="10" defaultRowHeight="14.5" x14ac:dyDescent="0.35"/>
  <cols>
    <col min="3" max="3" width="60.7265625" style="30" customWidth="1"/>
    <col min="4" max="4" width="5.7265625" style="31" customWidth="1"/>
    <col min="5" max="5" width="15.7265625" style="30" customWidth="1"/>
    <col min="6" max="8" width="15.7265625" style="31" hidden="1" customWidth="1"/>
    <col min="9" max="9" width="15.7265625" style="31" customWidth="1"/>
    <col min="10" max="13" width="5.7265625" customWidth="1"/>
    <col min="14" max="15" width="8.36328125" bestFit="1" customWidth="1"/>
    <col min="16" max="20" width="5.7265625" customWidth="1"/>
    <col min="22" max="22" width="11.81640625" bestFit="1" customWidth="1"/>
    <col min="27" max="27" width="11.453125" style="1"/>
  </cols>
  <sheetData>
    <row r="1" spans="1:29" ht="28" x14ac:dyDescent="0.35">
      <c r="A1" s="33" t="s">
        <v>0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</row>
    <row r="2" spans="1:29" ht="21" thickBot="1" x14ac:dyDescent="0.4">
      <c r="A2" s="34" t="s">
        <v>38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</row>
    <row r="3" spans="1:29" ht="16" thickBot="1" x14ac:dyDescent="0.4">
      <c r="A3" s="2"/>
      <c r="B3" s="3"/>
      <c r="C3" s="4"/>
      <c r="D3" s="5"/>
      <c r="E3" s="4"/>
      <c r="F3" s="5"/>
      <c r="G3" s="5"/>
      <c r="H3" s="5"/>
      <c r="I3" s="5"/>
      <c r="J3" s="4"/>
      <c r="K3" s="4"/>
      <c r="L3" s="4"/>
      <c r="M3" s="4"/>
      <c r="N3" s="4"/>
      <c r="O3" s="4"/>
      <c r="P3" s="4"/>
      <c r="Q3" s="4"/>
      <c r="R3" s="4"/>
      <c r="S3" s="3"/>
      <c r="W3" s="35" t="s">
        <v>1</v>
      </c>
      <c r="X3" s="36"/>
      <c r="Y3" s="37"/>
      <c r="AA3" s="35" t="s">
        <v>2</v>
      </c>
      <c r="AB3" s="36"/>
      <c r="AC3" s="37"/>
    </row>
    <row r="4" spans="1:29" ht="97" thickBot="1" x14ac:dyDescent="0.4">
      <c r="A4" s="6" t="s">
        <v>3</v>
      </c>
      <c r="B4" s="6" t="s">
        <v>4</v>
      </c>
      <c r="C4" s="7" t="s">
        <v>5</v>
      </c>
      <c r="D4" s="7" t="s">
        <v>6</v>
      </c>
      <c r="E4" s="7" t="s">
        <v>7</v>
      </c>
      <c r="F4" s="7" t="s">
        <v>8</v>
      </c>
      <c r="G4" s="7" t="s">
        <v>9</v>
      </c>
      <c r="H4" s="7" t="s">
        <v>10</v>
      </c>
      <c r="I4" s="7" t="s">
        <v>11</v>
      </c>
      <c r="J4" s="8" t="s">
        <v>12</v>
      </c>
      <c r="K4" s="8" t="s">
        <v>13</v>
      </c>
      <c r="L4" s="8" t="s">
        <v>14</v>
      </c>
      <c r="M4" s="8" t="s">
        <v>15</v>
      </c>
      <c r="N4" s="8" t="s">
        <v>16</v>
      </c>
      <c r="O4" s="8" t="s">
        <v>17</v>
      </c>
      <c r="P4" s="9" t="s">
        <v>18</v>
      </c>
      <c r="Q4" s="8" t="s">
        <v>19</v>
      </c>
      <c r="R4" s="10"/>
      <c r="S4" s="11" t="s">
        <v>20</v>
      </c>
      <c r="W4" s="12">
        <f>COUNTIF(S:S,"X")</f>
        <v>0</v>
      </c>
      <c r="X4" s="13" t="s">
        <v>21</v>
      </c>
      <c r="Y4" s="14">
        <f>COUNTA(C5:C45)</f>
        <v>11</v>
      </c>
      <c r="AA4" s="15">
        <f>COUNTIF(AA5:AA35,"x")</f>
        <v>0</v>
      </c>
      <c r="AB4" s="16" t="s">
        <v>21</v>
      </c>
      <c r="AC4" s="17">
        <f>Y4</f>
        <v>11</v>
      </c>
    </row>
    <row r="5" spans="1:29" s="3" customFormat="1" ht="21" x14ac:dyDescent="0.35">
      <c r="A5" s="18" t="s">
        <v>0</v>
      </c>
      <c r="B5" s="18" t="s">
        <v>22</v>
      </c>
      <c r="C5" s="19" t="s">
        <v>27</v>
      </c>
      <c r="D5" s="20" t="s">
        <v>23</v>
      </c>
      <c r="E5" s="21">
        <v>37816</v>
      </c>
      <c r="F5" s="22">
        <f ca="1">DATEDIF(E5,TODAY(),"y")</f>
        <v>16</v>
      </c>
      <c r="G5" s="22">
        <f ca="1">DATEDIF(E5,TODAY(),"ym")</f>
        <v>10</v>
      </c>
      <c r="H5" s="22">
        <f ca="1">DATEDIF(E5,TODAY(),"md")</f>
        <v>6</v>
      </c>
      <c r="I5" s="22" t="str">
        <f t="shared" ref="I5:I15" ca="1" si="0">CONCATENATE(F5,"a ",G5,"m ",H5,"j")</f>
        <v>16a 10m 6j</v>
      </c>
      <c r="J5" s="23"/>
      <c r="K5" s="23"/>
      <c r="L5" s="23"/>
      <c r="M5" s="18"/>
      <c r="N5" s="23" t="str">
        <f ca="1">IF(AND(MID(I5,1,2)&lt;"16",D5&lt;&gt;"FR"),"NON","")</f>
        <v/>
      </c>
      <c r="O5" s="23" t="str">
        <f ca="1">IF(AND(MID(I5,1,2)&lt;"16",D5&lt;&gt;"FR"),"NON","")</f>
        <v/>
      </c>
      <c r="P5" s="24"/>
      <c r="Q5" s="23"/>
      <c r="R5" s="25"/>
      <c r="S5" s="26"/>
      <c r="V5" s="27"/>
      <c r="W5" s="27"/>
      <c r="X5" s="27"/>
      <c r="AA5" s="28"/>
      <c r="AB5"/>
      <c r="AC5"/>
    </row>
    <row r="6" spans="1:29" s="3" customFormat="1" ht="21" x14ac:dyDescent="0.35">
      <c r="A6" s="18" t="s">
        <v>0</v>
      </c>
      <c r="B6" s="18" t="s">
        <v>22</v>
      </c>
      <c r="C6" s="19" t="s">
        <v>29</v>
      </c>
      <c r="D6" s="20" t="s">
        <v>24</v>
      </c>
      <c r="E6" s="21">
        <v>36685</v>
      </c>
      <c r="F6" s="22">
        <f t="shared" ref="F6:F15" ca="1" si="1">DATEDIF(E6,TODAY(),"y")</f>
        <v>19</v>
      </c>
      <c r="G6" s="22">
        <f t="shared" ref="G6:G15" ca="1" si="2">DATEDIF(E6,TODAY(),"ym")</f>
        <v>11</v>
      </c>
      <c r="H6" s="22">
        <f t="shared" ref="H6:H15" ca="1" si="3">DATEDIF(E6,TODAY(),"md")</f>
        <v>12</v>
      </c>
      <c r="I6" s="22" t="str">
        <f t="shared" ca="1" si="0"/>
        <v>19a 11m 12j</v>
      </c>
      <c r="J6" s="23"/>
      <c r="K6" s="23"/>
      <c r="L6" s="23"/>
      <c r="M6" s="18"/>
      <c r="N6" s="23" t="str">
        <f t="shared" ref="N6:N15" ca="1" si="4">IF(AND(MID(I6,1,2)&lt;"16",D6&lt;&gt;"FR"),"NON","")</f>
        <v/>
      </c>
      <c r="O6" s="23" t="str">
        <f t="shared" ref="O6:O15" ca="1" si="5">IF(AND(MID(I6,1,2)&lt;"16",D6&lt;&gt;"FR"),"NON","")</f>
        <v/>
      </c>
      <c r="P6" s="24"/>
      <c r="Q6" s="23"/>
      <c r="R6" s="25"/>
      <c r="S6" s="26"/>
      <c r="V6" s="27"/>
      <c r="W6" s="27"/>
      <c r="X6" s="27"/>
      <c r="AA6" s="29"/>
      <c r="AB6"/>
      <c r="AC6"/>
    </row>
    <row r="7" spans="1:29" s="3" customFormat="1" ht="21" x14ac:dyDescent="0.35">
      <c r="A7" s="18" t="s">
        <v>0</v>
      </c>
      <c r="B7" s="18" t="s">
        <v>22</v>
      </c>
      <c r="C7" s="19" t="s">
        <v>28</v>
      </c>
      <c r="D7" s="20" t="s">
        <v>23</v>
      </c>
      <c r="E7" s="21">
        <v>38077</v>
      </c>
      <c r="F7" s="22">
        <f t="shared" ca="1" si="1"/>
        <v>16</v>
      </c>
      <c r="G7" s="22">
        <f t="shared" ca="1" si="2"/>
        <v>1</v>
      </c>
      <c r="H7" s="22">
        <f t="shared" ca="1" si="3"/>
        <v>19</v>
      </c>
      <c r="I7" s="22" t="str">
        <f t="shared" ca="1" si="0"/>
        <v>16a 1m 19j</v>
      </c>
      <c r="J7" s="23"/>
      <c r="K7" s="23"/>
      <c r="L7" s="23"/>
      <c r="M7" s="18"/>
      <c r="N7" s="23" t="str">
        <f t="shared" ca="1" si="4"/>
        <v/>
      </c>
      <c r="O7" s="23" t="str">
        <f t="shared" ca="1" si="5"/>
        <v/>
      </c>
      <c r="P7" s="24"/>
      <c r="Q7" s="23"/>
      <c r="R7" s="25"/>
      <c r="S7" s="26"/>
      <c r="V7" s="27"/>
      <c r="W7" s="27"/>
      <c r="X7" s="27"/>
      <c r="AA7" s="29"/>
      <c r="AB7"/>
      <c r="AC7"/>
    </row>
    <row r="8" spans="1:29" s="3" customFormat="1" ht="21" x14ac:dyDescent="0.35">
      <c r="A8" s="18" t="s">
        <v>0</v>
      </c>
      <c r="B8" s="18" t="s">
        <v>22</v>
      </c>
      <c r="C8" s="19" t="s">
        <v>30</v>
      </c>
      <c r="D8" s="20" t="s">
        <v>23</v>
      </c>
      <c r="E8" s="21">
        <v>38320</v>
      </c>
      <c r="F8" s="22">
        <f t="shared" ca="1" si="1"/>
        <v>15</v>
      </c>
      <c r="G8" s="22">
        <f t="shared" ca="1" si="2"/>
        <v>5</v>
      </c>
      <c r="H8" s="22">
        <f t="shared" ca="1" si="3"/>
        <v>21</v>
      </c>
      <c r="I8" s="22" t="str">
        <f t="shared" ca="1" si="0"/>
        <v>15a 5m 21j</v>
      </c>
      <c r="J8" s="23"/>
      <c r="K8" s="23"/>
      <c r="L8" s="23"/>
      <c r="M8" s="18"/>
      <c r="N8" s="23" t="str">
        <f t="shared" ca="1" si="4"/>
        <v/>
      </c>
      <c r="O8" s="23" t="str">
        <f t="shared" ca="1" si="5"/>
        <v/>
      </c>
      <c r="P8" s="24"/>
      <c r="Q8" s="23"/>
      <c r="R8" s="25"/>
      <c r="S8" s="26"/>
      <c r="V8" s="27" t="str">
        <f ca="1">IF(MID(I5,1,2)="16","ok","NOK")</f>
        <v>ok</v>
      </c>
      <c r="W8" s="27"/>
      <c r="X8" s="27"/>
      <c r="AA8" s="29"/>
      <c r="AB8"/>
      <c r="AC8"/>
    </row>
    <row r="9" spans="1:29" s="3" customFormat="1" ht="21" x14ac:dyDescent="0.35">
      <c r="A9" s="18" t="s">
        <v>0</v>
      </c>
      <c r="B9" s="18" t="s">
        <v>22</v>
      </c>
      <c r="C9" s="19" t="s">
        <v>31</v>
      </c>
      <c r="D9" s="20" t="s">
        <v>23</v>
      </c>
      <c r="E9" s="21">
        <v>37882</v>
      </c>
      <c r="F9" s="22">
        <f t="shared" ca="1" si="1"/>
        <v>16</v>
      </c>
      <c r="G9" s="22">
        <f t="shared" ca="1" si="2"/>
        <v>8</v>
      </c>
      <c r="H9" s="22">
        <f t="shared" ca="1" si="3"/>
        <v>2</v>
      </c>
      <c r="I9" s="22" t="str">
        <f t="shared" ca="1" si="0"/>
        <v>16a 8m 2j</v>
      </c>
      <c r="J9" s="23"/>
      <c r="K9" s="23"/>
      <c r="L9" s="23"/>
      <c r="M9" s="18"/>
      <c r="N9" s="23" t="str">
        <f t="shared" ca="1" si="4"/>
        <v/>
      </c>
      <c r="O9" s="23" t="str">
        <f t="shared" ca="1" si="5"/>
        <v/>
      </c>
      <c r="P9" s="24"/>
      <c r="Q9" s="23"/>
      <c r="R9" s="25"/>
      <c r="S9" s="26"/>
      <c r="V9" s="27"/>
      <c r="W9" s="27"/>
      <c r="X9" s="27"/>
      <c r="AA9" s="29"/>
      <c r="AB9"/>
      <c r="AC9"/>
    </row>
    <row r="10" spans="1:29" s="3" customFormat="1" ht="21" x14ac:dyDescent="0.35">
      <c r="A10" s="18" t="s">
        <v>0</v>
      </c>
      <c r="B10" s="18" t="s">
        <v>22</v>
      </c>
      <c r="C10" s="19" t="s">
        <v>32</v>
      </c>
      <c r="D10" s="20" t="s">
        <v>25</v>
      </c>
      <c r="E10" s="21">
        <v>37153</v>
      </c>
      <c r="F10" s="22">
        <f t="shared" ca="1" si="1"/>
        <v>18</v>
      </c>
      <c r="G10" s="22">
        <f t="shared" ca="1" si="2"/>
        <v>8</v>
      </c>
      <c r="H10" s="22">
        <f t="shared" ca="1" si="3"/>
        <v>1</v>
      </c>
      <c r="I10" s="22" t="str">
        <f t="shared" ca="1" si="0"/>
        <v>18a 8m 1j</v>
      </c>
      <c r="J10" s="23"/>
      <c r="K10" s="23"/>
      <c r="L10" s="23"/>
      <c r="M10" s="18"/>
      <c r="N10" s="23" t="str">
        <f t="shared" ca="1" si="4"/>
        <v/>
      </c>
      <c r="O10" s="23" t="str">
        <f t="shared" ca="1" si="5"/>
        <v/>
      </c>
      <c r="P10" s="24"/>
      <c r="Q10" s="23"/>
      <c r="R10" s="25"/>
      <c r="S10" s="26"/>
      <c r="V10" s="27"/>
      <c r="W10" s="27"/>
      <c r="X10" s="27"/>
      <c r="AA10" s="29"/>
      <c r="AB10"/>
      <c r="AC10"/>
    </row>
    <row r="11" spans="1:29" s="3" customFormat="1" ht="21" x14ac:dyDescent="0.35">
      <c r="A11" s="18" t="s">
        <v>0</v>
      </c>
      <c r="B11" s="18" t="s">
        <v>22</v>
      </c>
      <c r="C11" s="19" t="s">
        <v>33</v>
      </c>
      <c r="D11" s="20" t="s">
        <v>26</v>
      </c>
      <c r="E11" s="21">
        <v>37187</v>
      </c>
      <c r="F11" s="22">
        <f t="shared" ca="1" si="1"/>
        <v>18</v>
      </c>
      <c r="G11" s="22">
        <f t="shared" ca="1" si="2"/>
        <v>6</v>
      </c>
      <c r="H11" s="22">
        <f t="shared" ca="1" si="3"/>
        <v>27</v>
      </c>
      <c r="I11" s="22" t="str">
        <f t="shared" ca="1" si="0"/>
        <v>18a 6m 27j</v>
      </c>
      <c r="J11" s="23"/>
      <c r="K11" s="23"/>
      <c r="L11" s="23"/>
      <c r="M11" s="18"/>
      <c r="N11" s="23" t="str">
        <f t="shared" ca="1" si="4"/>
        <v/>
      </c>
      <c r="O11" s="23" t="str">
        <f t="shared" ca="1" si="5"/>
        <v/>
      </c>
      <c r="P11" s="24"/>
      <c r="Q11" s="23"/>
      <c r="R11" s="25"/>
      <c r="S11" s="26"/>
      <c r="V11" s="27"/>
      <c r="W11" s="27"/>
      <c r="X11" s="27"/>
      <c r="AA11" s="29"/>
      <c r="AB11"/>
      <c r="AC11"/>
    </row>
    <row r="12" spans="1:29" s="3" customFormat="1" ht="21" x14ac:dyDescent="0.35">
      <c r="A12" s="18" t="s">
        <v>0</v>
      </c>
      <c r="B12" s="18" t="s">
        <v>22</v>
      </c>
      <c r="C12" s="19" t="s">
        <v>34</v>
      </c>
      <c r="D12" s="20" t="s">
        <v>23</v>
      </c>
      <c r="E12" s="21">
        <v>37979</v>
      </c>
      <c r="F12" s="22">
        <f t="shared" ca="1" si="1"/>
        <v>16</v>
      </c>
      <c r="G12" s="22">
        <f t="shared" ca="1" si="2"/>
        <v>4</v>
      </c>
      <c r="H12" s="22">
        <f t="shared" ca="1" si="3"/>
        <v>26</v>
      </c>
      <c r="I12" s="22" t="str">
        <f t="shared" ca="1" si="0"/>
        <v>16a 4m 26j</v>
      </c>
      <c r="J12" s="23"/>
      <c r="K12" s="23"/>
      <c r="L12" s="23"/>
      <c r="M12" s="18"/>
      <c r="N12" s="23" t="str">
        <f t="shared" ca="1" si="4"/>
        <v/>
      </c>
      <c r="O12" s="23" t="str">
        <f t="shared" ca="1" si="5"/>
        <v/>
      </c>
      <c r="P12" s="24"/>
      <c r="Q12" s="23"/>
      <c r="R12" s="25"/>
      <c r="S12" s="26"/>
      <c r="V12" s="27"/>
      <c r="W12" s="27"/>
      <c r="X12" s="27"/>
      <c r="AA12" s="29"/>
      <c r="AB12"/>
      <c r="AC12"/>
    </row>
    <row r="13" spans="1:29" s="3" customFormat="1" ht="21" x14ac:dyDescent="0.35">
      <c r="A13" s="18" t="s">
        <v>0</v>
      </c>
      <c r="B13" s="18" t="s">
        <v>22</v>
      </c>
      <c r="C13" s="19" t="s">
        <v>35</v>
      </c>
      <c r="D13" s="20" t="s">
        <v>23</v>
      </c>
      <c r="E13" s="21">
        <v>38270</v>
      </c>
      <c r="F13" s="22">
        <f t="shared" ca="1" si="1"/>
        <v>15</v>
      </c>
      <c r="G13" s="22">
        <f t="shared" ca="1" si="2"/>
        <v>7</v>
      </c>
      <c r="H13" s="22">
        <f t="shared" ca="1" si="3"/>
        <v>10</v>
      </c>
      <c r="I13" s="22" t="str">
        <f t="shared" ca="1" si="0"/>
        <v>15a 7m 10j</v>
      </c>
      <c r="J13" s="23"/>
      <c r="K13" s="23"/>
      <c r="L13" s="23"/>
      <c r="M13" s="18"/>
      <c r="N13" s="23" t="str">
        <f t="shared" ca="1" si="4"/>
        <v/>
      </c>
      <c r="O13" s="23" t="str">
        <f t="shared" ca="1" si="5"/>
        <v/>
      </c>
      <c r="P13" s="24"/>
      <c r="Q13" s="23"/>
      <c r="R13" s="25"/>
      <c r="S13" s="26"/>
      <c r="V13" s="27"/>
      <c r="W13" s="27"/>
      <c r="X13" s="27"/>
      <c r="AA13" s="29"/>
      <c r="AB13"/>
      <c r="AC13"/>
    </row>
    <row r="14" spans="1:29" s="3" customFormat="1" ht="21" x14ac:dyDescent="0.35">
      <c r="A14" s="18" t="s">
        <v>0</v>
      </c>
      <c r="B14" s="18" t="s">
        <v>22</v>
      </c>
      <c r="C14" s="19" t="s">
        <v>36</v>
      </c>
      <c r="D14" s="20" t="s">
        <v>23</v>
      </c>
      <c r="E14" s="21">
        <v>37922</v>
      </c>
      <c r="F14" s="22">
        <f t="shared" ca="1" si="1"/>
        <v>16</v>
      </c>
      <c r="G14" s="22">
        <f t="shared" ca="1" si="2"/>
        <v>6</v>
      </c>
      <c r="H14" s="22">
        <f t="shared" ca="1" si="3"/>
        <v>22</v>
      </c>
      <c r="I14" s="22" t="str">
        <f t="shared" ca="1" si="0"/>
        <v>16a 6m 22j</v>
      </c>
      <c r="J14" s="23"/>
      <c r="K14" s="23"/>
      <c r="L14" s="23"/>
      <c r="M14" s="18"/>
      <c r="N14" s="23" t="str">
        <f t="shared" ca="1" si="4"/>
        <v/>
      </c>
      <c r="O14" s="23" t="str">
        <f t="shared" ca="1" si="5"/>
        <v/>
      </c>
      <c r="P14" s="24"/>
      <c r="Q14" s="23"/>
      <c r="R14" s="25"/>
      <c r="S14" s="26"/>
      <c r="V14" s="27"/>
      <c r="W14" s="27"/>
      <c r="X14" s="27"/>
      <c r="AA14" s="29"/>
      <c r="AB14"/>
      <c r="AC14"/>
    </row>
    <row r="15" spans="1:29" s="3" customFormat="1" ht="21" x14ac:dyDescent="0.35">
      <c r="A15" s="18" t="s">
        <v>0</v>
      </c>
      <c r="B15" s="18" t="s">
        <v>22</v>
      </c>
      <c r="C15" s="19" t="s">
        <v>37</v>
      </c>
      <c r="D15" s="20" t="s">
        <v>23</v>
      </c>
      <c r="E15" s="21">
        <v>38331</v>
      </c>
      <c r="F15" s="22">
        <f t="shared" ca="1" si="1"/>
        <v>15</v>
      </c>
      <c r="G15" s="22">
        <f t="shared" ca="1" si="2"/>
        <v>5</v>
      </c>
      <c r="H15" s="22">
        <f t="shared" ca="1" si="3"/>
        <v>10</v>
      </c>
      <c r="I15" s="22" t="str">
        <f t="shared" ca="1" si="0"/>
        <v>15a 5m 10j</v>
      </c>
      <c r="J15" s="23"/>
      <c r="K15" s="23"/>
      <c r="L15" s="23"/>
      <c r="M15" s="18"/>
      <c r="N15" s="23" t="str">
        <f t="shared" ca="1" si="4"/>
        <v/>
      </c>
      <c r="O15" s="23" t="str">
        <f t="shared" ca="1" si="5"/>
        <v/>
      </c>
      <c r="P15" s="24"/>
      <c r="Q15" s="23"/>
      <c r="R15" s="25"/>
      <c r="S15" s="26"/>
      <c r="V15" s="27"/>
      <c r="W15" s="27"/>
      <c r="X15" s="27"/>
      <c r="AA15" s="29"/>
      <c r="AB15"/>
      <c r="AC15"/>
    </row>
    <row r="16" spans="1:29" ht="15.5" x14ac:dyDescent="0.35">
      <c r="AA16" s="32"/>
    </row>
    <row r="17" spans="27:27" ht="15.5" x14ac:dyDescent="0.35">
      <c r="AA17" s="32"/>
    </row>
    <row r="18" spans="27:27" ht="15.5" x14ac:dyDescent="0.35">
      <c r="AA18" s="32"/>
    </row>
    <row r="19" spans="27:27" ht="15.5" x14ac:dyDescent="0.35">
      <c r="AA19" s="32"/>
    </row>
    <row r="20" spans="27:27" ht="15.5" x14ac:dyDescent="0.35">
      <c r="AA20" s="32"/>
    </row>
    <row r="21" spans="27:27" ht="15.5" x14ac:dyDescent="0.35">
      <c r="AA21" s="32"/>
    </row>
    <row r="22" spans="27:27" ht="15.5" x14ac:dyDescent="0.35">
      <c r="AA22" s="32"/>
    </row>
    <row r="23" spans="27:27" ht="15.5" x14ac:dyDescent="0.35">
      <c r="AA23" s="32"/>
    </row>
    <row r="24" spans="27:27" ht="15.5" x14ac:dyDescent="0.35">
      <c r="AA24" s="32"/>
    </row>
    <row r="25" spans="27:27" ht="15.5" x14ac:dyDescent="0.35">
      <c r="AA25" s="32"/>
    </row>
    <row r="26" spans="27:27" ht="15.5" x14ac:dyDescent="0.35">
      <c r="AA26" s="32"/>
    </row>
    <row r="27" spans="27:27" ht="15.5" x14ac:dyDescent="0.35">
      <c r="AA27" s="32"/>
    </row>
    <row r="28" spans="27:27" ht="15.5" x14ac:dyDescent="0.35">
      <c r="AA28" s="32"/>
    </row>
    <row r="29" spans="27:27" ht="15.5" x14ac:dyDescent="0.35">
      <c r="AA29" s="32"/>
    </row>
    <row r="30" spans="27:27" ht="15.5" x14ac:dyDescent="0.35">
      <c r="AA30" s="32"/>
    </row>
    <row r="31" spans="27:27" ht="15.5" x14ac:dyDescent="0.35">
      <c r="AA31" s="32"/>
    </row>
    <row r="32" spans="27:27" ht="15.5" x14ac:dyDescent="0.35">
      <c r="AA32" s="32"/>
    </row>
  </sheetData>
  <mergeCells count="4">
    <mergeCell ref="A1:S1"/>
    <mergeCell ref="A2:S2"/>
    <mergeCell ref="W3:Y3"/>
    <mergeCell ref="AA3:AC3"/>
  </mergeCells>
  <phoneticPr fontId="16" type="noConversion"/>
  <conditionalFormatting sqref="Q11:R11">
    <cfRule type="expression" dxfId="49" priority="9">
      <formula>AE11:AE445&gt;0</formula>
    </cfRule>
  </conditionalFormatting>
  <conditionalFormatting sqref="J11:L11">
    <cfRule type="expression" dxfId="48" priority="10">
      <formula>AE11:AE445&gt;0</formula>
    </cfRule>
  </conditionalFormatting>
  <conditionalFormatting sqref="Q10:R10">
    <cfRule type="expression" dxfId="47" priority="11">
      <formula>AE10:AE445&gt;0</formula>
    </cfRule>
  </conditionalFormatting>
  <conditionalFormatting sqref="J10:L10">
    <cfRule type="expression" dxfId="46" priority="12">
      <formula>AE10:AE445&gt;0</formula>
    </cfRule>
  </conditionalFormatting>
  <conditionalFormatting sqref="Q9:R9">
    <cfRule type="expression" dxfId="45" priority="13">
      <formula>AE9:AE445&gt;0</formula>
    </cfRule>
  </conditionalFormatting>
  <conditionalFormatting sqref="J9:L9">
    <cfRule type="expression" dxfId="44" priority="14">
      <formula>AE9:AE445&gt;0</formula>
    </cfRule>
  </conditionalFormatting>
  <conditionalFormatting sqref="Q8:R8">
    <cfRule type="expression" dxfId="43" priority="15">
      <formula>AE8:AE445&gt;0</formula>
    </cfRule>
  </conditionalFormatting>
  <conditionalFormatting sqref="J8:L8">
    <cfRule type="expression" dxfId="42" priority="16">
      <formula>AE8:AE445&gt;0</formula>
    </cfRule>
  </conditionalFormatting>
  <conditionalFormatting sqref="Q12:R15">
    <cfRule type="expression" dxfId="41" priority="17">
      <formula>AE12:AE445&gt;0</formula>
    </cfRule>
  </conditionalFormatting>
  <conditionalFormatting sqref="J12:L15">
    <cfRule type="expression" dxfId="40" priority="18">
      <formula>AE12:AE445&gt;0</formula>
    </cfRule>
  </conditionalFormatting>
  <conditionalFormatting sqref="I13:I15">
    <cfRule type="expression" dxfId="39" priority="19">
      <formula>AE13:AE452&gt;0</formula>
    </cfRule>
  </conditionalFormatting>
  <conditionalFormatting sqref="H13:H15">
    <cfRule type="expression" dxfId="38" priority="20">
      <formula>AF13:AF452&gt;0</formula>
    </cfRule>
  </conditionalFormatting>
  <conditionalFormatting sqref="G13:G15">
    <cfRule type="expression" dxfId="37" priority="21">
      <formula>AF13:AF452&gt;0</formula>
    </cfRule>
  </conditionalFormatting>
  <conditionalFormatting sqref="F13:F15">
    <cfRule type="expression" dxfId="36" priority="22">
      <formula>AF13:AF452&gt;0</formula>
    </cfRule>
  </conditionalFormatting>
  <conditionalFormatting sqref="Q5:R7">
    <cfRule type="expression" dxfId="35" priority="23">
      <formula>AE5:AE443&gt;0</formula>
    </cfRule>
  </conditionalFormatting>
  <conditionalFormatting sqref="J5:L7">
    <cfRule type="expression" dxfId="34" priority="24">
      <formula>AE5:AE443&gt;0</formula>
    </cfRule>
  </conditionalFormatting>
  <conditionalFormatting sqref="I5:I12">
    <cfRule type="expression" dxfId="33" priority="25">
      <formula>AE5:AE443&gt;0</formula>
    </cfRule>
  </conditionalFormatting>
  <conditionalFormatting sqref="H5:H12">
    <cfRule type="expression" dxfId="32" priority="26">
      <formula>AF5:AF443&gt;0</formula>
    </cfRule>
  </conditionalFormatting>
  <conditionalFormatting sqref="G5:G12">
    <cfRule type="expression" dxfId="31" priority="27">
      <formula>AF5:AF443&gt;0</formula>
    </cfRule>
  </conditionalFormatting>
  <conditionalFormatting sqref="F5:F12">
    <cfRule type="expression" dxfId="30" priority="28">
      <formula>AF5:AF443&gt;0</formula>
    </cfRule>
  </conditionalFormatting>
  <conditionalFormatting sqref="N5:N15">
    <cfRule type="expression" dxfId="5" priority="5">
      <formula>MID(I5,1,2)&lt;"16"</formula>
    </cfRule>
    <cfRule type="expression" dxfId="4" priority="7">
      <formula>$D5&lt;&gt;"FR"</formula>
    </cfRule>
  </conditionalFormatting>
  <conditionalFormatting sqref="O5:O15">
    <cfRule type="expression" dxfId="2" priority="4">
      <formula>MID(I5,1,2)&lt;"16"</formula>
    </cfRule>
    <cfRule type="expression" dxfId="1" priority="3">
      <formula>$D5&lt;&gt;"FR"</formula>
    </cfRule>
  </conditionalFormatting>
  <conditionalFormatting sqref="N5:N15">
    <cfRule type="expression" dxfId="3" priority="2">
      <formula>$N5="NON"</formula>
    </cfRule>
  </conditionalFormatting>
  <conditionalFormatting sqref="O5:O15">
    <cfRule type="expression" dxfId="0" priority="1">
      <formula>$O5="NON"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</dc:creator>
  <cp:lastModifiedBy>Danjean Yohann</cp:lastModifiedBy>
  <dcterms:created xsi:type="dcterms:W3CDTF">2020-05-20T10:22:36Z</dcterms:created>
  <dcterms:modified xsi:type="dcterms:W3CDTF">2020-05-20T11:23:00Z</dcterms:modified>
</cp:coreProperties>
</file>