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/>
  <mc:AlternateContent xmlns:mc="http://schemas.openxmlformats.org/markup-compatibility/2006">
    <mc:Choice Requires="x15">
      <x15ac:absPath xmlns:x15ac="http://schemas.microsoft.com/office/spreadsheetml/2010/11/ac" url="C:\Users\destineet\Documents\"/>
    </mc:Choice>
  </mc:AlternateContent>
  <xr:revisionPtr revIDLastSave="0" documentId="13_ncr:1_{9BE1A804-EF39-4F74-942B-EA0F2075F35A}" xr6:coauthVersionLast="40" xr6:coauthVersionMax="40" xr10:uidLastSave="{00000000-0000-0000-0000-000000000000}"/>
  <bookViews>
    <workbookView xWindow="0" yWindow="0" windowWidth="20490" windowHeight="7485" activeTab="1" xr2:uid="{490C1223-570B-4E4A-824E-FCDEB88E1EDC}"/>
  </bookViews>
  <sheets>
    <sheet name="Planning Congés" sheetId="3" r:id="rId1"/>
    <sheet name="Jours fériés" sheetId="4" r:id="rId2"/>
    <sheet name="Banque de macro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9" i="3" l="1"/>
  <c r="O10" i="3"/>
  <c r="N10" i="3"/>
  <c r="C15" i="4" l="1"/>
  <c r="B4" i="4"/>
  <c r="C14" i="4" s="1"/>
  <c r="C11" i="4" l="1"/>
  <c r="C17" i="4"/>
  <c r="C18" i="4" s="1"/>
  <c r="C8" i="4"/>
  <c r="C12" i="4"/>
  <c r="C16" i="4"/>
  <c r="C9" i="4"/>
  <c r="C10" i="4" s="1"/>
  <c r="C7" i="4"/>
  <c r="C13" i="4"/>
  <c r="H13" i="3"/>
  <c r="H14" i="3"/>
  <c r="H15" i="3"/>
  <c r="H16" i="3"/>
  <c r="H17" i="3"/>
  <c r="H18" i="3"/>
  <c r="H19" i="3"/>
  <c r="H20" i="3"/>
  <c r="F13" i="3"/>
  <c r="F14" i="3"/>
  <c r="F15" i="3"/>
  <c r="F16" i="3"/>
  <c r="F17" i="3"/>
  <c r="F18" i="3"/>
  <c r="C13" i="3"/>
  <c r="C22" i="3" s="1"/>
  <c r="C14" i="3"/>
  <c r="C23" i="3" s="1"/>
  <c r="C15" i="3"/>
  <c r="F22" i="3" s="1"/>
  <c r="C16" i="3"/>
  <c r="F23" i="3" s="1"/>
  <c r="C17" i="3"/>
  <c r="F24" i="3" s="1"/>
  <c r="C18" i="3"/>
  <c r="F25" i="3" s="1"/>
  <c r="C19" i="3"/>
  <c r="C20" i="3"/>
  <c r="C25" i="3"/>
  <c r="H12" i="3"/>
  <c r="C12" i="3"/>
  <c r="C21" i="3" s="1"/>
  <c r="F12" i="3"/>
  <c r="C19" i="4" l="1"/>
  <c r="C24" i="3"/>
  <c r="F21" i="3"/>
  <c r="F20" i="3"/>
  <c r="F19" i="3"/>
  <c r="M7" i="3" l="1"/>
  <c r="A10" i="3"/>
  <c r="I12" i="3" l="1"/>
  <c r="I25" i="3"/>
  <c r="I24" i="3"/>
  <c r="I23" i="3"/>
  <c r="I22" i="3"/>
  <c r="I21" i="3"/>
  <c r="I19" i="3"/>
  <c r="I18" i="3"/>
  <c r="I17" i="3"/>
  <c r="I16" i="3"/>
  <c r="I15" i="3"/>
  <c r="I14" i="3"/>
  <c r="I13" i="3"/>
  <c r="P10" i="3" l="1"/>
  <c r="Q10" i="3" l="1"/>
  <c r="G13" i="3"/>
  <c r="H22" i="3" s="1"/>
  <c r="G14" i="3"/>
  <c r="H23" i="3" s="1"/>
  <c r="G15" i="3"/>
  <c r="H24" i="3" s="1"/>
  <c r="G16" i="3"/>
  <c r="H25" i="3" s="1"/>
  <c r="G17" i="3"/>
  <c r="G18" i="3"/>
  <c r="G19" i="3"/>
  <c r="G20" i="3"/>
  <c r="G21" i="3"/>
  <c r="G22" i="3"/>
  <c r="G23" i="3"/>
  <c r="G24" i="3"/>
  <c r="G25" i="3"/>
  <c r="G12" i="3"/>
  <c r="H21" i="3" s="1"/>
  <c r="R10" i="3" l="1"/>
  <c r="J13" i="3"/>
  <c r="B13" i="3" s="1"/>
  <c r="D13" i="3" s="1"/>
  <c r="J14" i="3"/>
  <c r="B14" i="3" s="1"/>
  <c r="D14" i="3" s="1"/>
  <c r="J15" i="3"/>
  <c r="B15" i="3" s="1"/>
  <c r="D15" i="3" s="1"/>
  <c r="J16" i="3"/>
  <c r="B16" i="3" s="1"/>
  <c r="D16" i="3" s="1"/>
  <c r="J17" i="3"/>
  <c r="B17" i="3" s="1"/>
  <c r="D17" i="3" s="1"/>
  <c r="J18" i="3"/>
  <c r="B18" i="3" s="1"/>
  <c r="D18" i="3" s="1"/>
  <c r="J19" i="3"/>
  <c r="B19" i="3" s="1"/>
  <c r="D19" i="3" s="1"/>
  <c r="J20" i="3"/>
  <c r="B20" i="3" s="1"/>
  <c r="D20" i="3" s="1"/>
  <c r="J21" i="3"/>
  <c r="B21" i="3" s="1"/>
  <c r="D21" i="3" s="1"/>
  <c r="J22" i="3"/>
  <c r="B22" i="3" s="1"/>
  <c r="D22" i="3" s="1"/>
  <c r="J23" i="3"/>
  <c r="B23" i="3" s="1"/>
  <c r="D23" i="3" s="1"/>
  <c r="J24" i="3"/>
  <c r="B24" i="3" s="1"/>
  <c r="D24" i="3" s="1"/>
  <c r="J25" i="3"/>
  <c r="B25" i="3" s="1"/>
  <c r="D25" i="3" s="1"/>
  <c r="J12" i="3"/>
  <c r="B12" i="3" s="1"/>
  <c r="D12" i="3" s="1"/>
  <c r="S10" i="3" l="1"/>
  <c r="T10" i="3"/>
  <c r="U10" i="3" l="1"/>
  <c r="V10" i="3" l="1"/>
  <c r="W10" i="3" l="1"/>
  <c r="X10" i="3" l="1"/>
  <c r="Y10" i="3" l="1"/>
  <c r="Z10" i="3" l="1"/>
  <c r="AA10" i="3" l="1"/>
  <c r="AB10" i="3" l="1"/>
  <c r="AC10" i="3" l="1"/>
  <c r="AD10" i="3" l="1"/>
  <c r="AE10" i="3" l="1"/>
  <c r="AF10" i="3" l="1"/>
  <c r="AG10" i="3" l="1"/>
  <c r="AH10" i="3" l="1"/>
  <c r="AI10" i="3" l="1"/>
  <c r="AJ10" i="3" l="1"/>
  <c r="AK10" i="3" l="1"/>
  <c r="AL10" i="3" l="1"/>
  <c r="AM10" i="3" l="1"/>
  <c r="AN10" i="3" l="1"/>
  <c r="AO10" i="3" l="1"/>
  <c r="AP10" i="3" l="1"/>
  <c r="AQ10" i="3" l="1"/>
  <c r="AR10" i="3" l="1"/>
  <c r="AS10" i="3" l="1"/>
  <c r="AT10" i="3" l="1"/>
  <c r="AU10" i="3" l="1"/>
  <c r="AV10" i="3" l="1"/>
  <c r="AW10" i="3" l="1"/>
  <c r="AX10" i="3" l="1"/>
  <c r="AY10" i="3" l="1"/>
  <c r="AZ10" i="3" l="1"/>
  <c r="BA10" i="3" l="1"/>
  <c r="BB10" i="3" l="1"/>
  <c r="BC10" i="3" l="1"/>
  <c r="BD10" i="3" l="1"/>
  <c r="BE10" i="3" l="1"/>
  <c r="BF10" i="3" l="1"/>
  <c r="BG10" i="3" l="1"/>
  <c r="BH10" i="3" l="1"/>
  <c r="BI10" i="3" l="1"/>
  <c r="BJ10" i="3" l="1"/>
  <c r="BK10" i="3" l="1"/>
  <c r="BL10" i="3" l="1"/>
  <c r="BM10" i="3" l="1"/>
  <c r="BN10" i="3" l="1"/>
  <c r="BO10" i="3" l="1"/>
  <c r="BP10" i="3" l="1"/>
  <c r="BQ10" i="3" l="1"/>
  <c r="BR10" i="3" l="1"/>
  <c r="BS10" i="3" l="1"/>
  <c r="BT10" i="3" l="1"/>
  <c r="BU10" i="3" l="1"/>
  <c r="BV10" i="3" l="1"/>
  <c r="BW10" i="3" l="1"/>
  <c r="BX10" i="3" l="1"/>
  <c r="BY10" i="3" l="1"/>
  <c r="BZ10" i="3" l="1"/>
  <c r="CA10" i="3" l="1"/>
  <c r="CB10" i="3" l="1"/>
  <c r="CC10" i="3" l="1"/>
  <c r="CD10" i="3" l="1"/>
  <c r="CE10" i="3" l="1"/>
  <c r="CF10" i="3" l="1"/>
  <c r="CG10" i="3" l="1"/>
  <c r="CH10" i="3" l="1"/>
  <c r="CI10" i="3" l="1"/>
  <c r="CJ10" i="3" l="1"/>
  <c r="CK10" i="3" l="1"/>
  <c r="CL10" i="3" l="1"/>
  <c r="CM10" i="3" l="1"/>
  <c r="CN10" i="3" l="1"/>
  <c r="CO10" i="3" l="1"/>
  <c r="CP10" i="3" l="1"/>
  <c r="CQ10" i="3" l="1"/>
  <c r="CR10" i="3" l="1"/>
  <c r="CS10" i="3" l="1"/>
  <c r="CT10" i="3" l="1"/>
  <c r="CU10" i="3" l="1"/>
  <c r="CV10" i="3" l="1"/>
  <c r="CW10" i="3" l="1"/>
  <c r="CX10" i="3" l="1"/>
  <c r="CY10" i="3" l="1"/>
  <c r="CZ10" i="3" l="1"/>
  <c r="DA10" i="3" l="1"/>
  <c r="DB10" i="3" l="1"/>
  <c r="DC10" i="3" l="1"/>
  <c r="DD10" i="3" l="1"/>
  <c r="DE10" i="3" l="1"/>
  <c r="DF10" i="3" l="1"/>
  <c r="DG10" i="3" l="1"/>
  <c r="DH10" i="3" l="1"/>
  <c r="DI10" i="3" l="1"/>
  <c r="DJ10" i="3" l="1"/>
  <c r="DK10" i="3" l="1"/>
  <c r="DL10" i="3" l="1"/>
  <c r="DM10" i="3" l="1"/>
  <c r="DN10" i="3" l="1"/>
  <c r="DO10" i="3" l="1"/>
  <c r="DP10" i="3" l="1"/>
  <c r="DQ10" i="3" l="1"/>
  <c r="DR10" i="3" l="1"/>
  <c r="DS10" i="3" l="1"/>
  <c r="DT10" i="3" l="1"/>
  <c r="DU10" i="3" l="1"/>
  <c r="DV10" i="3" l="1"/>
  <c r="DW10" i="3" l="1"/>
  <c r="DX10" i="3" l="1"/>
  <c r="DY10" i="3" l="1"/>
  <c r="DZ10" i="3" l="1"/>
  <c r="EA10" i="3" l="1"/>
  <c r="EB10" i="3" l="1"/>
  <c r="EC10" i="3" l="1"/>
  <c r="ED10" i="3" l="1"/>
  <c r="EE10" i="3" l="1"/>
  <c r="EF10" i="3" l="1"/>
  <c r="EG10" i="3" l="1"/>
  <c r="EH10" i="3" l="1"/>
  <c r="EI10" i="3" l="1"/>
  <c r="EJ10" i="3" l="1"/>
  <c r="EK10" i="3" l="1"/>
  <c r="EL10" i="3" l="1"/>
  <c r="EM10" i="3" l="1"/>
  <c r="EN10" i="3" l="1"/>
  <c r="EO10" i="3" l="1"/>
  <c r="EP10" i="3" l="1"/>
  <c r="EQ10" i="3" l="1"/>
  <c r="ER10" i="3" l="1"/>
  <c r="ES10" i="3" l="1"/>
  <c r="ET10" i="3" l="1"/>
  <c r="EU10" i="3" l="1"/>
  <c r="EV10" i="3" l="1"/>
  <c r="EW10" i="3" l="1"/>
  <c r="EX10" i="3" l="1"/>
  <c r="EY10" i="3" l="1"/>
  <c r="EZ10" i="3" l="1"/>
  <c r="FA10" i="3" l="1"/>
  <c r="FB10" i="3" l="1"/>
  <c r="FC10" i="3" l="1"/>
  <c r="FD10" i="3" l="1"/>
  <c r="FE10" i="3" l="1"/>
  <c r="FF10" i="3" l="1"/>
  <c r="FG10" i="3" l="1"/>
  <c r="FH10" i="3" l="1"/>
  <c r="FI10" i="3" l="1"/>
  <c r="FJ10" i="3" l="1"/>
  <c r="FK10" i="3" l="1"/>
  <c r="FL10" i="3" l="1"/>
  <c r="FM10" i="3" l="1"/>
  <c r="FN10" i="3" l="1"/>
  <c r="FO10" i="3" l="1"/>
  <c r="FP10" i="3" l="1"/>
  <c r="FQ10" i="3" l="1"/>
  <c r="FR10" i="3" l="1"/>
  <c r="FS10" i="3" l="1"/>
  <c r="FT10" i="3" l="1"/>
  <c r="FU10" i="3" l="1"/>
  <c r="FV10" i="3" l="1"/>
  <c r="FW10" i="3" l="1"/>
  <c r="FX10" i="3" l="1"/>
  <c r="FY10" i="3" l="1"/>
  <c r="FZ10" i="3" l="1"/>
  <c r="GA10" i="3" l="1"/>
  <c r="GB10" i="3" l="1"/>
  <c r="GC10" i="3" l="1"/>
  <c r="GD10" i="3" l="1"/>
  <c r="GE10" i="3" l="1"/>
  <c r="GF10" i="3" l="1"/>
  <c r="GG10" i="3" l="1"/>
  <c r="GH10" i="3" l="1"/>
  <c r="GI10" i="3" l="1"/>
  <c r="GJ10" i="3" l="1"/>
  <c r="GK10" i="3" l="1"/>
  <c r="GL10" i="3" l="1"/>
  <c r="GM10" i="3" l="1"/>
  <c r="GN10" i="3" l="1"/>
  <c r="GO10" i="3" l="1"/>
  <c r="GP10" i="3" l="1"/>
  <c r="GQ10" i="3" l="1"/>
  <c r="GR10" i="3" l="1"/>
  <c r="GS10" i="3" l="1"/>
  <c r="GT10" i="3" l="1"/>
  <c r="GU10" i="3" l="1"/>
  <c r="GV10" i="3" l="1"/>
  <c r="GW10" i="3" l="1"/>
  <c r="GX10" i="3" l="1"/>
  <c r="GY10" i="3" l="1"/>
  <c r="GZ10" i="3" l="1"/>
  <c r="HA10" i="3" l="1"/>
  <c r="HB10" i="3" l="1"/>
  <c r="HC10" i="3" l="1"/>
  <c r="HD10" i="3" l="1"/>
  <c r="HE10" i="3" l="1"/>
  <c r="HF10" i="3" l="1"/>
  <c r="HG10" i="3" l="1"/>
  <c r="HH10" i="3" l="1"/>
  <c r="HI10" i="3" l="1"/>
  <c r="HJ10" i="3" l="1"/>
  <c r="HK10" i="3" l="1"/>
  <c r="HL10" i="3" l="1"/>
  <c r="HM10" i="3" l="1"/>
  <c r="HN10" i="3" l="1"/>
  <c r="HO10" i="3" l="1"/>
  <c r="HP10" i="3" l="1"/>
  <c r="HQ10" i="3" l="1"/>
  <c r="HR10" i="3" l="1"/>
  <c r="HS10" i="3" l="1"/>
  <c r="HT10" i="3" l="1"/>
  <c r="HU10" i="3" l="1"/>
  <c r="HV10" i="3" l="1"/>
  <c r="HW10" i="3" l="1"/>
  <c r="HX10" i="3" l="1"/>
  <c r="HY10" i="3" l="1"/>
  <c r="HZ10" i="3" l="1"/>
  <c r="IA10" i="3" l="1"/>
  <c r="IB10" i="3" l="1"/>
  <c r="IC10" i="3" l="1"/>
  <c r="ID10" i="3" l="1"/>
  <c r="IE10" i="3" l="1"/>
  <c r="IF10" i="3" l="1"/>
  <c r="IG10" i="3" l="1"/>
  <c r="IH10" i="3" l="1"/>
  <c r="II10" i="3" l="1"/>
  <c r="IJ10" i="3" l="1"/>
  <c r="IK10" i="3" l="1"/>
  <c r="IL10" i="3" l="1"/>
  <c r="IM10" i="3" l="1"/>
  <c r="IN10" i="3" l="1"/>
  <c r="IO10" i="3" l="1"/>
  <c r="IP10" i="3" l="1"/>
  <c r="IQ10" i="3" l="1"/>
  <c r="IR10" i="3" l="1"/>
  <c r="IS10" i="3" l="1"/>
  <c r="IT10" i="3" l="1"/>
  <c r="IU10" i="3" l="1"/>
  <c r="IV10" i="3" l="1"/>
  <c r="IW10" i="3" l="1"/>
  <c r="IX10" i="3" l="1"/>
  <c r="IY10" i="3" l="1"/>
  <c r="IZ10" i="3" l="1"/>
  <c r="JA10" i="3" l="1"/>
  <c r="JB10" i="3" l="1"/>
  <c r="JC10" i="3" l="1"/>
  <c r="JD10" i="3" l="1"/>
  <c r="JE10" i="3" l="1"/>
  <c r="JF10" i="3" l="1"/>
  <c r="JG10" i="3" l="1"/>
  <c r="JH10" i="3" l="1"/>
  <c r="JI10" i="3" l="1"/>
  <c r="JJ10" i="3" l="1"/>
  <c r="JK10" i="3" l="1"/>
  <c r="JL10" i="3" l="1"/>
  <c r="JM10" i="3" l="1"/>
  <c r="JN10" i="3" l="1"/>
  <c r="JO10" i="3" l="1"/>
  <c r="JP10" i="3" l="1"/>
  <c r="JQ10" i="3" l="1"/>
  <c r="JR10" i="3" l="1"/>
  <c r="JS10" i="3" l="1"/>
  <c r="JT10" i="3" l="1"/>
  <c r="JU10" i="3" l="1"/>
  <c r="JV10" i="3" l="1"/>
  <c r="JW10" i="3" l="1"/>
  <c r="JX10" i="3" l="1"/>
  <c r="JY10" i="3" l="1"/>
  <c r="JZ10" i="3" l="1"/>
  <c r="KA10" i="3" l="1"/>
  <c r="KB10" i="3" l="1"/>
  <c r="KC10" i="3" l="1"/>
  <c r="KD10" i="3" l="1"/>
  <c r="KE10" i="3" l="1"/>
  <c r="KF10" i="3" l="1"/>
  <c r="KG10" i="3" l="1"/>
  <c r="KH10" i="3" l="1"/>
  <c r="KI10" i="3" l="1"/>
  <c r="KJ10" i="3" l="1"/>
  <c r="KK10" i="3" l="1"/>
  <c r="KL10" i="3" l="1"/>
  <c r="KM10" i="3" l="1"/>
  <c r="KN10" i="3" l="1"/>
  <c r="KO10" i="3" l="1"/>
  <c r="KP10" i="3" l="1"/>
  <c r="KQ10" i="3" l="1"/>
  <c r="KR10" i="3" l="1"/>
  <c r="KS10" i="3" l="1"/>
  <c r="KT10" i="3" l="1"/>
  <c r="KU10" i="3" l="1"/>
  <c r="KV10" i="3" l="1"/>
  <c r="KW10" i="3" l="1"/>
  <c r="KX10" i="3" l="1"/>
  <c r="KY10" i="3" l="1"/>
  <c r="KZ10" i="3" l="1"/>
  <c r="LA10" i="3" l="1"/>
  <c r="LB10" i="3" l="1"/>
  <c r="LC10" i="3" l="1"/>
  <c r="LD10" i="3" l="1"/>
  <c r="LE10" i="3" l="1"/>
  <c r="LF10" i="3" l="1"/>
  <c r="LG10" i="3" l="1"/>
  <c r="LH10" i="3" l="1"/>
  <c r="LI10" i="3" l="1"/>
  <c r="LJ10" i="3" l="1"/>
  <c r="LK10" i="3" l="1"/>
  <c r="LL10" i="3" l="1"/>
  <c r="LM10" i="3" l="1"/>
  <c r="LN10" i="3" l="1"/>
  <c r="LO10" i="3" l="1"/>
  <c r="LP10" i="3" l="1"/>
  <c r="LQ10" i="3" l="1"/>
  <c r="LR10" i="3" l="1"/>
  <c r="LS10" i="3" l="1"/>
  <c r="LT10" i="3" l="1"/>
  <c r="LU10" i="3" l="1"/>
  <c r="LV10" i="3" l="1"/>
  <c r="LW10" i="3" l="1"/>
  <c r="LX10" i="3" l="1"/>
  <c r="LY10" i="3" l="1"/>
  <c r="LZ10" i="3" l="1"/>
  <c r="MA10" i="3" l="1"/>
  <c r="MB10" i="3" l="1"/>
  <c r="MC10" i="3" l="1"/>
  <c r="MD10" i="3" l="1"/>
  <c r="ME10" i="3" l="1"/>
  <c r="MF10" i="3" l="1"/>
  <c r="MG10" i="3" l="1"/>
  <c r="MH10" i="3" l="1"/>
  <c r="MI10" i="3" l="1"/>
  <c r="MJ10" i="3" l="1"/>
  <c r="MK10" i="3" s="1"/>
  <c r="ML10" i="3" s="1"/>
  <c r="MM10" i="3" s="1"/>
  <c r="MN10" i="3" s="1"/>
  <c r="MO10" i="3" s="1"/>
  <c r="MP10" i="3" s="1"/>
  <c r="MQ10" i="3" s="1"/>
  <c r="MR10" i="3" s="1"/>
  <c r="MS10" i="3" s="1"/>
  <c r="MT10" i="3" s="1"/>
  <c r="MU10" i="3" s="1"/>
  <c r="MV10" i="3" s="1"/>
  <c r="MW10" i="3" s="1"/>
  <c r="MX10" i="3" s="1"/>
  <c r="MY10" i="3" s="1"/>
  <c r="MZ10" i="3" s="1"/>
  <c r="NA10" i="3" s="1"/>
  <c r="NB10" i="3" s="1"/>
  <c r="NC10" i="3" s="1"/>
  <c r="ND10" i="3" s="1"/>
  <c r="NE10" i="3" s="1"/>
  <c r="NF10" i="3" s="1"/>
  <c r="NG10" i="3" s="1"/>
  <c r="NH10" i="3" s="1"/>
  <c r="NI10" i="3" s="1"/>
  <c r="NJ10" i="3" s="1"/>
  <c r="NK10" i="3" s="1"/>
  <c r="NL10" i="3" s="1"/>
  <c r="NM10" i="3" s="1"/>
  <c r="NN10" i="3" s="1"/>
</calcChain>
</file>

<file path=xl/sharedStrings.xml><?xml version="1.0" encoding="utf-8"?>
<sst xmlns="http://schemas.openxmlformats.org/spreadsheetml/2006/main" count="192" uniqueCount="159">
  <si>
    <t>Maladie</t>
  </si>
  <si>
    <t>7 Octobre 2014</t>
  </si>
  <si>
    <t>1 Juin 2011</t>
  </si>
  <si>
    <t>5 février 2018</t>
  </si>
  <si>
    <t>16 Mai 2016</t>
  </si>
  <si>
    <t>16 Janvier 2017</t>
  </si>
  <si>
    <t>26 Février 2018</t>
  </si>
  <si>
    <t>10 Avril 2010</t>
  </si>
  <si>
    <t>5 Janvier 2012</t>
  </si>
  <si>
    <t>7 Mars 2018</t>
  </si>
  <si>
    <t>1 Mai 2014</t>
  </si>
  <si>
    <t>20 Janvier 2014</t>
  </si>
  <si>
    <t>1 Juin 2003</t>
  </si>
  <si>
    <t>1 Avril 2014</t>
  </si>
  <si>
    <t>M</t>
  </si>
  <si>
    <t>CP</t>
  </si>
  <si>
    <t>13-08-2012</t>
  </si>
  <si>
    <t>Ancienneté</t>
  </si>
  <si>
    <t>Années</t>
  </si>
  <si>
    <t>Mois</t>
  </si>
  <si>
    <t>Date d'embauche</t>
  </si>
  <si>
    <t>Noms employés</t>
  </si>
  <si>
    <t>Temps plein</t>
  </si>
  <si>
    <t>Temps partiel</t>
  </si>
  <si>
    <t>Nbre de jours acquis</t>
  </si>
  <si>
    <t>Balance</t>
  </si>
  <si>
    <t>Nbre de jours pris</t>
  </si>
  <si>
    <t>Légende</t>
  </si>
  <si>
    <t>Congés payés</t>
  </si>
  <si>
    <t>Nbre de jours de congés sans solde pris</t>
  </si>
  <si>
    <t>=</t>
  </si>
  <si>
    <t>Catégorie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</si>
  <si>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</si>
  <si>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</si>
  <si>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</si>
  <si>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</si>
  <si>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</si>
  <si>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</si>
  <si>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</si>
  <si>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</si>
  <si>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</si>
  <si>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</si>
  <si>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</si>
  <si>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</si>
  <si>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CSS</t>
  </si>
  <si>
    <t xml:space="preserve"> Congés sans solde =</t>
  </si>
  <si>
    <t xml:space="preserve">  Congés parentaux =</t>
  </si>
  <si>
    <t>Congés payés =</t>
  </si>
  <si>
    <t xml:space="preserve"> Maladie =</t>
  </si>
  <si>
    <t xml:space="preserve">Congés Fériés = </t>
  </si>
  <si>
    <t>CF</t>
  </si>
  <si>
    <t>Semaine 1</t>
  </si>
  <si>
    <t>Semaine 2</t>
  </si>
  <si>
    <t>Semaine 3</t>
  </si>
  <si>
    <t>Semaine 4</t>
  </si>
  <si>
    <t>Semaine 5</t>
  </si>
  <si>
    <t>Année</t>
  </si>
  <si>
    <t>Date</t>
  </si>
  <si>
    <t>Jour de l'an</t>
  </si>
  <si>
    <t>Jour de la famille</t>
  </si>
  <si>
    <t>Vendredi saint</t>
  </si>
  <si>
    <t>Lundi de Pâques</t>
  </si>
  <si>
    <t>Fête du Canada</t>
  </si>
  <si>
    <t>Fête du travail</t>
  </si>
  <si>
    <t>Ocobre</t>
  </si>
  <si>
    <t>Semaine 6</t>
  </si>
  <si>
    <t>Semaine 7</t>
  </si>
  <si>
    <t>Semaine 8</t>
  </si>
  <si>
    <t>Semaine 9</t>
  </si>
  <si>
    <t>Semaine 10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</si>
  <si>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</si>
  <si>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</si>
  <si>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</si>
  <si>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</si>
  <si>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</si>
  <si>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</si>
  <si>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</si>
  <si>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</si>
  <si>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</si>
  <si>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</si>
  <si>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</si>
  <si>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</si>
  <si>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11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</si>
  <si>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</si>
  <si>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</si>
  <si>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</si>
  <si>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</si>
  <si>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</si>
  <si>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</si>
  <si>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</si>
  <si>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</si>
  <si>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</si>
  <si>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</si>
  <si>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</si>
  <si>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</si>
  <si>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</si>
  <si>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</si>
  <si>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</si>
  <si>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</si>
  <si>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</si>
  <si>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</si>
  <si>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</si>
  <si>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</si>
  <si>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</si>
  <si>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</si>
  <si>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</si>
  <si>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</si>
  <si>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</si>
  <si>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</si>
  <si>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</si>
  <si>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</si>
  <si>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</si>
  <si>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</si>
  <si>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r>
      <t>er</t>
    </r>
    <r>
      <rPr>
        <b/>
        <sz val="9"/>
        <color rgb="FF57002C"/>
        <rFont val="Arial"/>
        <family val="2"/>
      </rPr>
      <t> janvier</t>
    </r>
  </si>
  <si>
    <t>Jour de l’An</t>
  </si>
  <si>
    <t>18 février</t>
  </si>
  <si>
    <t>Fête de la Famille</t>
  </si>
  <si>
    <t>19 avril</t>
  </si>
  <si>
    <t>Vendredi Saint</t>
  </si>
  <si>
    <t>21 avril</t>
  </si>
  <si>
    <t>Pâques (fête avec clôture de la vente en détail)</t>
  </si>
  <si>
    <t>20 mai</t>
  </si>
  <si>
    <t>Fête de la Reine</t>
  </si>
  <si>
    <r>
      <t>1</t>
    </r>
    <r>
      <rPr>
        <b/>
        <vertAlign val="superscript"/>
        <sz val="9"/>
        <color rgb="FF57002C"/>
        <rFont val="Arial"/>
        <family val="2"/>
      </rPr>
      <t>er</t>
    </r>
    <r>
      <rPr>
        <b/>
        <sz val="9"/>
        <color rgb="FF57002C"/>
        <rFont val="Arial"/>
        <family val="2"/>
      </rPr>
      <t> juillet</t>
    </r>
  </si>
  <si>
    <t>5 août</t>
  </si>
  <si>
    <r>
      <t>Premier lundi d’août</t>
    </r>
    <r>
      <rPr>
        <sz val="11.5"/>
        <color rgb="FF57002C"/>
        <rFont val="Arial"/>
        <family val="2"/>
      </rPr>
      <t>(</t>
    </r>
    <r>
      <rPr>
        <i/>
        <sz val="11.5"/>
        <color rgb="FF57002C"/>
        <rFont val="Arial"/>
        <family val="2"/>
      </rPr>
      <t>optionnel</t>
    </r>
    <r>
      <rPr>
        <sz val="11.5"/>
        <color rgb="FF57002C"/>
        <rFont val="Arial"/>
        <family val="2"/>
      </rPr>
      <t>)</t>
    </r>
    <r>
      <rPr>
        <b/>
        <sz val="11.5"/>
        <color rgb="FF57002C"/>
        <rFont val="Arial"/>
        <family val="2"/>
      </rPr>
      <t>Fête de Simcoe</t>
    </r>
    <r>
      <rPr>
        <sz val="11.5"/>
        <color rgb="FF57002C"/>
        <rFont val="Arial"/>
        <family val="2"/>
      </rPr>
      <t> - Toronto</t>
    </r>
  </si>
  <si>
    <t>2 septembre</t>
  </si>
  <si>
    <t>Fête du Travail</t>
  </si>
  <si>
    <t>14 octobre</t>
  </si>
  <si>
    <t>Action de grâces</t>
  </si>
  <si>
    <t>25 décembre</t>
  </si>
  <si>
    <t>Noël</t>
  </si>
  <si>
    <t>26 décembre</t>
  </si>
  <si>
    <t>Lendemain de Noël</t>
  </si>
  <si>
    <t>1er Janvier</t>
  </si>
  <si>
    <t>Lendemain de Noe</t>
  </si>
  <si>
    <t>Jour de Noel</t>
  </si>
  <si>
    <t>Congés Civique</t>
  </si>
  <si>
    <t>Jour du Souvenir</t>
  </si>
  <si>
    <t>demi-journée la veille de Noel</t>
  </si>
  <si>
    <t>18 Février</t>
  </si>
  <si>
    <t>19 Avril</t>
  </si>
  <si>
    <t>21 Avril</t>
  </si>
  <si>
    <t>20 Mai</t>
  </si>
  <si>
    <t>1er Juillet</t>
  </si>
  <si>
    <t>5 Août</t>
  </si>
  <si>
    <t>2 Septembre</t>
  </si>
  <si>
    <t>14 Octobre</t>
  </si>
  <si>
    <t>24 Décembre</t>
  </si>
  <si>
    <t>25 Décembre</t>
  </si>
  <si>
    <t>26 Décembre</t>
  </si>
  <si>
    <t>11 Novembre</t>
  </si>
  <si>
    <t>Date validé</t>
  </si>
  <si>
    <t>NOT(ISNA(VLOOKUP(N10,'Jours fériés'!$C$7:$C$19,1,FALSE)))</t>
  </si>
  <si>
    <t>3ieme lundi</t>
  </si>
  <si>
    <t>mais si tombe un dimanche, le lundi suvant férié</t>
  </si>
  <si>
    <t>1er lundi</t>
  </si>
  <si>
    <t>2ième lundi</t>
  </si>
  <si>
    <t>Indications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</si>
</sst>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ddd/dd"/>
    <numFmt numFmtId="166" formatCode="[$-1009]d/mmm/yy;@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i/>
      <u/>
      <sz val="11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i/>
      <sz val="10"/>
      <color theme="0"/>
      <name val="Arial"/>
      <family val="2"/>
    </font>
    <font>
      <i/>
      <sz val="10"/>
      <color theme="1"/>
      <name val="Arial"/>
      <family val="2"/>
    </font>
    <font>
      <sz val="10"/>
      <color theme="1"/>
      <name val="Arial"/>
      <family val="2"/>
    </font>
    <font>
      <sz val="11"/>
      <color rgb="FF0061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vertAlign val="superscript"/>
      <sz val="9"/>
      <color rgb="FF57002C"/>
      <name val="Arial"/>
      <family val="2"/>
    </font>
    <font>
      <b/>
      <sz val="9"/>
      <color rgb="FF57002C"/>
      <name val="Arial"/>
      <family val="2"/>
    </font>
    <font>
      <b/>
      <sz val="11.5"/>
      <color rgb="FF57002C"/>
      <name val="Arial"/>
      <family val="2"/>
    </font>
    <font>
      <sz val="11.5"/>
      <color rgb="FF57002C"/>
      <name val="Arial"/>
      <family val="2"/>
    </font>
    <font>
      <i/>
      <sz val="11.5"/>
      <color rgb="FF57002C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03FB3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0" fillId="6" borderId="0" applyNumberFormat="0" applyBorder="0" applyAlignment="0" applyProtection="0"/>
    <xf numFmtId="0" fontId="17" fillId="0" borderId="0" applyNumberFormat="0" applyFill="0" applyBorder="0" applyAlignment="0" applyProtection="0"/>
  </cellStyleXfs>
  <cellXfs count="83">
    <xf numFmtId="0" fontId="0" fillId="0" borderId="0" xfId="0"/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/>
    <xf numFmtId="0" fontId="3" fillId="0" borderId="0" xfId="0" applyFont="1" applyFill="1"/>
    <xf numFmtId="0" fontId="3" fillId="0" borderId="0" xfId="0" applyFont="1" applyFill="1" applyBorder="1"/>
    <xf numFmtId="1" fontId="2" fillId="0" borderId="0" xfId="0" applyNumberFormat="1" applyFont="1"/>
    <xf numFmtId="2" fontId="2" fillId="0" borderId="0" xfId="0" applyNumberFormat="1" applyFont="1" applyFill="1"/>
    <xf numFmtId="0" fontId="2" fillId="0" borderId="0" xfId="0" applyFont="1"/>
    <xf numFmtId="0" fontId="4" fillId="2" borderId="7" xfId="0" applyFont="1" applyFill="1" applyBorder="1" applyAlignment="1">
      <alignment horizontal="right"/>
    </xf>
    <xf numFmtId="1" fontId="3" fillId="2" borderId="12" xfId="0" applyNumberFormat="1" applyFont="1" applyFill="1" applyBorder="1"/>
    <xf numFmtId="1" fontId="2" fillId="2" borderId="12" xfId="0" applyNumberFormat="1" applyFont="1" applyFill="1" applyBorder="1"/>
    <xf numFmtId="1" fontId="2" fillId="2" borderId="8" xfId="0" applyNumberFormat="1" applyFont="1" applyFill="1" applyBorder="1"/>
    <xf numFmtId="0" fontId="2" fillId="2" borderId="0" xfId="0" applyFont="1" applyFill="1" applyBorder="1"/>
    <xf numFmtId="1" fontId="2" fillId="4" borderId="9" xfId="0" applyNumberFormat="1" applyFont="1" applyFill="1" applyBorder="1"/>
    <xf numFmtId="1" fontId="2" fillId="2" borderId="9" xfId="0" applyNumberFormat="1" applyFont="1" applyFill="1" applyBorder="1"/>
    <xf numFmtId="0" fontId="2" fillId="2" borderId="13" xfId="0" applyFont="1" applyFill="1" applyBorder="1"/>
    <xf numFmtId="2" fontId="2" fillId="2" borderId="6" xfId="0" applyNumberFormat="1" applyFont="1" applyFill="1" applyBorder="1"/>
    <xf numFmtId="1" fontId="2" fillId="2" borderId="6" xfId="0" applyNumberFormat="1" applyFont="1" applyFill="1" applyBorder="1"/>
    <xf numFmtId="1" fontId="2" fillId="2" borderId="14" xfId="0" applyNumberFormat="1" applyFont="1" applyFill="1" applyBorder="1"/>
    <xf numFmtId="1" fontId="3" fillId="0" borderId="0" xfId="0" applyNumberFormat="1" applyFont="1" applyFill="1"/>
    <xf numFmtId="14" fontId="3" fillId="0" borderId="0" xfId="0" applyNumberFormat="1" applyFont="1" applyFill="1"/>
    <xf numFmtId="14" fontId="3" fillId="0" borderId="0" xfId="0" applyNumberFormat="1" applyFont="1" applyFill="1" applyBorder="1"/>
    <xf numFmtId="2" fontId="1" fillId="5" borderId="1" xfId="0" applyNumberFormat="1" applyFont="1" applyFill="1" applyBorder="1"/>
    <xf numFmtId="1" fontId="1" fillId="5" borderId="1" xfId="0" applyNumberFormat="1" applyFont="1" applyFill="1" applyBorder="1"/>
    <xf numFmtId="164" fontId="7" fillId="0" borderId="0" xfId="0" applyNumberFormat="1" applyFont="1" applyFill="1" applyBorder="1" applyAlignment="1">
      <alignment horizontal="left"/>
    </xf>
    <xf numFmtId="2" fontId="8" fillId="5" borderId="1" xfId="0" quotePrefix="1" applyNumberFormat="1" applyFont="1" applyFill="1" applyBorder="1" applyAlignment="1">
      <alignment horizontal="left"/>
    </xf>
    <xf numFmtId="2" fontId="2" fillId="5" borderId="1" xfId="0" applyNumberFormat="1" applyFont="1" applyFill="1" applyBorder="1"/>
    <xf numFmtId="164" fontId="8" fillId="0" borderId="1" xfId="0" applyNumberFormat="1" applyFont="1" applyFill="1" applyBorder="1" applyAlignment="1">
      <alignment horizontal="left"/>
    </xf>
    <xf numFmtId="164" fontId="3" fillId="0" borderId="0" xfId="0" applyNumberFormat="1" applyFont="1" applyFill="1" applyBorder="1"/>
    <xf numFmtId="164" fontId="2" fillId="0" borderId="0" xfId="0" applyNumberFormat="1" applyFont="1" applyFill="1"/>
    <xf numFmtId="0" fontId="9" fillId="0" borderId="0" xfId="0" applyFont="1"/>
    <xf numFmtId="1" fontId="9" fillId="0" borderId="0" xfId="0" applyNumberFormat="1" applyFont="1"/>
    <xf numFmtId="0" fontId="9" fillId="0" borderId="1" xfId="0" applyFont="1" applyBorder="1"/>
    <xf numFmtId="1" fontId="9" fillId="0" borderId="1" xfId="0" applyNumberFormat="1" applyFont="1" applyBorder="1"/>
    <xf numFmtId="0" fontId="9" fillId="2" borderId="4" xfId="0" applyFont="1" applyFill="1" applyBorder="1" applyAlignment="1">
      <alignment horizontal="right"/>
    </xf>
    <xf numFmtId="0" fontId="5" fillId="2" borderId="0" xfId="0" quotePrefix="1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right"/>
    </xf>
    <xf numFmtId="0" fontId="9" fillId="2" borderId="0" xfId="0" applyFont="1" applyFill="1" applyBorder="1" applyAlignment="1">
      <alignment horizontal="right"/>
    </xf>
    <xf numFmtId="0" fontId="0" fillId="0" borderId="0" xfId="0" applyNumberFormat="1"/>
    <xf numFmtId="0" fontId="12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7" fillId="0" borderId="0" xfId="2" applyAlignment="1">
      <alignment vertical="center"/>
    </xf>
    <xf numFmtId="0" fontId="13" fillId="0" borderId="0" xfId="0" applyFont="1" applyAlignment="1">
      <alignment vertical="center"/>
    </xf>
    <xf numFmtId="0" fontId="17" fillId="0" borderId="0" xfId="2"/>
    <xf numFmtId="0" fontId="0" fillId="0" borderId="1" xfId="0" applyBorder="1"/>
    <xf numFmtId="0" fontId="0" fillId="7" borderId="1" xfId="0" applyFill="1" applyBorder="1"/>
    <xf numFmtId="0" fontId="0" fillId="0" borderId="1" xfId="0" applyFill="1" applyBorder="1"/>
    <xf numFmtId="166" fontId="0" fillId="0" borderId="1" xfId="0" applyNumberFormat="1" applyBorder="1"/>
    <xf numFmtId="166" fontId="18" fillId="0" borderId="1" xfId="0" applyNumberFormat="1" applyFont="1" applyBorder="1"/>
    <xf numFmtId="0" fontId="2" fillId="7" borderId="0" xfId="0" applyFont="1" applyFill="1" applyBorder="1"/>
    <xf numFmtId="1" fontId="1" fillId="7" borderId="11" xfId="0" applyNumberFormat="1" applyFont="1" applyFill="1" applyBorder="1" applyAlignment="1">
      <alignment wrapText="1"/>
    </xf>
    <xf numFmtId="1" fontId="1" fillId="7" borderId="11" xfId="0" applyNumberFormat="1" applyFont="1" applyFill="1" applyBorder="1" applyAlignment="1">
      <alignment horizontal="center" wrapText="1"/>
    </xf>
    <xf numFmtId="1" fontId="2" fillId="7" borderId="1" xfId="0" applyNumberFormat="1" applyFont="1" applyFill="1" applyBorder="1"/>
    <xf numFmtId="0" fontId="2" fillId="8" borderId="0" xfId="0" applyFont="1" applyFill="1" applyBorder="1"/>
    <xf numFmtId="1" fontId="1" fillId="8" borderId="11" xfId="0" applyNumberFormat="1" applyFont="1" applyFill="1" applyBorder="1" applyAlignment="1">
      <alignment wrapText="1"/>
    </xf>
    <xf numFmtId="1" fontId="1" fillId="8" borderId="11" xfId="0" applyNumberFormat="1" applyFont="1" applyFill="1" applyBorder="1" applyAlignment="1">
      <alignment horizontal="center" wrapText="1"/>
    </xf>
    <xf numFmtId="1" fontId="2" fillId="8" borderId="1" xfId="0" applyNumberFormat="1" applyFont="1" applyFill="1" applyBorder="1"/>
    <xf numFmtId="1" fontId="2" fillId="9" borderId="1" xfId="0" applyNumberFormat="1" applyFont="1" applyFill="1" applyBorder="1"/>
    <xf numFmtId="1" fontId="2" fillId="9" borderId="9" xfId="0" applyNumberFormat="1" applyFont="1" applyFill="1" applyBorder="1"/>
    <xf numFmtId="0" fontId="2" fillId="3" borderId="0" xfId="0" applyFont="1" applyFill="1" applyBorder="1"/>
    <xf numFmtId="1" fontId="1" fillId="10" borderId="11" xfId="0" applyNumberFormat="1" applyFont="1" applyFill="1" applyBorder="1" applyAlignment="1">
      <alignment horizontal="center" wrapText="1"/>
    </xf>
    <xf numFmtId="1" fontId="1" fillId="10" borderId="1" xfId="0" applyNumberFormat="1" applyFont="1" applyFill="1" applyBorder="1"/>
    <xf numFmtId="0" fontId="18" fillId="0" borderId="1" xfId="0" applyFont="1" applyBorder="1"/>
    <xf numFmtId="14" fontId="18" fillId="0" borderId="1" xfId="0" applyNumberFormat="1" applyFont="1" applyBorder="1"/>
    <xf numFmtId="0" fontId="11" fillId="7" borderId="1" xfId="1" applyFont="1" applyFill="1" applyBorder="1" applyAlignment="1">
      <alignment horizontal="center"/>
    </xf>
    <xf numFmtId="1" fontId="1" fillId="9" borderId="1" xfId="0" applyNumberFormat="1" applyFont="1" applyFill="1" applyBorder="1" applyAlignment="1">
      <alignment horizontal="center" wrapText="1"/>
    </xf>
    <xf numFmtId="1" fontId="1" fillId="8" borderId="5" xfId="0" applyNumberFormat="1" applyFont="1" applyFill="1" applyBorder="1" applyAlignment="1">
      <alignment horizontal="center" wrapText="1"/>
    </xf>
    <xf numFmtId="1" fontId="1" fillId="8" borderId="3" xfId="0" applyNumberFormat="1" applyFont="1" applyFill="1" applyBorder="1" applyAlignment="1">
      <alignment horizontal="center" wrapText="1"/>
    </xf>
    <xf numFmtId="1" fontId="1" fillId="8" borderId="2" xfId="0" applyNumberFormat="1" applyFont="1" applyFill="1" applyBorder="1" applyAlignment="1">
      <alignment horizontal="center" wrapText="1"/>
    </xf>
    <xf numFmtId="1" fontId="1" fillId="7" borderId="5" xfId="0" applyNumberFormat="1" applyFont="1" applyFill="1" applyBorder="1" applyAlignment="1">
      <alignment horizontal="center" wrapText="1"/>
    </xf>
    <xf numFmtId="1" fontId="1" fillId="7" borderId="3" xfId="0" applyNumberFormat="1" applyFont="1" applyFill="1" applyBorder="1" applyAlignment="1">
      <alignment horizontal="center" wrapText="1"/>
    </xf>
    <xf numFmtId="1" fontId="1" fillId="7" borderId="2" xfId="0" applyNumberFormat="1" applyFont="1" applyFill="1" applyBorder="1" applyAlignment="1">
      <alignment horizontal="center" wrapText="1"/>
    </xf>
    <xf numFmtId="165" fontId="9" fillId="0" borderId="1" xfId="0" applyNumberFormat="1" applyFont="1" applyBorder="1" applyAlignment="1">
      <alignment horizontal="center" textRotation="90"/>
    </xf>
    <xf numFmtId="0" fontId="11" fillId="6" borderId="1" xfId="1" applyFont="1" applyBorder="1" applyAlignment="1">
      <alignment horizontal="center"/>
    </xf>
    <xf numFmtId="2" fontId="1" fillId="5" borderId="5" xfId="0" applyNumberFormat="1" applyFont="1" applyFill="1" applyBorder="1" applyAlignment="1">
      <alignment horizontal="center"/>
    </xf>
    <xf numFmtId="2" fontId="1" fillId="5" borderId="2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wrapText="1"/>
    </xf>
    <xf numFmtId="0" fontId="1" fillId="0" borderId="11" xfId="0" applyFont="1" applyFill="1" applyBorder="1" applyAlignment="1">
      <alignment horizontal="center" wrapText="1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165" fontId="9" fillId="0" borderId="1" xfId="0" applyNumberFormat="1" applyFont="1" applyBorder="1" applyAlignment="1">
      <alignment horizontal="center" textRotation="90" wrapText="1"/>
    </xf>
    <xf numFmtId="0" fontId="6" fillId="2" borderId="0" xfId="0" applyFont="1" applyFill="1" applyBorder="1" applyAlignment="1">
      <alignment horizontal="right" vertical="center"/>
    </xf>
    <xf numFmtId="1" fontId="11" fillId="6" borderId="1" xfId="1" applyNumberFormat="1" applyFont="1" applyBorder="1" applyAlignment="1">
      <alignment horizontal="center"/>
    </xf>
  </cellXfs>
  <cellStyles count="3">
    <cellStyle name="Good" xfId="1" builtinId="26"/>
    <cellStyle name="Hyperlink" xfId="2" builtinId="8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03FB32"/>
      <color rgb="FFF9796F"/>
      <color rgb="FFB81508"/>
      <color rgb="FFF64436"/>
      <color rgb="FFA3301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$M$3" fmlaRange="'Banque de macros'!$B$2:$B$7" noThreeD="1" sel="1" val="0"/>
</file>

<file path=xl/ctrlProps/ctrlProp2.xml><?xml version="1.0" encoding="utf-8"?>
<formControlPr xmlns="http://schemas.microsoft.com/office/spreadsheetml/2009/9/main" objectType="Drop" dropStyle="combo" dx="22" fmlaLink="$M$5" fmlaRange="'Banque de macros'!$C$2:$C$6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1038225</xdr:colOff>
          <xdr:row>1</xdr:row>
          <xdr:rowOff>0</xdr:rowOff>
        </xdr:from>
        <xdr:to>
          <xdr:col>13</xdr:col>
          <xdr:colOff>0</xdr:colOff>
          <xdr:row>2</xdr:row>
          <xdr:rowOff>19050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1038225</xdr:colOff>
          <xdr:row>2</xdr:row>
          <xdr:rowOff>180975</xdr:rowOff>
        </xdr:from>
        <xdr:to>
          <xdr:col>13</xdr:col>
          <xdr:colOff>0</xdr:colOff>
          <xdr:row>4</xdr:row>
          <xdr:rowOff>19050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kaldix.com/canada/calendrier/ontario/fetes/action-de-graces/annee-2019/" TargetMode="External"/><Relationship Id="rId3" Type="http://schemas.openxmlformats.org/officeDocument/2006/relationships/hyperlink" Target="http://www.kaldix.com/canada/calendrier/ontario/fetes/vendredi-saint/annee-2019/" TargetMode="External"/><Relationship Id="rId7" Type="http://schemas.openxmlformats.org/officeDocument/2006/relationships/hyperlink" Target="http://www.kaldix.com/canada/calendrier/ontario/fetes/fete-du-travail/annee-2019/" TargetMode="External"/><Relationship Id="rId2" Type="http://schemas.openxmlformats.org/officeDocument/2006/relationships/hyperlink" Target="http://www.kaldix.com/canada/calendrier/ontario/fetes/fete-de-la-famille/annee-2019/" TargetMode="External"/><Relationship Id="rId1" Type="http://schemas.openxmlformats.org/officeDocument/2006/relationships/hyperlink" Target="http://www.kaldix.com/canada/calendrier/ontario/fetes/jour-de-l-an/annee-2019/" TargetMode="External"/><Relationship Id="rId6" Type="http://schemas.openxmlformats.org/officeDocument/2006/relationships/hyperlink" Target="http://www.kaldix.com/canada/calendrier/ontario/fetes/fete-du-canada/annee-2019/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http://www.kaldix.com/canada/calendrier/ontario/fetes/fete-de-la-reine/annee-2019/" TargetMode="External"/><Relationship Id="rId10" Type="http://schemas.openxmlformats.org/officeDocument/2006/relationships/hyperlink" Target="http://www.kaldix.com/canada/calendrier/ontario/fetes/lendemain-de-noel/annee-2019/" TargetMode="External"/><Relationship Id="rId4" Type="http://schemas.openxmlformats.org/officeDocument/2006/relationships/hyperlink" Target="http://www.kaldix.com/canada/calendrier/ontario/fetes/paques/annee-2019/" TargetMode="External"/><Relationship Id="rId9" Type="http://schemas.openxmlformats.org/officeDocument/2006/relationships/hyperlink" Target="http://www.kaldix.com/canada/calendrier/ontario/fetes/noel/annee-20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2116D-18DA-4806-8C62-ABB2C5B784C8}">
  <dimension ref="A2:NN30"/>
  <sheetViews>
    <sheetView topLeftCell="B10" workbookViewId="0">
      <selection activeCell="M26" sqref="M26"/>
    </sheetView>
  </sheetViews>
  <sheetFormatPr defaultColWidth="11.42578125" defaultRowHeight="14.25" x14ac:dyDescent="0.2"/>
  <cols>
    <col min="1" max="1" width="16.28515625" style="4" customWidth="1"/>
    <col min="2" max="2" width="16.5703125" style="5" customWidth="1"/>
    <col min="3" max="5" width="11.42578125" style="5"/>
    <col min="6" max="6" width="12.140625" style="5" customWidth="1"/>
    <col min="7" max="7" width="11.85546875" style="5" customWidth="1"/>
    <col min="8" max="8" width="11.42578125" style="5"/>
    <col min="9" max="9" width="8" style="6" customWidth="1"/>
    <col min="10" max="10" width="11.42578125" style="5"/>
    <col min="11" max="11" width="13.7109375" style="2" customWidth="1"/>
    <col min="12" max="12" width="15.5703125" style="2" customWidth="1"/>
    <col min="13" max="13" width="27.5703125" style="2" customWidth="1"/>
    <col min="14" max="14" width="8.85546875" style="30" customWidth="1"/>
    <col min="15" max="15" width="6.85546875" style="30" customWidth="1"/>
    <col min="16" max="20" width="4.7109375" style="30" customWidth="1"/>
    <col min="21" max="21" width="7.140625" style="31" customWidth="1"/>
    <col min="22" max="55" width="4.7109375" style="31" customWidth="1"/>
    <col min="56" max="61" width="4.7109375" style="30" customWidth="1"/>
    <col min="62" max="62" width="6.140625" style="30" customWidth="1"/>
    <col min="63" max="195" width="4.7109375" style="30" customWidth="1"/>
    <col min="196" max="196" width="9.42578125" style="30" customWidth="1"/>
    <col min="197" max="377" width="4.7109375" style="30" customWidth="1"/>
    <col min="378" max="378" width="6.140625" style="30" customWidth="1"/>
    <col min="379" max="16384" width="11.42578125" style="7"/>
  </cols>
  <sheetData>
    <row r="2" spans="1:378" x14ac:dyDescent="0.2">
      <c r="A2" s="8" t="s">
        <v>27</v>
      </c>
      <c r="B2" s="9">
        <v>12</v>
      </c>
      <c r="C2" s="10"/>
      <c r="D2" s="10"/>
      <c r="E2" s="10"/>
      <c r="F2" s="10"/>
      <c r="G2" s="11"/>
    </row>
    <row r="3" spans="1:378" x14ac:dyDescent="0.2">
      <c r="A3" s="34"/>
      <c r="B3" s="35" t="s">
        <v>47</v>
      </c>
      <c r="C3" s="53" t="s">
        <v>15</v>
      </c>
      <c r="D3" s="37"/>
      <c r="E3" s="81" t="s">
        <v>45</v>
      </c>
      <c r="F3" s="81"/>
      <c r="G3" s="58" t="s">
        <v>44</v>
      </c>
      <c r="M3" s="3">
        <v>1</v>
      </c>
      <c r="T3" s="30" t="s">
        <v>153</v>
      </c>
    </row>
    <row r="4" spans="1:378" x14ac:dyDescent="0.2">
      <c r="A4" s="34"/>
      <c r="B4" s="35" t="s">
        <v>49</v>
      </c>
      <c r="C4" s="59" t="s">
        <v>50</v>
      </c>
      <c r="D4" s="37"/>
      <c r="E4" s="81" t="s">
        <v>46</v>
      </c>
      <c r="F4" s="81"/>
      <c r="G4" s="13" t="s">
        <v>15</v>
      </c>
    </row>
    <row r="5" spans="1:378" x14ac:dyDescent="0.2">
      <c r="A5" s="34"/>
      <c r="B5" s="36" t="s">
        <v>48</v>
      </c>
      <c r="C5" s="49" t="s">
        <v>14</v>
      </c>
      <c r="D5" s="12"/>
      <c r="E5" s="12"/>
      <c r="F5" s="12"/>
      <c r="G5" s="14"/>
      <c r="M5" s="3">
        <v>1</v>
      </c>
    </row>
    <row r="6" spans="1:378" x14ac:dyDescent="0.2">
      <c r="A6" s="15"/>
      <c r="B6" s="16"/>
      <c r="C6" s="17"/>
      <c r="D6" s="17"/>
      <c r="E6" s="17"/>
      <c r="F6" s="17"/>
      <c r="G6" s="18"/>
      <c r="P6" s="31"/>
      <c r="Q6" s="31"/>
      <c r="R6" s="31"/>
      <c r="S6" s="31"/>
      <c r="T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/>
      <c r="EX6" s="31"/>
      <c r="EY6" s="31"/>
      <c r="EZ6" s="31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31"/>
      <c r="GC6" s="31"/>
      <c r="GD6" s="31"/>
      <c r="GE6" s="31"/>
      <c r="GF6" s="31"/>
      <c r="GG6" s="31"/>
      <c r="GH6" s="31"/>
      <c r="GI6" s="31"/>
      <c r="GJ6" s="31"/>
      <c r="GK6" s="31"/>
      <c r="GL6" s="31"/>
      <c r="GM6" s="31"/>
      <c r="GN6" s="31"/>
    </row>
    <row r="7" spans="1:378" x14ac:dyDescent="0.2">
      <c r="I7" s="19"/>
      <c r="M7" s="20">
        <f>DATE(M5+2018,M3,1)</f>
        <v>43466</v>
      </c>
    </row>
    <row r="8" spans="1:378" ht="15" x14ac:dyDescent="0.25">
      <c r="F8" s="30"/>
      <c r="I8" s="19"/>
      <c r="N8" s="73" t="s">
        <v>32</v>
      </c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82" t="s">
        <v>33</v>
      </c>
      <c r="AT8" s="82"/>
      <c r="AU8" s="82"/>
      <c r="AV8" s="82"/>
      <c r="AW8" s="82"/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  <c r="BL8" s="82"/>
      <c r="BM8" s="82"/>
      <c r="BN8" s="82"/>
      <c r="BO8" s="82"/>
      <c r="BP8" s="82"/>
      <c r="BQ8" s="82"/>
      <c r="BR8" s="82"/>
      <c r="BS8" s="82"/>
      <c r="BT8" s="82"/>
      <c r="BU8" s="73" t="s">
        <v>34</v>
      </c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 t="s">
        <v>35</v>
      </c>
      <c r="DA8" s="73"/>
      <c r="DB8" s="73"/>
      <c r="DC8" s="73"/>
      <c r="DD8" s="73"/>
      <c r="DE8" s="73"/>
      <c r="DF8" s="73"/>
      <c r="DG8" s="73"/>
      <c r="DH8" s="73"/>
      <c r="DI8" s="73"/>
      <c r="DJ8" s="73"/>
      <c r="DK8" s="73"/>
      <c r="DL8" s="73"/>
      <c r="DM8" s="73"/>
      <c r="DN8" s="73"/>
      <c r="DO8" s="73"/>
      <c r="DP8" s="73"/>
      <c r="DQ8" s="73"/>
      <c r="DR8" s="73"/>
      <c r="DS8" s="73"/>
      <c r="DT8" s="73"/>
      <c r="DU8" s="73"/>
      <c r="DV8" s="73"/>
      <c r="DW8" s="73"/>
      <c r="DX8" s="73"/>
      <c r="DY8" s="73"/>
      <c r="DZ8" s="73"/>
      <c r="EA8" s="73"/>
      <c r="EB8" s="73"/>
      <c r="EC8" s="73"/>
      <c r="ED8" s="73" t="s">
        <v>36</v>
      </c>
      <c r="EE8" s="73"/>
      <c r="EF8" s="73"/>
      <c r="EG8" s="73"/>
      <c r="EH8" s="73"/>
      <c r="EI8" s="73"/>
      <c r="EJ8" s="73"/>
      <c r="EK8" s="73"/>
      <c r="EL8" s="73"/>
      <c r="EM8" s="73"/>
      <c r="EN8" s="73"/>
      <c r="EO8" s="73"/>
      <c r="EP8" s="73"/>
      <c r="EQ8" s="73"/>
      <c r="ER8" s="73"/>
      <c r="ES8" s="73"/>
      <c r="ET8" s="73"/>
      <c r="EU8" s="73"/>
      <c r="EV8" s="73"/>
      <c r="EW8" s="73"/>
      <c r="EX8" s="73"/>
      <c r="EY8" s="73"/>
      <c r="EZ8" s="73"/>
      <c r="FA8" s="73"/>
      <c r="FB8" s="73"/>
      <c r="FC8" s="73"/>
      <c r="FD8" s="73"/>
      <c r="FE8" s="73"/>
      <c r="FF8" s="73"/>
      <c r="FG8" s="73"/>
      <c r="FH8" s="73"/>
      <c r="FI8" s="73" t="s">
        <v>37</v>
      </c>
      <c r="FJ8" s="73"/>
      <c r="FK8" s="73"/>
      <c r="FL8" s="73"/>
      <c r="FM8" s="73"/>
      <c r="FN8" s="73"/>
      <c r="FO8" s="73"/>
      <c r="FP8" s="73"/>
      <c r="FQ8" s="73"/>
      <c r="FR8" s="73"/>
      <c r="FS8" s="73"/>
      <c r="FT8" s="73"/>
      <c r="FU8" s="73"/>
      <c r="FV8" s="73"/>
      <c r="FW8" s="73"/>
      <c r="FX8" s="73"/>
      <c r="FY8" s="73"/>
      <c r="FZ8" s="73"/>
      <c r="GA8" s="73"/>
      <c r="GB8" s="73"/>
      <c r="GC8" s="73"/>
      <c r="GD8" s="73"/>
      <c r="GE8" s="73"/>
      <c r="GF8" s="73"/>
      <c r="GG8" s="73"/>
      <c r="GH8" s="73"/>
      <c r="GI8" s="73"/>
      <c r="GJ8" s="73"/>
      <c r="GK8" s="73"/>
      <c r="GL8" s="73"/>
      <c r="GM8" s="73" t="s">
        <v>38</v>
      </c>
      <c r="GN8" s="73"/>
      <c r="GO8" s="73"/>
      <c r="GP8" s="73"/>
      <c r="GQ8" s="73"/>
      <c r="GR8" s="73"/>
      <c r="GS8" s="73"/>
      <c r="GT8" s="73"/>
      <c r="GU8" s="73"/>
      <c r="GV8" s="73"/>
      <c r="GW8" s="73"/>
      <c r="GX8" s="73"/>
      <c r="GY8" s="73"/>
      <c r="GZ8" s="73"/>
      <c r="HA8" s="73"/>
      <c r="HB8" s="73"/>
      <c r="HC8" s="73"/>
      <c r="HD8" s="73"/>
      <c r="HE8" s="73"/>
      <c r="HF8" s="73"/>
      <c r="HG8" s="73"/>
      <c r="HH8" s="73"/>
      <c r="HI8" s="73"/>
      <c r="HJ8" s="73"/>
      <c r="HK8" s="73"/>
      <c r="HL8" s="73"/>
      <c r="HM8" s="73"/>
      <c r="HN8" s="73"/>
      <c r="HO8" s="73"/>
      <c r="HP8" s="73"/>
      <c r="HQ8" s="73"/>
      <c r="HR8" s="73" t="s">
        <v>39</v>
      </c>
      <c r="HS8" s="73"/>
      <c r="HT8" s="73"/>
      <c r="HU8" s="73"/>
      <c r="HV8" s="73"/>
      <c r="HW8" s="73"/>
      <c r="HX8" s="73"/>
      <c r="HY8" s="73"/>
      <c r="HZ8" s="73"/>
      <c r="IA8" s="73"/>
      <c r="IB8" s="73"/>
      <c r="IC8" s="73"/>
      <c r="ID8" s="73"/>
      <c r="IE8" s="73"/>
      <c r="IF8" s="73"/>
      <c r="IG8" s="73"/>
      <c r="IH8" s="73"/>
      <c r="II8" s="73"/>
      <c r="IJ8" s="73"/>
      <c r="IK8" s="73"/>
      <c r="IL8" s="73"/>
      <c r="IM8" s="73"/>
      <c r="IN8" s="73"/>
      <c r="IO8" s="73"/>
      <c r="IP8" s="73"/>
      <c r="IQ8" s="73"/>
      <c r="IR8" s="73"/>
      <c r="IS8" s="73"/>
      <c r="IT8" s="73"/>
      <c r="IU8" s="73"/>
      <c r="IV8" s="73"/>
      <c r="IW8" s="73" t="s">
        <v>40</v>
      </c>
      <c r="IX8" s="73"/>
      <c r="IY8" s="73"/>
      <c r="IZ8" s="73"/>
      <c r="JA8" s="73"/>
      <c r="JB8" s="73"/>
      <c r="JC8" s="73"/>
      <c r="JD8" s="73"/>
      <c r="JE8" s="73"/>
      <c r="JF8" s="73"/>
      <c r="JG8" s="73"/>
      <c r="JH8" s="73"/>
      <c r="JI8" s="73"/>
      <c r="JJ8" s="73"/>
      <c r="JK8" s="73"/>
      <c r="JL8" s="73"/>
      <c r="JM8" s="73"/>
      <c r="JN8" s="73"/>
      <c r="JO8" s="73"/>
      <c r="JP8" s="73"/>
      <c r="JQ8" s="73"/>
      <c r="JR8" s="73"/>
      <c r="JS8" s="73"/>
      <c r="JT8" s="73"/>
      <c r="JU8" s="73"/>
      <c r="JV8" s="73"/>
      <c r="JW8" s="73"/>
      <c r="JX8" s="73"/>
      <c r="JY8" s="73"/>
      <c r="JZ8" s="73"/>
      <c r="KA8" s="73" t="s">
        <v>64</v>
      </c>
      <c r="KB8" s="73"/>
      <c r="KC8" s="73"/>
      <c r="KD8" s="73"/>
      <c r="KE8" s="73"/>
      <c r="KF8" s="73"/>
      <c r="KG8" s="73"/>
      <c r="KH8" s="73"/>
      <c r="KI8" s="73"/>
      <c r="KJ8" s="73"/>
      <c r="KK8" s="73"/>
      <c r="KL8" s="73"/>
      <c r="KM8" s="73"/>
      <c r="KN8" s="73"/>
      <c r="KO8" s="73"/>
      <c r="KP8" s="73"/>
      <c r="KQ8" s="73"/>
      <c r="KR8" s="73"/>
      <c r="KS8" s="73"/>
      <c r="KT8" s="73"/>
      <c r="KU8" s="73"/>
      <c r="KV8" s="73"/>
      <c r="KW8" s="73"/>
      <c r="KX8" s="73"/>
      <c r="KY8" s="73"/>
      <c r="KZ8" s="73"/>
      <c r="LA8" s="73"/>
      <c r="LB8" s="73"/>
      <c r="LC8" s="73"/>
      <c r="LD8" s="73"/>
      <c r="LE8" s="73"/>
      <c r="LF8" s="73" t="s">
        <v>42</v>
      </c>
      <c r="LG8" s="73"/>
      <c r="LH8" s="73"/>
      <c r="LI8" s="73"/>
      <c r="LJ8" s="73"/>
      <c r="LK8" s="73"/>
      <c r="LL8" s="73"/>
      <c r="LM8" s="73"/>
      <c r="LN8" s="73"/>
      <c r="LO8" s="73"/>
      <c r="LP8" s="73"/>
      <c r="LQ8" s="73"/>
      <c r="LR8" s="73"/>
      <c r="LS8" s="73"/>
      <c r="LT8" s="73"/>
      <c r="LU8" s="73"/>
      <c r="LV8" s="73"/>
      <c r="LW8" s="73"/>
      <c r="LX8" s="73"/>
      <c r="LY8" s="73"/>
      <c r="LZ8" s="73"/>
      <c r="MA8" s="73"/>
      <c r="MB8" s="73"/>
      <c r="MC8" s="73"/>
      <c r="MD8" s="73"/>
      <c r="ME8" s="73"/>
      <c r="MF8" s="73"/>
      <c r="MG8" s="73"/>
      <c r="MH8" s="73"/>
      <c r="MI8" s="73"/>
      <c r="MJ8" s="73" t="s">
        <v>43</v>
      </c>
      <c r="MK8" s="73"/>
      <c r="ML8" s="73"/>
      <c r="MM8" s="73"/>
      <c r="MN8" s="73"/>
      <c r="MO8" s="73"/>
      <c r="MP8" s="73"/>
      <c r="MQ8" s="73"/>
      <c r="MR8" s="73"/>
      <c r="MS8" s="73"/>
      <c r="MT8" s="73"/>
      <c r="MU8" s="73"/>
      <c r="MV8" s="73"/>
      <c r="MW8" s="73"/>
      <c r="MX8" s="73"/>
      <c r="MY8" s="73"/>
      <c r="MZ8" s="73"/>
      <c r="NA8" s="73"/>
      <c r="NB8" s="73"/>
      <c r="NC8" s="73"/>
      <c r="ND8" s="73"/>
      <c r="NE8" s="73"/>
      <c r="NF8" s="73"/>
      <c r="NG8" s="73"/>
      <c r="NH8" s="73"/>
      <c r="NI8" s="73"/>
      <c r="NJ8" s="73"/>
      <c r="NK8" s="73"/>
      <c r="NL8" s="73"/>
      <c r="NM8" s="73"/>
      <c r="NN8" s="73"/>
    </row>
    <row r="9" spans="1:378" ht="15" x14ac:dyDescent="0.25">
      <c r="I9" s="19" t="s">
        <v>30</v>
      </c>
      <c r="M9" s="31" t="b">
        <f>NOT(ISNA(VLOOKUP(N10,'Jours fériés'!$C$7:$C$19,1,FALSE)))</f>
        <v>1</v>
      </c>
      <c r="N9" s="64" t="s">
        <v>51</v>
      </c>
      <c r="O9" s="64"/>
      <c r="P9" s="64"/>
      <c r="Q9" s="64"/>
      <c r="R9" s="64"/>
      <c r="S9" s="64"/>
      <c r="T9" s="64" t="s">
        <v>52</v>
      </c>
      <c r="U9" s="64"/>
      <c r="V9" s="64"/>
      <c r="W9" s="64"/>
      <c r="X9" s="64"/>
      <c r="Y9" s="64"/>
      <c r="Z9" s="64"/>
      <c r="AA9" s="64" t="s">
        <v>53</v>
      </c>
      <c r="AB9" s="64"/>
      <c r="AC9" s="64"/>
      <c r="AD9" s="64"/>
      <c r="AE9" s="64"/>
      <c r="AF9" s="64"/>
      <c r="AG9" s="64"/>
      <c r="AH9" s="64" t="s">
        <v>54</v>
      </c>
      <c r="AI9" s="64"/>
      <c r="AJ9" s="64"/>
      <c r="AK9" s="64"/>
      <c r="AL9" s="64"/>
      <c r="AM9" s="64"/>
      <c r="AN9" s="64"/>
      <c r="AO9" s="64" t="s">
        <v>55</v>
      </c>
      <c r="AP9" s="64"/>
      <c r="AQ9" s="64"/>
      <c r="AR9" s="64"/>
      <c r="AS9" s="64"/>
      <c r="AT9" s="64"/>
      <c r="AU9" s="64"/>
      <c r="AV9" s="64" t="s">
        <v>65</v>
      </c>
      <c r="AW9" s="64"/>
      <c r="AX9" s="64"/>
      <c r="AY9" s="64"/>
      <c r="AZ9" s="64"/>
      <c r="BA9" s="64"/>
      <c r="BB9" s="64"/>
      <c r="BC9" s="64" t="s">
        <v>66</v>
      </c>
      <c r="BD9" s="64"/>
      <c r="BE9" s="64"/>
      <c r="BF9" s="64"/>
      <c r="BG9" s="64"/>
      <c r="BH9" s="64"/>
      <c r="BI9" s="64"/>
      <c r="BJ9" s="64" t="s">
        <v>67</v>
      </c>
      <c r="BK9" s="64"/>
      <c r="BL9" s="64"/>
      <c r="BM9" s="64"/>
      <c r="BN9" s="64"/>
      <c r="BO9" s="64"/>
      <c r="BP9" s="64"/>
      <c r="BQ9" s="64" t="s">
        <v>68</v>
      </c>
      <c r="BR9" s="64"/>
      <c r="BS9" s="64"/>
      <c r="BT9" s="64"/>
      <c r="BU9" s="64"/>
      <c r="BV9" s="64"/>
      <c r="BW9" s="64"/>
      <c r="BX9" s="64" t="s">
        <v>69</v>
      </c>
      <c r="BY9" s="64"/>
      <c r="BZ9" s="64"/>
      <c r="CA9" s="64"/>
      <c r="CB9" s="64"/>
      <c r="CC9" s="64"/>
      <c r="CD9" s="64"/>
      <c r="CE9" s="64" t="s">
        <v>82</v>
      </c>
      <c r="CF9" s="64"/>
      <c r="CG9" s="64"/>
      <c r="CH9" s="64"/>
      <c r="CI9" s="64"/>
      <c r="CJ9" s="64"/>
      <c r="CK9" s="64"/>
      <c r="CL9" s="64" t="s">
        <v>70</v>
      </c>
      <c r="CM9" s="64"/>
      <c r="CN9" s="64"/>
      <c r="CO9" s="64"/>
      <c r="CP9" s="64"/>
      <c r="CQ9" s="64"/>
      <c r="CR9" s="64"/>
      <c r="CS9" s="64" t="s">
        <v>71</v>
      </c>
      <c r="CT9" s="64"/>
      <c r="CU9" s="64"/>
      <c r="CV9" s="64"/>
      <c r="CW9" s="64"/>
      <c r="CX9" s="64"/>
      <c r="CY9" s="64"/>
      <c r="CZ9" s="64" t="s">
        <v>72</v>
      </c>
      <c r="DA9" s="64"/>
      <c r="DB9" s="64"/>
      <c r="DC9" s="64"/>
      <c r="DD9" s="64"/>
      <c r="DE9" s="64"/>
      <c r="DF9" s="64"/>
      <c r="DG9" s="64" t="s">
        <v>73</v>
      </c>
      <c r="DH9" s="64"/>
      <c r="DI9" s="64"/>
      <c r="DJ9" s="64"/>
      <c r="DK9" s="64"/>
      <c r="DL9" s="64"/>
      <c r="DM9" s="64"/>
      <c r="DN9" s="64" t="s">
        <v>74</v>
      </c>
      <c r="DO9" s="64"/>
      <c r="DP9" s="64"/>
      <c r="DQ9" s="64"/>
      <c r="DR9" s="64"/>
      <c r="DS9" s="64"/>
      <c r="DT9" s="64"/>
      <c r="DU9" s="64" t="s">
        <v>75</v>
      </c>
      <c r="DV9" s="64"/>
      <c r="DW9" s="64"/>
      <c r="DX9" s="64"/>
      <c r="DY9" s="64"/>
      <c r="DZ9" s="64"/>
      <c r="EA9" s="64"/>
      <c r="EB9" s="64" t="s">
        <v>76</v>
      </c>
      <c r="EC9" s="64"/>
      <c r="ED9" s="64"/>
      <c r="EE9" s="64"/>
      <c r="EF9" s="64"/>
      <c r="EG9" s="64"/>
      <c r="EH9" s="64"/>
      <c r="EI9" s="64" t="s">
        <v>77</v>
      </c>
      <c r="EJ9" s="64"/>
      <c r="EK9" s="64"/>
      <c r="EL9" s="64"/>
      <c r="EM9" s="64"/>
      <c r="EN9" s="64"/>
      <c r="EO9" s="64"/>
      <c r="EP9" s="64" t="s">
        <v>78</v>
      </c>
      <c r="EQ9" s="64"/>
      <c r="ER9" s="64"/>
      <c r="ES9" s="64"/>
      <c r="ET9" s="64"/>
      <c r="EU9" s="64"/>
      <c r="EV9" s="64"/>
      <c r="EW9" s="64" t="s">
        <v>79</v>
      </c>
      <c r="EX9" s="64"/>
      <c r="EY9" s="64"/>
      <c r="EZ9" s="64"/>
      <c r="FA9" s="64"/>
      <c r="FB9" s="64"/>
      <c r="FC9" s="64"/>
      <c r="FD9" s="64" t="s">
        <v>80</v>
      </c>
      <c r="FE9" s="64"/>
      <c r="FF9" s="64"/>
      <c r="FG9" s="64"/>
      <c r="FH9" s="64"/>
      <c r="FI9" s="64"/>
      <c r="FJ9" s="64"/>
      <c r="FK9" s="64" t="s">
        <v>81</v>
      </c>
      <c r="FL9" s="64"/>
      <c r="FM9" s="64"/>
      <c r="FN9" s="64"/>
      <c r="FO9" s="64"/>
      <c r="FP9" s="64"/>
      <c r="FQ9" s="64"/>
      <c r="FR9" s="64" t="s">
        <v>83</v>
      </c>
      <c r="FS9" s="64"/>
      <c r="FT9" s="64"/>
      <c r="FU9" s="64"/>
      <c r="FV9" s="64"/>
      <c r="FW9" s="64"/>
      <c r="FX9" s="64"/>
      <c r="FY9" s="64" t="s">
        <v>84</v>
      </c>
      <c r="FZ9" s="64"/>
      <c r="GA9" s="64"/>
      <c r="GB9" s="64"/>
      <c r="GC9" s="64"/>
      <c r="GD9" s="64"/>
      <c r="GE9" s="64"/>
      <c r="GF9" s="64" t="s">
        <v>85</v>
      </c>
      <c r="GG9" s="64"/>
      <c r="GH9" s="64"/>
      <c r="GI9" s="64"/>
      <c r="GJ9" s="64"/>
      <c r="GK9" s="64"/>
      <c r="GL9" s="64"/>
      <c r="GM9" s="64" t="s">
        <v>86</v>
      </c>
      <c r="GN9" s="64"/>
      <c r="GO9" s="64"/>
      <c r="GP9" s="64"/>
      <c r="GQ9" s="64"/>
      <c r="GR9" s="64"/>
      <c r="GS9" s="64"/>
      <c r="GT9" s="64" t="s">
        <v>87</v>
      </c>
      <c r="GU9" s="64"/>
      <c r="GV9" s="64"/>
      <c r="GW9" s="64"/>
      <c r="GX9" s="64"/>
      <c r="GY9" s="64"/>
      <c r="GZ9" s="64"/>
      <c r="HA9" s="64" t="s">
        <v>88</v>
      </c>
      <c r="HB9" s="64"/>
      <c r="HC9" s="64"/>
      <c r="HD9" s="64"/>
      <c r="HE9" s="64"/>
      <c r="HF9" s="64"/>
      <c r="HG9" s="64"/>
      <c r="HH9" s="64" t="s">
        <v>89</v>
      </c>
      <c r="HI9" s="64"/>
      <c r="HJ9" s="64"/>
      <c r="HK9" s="64"/>
      <c r="HL9" s="64"/>
      <c r="HM9" s="64"/>
      <c r="HN9" s="64"/>
      <c r="HO9" s="64" t="s">
        <v>90</v>
      </c>
      <c r="HP9" s="64"/>
      <c r="HQ9" s="64"/>
      <c r="HR9" s="64"/>
      <c r="HS9" s="64"/>
      <c r="HT9" s="64"/>
      <c r="HU9" s="64"/>
      <c r="HV9" s="64" t="s">
        <v>91</v>
      </c>
      <c r="HW9" s="64"/>
      <c r="HX9" s="64"/>
      <c r="HY9" s="64"/>
      <c r="HZ9" s="64"/>
      <c r="IA9" s="64"/>
      <c r="IB9" s="64"/>
      <c r="IC9" s="64" t="s">
        <v>92</v>
      </c>
      <c r="ID9" s="64"/>
      <c r="IE9" s="64"/>
      <c r="IF9" s="64"/>
      <c r="IG9" s="64"/>
      <c r="IH9" s="64"/>
      <c r="II9" s="64"/>
      <c r="IJ9" s="64" t="s">
        <v>93</v>
      </c>
      <c r="IK9" s="64"/>
      <c r="IL9" s="64"/>
      <c r="IM9" s="64"/>
      <c r="IN9" s="64"/>
      <c r="IO9" s="64"/>
      <c r="IP9" s="64"/>
      <c r="IQ9" s="64" t="s">
        <v>94</v>
      </c>
      <c r="IR9" s="64"/>
      <c r="IS9" s="64"/>
      <c r="IT9" s="64"/>
      <c r="IU9" s="64"/>
      <c r="IV9" s="64"/>
      <c r="IW9" s="64"/>
      <c r="IX9" s="64" t="s">
        <v>95</v>
      </c>
      <c r="IY9" s="64"/>
      <c r="IZ9" s="64"/>
      <c r="JA9" s="64"/>
      <c r="JB9" s="64"/>
      <c r="JC9" s="64"/>
      <c r="JD9" s="64"/>
      <c r="JE9" s="64" t="s">
        <v>96</v>
      </c>
      <c r="JF9" s="64"/>
      <c r="JG9" s="64"/>
      <c r="JH9" s="64"/>
      <c r="JI9" s="64"/>
      <c r="JJ9" s="64"/>
      <c r="JK9" s="64"/>
      <c r="JL9" s="64" t="s">
        <v>97</v>
      </c>
      <c r="JM9" s="64"/>
      <c r="JN9" s="64"/>
      <c r="JO9" s="64"/>
      <c r="JP9" s="64"/>
      <c r="JQ9" s="64"/>
      <c r="JR9" s="64"/>
      <c r="JS9" s="64" t="s">
        <v>98</v>
      </c>
      <c r="JT9" s="64"/>
      <c r="JU9" s="64"/>
      <c r="JV9" s="64"/>
      <c r="JW9" s="64"/>
      <c r="JX9" s="64"/>
      <c r="JY9" s="64"/>
      <c r="JZ9" s="64" t="s">
        <v>99</v>
      </c>
      <c r="KA9" s="64"/>
      <c r="KB9" s="64"/>
      <c r="KC9" s="64"/>
      <c r="KD9" s="64"/>
      <c r="KE9" s="64"/>
      <c r="KF9" s="64"/>
      <c r="KG9" s="64" t="s">
        <v>100</v>
      </c>
      <c r="KH9" s="64"/>
      <c r="KI9" s="64"/>
      <c r="KJ9" s="64"/>
      <c r="KK9" s="64"/>
      <c r="KL9" s="64"/>
      <c r="KM9" s="64"/>
      <c r="KN9" s="64" t="s">
        <v>101</v>
      </c>
      <c r="KO9" s="64"/>
      <c r="KP9" s="64"/>
      <c r="KQ9" s="64"/>
      <c r="KR9" s="64"/>
      <c r="KS9" s="64"/>
      <c r="KT9" s="64"/>
      <c r="KU9" s="64" t="s">
        <v>102</v>
      </c>
      <c r="KV9" s="64"/>
      <c r="KW9" s="64"/>
      <c r="KX9" s="64"/>
      <c r="KY9" s="64"/>
      <c r="KZ9" s="64"/>
      <c r="LA9" s="64"/>
      <c r="LB9" s="64" t="s">
        <v>103</v>
      </c>
      <c r="LC9" s="64"/>
      <c r="LD9" s="64"/>
      <c r="LE9" s="64"/>
      <c r="LF9" s="64"/>
      <c r="LG9" s="64"/>
      <c r="LH9" s="64"/>
      <c r="LI9" s="64" t="s">
        <v>104</v>
      </c>
      <c r="LJ9" s="64"/>
      <c r="LK9" s="64"/>
      <c r="LL9" s="64"/>
      <c r="LM9" s="64"/>
      <c r="LN9" s="64"/>
      <c r="LO9" s="64"/>
      <c r="LP9" s="64" t="s">
        <v>105</v>
      </c>
      <c r="LQ9" s="64"/>
      <c r="LR9" s="64"/>
      <c r="LS9" s="64"/>
      <c r="LT9" s="64"/>
      <c r="LU9" s="64"/>
      <c r="LV9" s="64"/>
      <c r="LW9" s="64" t="s">
        <v>106</v>
      </c>
      <c r="LX9" s="64"/>
      <c r="LY9" s="64"/>
      <c r="LZ9" s="64"/>
      <c r="MA9" s="64"/>
      <c r="MB9" s="64"/>
      <c r="MC9" s="64"/>
      <c r="MD9" s="64" t="s">
        <v>107</v>
      </c>
      <c r="ME9" s="64"/>
      <c r="MF9" s="64"/>
      <c r="MG9" s="64"/>
      <c r="MH9" s="64"/>
      <c r="MI9" s="64"/>
      <c r="MJ9" s="64"/>
      <c r="MK9" s="64" t="s">
        <v>108</v>
      </c>
      <c r="ML9" s="64"/>
      <c r="MM9" s="64"/>
      <c r="MN9" s="64"/>
      <c r="MO9" s="64"/>
      <c r="MP9" s="64"/>
      <c r="MQ9" s="64"/>
      <c r="MR9" s="64" t="s">
        <v>109</v>
      </c>
      <c r="MS9" s="64"/>
      <c r="MT9" s="64"/>
      <c r="MU9" s="64"/>
      <c r="MV9" s="64"/>
      <c r="MW9" s="64"/>
      <c r="MX9" s="64"/>
      <c r="MY9" s="64" t="s">
        <v>110</v>
      </c>
      <c r="MZ9" s="64"/>
      <c r="NA9" s="64"/>
      <c r="NB9" s="64"/>
      <c r="NC9" s="64"/>
      <c r="ND9" s="64"/>
      <c r="NE9" s="64"/>
      <c r="NF9" s="64" t="s">
        <v>111</v>
      </c>
      <c r="NG9" s="64"/>
      <c r="NH9" s="64"/>
      <c r="NI9" s="64"/>
      <c r="NJ9" s="64"/>
      <c r="NK9" s="64"/>
      <c r="NL9" s="64"/>
      <c r="NM9" s="64" t="s">
        <v>112</v>
      </c>
      <c r="NN9" s="64"/>
    </row>
    <row r="10" spans="1:378" ht="60" customHeight="1" x14ac:dyDescent="0.25">
      <c r="A10" s="21">
        <f ca="1">TODAY()</f>
        <v>43452</v>
      </c>
      <c r="B10" s="66" t="s">
        <v>28</v>
      </c>
      <c r="C10" s="67"/>
      <c r="D10" s="68"/>
      <c r="E10" s="69" t="s">
        <v>0</v>
      </c>
      <c r="F10" s="70"/>
      <c r="G10" s="71"/>
      <c r="H10" s="65" t="s">
        <v>29</v>
      </c>
      <c r="I10" s="74" t="s">
        <v>17</v>
      </c>
      <c r="J10" s="75"/>
      <c r="K10" s="76" t="s">
        <v>20</v>
      </c>
      <c r="L10" s="78" t="s">
        <v>31</v>
      </c>
      <c r="M10" s="78" t="s">
        <v>21</v>
      </c>
      <c r="N10" s="72">
        <f>M7</f>
        <v>43466</v>
      </c>
      <c r="O10" s="72">
        <f>N10+1</f>
        <v>43467</v>
      </c>
      <c r="P10" s="72">
        <f t="shared" ref="P10:X10" si="0">O10+1</f>
        <v>43468</v>
      </c>
      <c r="Q10" s="72">
        <f t="shared" si="0"/>
        <v>43469</v>
      </c>
      <c r="R10" s="72">
        <f t="shared" si="0"/>
        <v>43470</v>
      </c>
      <c r="S10" s="72">
        <f t="shared" si="0"/>
        <v>43471</v>
      </c>
      <c r="T10" s="72">
        <f t="shared" si="0"/>
        <v>43472</v>
      </c>
      <c r="U10" s="72">
        <f t="shared" si="0"/>
        <v>43473</v>
      </c>
      <c r="V10" s="72">
        <f t="shared" si="0"/>
        <v>43474</v>
      </c>
      <c r="W10" s="72">
        <f t="shared" si="0"/>
        <v>43475</v>
      </c>
      <c r="X10" s="72">
        <f t="shared" si="0"/>
        <v>43476</v>
      </c>
      <c r="Y10" s="80">
        <f t="shared" ref="Y10:CJ10" si="1">X10+1</f>
        <v>43477</v>
      </c>
      <c r="Z10" s="80">
        <f t="shared" si="1"/>
        <v>43478</v>
      </c>
      <c r="AA10" s="80">
        <f t="shared" si="1"/>
        <v>43479</v>
      </c>
      <c r="AB10" s="80">
        <f t="shared" si="1"/>
        <v>43480</v>
      </c>
      <c r="AC10" s="80">
        <f t="shared" si="1"/>
        <v>43481</v>
      </c>
      <c r="AD10" s="80">
        <f t="shared" si="1"/>
        <v>43482</v>
      </c>
      <c r="AE10" s="80">
        <f t="shared" si="1"/>
        <v>43483</v>
      </c>
      <c r="AF10" s="80">
        <f t="shared" si="1"/>
        <v>43484</v>
      </c>
      <c r="AG10" s="80">
        <f t="shared" si="1"/>
        <v>43485</v>
      </c>
      <c r="AH10" s="80">
        <f t="shared" si="1"/>
        <v>43486</v>
      </c>
      <c r="AI10" s="80">
        <f t="shared" si="1"/>
        <v>43487</v>
      </c>
      <c r="AJ10" s="80">
        <f t="shared" si="1"/>
        <v>43488</v>
      </c>
      <c r="AK10" s="80">
        <f t="shared" si="1"/>
        <v>43489</v>
      </c>
      <c r="AL10" s="80">
        <f t="shared" si="1"/>
        <v>43490</v>
      </c>
      <c r="AM10" s="80">
        <f t="shared" si="1"/>
        <v>43491</v>
      </c>
      <c r="AN10" s="80">
        <f t="shared" si="1"/>
        <v>43492</v>
      </c>
      <c r="AO10" s="80">
        <f t="shared" si="1"/>
        <v>43493</v>
      </c>
      <c r="AP10" s="80">
        <f t="shared" si="1"/>
        <v>43494</v>
      </c>
      <c r="AQ10" s="80">
        <f t="shared" si="1"/>
        <v>43495</v>
      </c>
      <c r="AR10" s="80">
        <f t="shared" si="1"/>
        <v>43496</v>
      </c>
      <c r="AS10" s="80">
        <f t="shared" si="1"/>
        <v>43497</v>
      </c>
      <c r="AT10" s="80">
        <f t="shared" si="1"/>
        <v>43498</v>
      </c>
      <c r="AU10" s="80">
        <f t="shared" si="1"/>
        <v>43499</v>
      </c>
      <c r="AV10" s="80">
        <f t="shared" si="1"/>
        <v>43500</v>
      </c>
      <c r="AW10" s="80">
        <f t="shared" si="1"/>
        <v>43501</v>
      </c>
      <c r="AX10" s="80">
        <f t="shared" si="1"/>
        <v>43502</v>
      </c>
      <c r="AY10" s="80">
        <f t="shared" si="1"/>
        <v>43503</v>
      </c>
      <c r="AZ10" s="80">
        <f t="shared" si="1"/>
        <v>43504</v>
      </c>
      <c r="BA10" s="80">
        <f t="shared" si="1"/>
        <v>43505</v>
      </c>
      <c r="BB10" s="80">
        <f t="shared" si="1"/>
        <v>43506</v>
      </c>
      <c r="BC10" s="80">
        <f t="shared" si="1"/>
        <v>43507</v>
      </c>
      <c r="BD10" s="80">
        <f t="shared" si="1"/>
        <v>43508</v>
      </c>
      <c r="BE10" s="80">
        <f t="shared" si="1"/>
        <v>43509</v>
      </c>
      <c r="BF10" s="80">
        <f t="shared" si="1"/>
        <v>43510</v>
      </c>
      <c r="BG10" s="80">
        <f t="shared" si="1"/>
        <v>43511</v>
      </c>
      <c r="BH10" s="80">
        <f t="shared" si="1"/>
        <v>43512</v>
      </c>
      <c r="BI10" s="80">
        <f t="shared" si="1"/>
        <v>43513</v>
      </c>
      <c r="BJ10" s="80">
        <f t="shared" si="1"/>
        <v>43514</v>
      </c>
      <c r="BK10" s="80">
        <f t="shared" si="1"/>
        <v>43515</v>
      </c>
      <c r="BL10" s="80">
        <f t="shared" si="1"/>
        <v>43516</v>
      </c>
      <c r="BM10" s="80">
        <f t="shared" si="1"/>
        <v>43517</v>
      </c>
      <c r="BN10" s="80">
        <f t="shared" si="1"/>
        <v>43518</v>
      </c>
      <c r="BO10" s="80">
        <f t="shared" si="1"/>
        <v>43519</v>
      </c>
      <c r="BP10" s="80">
        <f t="shared" si="1"/>
        <v>43520</v>
      </c>
      <c r="BQ10" s="80">
        <f t="shared" si="1"/>
        <v>43521</v>
      </c>
      <c r="BR10" s="80">
        <f t="shared" si="1"/>
        <v>43522</v>
      </c>
      <c r="BS10" s="80">
        <f t="shared" si="1"/>
        <v>43523</v>
      </c>
      <c r="BT10" s="80">
        <f t="shared" si="1"/>
        <v>43524</v>
      </c>
      <c r="BU10" s="80">
        <f t="shared" si="1"/>
        <v>43525</v>
      </c>
      <c r="BV10" s="80">
        <f t="shared" si="1"/>
        <v>43526</v>
      </c>
      <c r="BW10" s="80">
        <f t="shared" si="1"/>
        <v>43527</v>
      </c>
      <c r="BX10" s="80">
        <f t="shared" si="1"/>
        <v>43528</v>
      </c>
      <c r="BY10" s="80">
        <f t="shared" si="1"/>
        <v>43529</v>
      </c>
      <c r="BZ10" s="80">
        <f t="shared" si="1"/>
        <v>43530</v>
      </c>
      <c r="CA10" s="80">
        <f t="shared" si="1"/>
        <v>43531</v>
      </c>
      <c r="CB10" s="80">
        <f t="shared" si="1"/>
        <v>43532</v>
      </c>
      <c r="CC10" s="80">
        <f t="shared" si="1"/>
        <v>43533</v>
      </c>
      <c r="CD10" s="80">
        <f t="shared" si="1"/>
        <v>43534</v>
      </c>
      <c r="CE10" s="80">
        <f t="shared" si="1"/>
        <v>43535</v>
      </c>
      <c r="CF10" s="80">
        <f t="shared" si="1"/>
        <v>43536</v>
      </c>
      <c r="CG10" s="80">
        <f t="shared" si="1"/>
        <v>43537</v>
      </c>
      <c r="CH10" s="80">
        <f t="shared" si="1"/>
        <v>43538</v>
      </c>
      <c r="CI10" s="80">
        <f t="shared" si="1"/>
        <v>43539</v>
      </c>
      <c r="CJ10" s="80">
        <f t="shared" si="1"/>
        <v>43540</v>
      </c>
      <c r="CK10" s="80">
        <f t="shared" ref="CK10:EV10" si="2">CJ10+1</f>
        <v>43541</v>
      </c>
      <c r="CL10" s="80">
        <f t="shared" si="2"/>
        <v>43542</v>
      </c>
      <c r="CM10" s="80">
        <f t="shared" si="2"/>
        <v>43543</v>
      </c>
      <c r="CN10" s="80">
        <f t="shared" si="2"/>
        <v>43544</v>
      </c>
      <c r="CO10" s="80">
        <f t="shared" si="2"/>
        <v>43545</v>
      </c>
      <c r="CP10" s="80">
        <f t="shared" si="2"/>
        <v>43546</v>
      </c>
      <c r="CQ10" s="80">
        <f t="shared" si="2"/>
        <v>43547</v>
      </c>
      <c r="CR10" s="80">
        <f t="shared" si="2"/>
        <v>43548</v>
      </c>
      <c r="CS10" s="80">
        <f t="shared" si="2"/>
        <v>43549</v>
      </c>
      <c r="CT10" s="80">
        <f t="shared" si="2"/>
        <v>43550</v>
      </c>
      <c r="CU10" s="80">
        <f t="shared" si="2"/>
        <v>43551</v>
      </c>
      <c r="CV10" s="80">
        <f t="shared" si="2"/>
        <v>43552</v>
      </c>
      <c r="CW10" s="80">
        <f t="shared" si="2"/>
        <v>43553</v>
      </c>
      <c r="CX10" s="80">
        <f t="shared" si="2"/>
        <v>43554</v>
      </c>
      <c r="CY10" s="80">
        <f t="shared" si="2"/>
        <v>43555</v>
      </c>
      <c r="CZ10" s="80">
        <f t="shared" si="2"/>
        <v>43556</v>
      </c>
      <c r="DA10" s="80">
        <f t="shared" si="2"/>
        <v>43557</v>
      </c>
      <c r="DB10" s="80">
        <f t="shared" si="2"/>
        <v>43558</v>
      </c>
      <c r="DC10" s="80">
        <f t="shared" si="2"/>
        <v>43559</v>
      </c>
      <c r="DD10" s="80">
        <f t="shared" si="2"/>
        <v>43560</v>
      </c>
      <c r="DE10" s="80">
        <f t="shared" si="2"/>
        <v>43561</v>
      </c>
      <c r="DF10" s="80">
        <f t="shared" si="2"/>
        <v>43562</v>
      </c>
      <c r="DG10" s="80">
        <f t="shared" si="2"/>
        <v>43563</v>
      </c>
      <c r="DH10" s="80">
        <f t="shared" si="2"/>
        <v>43564</v>
      </c>
      <c r="DI10" s="80">
        <f t="shared" si="2"/>
        <v>43565</v>
      </c>
      <c r="DJ10" s="80">
        <f t="shared" si="2"/>
        <v>43566</v>
      </c>
      <c r="DK10" s="80">
        <f t="shared" si="2"/>
        <v>43567</v>
      </c>
      <c r="DL10" s="80">
        <f t="shared" si="2"/>
        <v>43568</v>
      </c>
      <c r="DM10" s="80">
        <f t="shared" si="2"/>
        <v>43569</v>
      </c>
      <c r="DN10" s="80">
        <f t="shared" si="2"/>
        <v>43570</v>
      </c>
      <c r="DO10" s="80">
        <f t="shared" si="2"/>
        <v>43571</v>
      </c>
      <c r="DP10" s="80">
        <f t="shared" si="2"/>
        <v>43572</v>
      </c>
      <c r="DQ10" s="80">
        <f t="shared" si="2"/>
        <v>43573</v>
      </c>
      <c r="DR10" s="80">
        <f t="shared" si="2"/>
        <v>43574</v>
      </c>
      <c r="DS10" s="80">
        <f t="shared" si="2"/>
        <v>43575</v>
      </c>
      <c r="DT10" s="80">
        <f t="shared" si="2"/>
        <v>43576</v>
      </c>
      <c r="DU10" s="80">
        <f t="shared" si="2"/>
        <v>43577</v>
      </c>
      <c r="DV10" s="80">
        <f t="shared" si="2"/>
        <v>43578</v>
      </c>
      <c r="DW10" s="80">
        <f t="shared" si="2"/>
        <v>43579</v>
      </c>
      <c r="DX10" s="80">
        <f t="shared" si="2"/>
        <v>43580</v>
      </c>
      <c r="DY10" s="80">
        <f t="shared" si="2"/>
        <v>43581</v>
      </c>
      <c r="DZ10" s="80">
        <f t="shared" si="2"/>
        <v>43582</v>
      </c>
      <c r="EA10" s="80">
        <f t="shared" si="2"/>
        <v>43583</v>
      </c>
      <c r="EB10" s="80">
        <f t="shared" si="2"/>
        <v>43584</v>
      </c>
      <c r="EC10" s="80">
        <f t="shared" si="2"/>
        <v>43585</v>
      </c>
      <c r="ED10" s="80">
        <f t="shared" si="2"/>
        <v>43586</v>
      </c>
      <c r="EE10" s="80">
        <f t="shared" si="2"/>
        <v>43587</v>
      </c>
      <c r="EF10" s="80">
        <f t="shared" si="2"/>
        <v>43588</v>
      </c>
      <c r="EG10" s="80">
        <f t="shared" si="2"/>
        <v>43589</v>
      </c>
      <c r="EH10" s="80">
        <f t="shared" si="2"/>
        <v>43590</v>
      </c>
      <c r="EI10" s="80">
        <f t="shared" si="2"/>
        <v>43591</v>
      </c>
      <c r="EJ10" s="80">
        <f t="shared" si="2"/>
        <v>43592</v>
      </c>
      <c r="EK10" s="80">
        <f t="shared" si="2"/>
        <v>43593</v>
      </c>
      <c r="EL10" s="80">
        <f t="shared" si="2"/>
        <v>43594</v>
      </c>
      <c r="EM10" s="80">
        <f t="shared" si="2"/>
        <v>43595</v>
      </c>
      <c r="EN10" s="80">
        <f t="shared" si="2"/>
        <v>43596</v>
      </c>
      <c r="EO10" s="80">
        <f t="shared" si="2"/>
        <v>43597</v>
      </c>
      <c r="EP10" s="80">
        <f t="shared" si="2"/>
        <v>43598</v>
      </c>
      <c r="EQ10" s="80">
        <f t="shared" si="2"/>
        <v>43599</v>
      </c>
      <c r="ER10" s="80">
        <f t="shared" si="2"/>
        <v>43600</v>
      </c>
      <c r="ES10" s="80">
        <f t="shared" si="2"/>
        <v>43601</v>
      </c>
      <c r="ET10" s="80">
        <f t="shared" si="2"/>
        <v>43602</v>
      </c>
      <c r="EU10" s="80">
        <f t="shared" si="2"/>
        <v>43603</v>
      </c>
      <c r="EV10" s="80">
        <f t="shared" si="2"/>
        <v>43604</v>
      </c>
      <c r="EW10" s="80">
        <f t="shared" ref="EW10:HH10" si="3">EV10+1</f>
        <v>43605</v>
      </c>
      <c r="EX10" s="80">
        <f t="shared" si="3"/>
        <v>43606</v>
      </c>
      <c r="EY10" s="80">
        <f t="shared" si="3"/>
        <v>43607</v>
      </c>
      <c r="EZ10" s="80">
        <f t="shared" si="3"/>
        <v>43608</v>
      </c>
      <c r="FA10" s="80">
        <f t="shared" si="3"/>
        <v>43609</v>
      </c>
      <c r="FB10" s="80">
        <f t="shared" si="3"/>
        <v>43610</v>
      </c>
      <c r="FC10" s="80">
        <f t="shared" si="3"/>
        <v>43611</v>
      </c>
      <c r="FD10" s="80">
        <f t="shared" si="3"/>
        <v>43612</v>
      </c>
      <c r="FE10" s="80">
        <f t="shared" si="3"/>
        <v>43613</v>
      </c>
      <c r="FF10" s="80">
        <f t="shared" si="3"/>
        <v>43614</v>
      </c>
      <c r="FG10" s="80">
        <f t="shared" si="3"/>
        <v>43615</v>
      </c>
      <c r="FH10" s="80">
        <f t="shared" si="3"/>
        <v>43616</v>
      </c>
      <c r="FI10" s="80">
        <f t="shared" si="3"/>
        <v>43617</v>
      </c>
      <c r="FJ10" s="80">
        <f t="shared" si="3"/>
        <v>43618</v>
      </c>
      <c r="FK10" s="80">
        <f t="shared" si="3"/>
        <v>43619</v>
      </c>
      <c r="FL10" s="80">
        <f t="shared" si="3"/>
        <v>43620</v>
      </c>
      <c r="FM10" s="80">
        <f t="shared" si="3"/>
        <v>43621</v>
      </c>
      <c r="FN10" s="80">
        <f t="shared" si="3"/>
        <v>43622</v>
      </c>
      <c r="FO10" s="80">
        <f t="shared" si="3"/>
        <v>43623</v>
      </c>
      <c r="FP10" s="80">
        <f t="shared" si="3"/>
        <v>43624</v>
      </c>
      <c r="FQ10" s="80">
        <f t="shared" si="3"/>
        <v>43625</v>
      </c>
      <c r="FR10" s="80">
        <f t="shared" si="3"/>
        <v>43626</v>
      </c>
      <c r="FS10" s="80">
        <f t="shared" si="3"/>
        <v>43627</v>
      </c>
      <c r="FT10" s="80">
        <f t="shared" si="3"/>
        <v>43628</v>
      </c>
      <c r="FU10" s="80">
        <f t="shared" si="3"/>
        <v>43629</v>
      </c>
      <c r="FV10" s="80">
        <f t="shared" si="3"/>
        <v>43630</v>
      </c>
      <c r="FW10" s="80">
        <f t="shared" si="3"/>
        <v>43631</v>
      </c>
      <c r="FX10" s="80">
        <f t="shared" si="3"/>
        <v>43632</v>
      </c>
      <c r="FY10" s="80">
        <f t="shared" si="3"/>
        <v>43633</v>
      </c>
      <c r="FZ10" s="80">
        <f t="shared" si="3"/>
        <v>43634</v>
      </c>
      <c r="GA10" s="80">
        <f t="shared" si="3"/>
        <v>43635</v>
      </c>
      <c r="GB10" s="80">
        <f t="shared" si="3"/>
        <v>43636</v>
      </c>
      <c r="GC10" s="80">
        <f t="shared" si="3"/>
        <v>43637</v>
      </c>
      <c r="GD10" s="80">
        <f t="shared" si="3"/>
        <v>43638</v>
      </c>
      <c r="GE10" s="80">
        <f t="shared" si="3"/>
        <v>43639</v>
      </c>
      <c r="GF10" s="80">
        <f t="shared" si="3"/>
        <v>43640</v>
      </c>
      <c r="GG10" s="80">
        <f t="shared" si="3"/>
        <v>43641</v>
      </c>
      <c r="GH10" s="80">
        <f t="shared" si="3"/>
        <v>43642</v>
      </c>
      <c r="GI10" s="80">
        <f t="shared" si="3"/>
        <v>43643</v>
      </c>
      <c r="GJ10" s="80">
        <f t="shared" si="3"/>
        <v>43644</v>
      </c>
      <c r="GK10" s="80">
        <f t="shared" si="3"/>
        <v>43645</v>
      </c>
      <c r="GL10" s="80">
        <f t="shared" si="3"/>
        <v>43646</v>
      </c>
      <c r="GM10" s="80">
        <f t="shared" si="3"/>
        <v>43647</v>
      </c>
      <c r="GN10" s="80">
        <f t="shared" si="3"/>
        <v>43648</v>
      </c>
      <c r="GO10" s="80">
        <f t="shared" si="3"/>
        <v>43649</v>
      </c>
      <c r="GP10" s="80">
        <f t="shared" si="3"/>
        <v>43650</v>
      </c>
      <c r="GQ10" s="80">
        <f t="shared" si="3"/>
        <v>43651</v>
      </c>
      <c r="GR10" s="80">
        <f t="shared" si="3"/>
        <v>43652</v>
      </c>
      <c r="GS10" s="80">
        <f t="shared" si="3"/>
        <v>43653</v>
      </c>
      <c r="GT10" s="80">
        <f t="shared" si="3"/>
        <v>43654</v>
      </c>
      <c r="GU10" s="80">
        <f t="shared" si="3"/>
        <v>43655</v>
      </c>
      <c r="GV10" s="80">
        <f t="shared" si="3"/>
        <v>43656</v>
      </c>
      <c r="GW10" s="80">
        <f t="shared" si="3"/>
        <v>43657</v>
      </c>
      <c r="GX10" s="80">
        <f t="shared" si="3"/>
        <v>43658</v>
      </c>
      <c r="GY10" s="80">
        <f t="shared" si="3"/>
        <v>43659</v>
      </c>
      <c r="GZ10" s="80">
        <f t="shared" si="3"/>
        <v>43660</v>
      </c>
      <c r="HA10" s="80">
        <f t="shared" si="3"/>
        <v>43661</v>
      </c>
      <c r="HB10" s="80">
        <f t="shared" si="3"/>
        <v>43662</v>
      </c>
      <c r="HC10" s="80">
        <f t="shared" si="3"/>
        <v>43663</v>
      </c>
      <c r="HD10" s="80">
        <f t="shared" si="3"/>
        <v>43664</v>
      </c>
      <c r="HE10" s="80">
        <f t="shared" si="3"/>
        <v>43665</v>
      </c>
      <c r="HF10" s="80">
        <f t="shared" si="3"/>
        <v>43666</v>
      </c>
      <c r="HG10" s="80">
        <f t="shared" si="3"/>
        <v>43667</v>
      </c>
      <c r="HH10" s="80">
        <f t="shared" si="3"/>
        <v>43668</v>
      </c>
      <c r="HI10" s="80">
        <f t="shared" ref="HI10:JT10" si="4">HH10+1</f>
        <v>43669</v>
      </c>
      <c r="HJ10" s="80">
        <f t="shared" si="4"/>
        <v>43670</v>
      </c>
      <c r="HK10" s="80">
        <f t="shared" si="4"/>
        <v>43671</v>
      </c>
      <c r="HL10" s="80">
        <f t="shared" si="4"/>
        <v>43672</v>
      </c>
      <c r="HM10" s="80">
        <f t="shared" si="4"/>
        <v>43673</v>
      </c>
      <c r="HN10" s="80">
        <f t="shared" si="4"/>
        <v>43674</v>
      </c>
      <c r="HO10" s="80">
        <f t="shared" si="4"/>
        <v>43675</v>
      </c>
      <c r="HP10" s="80">
        <f t="shared" si="4"/>
        <v>43676</v>
      </c>
      <c r="HQ10" s="80">
        <f t="shared" si="4"/>
        <v>43677</v>
      </c>
      <c r="HR10" s="80">
        <f t="shared" si="4"/>
        <v>43678</v>
      </c>
      <c r="HS10" s="80">
        <f t="shared" si="4"/>
        <v>43679</v>
      </c>
      <c r="HT10" s="80">
        <f t="shared" si="4"/>
        <v>43680</v>
      </c>
      <c r="HU10" s="80">
        <f t="shared" si="4"/>
        <v>43681</v>
      </c>
      <c r="HV10" s="80">
        <f t="shared" si="4"/>
        <v>43682</v>
      </c>
      <c r="HW10" s="80">
        <f t="shared" si="4"/>
        <v>43683</v>
      </c>
      <c r="HX10" s="80">
        <f t="shared" si="4"/>
        <v>43684</v>
      </c>
      <c r="HY10" s="80">
        <f t="shared" si="4"/>
        <v>43685</v>
      </c>
      <c r="HZ10" s="80">
        <f t="shared" si="4"/>
        <v>43686</v>
      </c>
      <c r="IA10" s="80">
        <f t="shared" si="4"/>
        <v>43687</v>
      </c>
      <c r="IB10" s="80">
        <f t="shared" si="4"/>
        <v>43688</v>
      </c>
      <c r="IC10" s="80">
        <f t="shared" si="4"/>
        <v>43689</v>
      </c>
      <c r="ID10" s="80">
        <f t="shared" si="4"/>
        <v>43690</v>
      </c>
      <c r="IE10" s="80">
        <f t="shared" si="4"/>
        <v>43691</v>
      </c>
      <c r="IF10" s="80">
        <f t="shared" si="4"/>
        <v>43692</v>
      </c>
      <c r="IG10" s="80">
        <f t="shared" si="4"/>
        <v>43693</v>
      </c>
      <c r="IH10" s="80">
        <f t="shared" si="4"/>
        <v>43694</v>
      </c>
      <c r="II10" s="80">
        <f t="shared" si="4"/>
        <v>43695</v>
      </c>
      <c r="IJ10" s="80">
        <f t="shared" si="4"/>
        <v>43696</v>
      </c>
      <c r="IK10" s="80">
        <f t="shared" si="4"/>
        <v>43697</v>
      </c>
      <c r="IL10" s="80">
        <f t="shared" si="4"/>
        <v>43698</v>
      </c>
      <c r="IM10" s="80">
        <f t="shared" si="4"/>
        <v>43699</v>
      </c>
      <c r="IN10" s="80">
        <f t="shared" si="4"/>
        <v>43700</v>
      </c>
      <c r="IO10" s="80">
        <f t="shared" si="4"/>
        <v>43701</v>
      </c>
      <c r="IP10" s="80">
        <f t="shared" si="4"/>
        <v>43702</v>
      </c>
      <c r="IQ10" s="80">
        <f t="shared" si="4"/>
        <v>43703</v>
      </c>
      <c r="IR10" s="80">
        <f t="shared" si="4"/>
        <v>43704</v>
      </c>
      <c r="IS10" s="80">
        <f t="shared" si="4"/>
        <v>43705</v>
      </c>
      <c r="IT10" s="80">
        <f t="shared" si="4"/>
        <v>43706</v>
      </c>
      <c r="IU10" s="80">
        <f t="shared" si="4"/>
        <v>43707</v>
      </c>
      <c r="IV10" s="80">
        <f t="shared" si="4"/>
        <v>43708</v>
      </c>
      <c r="IW10" s="80">
        <f t="shared" si="4"/>
        <v>43709</v>
      </c>
      <c r="IX10" s="80">
        <f t="shared" si="4"/>
        <v>43710</v>
      </c>
      <c r="IY10" s="80">
        <f t="shared" si="4"/>
        <v>43711</v>
      </c>
      <c r="IZ10" s="80">
        <f t="shared" si="4"/>
        <v>43712</v>
      </c>
      <c r="JA10" s="80">
        <f t="shared" si="4"/>
        <v>43713</v>
      </c>
      <c r="JB10" s="80">
        <f t="shared" si="4"/>
        <v>43714</v>
      </c>
      <c r="JC10" s="80">
        <f t="shared" si="4"/>
        <v>43715</v>
      </c>
      <c r="JD10" s="80">
        <f t="shared" si="4"/>
        <v>43716</v>
      </c>
      <c r="JE10" s="80">
        <f t="shared" si="4"/>
        <v>43717</v>
      </c>
      <c r="JF10" s="80">
        <f t="shared" si="4"/>
        <v>43718</v>
      </c>
      <c r="JG10" s="80">
        <f t="shared" si="4"/>
        <v>43719</v>
      </c>
      <c r="JH10" s="80">
        <f t="shared" si="4"/>
        <v>43720</v>
      </c>
      <c r="JI10" s="80">
        <f t="shared" si="4"/>
        <v>43721</v>
      </c>
      <c r="JJ10" s="80">
        <f t="shared" si="4"/>
        <v>43722</v>
      </c>
      <c r="JK10" s="80">
        <f t="shared" si="4"/>
        <v>43723</v>
      </c>
      <c r="JL10" s="80">
        <f t="shared" si="4"/>
        <v>43724</v>
      </c>
      <c r="JM10" s="80">
        <f t="shared" si="4"/>
        <v>43725</v>
      </c>
      <c r="JN10" s="80">
        <f t="shared" si="4"/>
        <v>43726</v>
      </c>
      <c r="JO10" s="80">
        <f t="shared" si="4"/>
        <v>43727</v>
      </c>
      <c r="JP10" s="80">
        <f t="shared" si="4"/>
        <v>43728</v>
      </c>
      <c r="JQ10" s="80">
        <f t="shared" si="4"/>
        <v>43729</v>
      </c>
      <c r="JR10" s="80">
        <f t="shared" si="4"/>
        <v>43730</v>
      </c>
      <c r="JS10" s="80">
        <f t="shared" si="4"/>
        <v>43731</v>
      </c>
      <c r="JT10" s="80">
        <f t="shared" si="4"/>
        <v>43732</v>
      </c>
      <c r="JU10" s="80">
        <f t="shared" ref="JU10:MF10" si="5">JT10+1</f>
        <v>43733</v>
      </c>
      <c r="JV10" s="80">
        <f t="shared" si="5"/>
        <v>43734</v>
      </c>
      <c r="JW10" s="80">
        <f t="shared" si="5"/>
        <v>43735</v>
      </c>
      <c r="JX10" s="80">
        <f t="shared" si="5"/>
        <v>43736</v>
      </c>
      <c r="JY10" s="80">
        <f t="shared" si="5"/>
        <v>43737</v>
      </c>
      <c r="JZ10" s="80">
        <f t="shared" si="5"/>
        <v>43738</v>
      </c>
      <c r="KA10" s="80">
        <f t="shared" si="5"/>
        <v>43739</v>
      </c>
      <c r="KB10" s="80">
        <f t="shared" si="5"/>
        <v>43740</v>
      </c>
      <c r="KC10" s="80">
        <f t="shared" si="5"/>
        <v>43741</v>
      </c>
      <c r="KD10" s="80">
        <f t="shared" si="5"/>
        <v>43742</v>
      </c>
      <c r="KE10" s="80">
        <f t="shared" si="5"/>
        <v>43743</v>
      </c>
      <c r="KF10" s="80">
        <f t="shared" si="5"/>
        <v>43744</v>
      </c>
      <c r="KG10" s="80">
        <f t="shared" si="5"/>
        <v>43745</v>
      </c>
      <c r="KH10" s="80">
        <f t="shared" si="5"/>
        <v>43746</v>
      </c>
      <c r="KI10" s="80">
        <f t="shared" si="5"/>
        <v>43747</v>
      </c>
      <c r="KJ10" s="80">
        <f t="shared" si="5"/>
        <v>43748</v>
      </c>
      <c r="KK10" s="80">
        <f t="shared" si="5"/>
        <v>43749</v>
      </c>
      <c r="KL10" s="80">
        <f t="shared" si="5"/>
        <v>43750</v>
      </c>
      <c r="KM10" s="80">
        <f t="shared" si="5"/>
        <v>43751</v>
      </c>
      <c r="KN10" s="80">
        <f t="shared" si="5"/>
        <v>43752</v>
      </c>
      <c r="KO10" s="80">
        <f t="shared" si="5"/>
        <v>43753</v>
      </c>
      <c r="KP10" s="80">
        <f t="shared" si="5"/>
        <v>43754</v>
      </c>
      <c r="KQ10" s="80">
        <f t="shared" si="5"/>
        <v>43755</v>
      </c>
      <c r="KR10" s="80">
        <f t="shared" si="5"/>
        <v>43756</v>
      </c>
      <c r="KS10" s="80">
        <f t="shared" si="5"/>
        <v>43757</v>
      </c>
      <c r="KT10" s="80">
        <f t="shared" si="5"/>
        <v>43758</v>
      </c>
      <c r="KU10" s="80">
        <f t="shared" si="5"/>
        <v>43759</v>
      </c>
      <c r="KV10" s="80">
        <f t="shared" si="5"/>
        <v>43760</v>
      </c>
      <c r="KW10" s="80">
        <f t="shared" si="5"/>
        <v>43761</v>
      </c>
      <c r="KX10" s="80">
        <f t="shared" si="5"/>
        <v>43762</v>
      </c>
      <c r="KY10" s="80">
        <f t="shared" si="5"/>
        <v>43763</v>
      </c>
      <c r="KZ10" s="80">
        <f t="shared" si="5"/>
        <v>43764</v>
      </c>
      <c r="LA10" s="80">
        <f t="shared" si="5"/>
        <v>43765</v>
      </c>
      <c r="LB10" s="80">
        <f t="shared" si="5"/>
        <v>43766</v>
      </c>
      <c r="LC10" s="80">
        <f t="shared" si="5"/>
        <v>43767</v>
      </c>
      <c r="LD10" s="80">
        <f t="shared" si="5"/>
        <v>43768</v>
      </c>
      <c r="LE10" s="80">
        <f t="shared" si="5"/>
        <v>43769</v>
      </c>
      <c r="LF10" s="80">
        <f t="shared" si="5"/>
        <v>43770</v>
      </c>
      <c r="LG10" s="80">
        <f t="shared" si="5"/>
        <v>43771</v>
      </c>
      <c r="LH10" s="80">
        <f t="shared" si="5"/>
        <v>43772</v>
      </c>
      <c r="LI10" s="80">
        <f t="shared" si="5"/>
        <v>43773</v>
      </c>
      <c r="LJ10" s="80">
        <f t="shared" si="5"/>
        <v>43774</v>
      </c>
      <c r="LK10" s="80">
        <f t="shared" si="5"/>
        <v>43775</v>
      </c>
      <c r="LL10" s="80">
        <f t="shared" si="5"/>
        <v>43776</v>
      </c>
      <c r="LM10" s="80">
        <f t="shared" si="5"/>
        <v>43777</v>
      </c>
      <c r="LN10" s="80">
        <f t="shared" si="5"/>
        <v>43778</v>
      </c>
      <c r="LO10" s="80">
        <f t="shared" si="5"/>
        <v>43779</v>
      </c>
      <c r="LP10" s="80">
        <f t="shared" si="5"/>
        <v>43780</v>
      </c>
      <c r="LQ10" s="80">
        <f t="shared" si="5"/>
        <v>43781</v>
      </c>
      <c r="LR10" s="80">
        <f t="shared" si="5"/>
        <v>43782</v>
      </c>
      <c r="LS10" s="80">
        <f t="shared" si="5"/>
        <v>43783</v>
      </c>
      <c r="LT10" s="80">
        <f t="shared" si="5"/>
        <v>43784</v>
      </c>
      <c r="LU10" s="80">
        <f t="shared" si="5"/>
        <v>43785</v>
      </c>
      <c r="LV10" s="80">
        <f t="shared" si="5"/>
        <v>43786</v>
      </c>
      <c r="LW10" s="80">
        <f t="shared" si="5"/>
        <v>43787</v>
      </c>
      <c r="LX10" s="80">
        <f t="shared" si="5"/>
        <v>43788</v>
      </c>
      <c r="LY10" s="80">
        <f t="shared" si="5"/>
        <v>43789</v>
      </c>
      <c r="LZ10" s="80">
        <f t="shared" si="5"/>
        <v>43790</v>
      </c>
      <c r="MA10" s="80">
        <f t="shared" si="5"/>
        <v>43791</v>
      </c>
      <c r="MB10" s="80">
        <f t="shared" si="5"/>
        <v>43792</v>
      </c>
      <c r="MC10" s="80">
        <f t="shared" si="5"/>
        <v>43793</v>
      </c>
      <c r="MD10" s="80">
        <f t="shared" si="5"/>
        <v>43794</v>
      </c>
      <c r="ME10" s="80">
        <f t="shared" si="5"/>
        <v>43795</v>
      </c>
      <c r="MF10" s="80">
        <f t="shared" si="5"/>
        <v>43796</v>
      </c>
      <c r="MG10" s="80">
        <f t="shared" ref="MG10:NN10" si="6">MF10+1</f>
        <v>43797</v>
      </c>
      <c r="MH10" s="80">
        <f t="shared" si="6"/>
        <v>43798</v>
      </c>
      <c r="MI10" s="80">
        <f t="shared" si="6"/>
        <v>43799</v>
      </c>
      <c r="MJ10" s="80">
        <f t="shared" si="6"/>
        <v>43800</v>
      </c>
      <c r="MK10" s="80">
        <f t="shared" si="6"/>
        <v>43801</v>
      </c>
      <c r="ML10" s="80">
        <f t="shared" si="6"/>
        <v>43802</v>
      </c>
      <c r="MM10" s="80">
        <f t="shared" si="6"/>
        <v>43803</v>
      </c>
      <c r="MN10" s="80">
        <f t="shared" si="6"/>
        <v>43804</v>
      </c>
      <c r="MO10" s="80">
        <f t="shared" si="6"/>
        <v>43805</v>
      </c>
      <c r="MP10" s="80">
        <f t="shared" si="6"/>
        <v>43806</v>
      </c>
      <c r="MQ10" s="80">
        <f t="shared" si="6"/>
        <v>43807</v>
      </c>
      <c r="MR10" s="80">
        <f t="shared" si="6"/>
        <v>43808</v>
      </c>
      <c r="MS10" s="80">
        <f t="shared" si="6"/>
        <v>43809</v>
      </c>
      <c r="MT10" s="80">
        <f t="shared" si="6"/>
        <v>43810</v>
      </c>
      <c r="MU10" s="80">
        <f t="shared" si="6"/>
        <v>43811</v>
      </c>
      <c r="MV10" s="80">
        <f t="shared" si="6"/>
        <v>43812</v>
      </c>
      <c r="MW10" s="80">
        <f t="shared" si="6"/>
        <v>43813</v>
      </c>
      <c r="MX10" s="80">
        <f t="shared" si="6"/>
        <v>43814</v>
      </c>
      <c r="MY10" s="80">
        <f t="shared" si="6"/>
        <v>43815</v>
      </c>
      <c r="MZ10" s="80">
        <f t="shared" si="6"/>
        <v>43816</v>
      </c>
      <c r="NA10" s="80">
        <f t="shared" si="6"/>
        <v>43817</v>
      </c>
      <c r="NB10" s="80">
        <f t="shared" si="6"/>
        <v>43818</v>
      </c>
      <c r="NC10" s="80">
        <f t="shared" si="6"/>
        <v>43819</v>
      </c>
      <c r="ND10" s="80">
        <f t="shared" si="6"/>
        <v>43820</v>
      </c>
      <c r="NE10" s="80">
        <f t="shared" si="6"/>
        <v>43821</v>
      </c>
      <c r="NF10" s="80">
        <f t="shared" si="6"/>
        <v>43822</v>
      </c>
      <c r="NG10" s="80">
        <f t="shared" si="6"/>
        <v>43823</v>
      </c>
      <c r="NH10" s="80">
        <f t="shared" si="6"/>
        <v>43824</v>
      </c>
      <c r="NI10" s="80">
        <f t="shared" si="6"/>
        <v>43825</v>
      </c>
      <c r="NJ10" s="80">
        <f t="shared" si="6"/>
        <v>43826</v>
      </c>
      <c r="NK10" s="80">
        <f t="shared" si="6"/>
        <v>43827</v>
      </c>
      <c r="NL10" s="80">
        <f t="shared" si="6"/>
        <v>43828</v>
      </c>
      <c r="NM10" s="80">
        <f t="shared" si="6"/>
        <v>43829</v>
      </c>
      <c r="NN10" s="80">
        <f t="shared" si="6"/>
        <v>43830</v>
      </c>
    </row>
    <row r="11" spans="1:378" ht="45" x14ac:dyDescent="0.25">
      <c r="B11" s="54" t="s">
        <v>24</v>
      </c>
      <c r="C11" s="55" t="s">
        <v>26</v>
      </c>
      <c r="D11" s="60" t="s">
        <v>25</v>
      </c>
      <c r="E11" s="50" t="s">
        <v>24</v>
      </c>
      <c r="F11" s="51" t="s">
        <v>26</v>
      </c>
      <c r="G11" s="60" t="s">
        <v>25</v>
      </c>
      <c r="H11" s="65"/>
      <c r="I11" s="22" t="s">
        <v>18</v>
      </c>
      <c r="J11" s="23" t="s">
        <v>19</v>
      </c>
      <c r="K11" s="77"/>
      <c r="L11" s="79"/>
      <c r="M11" s="79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0"/>
      <c r="AU11" s="80"/>
      <c r="AV11" s="80"/>
      <c r="AW11" s="80"/>
      <c r="AX11" s="80"/>
      <c r="AY11" s="80"/>
      <c r="AZ11" s="80"/>
      <c r="BA11" s="80"/>
      <c r="BB11" s="80"/>
      <c r="BC11" s="80"/>
      <c r="BD11" s="80"/>
      <c r="BE11" s="80"/>
      <c r="BF11" s="80"/>
      <c r="BG11" s="80"/>
      <c r="BH11" s="80"/>
      <c r="BI11" s="80"/>
      <c r="BJ11" s="80"/>
      <c r="BK11" s="80"/>
      <c r="BL11" s="80"/>
      <c r="BM11" s="80"/>
      <c r="BN11" s="80"/>
      <c r="BO11" s="80"/>
      <c r="BP11" s="80"/>
      <c r="BQ11" s="80"/>
      <c r="BR11" s="80"/>
      <c r="BS11" s="80"/>
      <c r="BT11" s="80"/>
      <c r="BU11" s="80"/>
      <c r="BV11" s="80"/>
      <c r="BW11" s="80"/>
      <c r="BX11" s="80"/>
      <c r="BY11" s="80"/>
      <c r="BZ11" s="80"/>
      <c r="CA11" s="80"/>
      <c r="CB11" s="80"/>
      <c r="CC11" s="80"/>
      <c r="CD11" s="80"/>
      <c r="CE11" s="80"/>
      <c r="CF11" s="80"/>
      <c r="CG11" s="80"/>
      <c r="CH11" s="80"/>
      <c r="CI11" s="80"/>
      <c r="CJ11" s="80"/>
      <c r="CK11" s="80"/>
      <c r="CL11" s="80"/>
      <c r="CM11" s="80"/>
      <c r="CN11" s="80"/>
      <c r="CO11" s="80"/>
      <c r="CP11" s="80"/>
      <c r="CQ11" s="80"/>
      <c r="CR11" s="80"/>
      <c r="CS11" s="80"/>
      <c r="CT11" s="80"/>
      <c r="CU11" s="80"/>
      <c r="CV11" s="80"/>
      <c r="CW11" s="80"/>
      <c r="CX11" s="80"/>
      <c r="CY11" s="80"/>
      <c r="CZ11" s="80"/>
      <c r="DA11" s="80"/>
      <c r="DB11" s="80"/>
      <c r="DC11" s="80"/>
      <c r="DD11" s="80"/>
      <c r="DE11" s="80"/>
      <c r="DF11" s="80"/>
      <c r="DG11" s="80"/>
      <c r="DH11" s="80"/>
      <c r="DI11" s="80"/>
      <c r="DJ11" s="80"/>
      <c r="DK11" s="80"/>
      <c r="DL11" s="80"/>
      <c r="DM11" s="80"/>
      <c r="DN11" s="80"/>
      <c r="DO11" s="80"/>
      <c r="DP11" s="80"/>
      <c r="DQ11" s="80"/>
      <c r="DR11" s="80"/>
      <c r="DS11" s="80"/>
      <c r="DT11" s="80"/>
      <c r="DU11" s="80"/>
      <c r="DV11" s="80"/>
      <c r="DW11" s="80"/>
      <c r="DX11" s="80"/>
      <c r="DY11" s="80"/>
      <c r="DZ11" s="80"/>
      <c r="EA11" s="80"/>
      <c r="EB11" s="80"/>
      <c r="EC11" s="80"/>
      <c r="ED11" s="80"/>
      <c r="EE11" s="80"/>
      <c r="EF11" s="80"/>
      <c r="EG11" s="80"/>
      <c r="EH11" s="80"/>
      <c r="EI11" s="80"/>
      <c r="EJ11" s="80"/>
      <c r="EK11" s="80"/>
      <c r="EL11" s="80"/>
      <c r="EM11" s="80"/>
      <c r="EN11" s="80"/>
      <c r="EO11" s="80"/>
      <c r="EP11" s="80"/>
      <c r="EQ11" s="80"/>
      <c r="ER11" s="80"/>
      <c r="ES11" s="80"/>
      <c r="ET11" s="80"/>
      <c r="EU11" s="80"/>
      <c r="EV11" s="80"/>
      <c r="EW11" s="80"/>
      <c r="EX11" s="80"/>
      <c r="EY11" s="80"/>
      <c r="EZ11" s="80"/>
      <c r="FA11" s="80"/>
      <c r="FB11" s="80"/>
      <c r="FC11" s="80"/>
      <c r="FD11" s="80"/>
      <c r="FE11" s="80"/>
      <c r="FF11" s="80"/>
      <c r="FG11" s="80"/>
      <c r="FH11" s="80"/>
      <c r="FI11" s="80"/>
      <c r="FJ11" s="80"/>
      <c r="FK11" s="80"/>
      <c r="FL11" s="80"/>
      <c r="FM11" s="80"/>
      <c r="FN11" s="80"/>
      <c r="FO11" s="80"/>
      <c r="FP11" s="80"/>
      <c r="FQ11" s="80"/>
      <c r="FR11" s="80"/>
      <c r="FS11" s="80"/>
      <c r="FT11" s="80"/>
      <c r="FU11" s="80"/>
      <c r="FV11" s="80"/>
      <c r="FW11" s="80"/>
      <c r="FX11" s="80"/>
      <c r="FY11" s="80"/>
      <c r="FZ11" s="80"/>
      <c r="GA11" s="80"/>
      <c r="GB11" s="80"/>
      <c r="GC11" s="80"/>
      <c r="GD11" s="80"/>
      <c r="GE11" s="80"/>
      <c r="GF11" s="80"/>
      <c r="GG11" s="80"/>
      <c r="GH11" s="80"/>
      <c r="GI11" s="80"/>
      <c r="GJ11" s="80"/>
      <c r="GK11" s="80"/>
      <c r="GL11" s="80"/>
      <c r="GM11" s="80"/>
      <c r="GN11" s="80"/>
      <c r="GO11" s="80"/>
      <c r="GP11" s="80"/>
      <c r="GQ11" s="80"/>
      <c r="GR11" s="80"/>
      <c r="GS11" s="80"/>
      <c r="GT11" s="80"/>
      <c r="GU11" s="80"/>
      <c r="GV11" s="80"/>
      <c r="GW11" s="80"/>
      <c r="GX11" s="80"/>
      <c r="GY11" s="80"/>
      <c r="GZ11" s="80"/>
      <c r="HA11" s="80"/>
      <c r="HB11" s="80"/>
      <c r="HC11" s="80"/>
      <c r="HD11" s="80"/>
      <c r="HE11" s="80"/>
      <c r="HF11" s="80"/>
      <c r="HG11" s="80"/>
      <c r="HH11" s="80"/>
      <c r="HI11" s="80"/>
      <c r="HJ11" s="80"/>
      <c r="HK11" s="80"/>
      <c r="HL11" s="80"/>
      <c r="HM11" s="80"/>
      <c r="HN11" s="80"/>
      <c r="HO11" s="80"/>
      <c r="HP11" s="80"/>
      <c r="HQ11" s="80"/>
      <c r="HR11" s="80"/>
      <c r="HS11" s="80"/>
      <c r="HT11" s="80"/>
      <c r="HU11" s="80"/>
      <c r="HV11" s="80"/>
      <c r="HW11" s="80"/>
      <c r="HX11" s="80"/>
      <c r="HY11" s="80"/>
      <c r="HZ11" s="80"/>
      <c r="IA11" s="80"/>
      <c r="IB11" s="80"/>
      <c r="IC11" s="80"/>
      <c r="ID11" s="80"/>
      <c r="IE11" s="80"/>
      <c r="IF11" s="80"/>
      <c r="IG11" s="80"/>
      <c r="IH11" s="80"/>
      <c r="II11" s="80"/>
      <c r="IJ11" s="80"/>
      <c r="IK11" s="80"/>
      <c r="IL11" s="80"/>
      <c r="IM11" s="80"/>
      <c r="IN11" s="80"/>
      <c r="IO11" s="80"/>
      <c r="IP11" s="80"/>
      <c r="IQ11" s="80"/>
      <c r="IR11" s="80"/>
      <c r="IS11" s="80"/>
      <c r="IT11" s="80"/>
      <c r="IU11" s="80"/>
      <c r="IV11" s="80"/>
      <c r="IW11" s="80"/>
      <c r="IX11" s="80"/>
      <c r="IY11" s="80"/>
      <c r="IZ11" s="80"/>
      <c r="JA11" s="80"/>
      <c r="JB11" s="80"/>
      <c r="JC11" s="80"/>
      <c r="JD11" s="80"/>
      <c r="JE11" s="80"/>
      <c r="JF11" s="80"/>
      <c r="JG11" s="80"/>
      <c r="JH11" s="80"/>
      <c r="JI11" s="80"/>
      <c r="JJ11" s="80"/>
      <c r="JK11" s="80"/>
      <c r="JL11" s="80"/>
      <c r="JM11" s="80"/>
      <c r="JN11" s="80"/>
      <c r="JO11" s="80"/>
      <c r="JP11" s="80"/>
      <c r="JQ11" s="80"/>
      <c r="JR11" s="80"/>
      <c r="JS11" s="80"/>
      <c r="JT11" s="80"/>
      <c r="JU11" s="80"/>
      <c r="JV11" s="80"/>
      <c r="JW11" s="80"/>
      <c r="JX11" s="80"/>
      <c r="JY11" s="80"/>
      <c r="JZ11" s="80"/>
      <c r="KA11" s="80"/>
      <c r="KB11" s="80"/>
      <c r="KC11" s="80"/>
      <c r="KD11" s="80"/>
      <c r="KE11" s="80"/>
      <c r="KF11" s="80"/>
      <c r="KG11" s="80"/>
      <c r="KH11" s="80"/>
      <c r="KI11" s="80"/>
      <c r="KJ11" s="80"/>
      <c r="KK11" s="80"/>
      <c r="KL11" s="80"/>
      <c r="KM11" s="80"/>
      <c r="KN11" s="80"/>
      <c r="KO11" s="80"/>
      <c r="KP11" s="80"/>
      <c r="KQ11" s="80"/>
      <c r="KR11" s="80"/>
      <c r="KS11" s="80"/>
      <c r="KT11" s="80"/>
      <c r="KU11" s="80"/>
      <c r="KV11" s="80"/>
      <c r="KW11" s="80"/>
      <c r="KX11" s="80"/>
      <c r="KY11" s="80"/>
      <c r="KZ11" s="80"/>
      <c r="LA11" s="80"/>
      <c r="LB11" s="80"/>
      <c r="LC11" s="80"/>
      <c r="LD11" s="80"/>
      <c r="LE11" s="80"/>
      <c r="LF11" s="80"/>
      <c r="LG11" s="80"/>
      <c r="LH11" s="80"/>
      <c r="LI11" s="80"/>
      <c r="LJ11" s="80"/>
      <c r="LK11" s="80"/>
      <c r="LL11" s="80"/>
      <c r="LM11" s="80"/>
      <c r="LN11" s="80"/>
      <c r="LO11" s="80"/>
      <c r="LP11" s="80"/>
      <c r="LQ11" s="80"/>
      <c r="LR11" s="80"/>
      <c r="LS11" s="80"/>
      <c r="LT11" s="80"/>
      <c r="LU11" s="80"/>
      <c r="LV11" s="80"/>
      <c r="LW11" s="80"/>
      <c r="LX11" s="80"/>
      <c r="LY11" s="80"/>
      <c r="LZ11" s="80"/>
      <c r="MA11" s="80"/>
      <c r="MB11" s="80"/>
      <c r="MC11" s="80"/>
      <c r="MD11" s="80"/>
      <c r="ME11" s="80"/>
      <c r="MF11" s="80"/>
      <c r="MG11" s="80"/>
      <c r="MH11" s="80"/>
      <c r="MI11" s="80"/>
      <c r="MJ11" s="80"/>
      <c r="MK11" s="80"/>
      <c r="ML11" s="80"/>
      <c r="MM11" s="80"/>
      <c r="MN11" s="80"/>
      <c r="MO11" s="80"/>
      <c r="MP11" s="80"/>
      <c r="MQ11" s="80"/>
      <c r="MR11" s="80"/>
      <c r="MS11" s="80"/>
      <c r="MT11" s="80"/>
      <c r="MU11" s="80"/>
      <c r="MV11" s="80"/>
      <c r="MW11" s="80"/>
      <c r="MX11" s="80"/>
      <c r="MY11" s="80"/>
      <c r="MZ11" s="80"/>
      <c r="NA11" s="80"/>
      <c r="NB11" s="80"/>
      <c r="NC11" s="80"/>
      <c r="ND11" s="80"/>
      <c r="NE11" s="80"/>
      <c r="NF11" s="80"/>
      <c r="NG11" s="80"/>
      <c r="NH11" s="80"/>
      <c r="NI11" s="80"/>
      <c r="NJ11" s="80"/>
      <c r="NK11" s="80"/>
      <c r="NL11" s="80"/>
      <c r="NM11" s="80"/>
      <c r="NN11" s="80"/>
    </row>
    <row r="12" spans="1:378" ht="15" x14ac:dyDescent="0.25">
      <c r="A12" s="24" t="s">
        <v>16</v>
      </c>
      <c r="B12" s="56">
        <f t="shared" ref="B12:B25" ca="1" si="7">_xlfn.IFS(J12=3,10,J12&lt;12,10,J12&lt;60,15,J12&lt;120,20,J12&gt;120,25)</f>
        <v>20</v>
      </c>
      <c r="C12" s="56">
        <f t="shared" ref="C12:C25" si="8">COUNTIFS(N12:NN12,C3)</f>
        <v>0</v>
      </c>
      <c r="D12" s="61">
        <f ca="1">B12-C12</f>
        <v>20</v>
      </c>
      <c r="E12" s="52"/>
      <c r="F12" s="52">
        <f t="shared" ref="F12:F25" si="9">COUNTIFS(N12:NN12,C5)</f>
        <v>0</v>
      </c>
      <c r="G12" s="61">
        <f>E12-F12</f>
        <v>0</v>
      </c>
      <c r="H12" s="57">
        <f t="shared" ref="H12:H25" si="10">COUNTIFS(N12:NN12,G3)</f>
        <v>0</v>
      </c>
      <c r="I12" s="25">
        <f ca="1">YEARFRAC(A10,K12)</f>
        <v>6.3472222222222223</v>
      </c>
      <c r="J12" s="26">
        <f ca="1">I12*B2</f>
        <v>76.166666666666671</v>
      </c>
      <c r="K12" s="27">
        <v>41134</v>
      </c>
      <c r="L12" s="1" t="s">
        <v>22</v>
      </c>
      <c r="M12" s="1">
        <v>1</v>
      </c>
      <c r="N12" s="32"/>
      <c r="O12" s="32"/>
      <c r="P12" s="32"/>
      <c r="Q12" s="32"/>
      <c r="R12" s="32"/>
      <c r="S12" s="32"/>
      <c r="T12" s="32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  <c r="IL12" s="32"/>
      <c r="IM12" s="32"/>
      <c r="IN12" s="32"/>
      <c r="IO12" s="32"/>
      <c r="IP12" s="32"/>
      <c r="IQ12" s="32"/>
      <c r="IR12" s="32"/>
      <c r="IS12" s="32"/>
      <c r="IT12" s="32"/>
      <c r="IU12" s="32"/>
      <c r="IV12" s="32"/>
      <c r="IW12" s="32"/>
      <c r="IX12" s="32"/>
      <c r="IY12" s="32"/>
      <c r="IZ12" s="32"/>
      <c r="JA12" s="32"/>
      <c r="JB12" s="32"/>
      <c r="JC12" s="32"/>
      <c r="JD12" s="32"/>
      <c r="JE12" s="32"/>
      <c r="JF12" s="32"/>
      <c r="JG12" s="32"/>
      <c r="JH12" s="32"/>
      <c r="JI12" s="32"/>
      <c r="JJ12" s="32"/>
      <c r="JK12" s="32"/>
      <c r="JL12" s="32"/>
      <c r="JM12" s="32"/>
      <c r="JN12" s="32"/>
      <c r="JO12" s="32"/>
      <c r="JP12" s="32"/>
      <c r="JQ12" s="32"/>
      <c r="JR12" s="32"/>
      <c r="JS12" s="32"/>
      <c r="JT12" s="32"/>
      <c r="JU12" s="32"/>
      <c r="JV12" s="32"/>
      <c r="JW12" s="32"/>
      <c r="JX12" s="32"/>
      <c r="JY12" s="32"/>
      <c r="JZ12" s="32"/>
      <c r="KA12" s="32"/>
      <c r="KB12" s="32"/>
      <c r="KC12" s="32"/>
      <c r="KD12" s="32"/>
      <c r="KE12" s="32"/>
      <c r="KF12" s="32"/>
      <c r="KG12" s="32"/>
      <c r="KH12" s="32"/>
      <c r="KI12" s="32"/>
      <c r="KJ12" s="32"/>
      <c r="KK12" s="32"/>
      <c r="KL12" s="32"/>
      <c r="KM12" s="32"/>
      <c r="KN12" s="32"/>
      <c r="KO12" s="32"/>
      <c r="KP12" s="32"/>
      <c r="KQ12" s="32"/>
      <c r="KR12" s="32"/>
      <c r="KS12" s="32"/>
      <c r="KT12" s="32"/>
      <c r="KU12" s="32"/>
      <c r="KV12" s="32"/>
      <c r="KW12" s="32"/>
      <c r="KX12" s="32"/>
      <c r="KY12" s="32"/>
      <c r="KZ12" s="32"/>
      <c r="LA12" s="32"/>
      <c r="LB12" s="32"/>
      <c r="LC12" s="32"/>
      <c r="LD12" s="32"/>
      <c r="LE12" s="32"/>
      <c r="LF12" s="32"/>
      <c r="LG12" s="32"/>
      <c r="LH12" s="32"/>
      <c r="LI12" s="32"/>
      <c r="LJ12" s="32"/>
      <c r="LK12" s="32"/>
      <c r="LL12" s="32"/>
      <c r="LM12" s="32"/>
      <c r="LN12" s="32"/>
      <c r="LO12" s="32"/>
      <c r="LP12" s="32"/>
      <c r="LQ12" s="32"/>
      <c r="LR12" s="32"/>
      <c r="LS12" s="32"/>
      <c r="LT12" s="32"/>
      <c r="LU12" s="32"/>
      <c r="LV12" s="32"/>
      <c r="LW12" s="32"/>
      <c r="LX12" s="32"/>
      <c r="LY12" s="32"/>
      <c r="LZ12" s="32"/>
      <c r="MA12" s="32"/>
      <c r="MB12" s="32"/>
      <c r="MC12" s="32"/>
      <c r="MD12" s="32"/>
      <c r="ME12" s="32"/>
      <c r="MF12" s="32"/>
      <c r="MG12" s="32"/>
      <c r="MH12" s="32"/>
      <c r="MI12" s="32"/>
      <c r="MJ12" s="32"/>
      <c r="MK12" s="32"/>
      <c r="ML12" s="32"/>
      <c r="MM12" s="32"/>
      <c r="MN12" s="32"/>
      <c r="MO12" s="32"/>
      <c r="MP12" s="32"/>
      <c r="MQ12" s="32"/>
      <c r="MR12" s="32"/>
      <c r="MS12" s="32"/>
      <c r="MT12" s="32"/>
      <c r="MU12" s="32"/>
      <c r="MV12" s="32"/>
      <c r="MW12" s="32"/>
      <c r="MX12" s="32"/>
      <c r="MY12" s="32"/>
      <c r="MZ12" s="32"/>
      <c r="NA12" s="32"/>
      <c r="NB12" s="32"/>
      <c r="NC12" s="32"/>
      <c r="ND12" s="32"/>
      <c r="NE12" s="32"/>
      <c r="NF12" s="32"/>
      <c r="NG12" s="32"/>
      <c r="NH12" s="32"/>
      <c r="NI12" s="32"/>
      <c r="NJ12" s="32"/>
      <c r="NK12" s="32"/>
      <c r="NL12" s="32"/>
      <c r="NM12" s="32"/>
      <c r="NN12" s="32"/>
    </row>
    <row r="13" spans="1:378" ht="15" x14ac:dyDescent="0.25">
      <c r="A13" s="24" t="s">
        <v>13</v>
      </c>
      <c r="B13" s="56">
        <f t="shared" ca="1" si="7"/>
        <v>15</v>
      </c>
      <c r="C13" s="56">
        <f t="shared" si="8"/>
        <v>0</v>
      </c>
      <c r="D13" s="61">
        <f t="shared" ref="D13:D25" ca="1" si="11">B13-C13</f>
        <v>15</v>
      </c>
      <c r="E13" s="52"/>
      <c r="F13" s="52">
        <f t="shared" si="9"/>
        <v>0</v>
      </c>
      <c r="G13" s="61">
        <f t="shared" ref="G13:G25" si="12">E13-F13</f>
        <v>0</v>
      </c>
      <c r="H13" s="57">
        <f t="shared" si="10"/>
        <v>0</v>
      </c>
      <c r="I13" s="25">
        <f ca="1">YEARFRAC(A10,K13)</f>
        <v>4.7138888888888886</v>
      </c>
      <c r="J13" s="26">
        <f ca="1">I13*B2</f>
        <v>56.566666666666663</v>
      </c>
      <c r="K13" s="27">
        <v>41730</v>
      </c>
      <c r="L13" s="1" t="s">
        <v>23</v>
      </c>
      <c r="M13" s="1">
        <v>2</v>
      </c>
      <c r="N13" s="32"/>
      <c r="O13" s="32"/>
      <c r="P13" s="32"/>
      <c r="Q13" s="32"/>
      <c r="R13" s="32"/>
      <c r="S13" s="32"/>
      <c r="T13" s="32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  <c r="IL13" s="32"/>
      <c r="IM13" s="32"/>
      <c r="IN13" s="32"/>
      <c r="IO13" s="32"/>
      <c r="IP13" s="32"/>
      <c r="IQ13" s="32"/>
      <c r="IR13" s="32"/>
      <c r="IS13" s="32"/>
      <c r="IT13" s="32"/>
      <c r="IU13" s="32"/>
      <c r="IV13" s="32"/>
      <c r="IW13" s="32"/>
      <c r="IX13" s="32"/>
      <c r="IY13" s="32"/>
      <c r="IZ13" s="32"/>
      <c r="JA13" s="32"/>
      <c r="JB13" s="32"/>
      <c r="JC13" s="32"/>
      <c r="JD13" s="32"/>
      <c r="JE13" s="32"/>
      <c r="JF13" s="32"/>
      <c r="JG13" s="32"/>
      <c r="JH13" s="32"/>
      <c r="JI13" s="32"/>
      <c r="JJ13" s="32"/>
      <c r="JK13" s="32"/>
      <c r="JL13" s="32"/>
      <c r="JM13" s="32"/>
      <c r="JN13" s="32"/>
      <c r="JO13" s="32"/>
      <c r="JP13" s="32"/>
      <c r="JQ13" s="32"/>
      <c r="JR13" s="32"/>
      <c r="JS13" s="32"/>
      <c r="JT13" s="32"/>
      <c r="JU13" s="32"/>
      <c r="JV13" s="32"/>
      <c r="JW13" s="32"/>
      <c r="JX13" s="32"/>
      <c r="JY13" s="32"/>
      <c r="JZ13" s="32"/>
      <c r="KA13" s="32"/>
      <c r="KB13" s="32"/>
      <c r="KC13" s="32"/>
      <c r="KD13" s="32"/>
      <c r="KE13" s="32"/>
      <c r="KF13" s="32"/>
      <c r="KG13" s="32"/>
      <c r="KH13" s="32"/>
      <c r="KI13" s="32"/>
      <c r="KJ13" s="32"/>
      <c r="KK13" s="32"/>
      <c r="KL13" s="32"/>
      <c r="KM13" s="32"/>
      <c r="KN13" s="32"/>
      <c r="KO13" s="32"/>
      <c r="KP13" s="32"/>
      <c r="KQ13" s="32"/>
      <c r="KR13" s="32"/>
      <c r="KS13" s="32"/>
      <c r="KT13" s="32"/>
      <c r="KU13" s="32"/>
      <c r="KV13" s="32"/>
      <c r="KW13" s="32"/>
      <c r="KX13" s="32"/>
      <c r="KY13" s="32"/>
      <c r="KZ13" s="32"/>
      <c r="LA13" s="32"/>
      <c r="LB13" s="32"/>
      <c r="LC13" s="32"/>
      <c r="LD13" s="32"/>
      <c r="LE13" s="32"/>
      <c r="LF13" s="32"/>
      <c r="LG13" s="32"/>
      <c r="LH13" s="32"/>
      <c r="LI13" s="32"/>
      <c r="LJ13" s="32"/>
      <c r="LK13" s="32"/>
      <c r="LL13" s="32"/>
      <c r="LM13" s="32"/>
      <c r="LN13" s="32"/>
      <c r="LO13" s="32"/>
      <c r="LP13" s="32"/>
      <c r="LQ13" s="32"/>
      <c r="LR13" s="32"/>
      <c r="LS13" s="32"/>
      <c r="LT13" s="32"/>
      <c r="LU13" s="32"/>
      <c r="LV13" s="32"/>
      <c r="LW13" s="32"/>
      <c r="LX13" s="32"/>
      <c r="LY13" s="32"/>
      <c r="LZ13" s="32"/>
      <c r="MA13" s="32"/>
      <c r="MB13" s="32"/>
      <c r="MC13" s="32"/>
      <c r="MD13" s="32"/>
      <c r="ME13" s="32"/>
      <c r="MF13" s="32"/>
      <c r="MG13" s="32"/>
      <c r="MH13" s="32"/>
      <c r="MI13" s="32"/>
      <c r="MJ13" s="32"/>
      <c r="MK13" s="32"/>
      <c r="ML13" s="32"/>
      <c r="MM13" s="32"/>
      <c r="MN13" s="32"/>
      <c r="MO13" s="32"/>
      <c r="MP13" s="32"/>
      <c r="MQ13" s="32"/>
      <c r="MR13" s="32"/>
      <c r="MS13" s="32"/>
      <c r="MT13" s="32"/>
      <c r="MU13" s="32"/>
      <c r="MV13" s="32"/>
      <c r="MW13" s="32"/>
      <c r="MX13" s="32"/>
      <c r="MY13" s="32"/>
      <c r="MZ13" s="32"/>
      <c r="NA13" s="32"/>
      <c r="NB13" s="32"/>
      <c r="NC13" s="32"/>
      <c r="ND13" s="32"/>
      <c r="NE13" s="32"/>
      <c r="NF13" s="32"/>
      <c r="NG13" s="32"/>
      <c r="NH13" s="32"/>
      <c r="NI13" s="32"/>
      <c r="NJ13" s="32"/>
      <c r="NK13" s="32"/>
      <c r="NL13" s="32"/>
      <c r="NM13" s="32"/>
      <c r="NN13" s="32"/>
    </row>
    <row r="14" spans="1:378" ht="15" x14ac:dyDescent="0.25">
      <c r="A14" s="24" t="s">
        <v>1</v>
      </c>
      <c r="B14" s="56">
        <f t="shared" ca="1" si="7"/>
        <v>15</v>
      </c>
      <c r="C14" s="56">
        <f t="shared" si="8"/>
        <v>0</v>
      </c>
      <c r="D14" s="61">
        <f t="shared" ca="1" si="11"/>
        <v>15</v>
      </c>
      <c r="E14" s="52"/>
      <c r="F14" s="52">
        <f t="shared" si="9"/>
        <v>0</v>
      </c>
      <c r="G14" s="61">
        <f t="shared" si="12"/>
        <v>0</v>
      </c>
      <c r="H14" s="57">
        <f t="shared" si="10"/>
        <v>0</v>
      </c>
      <c r="I14" s="25">
        <f ca="1">YEARFRAC(A10,K14)</f>
        <v>4.197222222222222</v>
      </c>
      <c r="J14" s="26">
        <f ca="1">I14*B2</f>
        <v>50.36666666666666</v>
      </c>
      <c r="K14" s="27">
        <v>41919</v>
      </c>
      <c r="L14" s="1" t="s">
        <v>22</v>
      </c>
      <c r="M14" s="1">
        <v>3</v>
      </c>
      <c r="N14" s="32"/>
      <c r="O14" s="32"/>
      <c r="P14" s="32"/>
      <c r="Q14" s="32"/>
      <c r="R14" s="32"/>
      <c r="S14" s="32"/>
      <c r="T14" s="32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  <c r="IK14" s="32"/>
      <c r="IL14" s="32"/>
      <c r="IM14" s="32"/>
      <c r="IN14" s="32"/>
      <c r="IO14" s="32"/>
      <c r="IP14" s="32"/>
      <c r="IQ14" s="32"/>
      <c r="IR14" s="32"/>
      <c r="IS14" s="32"/>
      <c r="IT14" s="32"/>
      <c r="IU14" s="32"/>
      <c r="IV14" s="32"/>
      <c r="IW14" s="32"/>
      <c r="IX14" s="32"/>
      <c r="IY14" s="32"/>
      <c r="IZ14" s="32"/>
      <c r="JA14" s="32"/>
      <c r="JB14" s="32"/>
      <c r="JC14" s="32"/>
      <c r="JD14" s="32"/>
      <c r="JE14" s="32"/>
      <c r="JF14" s="32"/>
      <c r="JG14" s="32"/>
      <c r="JH14" s="32"/>
      <c r="JI14" s="32"/>
      <c r="JJ14" s="32"/>
      <c r="JK14" s="32"/>
      <c r="JL14" s="32"/>
      <c r="JM14" s="32"/>
      <c r="JN14" s="32"/>
      <c r="JO14" s="32"/>
      <c r="JP14" s="32"/>
      <c r="JQ14" s="32"/>
      <c r="JR14" s="32"/>
      <c r="JS14" s="32"/>
      <c r="JT14" s="32"/>
      <c r="JU14" s="32"/>
      <c r="JV14" s="32"/>
      <c r="JW14" s="32"/>
      <c r="JX14" s="32"/>
      <c r="JY14" s="32"/>
      <c r="JZ14" s="32"/>
      <c r="KA14" s="32"/>
      <c r="KB14" s="32"/>
      <c r="KC14" s="32"/>
      <c r="KD14" s="32"/>
      <c r="KE14" s="32"/>
      <c r="KF14" s="32"/>
      <c r="KG14" s="32"/>
      <c r="KH14" s="32"/>
      <c r="KI14" s="32"/>
      <c r="KJ14" s="32"/>
      <c r="KK14" s="32"/>
      <c r="KL14" s="32"/>
      <c r="KM14" s="32"/>
      <c r="KN14" s="32"/>
      <c r="KO14" s="32"/>
      <c r="KP14" s="32"/>
      <c r="KQ14" s="32"/>
      <c r="KR14" s="32"/>
      <c r="KS14" s="32"/>
      <c r="KT14" s="32"/>
      <c r="KU14" s="32"/>
      <c r="KV14" s="32"/>
      <c r="KW14" s="32"/>
      <c r="KX14" s="32"/>
      <c r="KY14" s="32"/>
      <c r="KZ14" s="32"/>
      <c r="LA14" s="32"/>
      <c r="LB14" s="32"/>
      <c r="LC14" s="32"/>
      <c r="LD14" s="32"/>
      <c r="LE14" s="32"/>
      <c r="LF14" s="32"/>
      <c r="LG14" s="32"/>
      <c r="LH14" s="32"/>
      <c r="LI14" s="32"/>
      <c r="LJ14" s="32"/>
      <c r="LK14" s="32"/>
      <c r="LL14" s="32"/>
      <c r="LM14" s="32"/>
      <c r="LN14" s="32"/>
      <c r="LO14" s="32"/>
      <c r="LP14" s="32"/>
      <c r="LQ14" s="32"/>
      <c r="LR14" s="32"/>
      <c r="LS14" s="32"/>
      <c r="LT14" s="32"/>
      <c r="LU14" s="32"/>
      <c r="LV14" s="32"/>
      <c r="LW14" s="32"/>
      <c r="LX14" s="32"/>
      <c r="LY14" s="32"/>
      <c r="LZ14" s="32"/>
      <c r="MA14" s="32"/>
      <c r="MB14" s="32"/>
      <c r="MC14" s="32"/>
      <c r="MD14" s="32"/>
      <c r="ME14" s="32"/>
      <c r="MF14" s="32"/>
      <c r="MG14" s="32"/>
      <c r="MH14" s="32"/>
      <c r="MI14" s="32"/>
      <c r="MJ14" s="32"/>
      <c r="MK14" s="32"/>
      <c r="ML14" s="32"/>
      <c r="MM14" s="32"/>
      <c r="MN14" s="32"/>
      <c r="MO14" s="32"/>
      <c r="MP14" s="32"/>
      <c r="MQ14" s="32"/>
      <c r="MR14" s="32"/>
      <c r="MS14" s="32"/>
      <c r="MT14" s="32"/>
      <c r="MU14" s="32"/>
      <c r="MV14" s="32"/>
      <c r="MW14" s="32"/>
      <c r="MX14" s="32"/>
      <c r="MY14" s="32"/>
      <c r="MZ14" s="32"/>
      <c r="NA14" s="32"/>
      <c r="NB14" s="32"/>
      <c r="NC14" s="32"/>
      <c r="ND14" s="32"/>
      <c r="NE14" s="32"/>
      <c r="NF14" s="32"/>
      <c r="NG14" s="32"/>
      <c r="NH14" s="32"/>
      <c r="NI14" s="32"/>
      <c r="NJ14" s="32"/>
      <c r="NK14" s="32"/>
      <c r="NL14" s="32"/>
      <c r="NM14" s="32"/>
      <c r="NN14" s="32"/>
    </row>
    <row r="15" spans="1:378" ht="15" x14ac:dyDescent="0.25">
      <c r="A15" s="24" t="s">
        <v>2</v>
      </c>
      <c r="B15" s="56">
        <f t="shared" ca="1" si="7"/>
        <v>20</v>
      </c>
      <c r="C15" s="56">
        <f t="shared" si="8"/>
        <v>0</v>
      </c>
      <c r="D15" s="61">
        <f t="shared" ca="1" si="11"/>
        <v>20</v>
      </c>
      <c r="E15" s="52"/>
      <c r="F15" s="52">
        <f t="shared" si="9"/>
        <v>0</v>
      </c>
      <c r="G15" s="61">
        <f t="shared" si="12"/>
        <v>0</v>
      </c>
      <c r="H15" s="57">
        <f t="shared" si="10"/>
        <v>0</v>
      </c>
      <c r="I15" s="25">
        <f ca="1">YEARFRAC(A10,K15)</f>
        <v>7.5472222222222225</v>
      </c>
      <c r="J15" s="26">
        <f ca="1">I15*B2</f>
        <v>90.566666666666663</v>
      </c>
      <c r="K15" s="27">
        <v>40695</v>
      </c>
      <c r="L15" s="1" t="s">
        <v>22</v>
      </c>
      <c r="M15" s="1">
        <v>4</v>
      </c>
      <c r="N15" s="32"/>
      <c r="O15" s="32"/>
      <c r="P15" s="32"/>
      <c r="Q15" s="32"/>
      <c r="R15" s="32"/>
      <c r="S15" s="32"/>
      <c r="T15" s="32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  <c r="IL15" s="32"/>
      <c r="IM15" s="32"/>
      <c r="IN15" s="32"/>
      <c r="IO15" s="32"/>
      <c r="IP15" s="32"/>
      <c r="IQ15" s="32"/>
      <c r="IR15" s="32"/>
      <c r="IS15" s="32"/>
      <c r="IT15" s="32"/>
      <c r="IU15" s="32"/>
      <c r="IV15" s="32"/>
      <c r="IW15" s="32"/>
      <c r="IX15" s="32"/>
      <c r="IY15" s="32"/>
      <c r="IZ15" s="32"/>
      <c r="JA15" s="32"/>
      <c r="JB15" s="32"/>
      <c r="JC15" s="32"/>
      <c r="JD15" s="32"/>
      <c r="JE15" s="32"/>
      <c r="JF15" s="32"/>
      <c r="JG15" s="32"/>
      <c r="JH15" s="32"/>
      <c r="JI15" s="32"/>
      <c r="JJ15" s="32"/>
      <c r="JK15" s="32"/>
      <c r="JL15" s="32"/>
      <c r="JM15" s="32"/>
      <c r="JN15" s="32"/>
      <c r="JO15" s="32"/>
      <c r="JP15" s="32"/>
      <c r="JQ15" s="32"/>
      <c r="JR15" s="32"/>
      <c r="JS15" s="32"/>
      <c r="JT15" s="32"/>
      <c r="JU15" s="32"/>
      <c r="JV15" s="32"/>
      <c r="JW15" s="32"/>
      <c r="JX15" s="32"/>
      <c r="JY15" s="32"/>
      <c r="JZ15" s="32"/>
      <c r="KA15" s="32"/>
      <c r="KB15" s="32"/>
      <c r="KC15" s="32"/>
      <c r="KD15" s="32"/>
      <c r="KE15" s="32"/>
      <c r="KF15" s="32"/>
      <c r="KG15" s="32"/>
      <c r="KH15" s="32"/>
      <c r="KI15" s="32"/>
      <c r="KJ15" s="32"/>
      <c r="KK15" s="32"/>
      <c r="KL15" s="32"/>
      <c r="KM15" s="32"/>
      <c r="KN15" s="32"/>
      <c r="KO15" s="32"/>
      <c r="KP15" s="32"/>
      <c r="KQ15" s="32"/>
      <c r="KR15" s="32"/>
      <c r="KS15" s="32"/>
      <c r="KT15" s="32"/>
      <c r="KU15" s="32"/>
      <c r="KV15" s="32"/>
      <c r="KW15" s="32"/>
      <c r="KX15" s="32"/>
      <c r="KY15" s="32"/>
      <c r="KZ15" s="32"/>
      <c r="LA15" s="32"/>
      <c r="LB15" s="32"/>
      <c r="LC15" s="32"/>
      <c r="LD15" s="32"/>
      <c r="LE15" s="32"/>
      <c r="LF15" s="32"/>
      <c r="LG15" s="32"/>
      <c r="LH15" s="32"/>
      <c r="LI15" s="32"/>
      <c r="LJ15" s="32"/>
      <c r="LK15" s="32"/>
      <c r="LL15" s="32"/>
      <c r="LM15" s="32"/>
      <c r="LN15" s="32"/>
      <c r="LO15" s="32"/>
      <c r="LP15" s="32"/>
      <c r="LQ15" s="32"/>
      <c r="LR15" s="32"/>
      <c r="LS15" s="32"/>
      <c r="LT15" s="32"/>
      <c r="LU15" s="32"/>
      <c r="LV15" s="32"/>
      <c r="LW15" s="32"/>
      <c r="LX15" s="32"/>
      <c r="LY15" s="32"/>
      <c r="LZ15" s="32"/>
      <c r="MA15" s="32"/>
      <c r="MB15" s="32"/>
      <c r="MC15" s="32"/>
      <c r="MD15" s="32"/>
      <c r="ME15" s="32"/>
      <c r="MF15" s="32"/>
      <c r="MG15" s="32"/>
      <c r="MH15" s="32"/>
      <c r="MI15" s="32"/>
      <c r="MJ15" s="32"/>
      <c r="MK15" s="32"/>
      <c r="ML15" s="32"/>
      <c r="MM15" s="32"/>
      <c r="MN15" s="32"/>
      <c r="MO15" s="32"/>
      <c r="MP15" s="32"/>
      <c r="MQ15" s="32"/>
      <c r="MR15" s="32"/>
      <c r="MS15" s="32"/>
      <c r="MT15" s="32"/>
      <c r="MU15" s="32"/>
      <c r="MV15" s="32"/>
      <c r="MW15" s="32"/>
      <c r="MX15" s="32"/>
      <c r="MY15" s="32"/>
      <c r="MZ15" s="32"/>
      <c r="NA15" s="32"/>
      <c r="NB15" s="32"/>
      <c r="NC15" s="32"/>
      <c r="ND15" s="32"/>
      <c r="NE15" s="32"/>
      <c r="NF15" s="32"/>
      <c r="NG15" s="32"/>
      <c r="NH15" s="32"/>
      <c r="NI15" s="32"/>
      <c r="NJ15" s="32"/>
      <c r="NK15" s="32"/>
      <c r="NL15" s="32"/>
      <c r="NM15" s="32"/>
      <c r="NN15" s="32"/>
    </row>
    <row r="16" spans="1:378" ht="15" x14ac:dyDescent="0.25">
      <c r="A16" s="24" t="s">
        <v>3</v>
      </c>
      <c r="B16" s="56">
        <f t="shared" ca="1" si="7"/>
        <v>10</v>
      </c>
      <c r="C16" s="56">
        <f t="shared" si="8"/>
        <v>0</v>
      </c>
      <c r="D16" s="61">
        <f t="shared" ca="1" si="11"/>
        <v>10</v>
      </c>
      <c r="E16" s="52"/>
      <c r="F16" s="52">
        <f t="shared" si="9"/>
        <v>0</v>
      </c>
      <c r="G16" s="61">
        <f t="shared" si="12"/>
        <v>0</v>
      </c>
      <c r="H16" s="57">
        <f t="shared" si="10"/>
        <v>0</v>
      </c>
      <c r="I16" s="25">
        <f ca="1">YEARFRAC(A10,K16)</f>
        <v>0.86944444444444446</v>
      </c>
      <c r="J16" s="26">
        <f ca="1">I16*B2</f>
        <v>10.433333333333334</v>
      </c>
      <c r="K16" s="27">
        <v>43136</v>
      </c>
      <c r="L16" s="1" t="s">
        <v>22</v>
      </c>
      <c r="M16" s="1">
        <v>5</v>
      </c>
      <c r="N16" s="32"/>
      <c r="O16" s="32"/>
      <c r="P16" s="32"/>
      <c r="Q16" s="32"/>
      <c r="R16" s="32"/>
      <c r="S16" s="32"/>
      <c r="T16" s="32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  <c r="IK16" s="32"/>
      <c r="IL16" s="32"/>
      <c r="IM16" s="32"/>
      <c r="IN16" s="32"/>
      <c r="IO16" s="32"/>
      <c r="IP16" s="32"/>
      <c r="IQ16" s="32"/>
      <c r="IR16" s="32"/>
      <c r="IS16" s="32"/>
      <c r="IT16" s="32"/>
      <c r="IU16" s="32"/>
      <c r="IV16" s="32"/>
      <c r="IW16" s="32"/>
      <c r="IX16" s="32"/>
      <c r="IY16" s="32"/>
      <c r="IZ16" s="32"/>
      <c r="JA16" s="32"/>
      <c r="JB16" s="32"/>
      <c r="JC16" s="32"/>
      <c r="JD16" s="32"/>
      <c r="JE16" s="32"/>
      <c r="JF16" s="32"/>
      <c r="JG16" s="32"/>
      <c r="JH16" s="32"/>
      <c r="JI16" s="32"/>
      <c r="JJ16" s="32"/>
      <c r="JK16" s="32"/>
      <c r="JL16" s="32"/>
      <c r="JM16" s="32"/>
      <c r="JN16" s="32"/>
      <c r="JO16" s="32"/>
      <c r="JP16" s="32"/>
      <c r="JQ16" s="32"/>
      <c r="JR16" s="32"/>
      <c r="JS16" s="32"/>
      <c r="JT16" s="32"/>
      <c r="JU16" s="32"/>
      <c r="JV16" s="32"/>
      <c r="JW16" s="32"/>
      <c r="JX16" s="32"/>
      <c r="JY16" s="32"/>
      <c r="JZ16" s="32"/>
      <c r="KA16" s="32"/>
      <c r="KB16" s="32"/>
      <c r="KC16" s="32"/>
      <c r="KD16" s="32"/>
      <c r="KE16" s="32"/>
      <c r="KF16" s="32"/>
      <c r="KG16" s="32"/>
      <c r="KH16" s="32"/>
      <c r="KI16" s="32"/>
      <c r="KJ16" s="32"/>
      <c r="KK16" s="32"/>
      <c r="KL16" s="32"/>
      <c r="KM16" s="32"/>
      <c r="KN16" s="32"/>
      <c r="KO16" s="32"/>
      <c r="KP16" s="32"/>
      <c r="KQ16" s="32"/>
      <c r="KR16" s="32"/>
      <c r="KS16" s="32"/>
      <c r="KT16" s="32"/>
      <c r="KU16" s="32"/>
      <c r="KV16" s="32"/>
      <c r="KW16" s="32"/>
      <c r="KX16" s="32"/>
      <c r="KY16" s="32"/>
      <c r="KZ16" s="32"/>
      <c r="LA16" s="32"/>
      <c r="LB16" s="32"/>
      <c r="LC16" s="32"/>
      <c r="LD16" s="32"/>
      <c r="LE16" s="32"/>
      <c r="LF16" s="32"/>
      <c r="LG16" s="32"/>
      <c r="LH16" s="32"/>
      <c r="LI16" s="32"/>
      <c r="LJ16" s="32"/>
      <c r="LK16" s="32"/>
      <c r="LL16" s="32"/>
      <c r="LM16" s="32"/>
      <c r="LN16" s="32"/>
      <c r="LO16" s="32"/>
      <c r="LP16" s="32"/>
      <c r="LQ16" s="32"/>
      <c r="LR16" s="32"/>
      <c r="LS16" s="32"/>
      <c r="LT16" s="32"/>
      <c r="LU16" s="32"/>
      <c r="LV16" s="32"/>
      <c r="LW16" s="32"/>
      <c r="LX16" s="32"/>
      <c r="LY16" s="32"/>
      <c r="LZ16" s="32"/>
      <c r="MA16" s="32"/>
      <c r="MB16" s="32"/>
      <c r="MC16" s="32"/>
      <c r="MD16" s="32"/>
      <c r="ME16" s="32"/>
      <c r="MF16" s="32"/>
      <c r="MG16" s="32"/>
      <c r="MH16" s="32"/>
      <c r="MI16" s="32"/>
      <c r="MJ16" s="32"/>
      <c r="MK16" s="32"/>
      <c r="ML16" s="32"/>
      <c r="MM16" s="32"/>
      <c r="MN16" s="32"/>
      <c r="MO16" s="32"/>
      <c r="MP16" s="32"/>
      <c r="MQ16" s="32"/>
      <c r="MR16" s="32"/>
      <c r="MS16" s="32"/>
      <c r="MT16" s="32"/>
      <c r="MU16" s="32"/>
      <c r="MV16" s="32"/>
      <c r="MW16" s="32"/>
      <c r="MX16" s="32"/>
      <c r="MY16" s="32"/>
      <c r="MZ16" s="32"/>
      <c r="NA16" s="32"/>
      <c r="NB16" s="32"/>
      <c r="NC16" s="32"/>
      <c r="ND16" s="32"/>
      <c r="NE16" s="32"/>
      <c r="NF16" s="32"/>
      <c r="NG16" s="32"/>
      <c r="NH16" s="32"/>
      <c r="NI16" s="32"/>
      <c r="NJ16" s="32"/>
      <c r="NK16" s="32"/>
      <c r="NL16" s="32"/>
      <c r="NM16" s="32"/>
      <c r="NN16" s="32"/>
    </row>
    <row r="17" spans="1:378" ht="15" x14ac:dyDescent="0.25">
      <c r="A17" s="24" t="s">
        <v>4</v>
      </c>
      <c r="B17" s="56">
        <f t="shared" ca="1" si="7"/>
        <v>15</v>
      </c>
      <c r="C17" s="56">
        <f t="shared" si="8"/>
        <v>0</v>
      </c>
      <c r="D17" s="61">
        <f t="shared" ca="1" si="11"/>
        <v>15</v>
      </c>
      <c r="E17" s="52"/>
      <c r="F17" s="52">
        <f t="shared" si="9"/>
        <v>0</v>
      </c>
      <c r="G17" s="61">
        <f t="shared" si="12"/>
        <v>0</v>
      </c>
      <c r="H17" s="57">
        <f t="shared" si="10"/>
        <v>0</v>
      </c>
      <c r="I17" s="25">
        <f ca="1">YEARFRAC(A10,K17)</f>
        <v>2.588888888888889</v>
      </c>
      <c r="J17" s="26">
        <f ca="1">I17*B2</f>
        <v>31.06666666666667</v>
      </c>
      <c r="K17" s="27">
        <v>42506</v>
      </c>
      <c r="L17" s="1" t="s">
        <v>23</v>
      </c>
      <c r="M17" s="1">
        <v>6</v>
      </c>
      <c r="N17" s="32"/>
      <c r="O17" s="32"/>
      <c r="P17" s="32"/>
      <c r="Q17" s="32"/>
      <c r="R17" s="32"/>
      <c r="S17" s="32"/>
      <c r="T17" s="32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  <c r="IL17" s="32"/>
      <c r="IM17" s="32"/>
      <c r="IN17" s="32"/>
      <c r="IO17" s="32"/>
      <c r="IP17" s="32"/>
      <c r="IQ17" s="32"/>
      <c r="IR17" s="32"/>
      <c r="IS17" s="32"/>
      <c r="IT17" s="32"/>
      <c r="IU17" s="32"/>
      <c r="IV17" s="32"/>
      <c r="IW17" s="32"/>
      <c r="IX17" s="32"/>
      <c r="IY17" s="32"/>
      <c r="IZ17" s="32"/>
      <c r="JA17" s="32"/>
      <c r="JB17" s="32"/>
      <c r="JC17" s="32"/>
      <c r="JD17" s="32"/>
      <c r="JE17" s="32"/>
      <c r="JF17" s="32"/>
      <c r="JG17" s="32"/>
      <c r="JH17" s="32"/>
      <c r="JI17" s="32"/>
      <c r="JJ17" s="32"/>
      <c r="JK17" s="32"/>
      <c r="JL17" s="32"/>
      <c r="JM17" s="32"/>
      <c r="JN17" s="32"/>
      <c r="JO17" s="32"/>
      <c r="JP17" s="32"/>
      <c r="JQ17" s="32"/>
      <c r="JR17" s="32"/>
      <c r="JS17" s="32"/>
      <c r="JT17" s="32"/>
      <c r="JU17" s="32"/>
      <c r="JV17" s="32"/>
      <c r="JW17" s="32"/>
      <c r="JX17" s="32"/>
      <c r="JY17" s="32"/>
      <c r="JZ17" s="32"/>
      <c r="KA17" s="32"/>
      <c r="KB17" s="32"/>
      <c r="KC17" s="32"/>
      <c r="KD17" s="32"/>
      <c r="KE17" s="32"/>
      <c r="KF17" s="32"/>
      <c r="KG17" s="32"/>
      <c r="KH17" s="32"/>
      <c r="KI17" s="32"/>
      <c r="KJ17" s="32"/>
      <c r="KK17" s="32"/>
      <c r="KL17" s="32"/>
      <c r="KM17" s="32"/>
      <c r="KN17" s="32"/>
      <c r="KO17" s="32"/>
      <c r="KP17" s="32"/>
      <c r="KQ17" s="32"/>
      <c r="KR17" s="32"/>
      <c r="KS17" s="32"/>
      <c r="KT17" s="32"/>
      <c r="KU17" s="32"/>
      <c r="KV17" s="32"/>
      <c r="KW17" s="32"/>
      <c r="KX17" s="32"/>
      <c r="KY17" s="32"/>
      <c r="KZ17" s="32"/>
      <c r="LA17" s="32"/>
      <c r="LB17" s="32"/>
      <c r="LC17" s="32"/>
      <c r="LD17" s="32"/>
      <c r="LE17" s="32"/>
      <c r="LF17" s="32"/>
      <c r="LG17" s="32"/>
      <c r="LH17" s="32"/>
      <c r="LI17" s="32"/>
      <c r="LJ17" s="32"/>
      <c r="LK17" s="32"/>
      <c r="LL17" s="32"/>
      <c r="LM17" s="32"/>
      <c r="LN17" s="32"/>
      <c r="LO17" s="32"/>
      <c r="LP17" s="32"/>
      <c r="LQ17" s="32"/>
      <c r="LR17" s="32"/>
      <c r="LS17" s="32"/>
      <c r="LT17" s="32"/>
      <c r="LU17" s="32"/>
      <c r="LV17" s="32"/>
      <c r="LW17" s="32"/>
      <c r="LX17" s="32"/>
      <c r="LY17" s="32"/>
      <c r="LZ17" s="32"/>
      <c r="MA17" s="32"/>
      <c r="MB17" s="32"/>
      <c r="MC17" s="32"/>
      <c r="MD17" s="32"/>
      <c r="ME17" s="32"/>
      <c r="MF17" s="32"/>
      <c r="MG17" s="32"/>
      <c r="MH17" s="32"/>
      <c r="MI17" s="32"/>
      <c r="MJ17" s="32"/>
      <c r="MK17" s="32"/>
      <c r="ML17" s="32"/>
      <c r="MM17" s="32"/>
      <c r="MN17" s="32"/>
      <c r="MO17" s="32"/>
      <c r="MP17" s="32"/>
      <c r="MQ17" s="32"/>
      <c r="MR17" s="32"/>
      <c r="MS17" s="32"/>
      <c r="MT17" s="32"/>
      <c r="MU17" s="32"/>
      <c r="MV17" s="32"/>
      <c r="MW17" s="32"/>
      <c r="MX17" s="32"/>
      <c r="MY17" s="32"/>
      <c r="MZ17" s="32"/>
      <c r="NA17" s="32"/>
      <c r="NB17" s="32"/>
      <c r="NC17" s="32"/>
      <c r="ND17" s="32"/>
      <c r="NE17" s="32"/>
      <c r="NF17" s="32"/>
      <c r="NG17" s="32"/>
      <c r="NH17" s="32"/>
      <c r="NI17" s="32"/>
      <c r="NJ17" s="32"/>
      <c r="NK17" s="32"/>
      <c r="NL17" s="32"/>
      <c r="NM17" s="32"/>
      <c r="NN17" s="32"/>
    </row>
    <row r="18" spans="1:378" ht="15" x14ac:dyDescent="0.25">
      <c r="A18" s="24" t="s">
        <v>5</v>
      </c>
      <c r="B18" s="56">
        <f t="shared" ca="1" si="7"/>
        <v>15</v>
      </c>
      <c r="C18" s="56">
        <f t="shared" si="8"/>
        <v>0</v>
      </c>
      <c r="D18" s="61">
        <f t="shared" ca="1" si="11"/>
        <v>15</v>
      </c>
      <c r="E18" s="52"/>
      <c r="F18" s="52">
        <f t="shared" si="9"/>
        <v>0</v>
      </c>
      <c r="G18" s="61">
        <f t="shared" si="12"/>
        <v>0</v>
      </c>
      <c r="H18" s="57">
        <f t="shared" si="10"/>
        <v>0</v>
      </c>
      <c r="I18" s="25">
        <f ca="1">YEARFRAC(A10,K18)</f>
        <v>1.9222222222222223</v>
      </c>
      <c r="J18" s="26">
        <f ca="1">I18*B2</f>
        <v>23.066666666666666</v>
      </c>
      <c r="K18" s="27">
        <v>42751</v>
      </c>
      <c r="L18" s="1" t="s">
        <v>22</v>
      </c>
      <c r="M18" s="1">
        <v>7</v>
      </c>
      <c r="N18" s="32"/>
      <c r="O18" s="32"/>
      <c r="P18" s="32"/>
      <c r="Q18" s="32"/>
      <c r="R18" s="32"/>
      <c r="S18" s="32"/>
      <c r="T18" s="32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  <c r="IK18" s="32"/>
      <c r="IL18" s="32"/>
      <c r="IM18" s="32"/>
      <c r="IN18" s="32"/>
      <c r="IO18" s="32"/>
      <c r="IP18" s="32"/>
      <c r="IQ18" s="32"/>
      <c r="IR18" s="32"/>
      <c r="IS18" s="32"/>
      <c r="IT18" s="32"/>
      <c r="IU18" s="32"/>
      <c r="IV18" s="32"/>
      <c r="IW18" s="32"/>
      <c r="IX18" s="32"/>
      <c r="IY18" s="32"/>
      <c r="IZ18" s="32"/>
      <c r="JA18" s="32"/>
      <c r="JB18" s="32"/>
      <c r="JC18" s="32"/>
      <c r="JD18" s="32"/>
      <c r="JE18" s="32"/>
      <c r="JF18" s="32"/>
      <c r="JG18" s="32"/>
      <c r="JH18" s="32"/>
      <c r="JI18" s="32"/>
      <c r="JJ18" s="32"/>
      <c r="JK18" s="32"/>
      <c r="JL18" s="32"/>
      <c r="JM18" s="32"/>
      <c r="JN18" s="32"/>
      <c r="JO18" s="32"/>
      <c r="JP18" s="32"/>
      <c r="JQ18" s="32"/>
      <c r="JR18" s="32"/>
      <c r="JS18" s="32"/>
      <c r="JT18" s="32"/>
      <c r="JU18" s="32"/>
      <c r="JV18" s="32"/>
      <c r="JW18" s="32"/>
      <c r="JX18" s="32"/>
      <c r="JY18" s="32"/>
      <c r="JZ18" s="32"/>
      <c r="KA18" s="32"/>
      <c r="KB18" s="32"/>
      <c r="KC18" s="32"/>
      <c r="KD18" s="32"/>
      <c r="KE18" s="32"/>
      <c r="KF18" s="32"/>
      <c r="KG18" s="32"/>
      <c r="KH18" s="32"/>
      <c r="KI18" s="32"/>
      <c r="KJ18" s="32"/>
      <c r="KK18" s="32"/>
      <c r="KL18" s="32"/>
      <c r="KM18" s="32"/>
      <c r="KN18" s="32"/>
      <c r="KO18" s="32"/>
      <c r="KP18" s="32"/>
      <c r="KQ18" s="32"/>
      <c r="KR18" s="32"/>
      <c r="KS18" s="32"/>
      <c r="KT18" s="32"/>
      <c r="KU18" s="32"/>
      <c r="KV18" s="32"/>
      <c r="KW18" s="32"/>
      <c r="KX18" s="32"/>
      <c r="KY18" s="32"/>
      <c r="KZ18" s="32"/>
      <c r="LA18" s="32"/>
      <c r="LB18" s="32"/>
      <c r="LC18" s="32"/>
      <c r="LD18" s="32"/>
      <c r="LE18" s="32"/>
      <c r="LF18" s="32"/>
      <c r="LG18" s="32"/>
      <c r="LH18" s="32"/>
      <c r="LI18" s="32"/>
      <c r="LJ18" s="32"/>
      <c r="LK18" s="32"/>
      <c r="LL18" s="32"/>
      <c r="LM18" s="32"/>
      <c r="LN18" s="32"/>
      <c r="LO18" s="32"/>
      <c r="LP18" s="32"/>
      <c r="LQ18" s="32"/>
      <c r="LR18" s="32"/>
      <c r="LS18" s="32"/>
      <c r="LT18" s="32"/>
      <c r="LU18" s="32"/>
      <c r="LV18" s="32"/>
      <c r="LW18" s="32"/>
      <c r="LX18" s="32"/>
      <c r="LY18" s="32"/>
      <c r="LZ18" s="32"/>
      <c r="MA18" s="32"/>
      <c r="MB18" s="32"/>
      <c r="MC18" s="32"/>
      <c r="MD18" s="32"/>
      <c r="ME18" s="32"/>
      <c r="MF18" s="32"/>
      <c r="MG18" s="32"/>
      <c r="MH18" s="32"/>
      <c r="MI18" s="32"/>
      <c r="MJ18" s="32"/>
      <c r="MK18" s="32"/>
      <c r="ML18" s="32"/>
      <c r="MM18" s="32"/>
      <c r="MN18" s="32"/>
      <c r="MO18" s="32"/>
      <c r="MP18" s="32"/>
      <c r="MQ18" s="32"/>
      <c r="MR18" s="32"/>
      <c r="MS18" s="32"/>
      <c r="MT18" s="32"/>
      <c r="MU18" s="32"/>
      <c r="MV18" s="32"/>
      <c r="MW18" s="32"/>
      <c r="MX18" s="32"/>
      <c r="MY18" s="32"/>
      <c r="MZ18" s="32"/>
      <c r="NA18" s="32"/>
      <c r="NB18" s="32"/>
      <c r="NC18" s="32"/>
      <c r="ND18" s="32"/>
      <c r="NE18" s="32"/>
      <c r="NF18" s="32"/>
      <c r="NG18" s="32"/>
      <c r="NH18" s="32"/>
      <c r="NI18" s="32"/>
      <c r="NJ18" s="32"/>
      <c r="NK18" s="32"/>
      <c r="NL18" s="32"/>
      <c r="NM18" s="32"/>
      <c r="NN18" s="32"/>
    </row>
    <row r="19" spans="1:378" ht="15" x14ac:dyDescent="0.25">
      <c r="A19" s="24" t="s">
        <v>6</v>
      </c>
      <c r="B19" s="56">
        <f t="shared" ca="1" si="7"/>
        <v>10</v>
      </c>
      <c r="C19" s="56">
        <f t="shared" si="8"/>
        <v>0</v>
      </c>
      <c r="D19" s="61">
        <f t="shared" ca="1" si="11"/>
        <v>10</v>
      </c>
      <c r="E19" s="52"/>
      <c r="F19" s="52">
        <f t="shared" si="9"/>
        <v>0</v>
      </c>
      <c r="G19" s="61">
        <f t="shared" si="12"/>
        <v>0</v>
      </c>
      <c r="H19" s="57">
        <f t="shared" si="10"/>
        <v>0</v>
      </c>
      <c r="I19" s="25">
        <f ca="1">YEARFRAC(A10,K19)</f>
        <v>0.81111111111111112</v>
      </c>
      <c r="J19" s="26">
        <f ca="1">I19*B2</f>
        <v>9.7333333333333343</v>
      </c>
      <c r="K19" s="27">
        <v>43157</v>
      </c>
      <c r="L19" s="1" t="s">
        <v>23</v>
      </c>
      <c r="M19" s="1">
        <v>8</v>
      </c>
      <c r="N19" s="32"/>
      <c r="O19" s="32"/>
      <c r="P19" s="32"/>
      <c r="Q19" s="32"/>
      <c r="R19" s="32"/>
      <c r="S19" s="32"/>
      <c r="T19" s="32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  <c r="IL19" s="32"/>
      <c r="IM19" s="32"/>
      <c r="IN19" s="32"/>
      <c r="IO19" s="32"/>
      <c r="IP19" s="32"/>
      <c r="IQ19" s="32"/>
      <c r="IR19" s="32"/>
      <c r="IS19" s="32"/>
      <c r="IT19" s="32"/>
      <c r="IU19" s="32"/>
      <c r="IV19" s="32"/>
      <c r="IW19" s="32"/>
      <c r="IX19" s="32"/>
      <c r="IY19" s="32"/>
      <c r="IZ19" s="32"/>
      <c r="JA19" s="32"/>
      <c r="JB19" s="32"/>
      <c r="JC19" s="32"/>
      <c r="JD19" s="32"/>
      <c r="JE19" s="32"/>
      <c r="JF19" s="32"/>
      <c r="JG19" s="32"/>
      <c r="JH19" s="32"/>
      <c r="JI19" s="32"/>
      <c r="JJ19" s="32"/>
      <c r="JK19" s="32"/>
      <c r="JL19" s="32"/>
      <c r="JM19" s="32"/>
      <c r="JN19" s="32"/>
      <c r="JO19" s="32"/>
      <c r="JP19" s="32"/>
      <c r="JQ19" s="32"/>
      <c r="JR19" s="32"/>
      <c r="JS19" s="32"/>
      <c r="JT19" s="32"/>
      <c r="JU19" s="32"/>
      <c r="JV19" s="32"/>
      <c r="JW19" s="32"/>
      <c r="JX19" s="32"/>
      <c r="JY19" s="32"/>
      <c r="JZ19" s="32"/>
      <c r="KA19" s="32"/>
      <c r="KB19" s="32"/>
      <c r="KC19" s="32"/>
      <c r="KD19" s="32"/>
      <c r="KE19" s="32"/>
      <c r="KF19" s="32"/>
      <c r="KG19" s="32"/>
      <c r="KH19" s="32"/>
      <c r="KI19" s="32"/>
      <c r="KJ19" s="32"/>
      <c r="KK19" s="32"/>
      <c r="KL19" s="32"/>
      <c r="KM19" s="32"/>
      <c r="KN19" s="32"/>
      <c r="KO19" s="32"/>
      <c r="KP19" s="32"/>
      <c r="KQ19" s="32"/>
      <c r="KR19" s="32"/>
      <c r="KS19" s="32"/>
      <c r="KT19" s="32"/>
      <c r="KU19" s="32"/>
      <c r="KV19" s="32"/>
      <c r="KW19" s="32"/>
      <c r="KX19" s="32"/>
      <c r="KY19" s="32"/>
      <c r="KZ19" s="32"/>
      <c r="LA19" s="32"/>
      <c r="LB19" s="32"/>
      <c r="LC19" s="32"/>
      <c r="LD19" s="32"/>
      <c r="LE19" s="32"/>
      <c r="LF19" s="32"/>
      <c r="LG19" s="32"/>
      <c r="LH19" s="32"/>
      <c r="LI19" s="32"/>
      <c r="LJ19" s="32"/>
      <c r="LK19" s="32"/>
      <c r="LL19" s="32"/>
      <c r="LM19" s="32"/>
      <c r="LN19" s="32"/>
      <c r="LO19" s="32"/>
      <c r="LP19" s="32"/>
      <c r="LQ19" s="32"/>
      <c r="LR19" s="32"/>
      <c r="LS19" s="32"/>
      <c r="LT19" s="32"/>
      <c r="LU19" s="32"/>
      <c r="LV19" s="32"/>
      <c r="LW19" s="32"/>
      <c r="LX19" s="32"/>
      <c r="LY19" s="32"/>
      <c r="LZ19" s="32"/>
      <c r="MA19" s="32"/>
      <c r="MB19" s="32"/>
      <c r="MC19" s="32"/>
      <c r="MD19" s="32"/>
      <c r="ME19" s="32"/>
      <c r="MF19" s="32"/>
      <c r="MG19" s="32"/>
      <c r="MH19" s="32"/>
      <c r="MI19" s="32"/>
      <c r="MJ19" s="32"/>
      <c r="MK19" s="32"/>
      <c r="ML19" s="32"/>
      <c r="MM19" s="32"/>
      <c r="MN19" s="32"/>
      <c r="MO19" s="32"/>
      <c r="MP19" s="32"/>
      <c r="MQ19" s="32"/>
      <c r="MR19" s="32"/>
      <c r="MS19" s="32"/>
      <c r="MT19" s="32"/>
      <c r="MU19" s="32"/>
      <c r="MV19" s="32"/>
      <c r="MW19" s="32"/>
      <c r="MX19" s="32"/>
      <c r="MY19" s="32"/>
      <c r="MZ19" s="32"/>
      <c r="NA19" s="32"/>
      <c r="NB19" s="32"/>
      <c r="NC19" s="32"/>
      <c r="ND19" s="32"/>
      <c r="NE19" s="32"/>
      <c r="NF19" s="32"/>
      <c r="NG19" s="32"/>
      <c r="NH19" s="32"/>
      <c r="NI19" s="32"/>
      <c r="NJ19" s="32"/>
      <c r="NK19" s="32"/>
      <c r="NL19" s="32"/>
      <c r="NM19" s="32"/>
      <c r="NN19" s="32"/>
    </row>
    <row r="20" spans="1:378" ht="15" x14ac:dyDescent="0.25">
      <c r="A20" s="24" t="s">
        <v>7</v>
      </c>
      <c r="B20" s="56">
        <f t="shared" si="7"/>
        <v>10</v>
      </c>
      <c r="C20" s="56">
        <f t="shared" si="8"/>
        <v>0</v>
      </c>
      <c r="D20" s="61">
        <f t="shared" si="11"/>
        <v>10</v>
      </c>
      <c r="E20" s="52"/>
      <c r="F20" s="52">
        <f t="shared" si="9"/>
        <v>0</v>
      </c>
      <c r="G20" s="61">
        <f t="shared" si="12"/>
        <v>0</v>
      </c>
      <c r="H20" s="57">
        <f t="shared" si="10"/>
        <v>0</v>
      </c>
      <c r="I20" s="25">
        <v>0</v>
      </c>
      <c r="J20" s="26">
        <f>I20*B2</f>
        <v>0</v>
      </c>
      <c r="K20" s="27">
        <v>40278</v>
      </c>
      <c r="L20" s="1" t="s">
        <v>22</v>
      </c>
      <c r="M20" s="1">
        <v>9</v>
      </c>
      <c r="N20" s="32"/>
      <c r="O20" s="32"/>
      <c r="P20" s="32"/>
      <c r="Q20" s="32"/>
      <c r="R20" s="32"/>
      <c r="S20" s="32"/>
      <c r="T20" s="32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  <c r="EK20" s="32"/>
      <c r="EL20" s="32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2"/>
      <c r="FH20" s="32"/>
      <c r="FI20" s="32"/>
      <c r="FJ20" s="32"/>
      <c r="FK20" s="32"/>
      <c r="FL20" s="32"/>
      <c r="FM20" s="32"/>
      <c r="FN20" s="32"/>
      <c r="FO20" s="32"/>
      <c r="FP20" s="32"/>
      <c r="FQ20" s="32"/>
      <c r="FR20" s="32"/>
      <c r="FS20" s="32"/>
      <c r="FT20" s="32"/>
      <c r="FU20" s="32"/>
      <c r="FV20" s="32"/>
      <c r="FW20" s="32"/>
      <c r="FX20" s="32"/>
      <c r="FY20" s="32"/>
      <c r="FZ20" s="32"/>
      <c r="GA20" s="32"/>
      <c r="GB20" s="32"/>
      <c r="GC20" s="32"/>
      <c r="GD20" s="32"/>
      <c r="GE20" s="32"/>
      <c r="GF20" s="32"/>
      <c r="GG20" s="32"/>
      <c r="GH20" s="32"/>
      <c r="GI20" s="32"/>
      <c r="GJ20" s="32"/>
      <c r="GK20" s="32"/>
      <c r="GL20" s="32"/>
      <c r="GM20" s="32"/>
      <c r="GN20" s="32"/>
      <c r="GO20" s="32"/>
      <c r="GP20" s="32"/>
      <c r="GQ20" s="32"/>
      <c r="GR20" s="32"/>
      <c r="GS20" s="32"/>
      <c r="GT20" s="32"/>
      <c r="GU20" s="32"/>
      <c r="GV20" s="32"/>
      <c r="GW20" s="32"/>
      <c r="GX20" s="32"/>
      <c r="GY20" s="32"/>
      <c r="GZ20" s="32"/>
      <c r="HA20" s="32"/>
      <c r="HB20" s="32"/>
      <c r="HC20" s="32"/>
      <c r="HD20" s="32"/>
      <c r="HE20" s="32"/>
      <c r="HF20" s="32"/>
      <c r="HG20" s="32"/>
      <c r="HH20" s="32"/>
      <c r="HI20" s="32"/>
      <c r="HJ20" s="32"/>
      <c r="HK20" s="32"/>
      <c r="HL20" s="32"/>
      <c r="HM20" s="32"/>
      <c r="HN20" s="32"/>
      <c r="HO20" s="32"/>
      <c r="HP20" s="32"/>
      <c r="HQ20" s="32"/>
      <c r="HR20" s="32"/>
      <c r="HS20" s="32"/>
      <c r="HT20" s="32"/>
      <c r="HU20" s="32"/>
      <c r="HV20" s="32"/>
      <c r="HW20" s="32"/>
      <c r="HX20" s="32"/>
      <c r="HY20" s="32"/>
      <c r="HZ20" s="32"/>
      <c r="IA20" s="32"/>
      <c r="IB20" s="32"/>
      <c r="IC20" s="32"/>
      <c r="ID20" s="32"/>
      <c r="IE20" s="32"/>
      <c r="IF20" s="32"/>
      <c r="IG20" s="32"/>
      <c r="IH20" s="32"/>
      <c r="II20" s="32"/>
      <c r="IJ20" s="32"/>
      <c r="IK20" s="32"/>
      <c r="IL20" s="32"/>
      <c r="IM20" s="32"/>
      <c r="IN20" s="32"/>
      <c r="IO20" s="32"/>
      <c r="IP20" s="32"/>
      <c r="IQ20" s="32"/>
      <c r="IR20" s="32"/>
      <c r="IS20" s="32"/>
      <c r="IT20" s="32"/>
      <c r="IU20" s="32"/>
      <c r="IV20" s="32"/>
      <c r="IW20" s="32"/>
      <c r="IX20" s="32"/>
      <c r="IY20" s="32"/>
      <c r="IZ20" s="32"/>
      <c r="JA20" s="32"/>
      <c r="JB20" s="32"/>
      <c r="JC20" s="32"/>
      <c r="JD20" s="32"/>
      <c r="JE20" s="32"/>
      <c r="JF20" s="32"/>
      <c r="JG20" s="32"/>
      <c r="JH20" s="32"/>
      <c r="JI20" s="32"/>
      <c r="JJ20" s="32"/>
      <c r="JK20" s="32"/>
      <c r="JL20" s="32"/>
      <c r="JM20" s="32"/>
      <c r="JN20" s="32"/>
      <c r="JO20" s="32"/>
      <c r="JP20" s="32"/>
      <c r="JQ20" s="32"/>
      <c r="JR20" s="32"/>
      <c r="JS20" s="32"/>
      <c r="JT20" s="32"/>
      <c r="JU20" s="32"/>
      <c r="JV20" s="32"/>
      <c r="JW20" s="32"/>
      <c r="JX20" s="32"/>
      <c r="JY20" s="32"/>
      <c r="JZ20" s="32"/>
      <c r="KA20" s="32"/>
      <c r="KB20" s="32"/>
      <c r="KC20" s="32"/>
      <c r="KD20" s="32"/>
      <c r="KE20" s="32"/>
      <c r="KF20" s="32"/>
      <c r="KG20" s="32"/>
      <c r="KH20" s="32"/>
      <c r="KI20" s="32"/>
      <c r="KJ20" s="32"/>
      <c r="KK20" s="32"/>
      <c r="KL20" s="32"/>
      <c r="KM20" s="32"/>
      <c r="KN20" s="32"/>
      <c r="KO20" s="32"/>
      <c r="KP20" s="32"/>
      <c r="KQ20" s="32"/>
      <c r="KR20" s="32"/>
      <c r="KS20" s="32"/>
      <c r="KT20" s="32"/>
      <c r="KU20" s="32"/>
      <c r="KV20" s="32"/>
      <c r="KW20" s="32"/>
      <c r="KX20" s="32"/>
      <c r="KY20" s="32"/>
      <c r="KZ20" s="32"/>
      <c r="LA20" s="32"/>
      <c r="LB20" s="32"/>
      <c r="LC20" s="32"/>
      <c r="LD20" s="32"/>
      <c r="LE20" s="32"/>
      <c r="LF20" s="32"/>
      <c r="LG20" s="32"/>
      <c r="LH20" s="32"/>
      <c r="LI20" s="32"/>
      <c r="LJ20" s="32"/>
      <c r="LK20" s="32"/>
      <c r="LL20" s="32"/>
      <c r="LM20" s="32"/>
      <c r="LN20" s="32"/>
      <c r="LO20" s="32"/>
      <c r="LP20" s="32"/>
      <c r="LQ20" s="32"/>
      <c r="LR20" s="32"/>
      <c r="LS20" s="32"/>
      <c r="LT20" s="32"/>
      <c r="LU20" s="32"/>
      <c r="LV20" s="32"/>
      <c r="LW20" s="32"/>
      <c r="LX20" s="32"/>
      <c r="LY20" s="32"/>
      <c r="LZ20" s="32"/>
      <c r="MA20" s="32"/>
      <c r="MB20" s="32"/>
      <c r="MC20" s="32"/>
      <c r="MD20" s="32"/>
      <c r="ME20" s="32"/>
      <c r="MF20" s="32"/>
      <c r="MG20" s="32"/>
      <c r="MH20" s="32"/>
      <c r="MI20" s="32"/>
      <c r="MJ20" s="32"/>
      <c r="MK20" s="32"/>
      <c r="ML20" s="32"/>
      <c r="MM20" s="32"/>
      <c r="MN20" s="32"/>
      <c r="MO20" s="32"/>
      <c r="MP20" s="32"/>
      <c r="MQ20" s="32"/>
      <c r="MR20" s="32"/>
      <c r="MS20" s="32"/>
      <c r="MT20" s="32"/>
      <c r="MU20" s="32"/>
      <c r="MV20" s="32"/>
      <c r="MW20" s="32"/>
      <c r="MX20" s="32"/>
      <c r="MY20" s="32"/>
      <c r="MZ20" s="32"/>
      <c r="NA20" s="32"/>
      <c r="NB20" s="32"/>
      <c r="NC20" s="32"/>
      <c r="ND20" s="32"/>
      <c r="NE20" s="32"/>
      <c r="NF20" s="32"/>
      <c r="NG20" s="32"/>
      <c r="NH20" s="32"/>
      <c r="NI20" s="32"/>
      <c r="NJ20" s="32"/>
      <c r="NK20" s="32"/>
      <c r="NL20" s="32"/>
      <c r="NM20" s="32"/>
      <c r="NN20" s="32"/>
    </row>
    <row r="21" spans="1:378" ht="15" x14ac:dyDescent="0.25">
      <c r="A21" s="24" t="s">
        <v>8</v>
      </c>
      <c r="B21" s="56">
        <f t="shared" ca="1" si="7"/>
        <v>20</v>
      </c>
      <c r="C21" s="56">
        <f t="shared" si="8"/>
        <v>0</v>
      </c>
      <c r="D21" s="61">
        <f t="shared" ca="1" si="11"/>
        <v>20</v>
      </c>
      <c r="E21" s="52"/>
      <c r="F21" s="52">
        <f t="shared" si="9"/>
        <v>0</v>
      </c>
      <c r="G21" s="61">
        <f t="shared" si="12"/>
        <v>0</v>
      </c>
      <c r="H21" s="57">
        <f t="shared" si="10"/>
        <v>0</v>
      </c>
      <c r="I21" s="25">
        <f ca="1">YEARFRAC(A10,K21)</f>
        <v>6.9527777777777775</v>
      </c>
      <c r="J21" s="26">
        <f ca="1">I21*B2</f>
        <v>83.433333333333337</v>
      </c>
      <c r="K21" s="27">
        <v>40913</v>
      </c>
      <c r="L21" s="1" t="s">
        <v>22</v>
      </c>
      <c r="M21" s="1">
        <v>10</v>
      </c>
      <c r="N21" s="32"/>
      <c r="O21" s="32"/>
      <c r="P21" s="32"/>
      <c r="Q21" s="32"/>
      <c r="R21" s="32"/>
      <c r="S21" s="32"/>
      <c r="T21" s="32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2"/>
      <c r="FH21" s="32"/>
      <c r="FI21" s="32"/>
      <c r="FJ21" s="32"/>
      <c r="FK21" s="32"/>
      <c r="FL21" s="32"/>
      <c r="FM21" s="32"/>
      <c r="FN21" s="32"/>
      <c r="FO21" s="32"/>
      <c r="FP21" s="32"/>
      <c r="FQ21" s="32"/>
      <c r="FR21" s="32"/>
      <c r="FS21" s="32"/>
      <c r="FT21" s="32"/>
      <c r="FU21" s="32"/>
      <c r="FV21" s="32"/>
      <c r="FW21" s="32"/>
      <c r="FX21" s="32"/>
      <c r="FY21" s="32"/>
      <c r="FZ21" s="32"/>
      <c r="GA21" s="32"/>
      <c r="GB21" s="32"/>
      <c r="GC21" s="32"/>
      <c r="GD21" s="32"/>
      <c r="GE21" s="32"/>
      <c r="GF21" s="32"/>
      <c r="GG21" s="32"/>
      <c r="GH21" s="32"/>
      <c r="GI21" s="32"/>
      <c r="GJ21" s="32"/>
      <c r="GK21" s="32"/>
      <c r="GL21" s="32"/>
      <c r="GM21" s="32"/>
      <c r="GN21" s="32"/>
      <c r="GO21" s="32"/>
      <c r="GP21" s="32"/>
      <c r="GQ21" s="32"/>
      <c r="GR21" s="32"/>
      <c r="GS21" s="32"/>
      <c r="GT21" s="32"/>
      <c r="GU21" s="32"/>
      <c r="GV21" s="32"/>
      <c r="GW21" s="32"/>
      <c r="GX21" s="32"/>
      <c r="GY21" s="32"/>
      <c r="GZ21" s="32"/>
      <c r="HA21" s="32"/>
      <c r="HB21" s="32"/>
      <c r="HC21" s="32"/>
      <c r="HD21" s="32"/>
      <c r="HE21" s="32"/>
      <c r="HF21" s="32"/>
      <c r="HG21" s="32"/>
      <c r="HH21" s="32"/>
      <c r="HI21" s="32"/>
      <c r="HJ21" s="32"/>
      <c r="HK21" s="32"/>
      <c r="HL21" s="32"/>
      <c r="HM21" s="32"/>
      <c r="HN21" s="32"/>
      <c r="HO21" s="32"/>
      <c r="HP21" s="32"/>
      <c r="HQ21" s="32"/>
      <c r="HR21" s="32"/>
      <c r="HS21" s="32"/>
      <c r="HT21" s="32"/>
      <c r="HU21" s="32"/>
      <c r="HV21" s="32"/>
      <c r="HW21" s="32"/>
      <c r="HX21" s="32"/>
      <c r="HY21" s="32"/>
      <c r="HZ21" s="32"/>
      <c r="IA21" s="32"/>
      <c r="IB21" s="32"/>
      <c r="IC21" s="32"/>
      <c r="ID21" s="32"/>
      <c r="IE21" s="32"/>
      <c r="IF21" s="32"/>
      <c r="IG21" s="32"/>
      <c r="IH21" s="32"/>
      <c r="II21" s="32"/>
      <c r="IJ21" s="32"/>
      <c r="IK21" s="32"/>
      <c r="IL21" s="32"/>
      <c r="IM21" s="32"/>
      <c r="IN21" s="32"/>
      <c r="IO21" s="32"/>
      <c r="IP21" s="32"/>
      <c r="IQ21" s="32"/>
      <c r="IR21" s="32"/>
      <c r="IS21" s="32"/>
      <c r="IT21" s="32"/>
      <c r="IU21" s="32"/>
      <c r="IV21" s="32"/>
      <c r="IW21" s="32"/>
      <c r="IX21" s="32"/>
      <c r="IY21" s="32"/>
      <c r="IZ21" s="32"/>
      <c r="JA21" s="32"/>
      <c r="JB21" s="32"/>
      <c r="JC21" s="32"/>
      <c r="JD21" s="32"/>
      <c r="JE21" s="32"/>
      <c r="JF21" s="32"/>
      <c r="JG21" s="32"/>
      <c r="JH21" s="32"/>
      <c r="JI21" s="32"/>
      <c r="JJ21" s="32"/>
      <c r="JK21" s="32"/>
      <c r="JL21" s="32"/>
      <c r="JM21" s="32"/>
      <c r="JN21" s="32"/>
      <c r="JO21" s="32"/>
      <c r="JP21" s="32"/>
      <c r="JQ21" s="32"/>
      <c r="JR21" s="32"/>
      <c r="JS21" s="32"/>
      <c r="JT21" s="32"/>
      <c r="JU21" s="32"/>
      <c r="JV21" s="32"/>
      <c r="JW21" s="32"/>
      <c r="JX21" s="32"/>
      <c r="JY21" s="32"/>
      <c r="JZ21" s="32"/>
      <c r="KA21" s="32"/>
      <c r="KB21" s="32"/>
      <c r="KC21" s="32"/>
      <c r="KD21" s="32"/>
      <c r="KE21" s="32"/>
      <c r="KF21" s="32"/>
      <c r="KG21" s="32"/>
      <c r="KH21" s="32"/>
      <c r="KI21" s="32"/>
      <c r="KJ21" s="32"/>
      <c r="KK21" s="32"/>
      <c r="KL21" s="32"/>
      <c r="KM21" s="32"/>
      <c r="KN21" s="32"/>
      <c r="KO21" s="32"/>
      <c r="KP21" s="32"/>
      <c r="KQ21" s="32"/>
      <c r="KR21" s="32"/>
      <c r="KS21" s="32"/>
      <c r="KT21" s="32"/>
      <c r="KU21" s="32"/>
      <c r="KV21" s="32"/>
      <c r="KW21" s="32"/>
      <c r="KX21" s="32"/>
      <c r="KY21" s="32"/>
      <c r="KZ21" s="32"/>
      <c r="LA21" s="32"/>
      <c r="LB21" s="32"/>
      <c r="LC21" s="32"/>
      <c r="LD21" s="32"/>
      <c r="LE21" s="32"/>
      <c r="LF21" s="32"/>
      <c r="LG21" s="32"/>
      <c r="LH21" s="32"/>
      <c r="LI21" s="32"/>
      <c r="LJ21" s="32"/>
      <c r="LK21" s="32"/>
      <c r="LL21" s="32"/>
      <c r="LM21" s="32"/>
      <c r="LN21" s="32"/>
      <c r="LO21" s="32"/>
      <c r="LP21" s="32"/>
      <c r="LQ21" s="32"/>
      <c r="LR21" s="32"/>
      <c r="LS21" s="32"/>
      <c r="LT21" s="32"/>
      <c r="LU21" s="32"/>
      <c r="LV21" s="32"/>
      <c r="LW21" s="32"/>
      <c r="LX21" s="32"/>
      <c r="LY21" s="32"/>
      <c r="LZ21" s="32"/>
      <c r="MA21" s="32"/>
      <c r="MB21" s="32"/>
      <c r="MC21" s="32"/>
      <c r="MD21" s="32"/>
      <c r="ME21" s="32"/>
      <c r="MF21" s="32"/>
      <c r="MG21" s="32"/>
      <c r="MH21" s="32"/>
      <c r="MI21" s="32"/>
      <c r="MJ21" s="32"/>
      <c r="MK21" s="32"/>
      <c r="ML21" s="32"/>
      <c r="MM21" s="32"/>
      <c r="MN21" s="32"/>
      <c r="MO21" s="32"/>
      <c r="MP21" s="32"/>
      <c r="MQ21" s="32"/>
      <c r="MR21" s="32"/>
      <c r="MS21" s="32"/>
      <c r="MT21" s="32"/>
      <c r="MU21" s="32"/>
      <c r="MV21" s="32"/>
      <c r="MW21" s="32"/>
      <c r="MX21" s="32"/>
      <c r="MY21" s="32"/>
      <c r="MZ21" s="32"/>
      <c r="NA21" s="32"/>
      <c r="NB21" s="32"/>
      <c r="NC21" s="32"/>
      <c r="ND21" s="32"/>
      <c r="NE21" s="32"/>
      <c r="NF21" s="32"/>
      <c r="NG21" s="32"/>
      <c r="NH21" s="32"/>
      <c r="NI21" s="32"/>
      <c r="NJ21" s="32"/>
      <c r="NK21" s="32"/>
      <c r="NL21" s="32"/>
      <c r="NM21" s="32"/>
      <c r="NN21" s="32"/>
    </row>
    <row r="22" spans="1:378" ht="15" x14ac:dyDescent="0.25">
      <c r="A22" s="24" t="s">
        <v>9</v>
      </c>
      <c r="B22" s="56">
        <f t="shared" ca="1" si="7"/>
        <v>10</v>
      </c>
      <c r="C22" s="56">
        <f t="shared" si="8"/>
        <v>0</v>
      </c>
      <c r="D22" s="61">
        <f t="shared" ca="1" si="11"/>
        <v>10</v>
      </c>
      <c r="E22" s="52"/>
      <c r="F22" s="52">
        <f t="shared" si="9"/>
        <v>0</v>
      </c>
      <c r="G22" s="61">
        <f t="shared" si="12"/>
        <v>0</v>
      </c>
      <c r="H22" s="57">
        <f t="shared" si="10"/>
        <v>0</v>
      </c>
      <c r="I22" s="25">
        <f ca="1">YEARFRAC(A10,K22)</f>
        <v>0.78055555555555556</v>
      </c>
      <c r="J22" s="26">
        <f ca="1">I22*B2</f>
        <v>9.3666666666666671</v>
      </c>
      <c r="K22" s="27">
        <v>43166</v>
      </c>
      <c r="L22" s="1" t="s">
        <v>22</v>
      </c>
      <c r="M22" s="1">
        <v>11</v>
      </c>
      <c r="N22" s="32"/>
      <c r="O22" s="32"/>
      <c r="P22" s="32"/>
      <c r="Q22" s="32"/>
      <c r="R22" s="32"/>
      <c r="S22" s="32"/>
      <c r="T22" s="32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2"/>
      <c r="GH22" s="32"/>
      <c r="GI22" s="32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  <c r="GZ22" s="32"/>
      <c r="HA22" s="32"/>
      <c r="HB22" s="32"/>
      <c r="HC22" s="32"/>
      <c r="HD22" s="32"/>
      <c r="HE22" s="32"/>
      <c r="HF22" s="32"/>
      <c r="HG22" s="32"/>
      <c r="HH22" s="32"/>
      <c r="HI22" s="32"/>
      <c r="HJ22" s="32"/>
      <c r="HK22" s="32"/>
      <c r="HL22" s="32"/>
      <c r="HM22" s="32"/>
      <c r="HN22" s="32"/>
      <c r="HO22" s="32"/>
      <c r="HP22" s="32"/>
      <c r="HQ22" s="32"/>
      <c r="HR22" s="32"/>
      <c r="HS22" s="32"/>
      <c r="HT22" s="32"/>
      <c r="HU22" s="32"/>
      <c r="HV22" s="32"/>
      <c r="HW22" s="32"/>
      <c r="HX22" s="32"/>
      <c r="HY22" s="32"/>
      <c r="HZ22" s="32"/>
      <c r="IA22" s="32"/>
      <c r="IB22" s="32"/>
      <c r="IC22" s="32"/>
      <c r="ID22" s="32"/>
      <c r="IE22" s="32"/>
      <c r="IF22" s="32"/>
      <c r="IG22" s="32"/>
      <c r="IH22" s="32"/>
      <c r="II22" s="32"/>
      <c r="IJ22" s="32"/>
      <c r="IK22" s="32"/>
      <c r="IL22" s="32"/>
      <c r="IM22" s="32"/>
      <c r="IN22" s="32"/>
      <c r="IO22" s="32"/>
      <c r="IP22" s="32"/>
      <c r="IQ22" s="32"/>
      <c r="IR22" s="32"/>
      <c r="IS22" s="32"/>
      <c r="IT22" s="32"/>
      <c r="IU22" s="32"/>
      <c r="IV22" s="32"/>
      <c r="IW22" s="32"/>
      <c r="IX22" s="32"/>
      <c r="IY22" s="32"/>
      <c r="IZ22" s="32"/>
      <c r="JA22" s="32"/>
      <c r="JB22" s="32"/>
      <c r="JC22" s="32"/>
      <c r="JD22" s="32"/>
      <c r="JE22" s="32"/>
      <c r="JF22" s="32"/>
      <c r="JG22" s="32"/>
      <c r="JH22" s="32"/>
      <c r="JI22" s="32"/>
      <c r="JJ22" s="32"/>
      <c r="JK22" s="32"/>
      <c r="JL22" s="32"/>
      <c r="JM22" s="32"/>
      <c r="JN22" s="32"/>
      <c r="JO22" s="32"/>
      <c r="JP22" s="32"/>
      <c r="JQ22" s="32"/>
      <c r="JR22" s="32"/>
      <c r="JS22" s="32"/>
      <c r="JT22" s="32"/>
      <c r="JU22" s="32"/>
      <c r="JV22" s="32"/>
      <c r="JW22" s="32"/>
      <c r="JX22" s="32"/>
      <c r="JY22" s="32"/>
      <c r="JZ22" s="32"/>
      <c r="KA22" s="32"/>
      <c r="KB22" s="32"/>
      <c r="KC22" s="32"/>
      <c r="KD22" s="32"/>
      <c r="KE22" s="32"/>
      <c r="KF22" s="32"/>
      <c r="KG22" s="32"/>
      <c r="KH22" s="32"/>
      <c r="KI22" s="32"/>
      <c r="KJ22" s="32"/>
      <c r="KK22" s="32"/>
      <c r="KL22" s="32"/>
      <c r="KM22" s="32"/>
      <c r="KN22" s="32"/>
      <c r="KO22" s="32"/>
      <c r="KP22" s="32"/>
      <c r="KQ22" s="32"/>
      <c r="KR22" s="32"/>
      <c r="KS22" s="32"/>
      <c r="KT22" s="32"/>
      <c r="KU22" s="32"/>
      <c r="KV22" s="32"/>
      <c r="KW22" s="32"/>
      <c r="KX22" s="32"/>
      <c r="KY22" s="32"/>
      <c r="KZ22" s="32"/>
      <c r="LA22" s="32"/>
      <c r="LB22" s="32"/>
      <c r="LC22" s="32"/>
      <c r="LD22" s="32"/>
      <c r="LE22" s="32"/>
      <c r="LF22" s="32"/>
      <c r="LG22" s="32"/>
      <c r="LH22" s="32"/>
      <c r="LI22" s="32"/>
      <c r="LJ22" s="32"/>
      <c r="LK22" s="32"/>
      <c r="LL22" s="32"/>
      <c r="LM22" s="32"/>
      <c r="LN22" s="32"/>
      <c r="LO22" s="32"/>
      <c r="LP22" s="32"/>
      <c r="LQ22" s="32"/>
      <c r="LR22" s="32"/>
      <c r="LS22" s="32"/>
      <c r="LT22" s="32"/>
      <c r="LU22" s="32"/>
      <c r="LV22" s="32"/>
      <c r="LW22" s="32"/>
      <c r="LX22" s="32"/>
      <c r="LY22" s="32"/>
      <c r="LZ22" s="32"/>
      <c r="MA22" s="32"/>
      <c r="MB22" s="32"/>
      <c r="MC22" s="32"/>
      <c r="MD22" s="32"/>
      <c r="ME22" s="32"/>
      <c r="MF22" s="32"/>
      <c r="MG22" s="32"/>
      <c r="MH22" s="32"/>
      <c r="MI22" s="32"/>
      <c r="MJ22" s="32"/>
      <c r="MK22" s="32"/>
      <c r="ML22" s="32"/>
      <c r="MM22" s="32"/>
      <c r="MN22" s="32"/>
      <c r="MO22" s="32"/>
      <c r="MP22" s="32"/>
      <c r="MQ22" s="32"/>
      <c r="MR22" s="32"/>
      <c r="MS22" s="32"/>
      <c r="MT22" s="32"/>
      <c r="MU22" s="32"/>
      <c r="MV22" s="32"/>
      <c r="MW22" s="32"/>
      <c r="MX22" s="32"/>
      <c r="MY22" s="32"/>
      <c r="MZ22" s="32"/>
      <c r="NA22" s="32"/>
      <c r="NB22" s="32"/>
      <c r="NC22" s="32"/>
      <c r="ND22" s="32"/>
      <c r="NE22" s="32"/>
      <c r="NF22" s="32"/>
      <c r="NG22" s="32"/>
      <c r="NH22" s="32"/>
      <c r="NI22" s="32"/>
      <c r="NJ22" s="32"/>
      <c r="NK22" s="32"/>
      <c r="NL22" s="32"/>
      <c r="NM22" s="32"/>
      <c r="NN22" s="32"/>
    </row>
    <row r="23" spans="1:378" ht="15" x14ac:dyDescent="0.25">
      <c r="A23" s="24" t="s">
        <v>10</v>
      </c>
      <c r="B23" s="56">
        <f t="shared" ca="1" si="7"/>
        <v>15</v>
      </c>
      <c r="C23" s="56">
        <f t="shared" si="8"/>
        <v>0</v>
      </c>
      <c r="D23" s="61">
        <f t="shared" ca="1" si="11"/>
        <v>15</v>
      </c>
      <c r="E23" s="52"/>
      <c r="F23" s="52">
        <f t="shared" si="9"/>
        <v>0</v>
      </c>
      <c r="G23" s="61">
        <f t="shared" si="12"/>
        <v>0</v>
      </c>
      <c r="H23" s="57">
        <f t="shared" si="10"/>
        <v>0</v>
      </c>
      <c r="I23" s="25">
        <f ca="1">YEARFRAC(A10,K23)</f>
        <v>4.6305555555555555</v>
      </c>
      <c r="J23" s="26">
        <f ca="1">I23*B2</f>
        <v>55.566666666666663</v>
      </c>
      <c r="K23" s="27">
        <v>41760</v>
      </c>
      <c r="L23" s="1" t="s">
        <v>22</v>
      </c>
      <c r="M23" s="1">
        <v>12</v>
      </c>
      <c r="N23" s="32"/>
      <c r="O23" s="32"/>
      <c r="P23" s="32"/>
      <c r="Q23" s="32"/>
      <c r="R23" s="32"/>
      <c r="S23" s="32"/>
      <c r="T23" s="32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  <c r="DX23" s="32"/>
      <c r="DY23" s="32"/>
      <c r="DZ23" s="32"/>
      <c r="EA23" s="32"/>
      <c r="EB23" s="32"/>
      <c r="EC23" s="32"/>
      <c r="ED23" s="32"/>
      <c r="EE23" s="32"/>
      <c r="EF23" s="32"/>
      <c r="EG23" s="32"/>
      <c r="EH23" s="32"/>
      <c r="EI23" s="32"/>
      <c r="EJ23" s="32"/>
      <c r="EK23" s="32"/>
      <c r="EL23" s="32"/>
      <c r="EM23" s="32"/>
      <c r="EN23" s="32"/>
      <c r="EO23" s="32"/>
      <c r="EP23" s="32"/>
      <c r="EQ23" s="32"/>
      <c r="ER23" s="32"/>
      <c r="ES23" s="32"/>
      <c r="ET23" s="32"/>
      <c r="EU23" s="32"/>
      <c r="EV23" s="32"/>
      <c r="EW23" s="32"/>
      <c r="EX23" s="32"/>
      <c r="EY23" s="32"/>
      <c r="EZ23" s="32"/>
      <c r="FA23" s="32"/>
      <c r="FB23" s="32"/>
      <c r="FC23" s="32"/>
      <c r="FD23" s="32"/>
      <c r="FE23" s="32"/>
      <c r="FF23" s="32"/>
      <c r="FG23" s="32"/>
      <c r="FH23" s="32"/>
      <c r="FI23" s="32"/>
      <c r="FJ23" s="32"/>
      <c r="FK23" s="32"/>
      <c r="FL23" s="32"/>
      <c r="FM23" s="32"/>
      <c r="FN23" s="32"/>
      <c r="FO23" s="32"/>
      <c r="FP23" s="32"/>
      <c r="FQ23" s="32"/>
      <c r="FR23" s="32"/>
      <c r="FS23" s="32"/>
      <c r="FT23" s="32"/>
      <c r="FU23" s="32"/>
      <c r="FV23" s="32"/>
      <c r="FW23" s="32"/>
      <c r="FX23" s="32"/>
      <c r="FY23" s="32"/>
      <c r="FZ23" s="32"/>
      <c r="GA23" s="32"/>
      <c r="GB23" s="32"/>
      <c r="GC23" s="32"/>
      <c r="GD23" s="32"/>
      <c r="GE23" s="32"/>
      <c r="GF23" s="32"/>
      <c r="GG23" s="32"/>
      <c r="GH23" s="32"/>
      <c r="GI23" s="32"/>
      <c r="GJ23" s="32"/>
      <c r="GK23" s="32"/>
      <c r="GL23" s="32"/>
      <c r="GM23" s="32"/>
      <c r="GN23" s="32"/>
      <c r="GO23" s="32"/>
      <c r="GP23" s="32"/>
      <c r="GQ23" s="32"/>
      <c r="GR23" s="32"/>
      <c r="GS23" s="32"/>
      <c r="GT23" s="32"/>
      <c r="GU23" s="32"/>
      <c r="GV23" s="32"/>
      <c r="GW23" s="32"/>
      <c r="GX23" s="32"/>
      <c r="GY23" s="32"/>
      <c r="GZ23" s="32"/>
      <c r="HA23" s="32"/>
      <c r="HB23" s="32"/>
      <c r="HC23" s="32"/>
      <c r="HD23" s="32"/>
      <c r="HE23" s="32"/>
      <c r="HF23" s="32"/>
      <c r="HG23" s="32"/>
      <c r="HH23" s="32"/>
      <c r="HI23" s="32"/>
      <c r="HJ23" s="32"/>
      <c r="HK23" s="32"/>
      <c r="HL23" s="32"/>
      <c r="HM23" s="32"/>
      <c r="HN23" s="32"/>
      <c r="HO23" s="32"/>
      <c r="HP23" s="32"/>
      <c r="HQ23" s="32"/>
      <c r="HR23" s="32"/>
      <c r="HS23" s="32"/>
      <c r="HT23" s="32"/>
      <c r="HU23" s="32"/>
      <c r="HV23" s="32"/>
      <c r="HW23" s="32"/>
      <c r="HX23" s="32"/>
      <c r="HY23" s="32"/>
      <c r="HZ23" s="32"/>
      <c r="IA23" s="32"/>
      <c r="IB23" s="32"/>
      <c r="IC23" s="32"/>
      <c r="ID23" s="32"/>
      <c r="IE23" s="32"/>
      <c r="IF23" s="32"/>
      <c r="IG23" s="32"/>
      <c r="IH23" s="32"/>
      <c r="II23" s="32"/>
      <c r="IJ23" s="32"/>
      <c r="IK23" s="32"/>
      <c r="IL23" s="32"/>
      <c r="IM23" s="32"/>
      <c r="IN23" s="32"/>
      <c r="IO23" s="32"/>
      <c r="IP23" s="32"/>
      <c r="IQ23" s="32"/>
      <c r="IR23" s="32"/>
      <c r="IS23" s="32"/>
      <c r="IT23" s="32"/>
      <c r="IU23" s="32"/>
      <c r="IV23" s="32"/>
      <c r="IW23" s="32"/>
      <c r="IX23" s="32"/>
      <c r="IY23" s="32"/>
      <c r="IZ23" s="32"/>
      <c r="JA23" s="32"/>
      <c r="JB23" s="32"/>
      <c r="JC23" s="32"/>
      <c r="JD23" s="32"/>
      <c r="JE23" s="32"/>
      <c r="JF23" s="32"/>
      <c r="JG23" s="32"/>
      <c r="JH23" s="32"/>
      <c r="JI23" s="32"/>
      <c r="JJ23" s="32"/>
      <c r="JK23" s="32"/>
      <c r="JL23" s="32"/>
      <c r="JM23" s="32"/>
      <c r="JN23" s="32"/>
      <c r="JO23" s="32"/>
      <c r="JP23" s="32"/>
      <c r="JQ23" s="32"/>
      <c r="JR23" s="32"/>
      <c r="JS23" s="32"/>
      <c r="JT23" s="32"/>
      <c r="JU23" s="32"/>
      <c r="JV23" s="32"/>
      <c r="JW23" s="32"/>
      <c r="JX23" s="32"/>
      <c r="JY23" s="32"/>
      <c r="JZ23" s="32"/>
      <c r="KA23" s="32"/>
      <c r="KB23" s="32"/>
      <c r="KC23" s="32"/>
      <c r="KD23" s="32"/>
      <c r="KE23" s="32"/>
      <c r="KF23" s="32"/>
      <c r="KG23" s="32"/>
      <c r="KH23" s="32"/>
      <c r="KI23" s="32"/>
      <c r="KJ23" s="32"/>
      <c r="KK23" s="32"/>
      <c r="KL23" s="32"/>
      <c r="KM23" s="32"/>
      <c r="KN23" s="32"/>
      <c r="KO23" s="32"/>
      <c r="KP23" s="32"/>
      <c r="KQ23" s="32"/>
      <c r="KR23" s="32"/>
      <c r="KS23" s="32"/>
      <c r="KT23" s="32"/>
      <c r="KU23" s="32"/>
      <c r="KV23" s="32"/>
      <c r="KW23" s="32"/>
      <c r="KX23" s="32"/>
      <c r="KY23" s="32"/>
      <c r="KZ23" s="32"/>
      <c r="LA23" s="32"/>
      <c r="LB23" s="32"/>
      <c r="LC23" s="32"/>
      <c r="LD23" s="32"/>
      <c r="LE23" s="32"/>
      <c r="LF23" s="32"/>
      <c r="LG23" s="32"/>
      <c r="LH23" s="32"/>
      <c r="LI23" s="32"/>
      <c r="LJ23" s="32"/>
      <c r="LK23" s="32"/>
      <c r="LL23" s="32"/>
      <c r="LM23" s="32"/>
      <c r="LN23" s="32"/>
      <c r="LO23" s="32"/>
      <c r="LP23" s="32"/>
      <c r="LQ23" s="32"/>
      <c r="LR23" s="32"/>
      <c r="LS23" s="32"/>
      <c r="LT23" s="32"/>
      <c r="LU23" s="32"/>
      <c r="LV23" s="32"/>
      <c r="LW23" s="32"/>
      <c r="LX23" s="32"/>
      <c r="LY23" s="32"/>
      <c r="LZ23" s="32"/>
      <c r="MA23" s="32"/>
      <c r="MB23" s="32"/>
      <c r="MC23" s="32"/>
      <c r="MD23" s="32"/>
      <c r="ME23" s="32"/>
      <c r="MF23" s="32"/>
      <c r="MG23" s="32"/>
      <c r="MH23" s="32"/>
      <c r="MI23" s="32"/>
      <c r="MJ23" s="32"/>
      <c r="MK23" s="32"/>
      <c r="ML23" s="32"/>
      <c r="MM23" s="32"/>
      <c r="MN23" s="32"/>
      <c r="MO23" s="32"/>
      <c r="MP23" s="32"/>
      <c r="MQ23" s="32"/>
      <c r="MR23" s="32"/>
      <c r="MS23" s="32"/>
      <c r="MT23" s="32"/>
      <c r="MU23" s="32"/>
      <c r="MV23" s="32"/>
      <c r="MW23" s="32"/>
      <c r="MX23" s="32"/>
      <c r="MY23" s="32"/>
      <c r="MZ23" s="32"/>
      <c r="NA23" s="32"/>
      <c r="NB23" s="32"/>
      <c r="NC23" s="32"/>
      <c r="ND23" s="32"/>
      <c r="NE23" s="32"/>
      <c r="NF23" s="32"/>
      <c r="NG23" s="32"/>
      <c r="NH23" s="32"/>
      <c r="NI23" s="32"/>
      <c r="NJ23" s="32"/>
      <c r="NK23" s="32"/>
      <c r="NL23" s="32"/>
      <c r="NM23" s="32"/>
      <c r="NN23" s="32"/>
    </row>
    <row r="24" spans="1:378" ht="15" x14ac:dyDescent="0.25">
      <c r="A24" s="24" t="s">
        <v>11</v>
      </c>
      <c r="B24" s="56">
        <f t="shared" ca="1" si="7"/>
        <v>15</v>
      </c>
      <c r="C24" s="56">
        <f t="shared" si="8"/>
        <v>0</v>
      </c>
      <c r="D24" s="61">
        <f t="shared" ca="1" si="11"/>
        <v>15</v>
      </c>
      <c r="E24" s="52"/>
      <c r="F24" s="52">
        <f t="shared" si="9"/>
        <v>0</v>
      </c>
      <c r="G24" s="61">
        <f t="shared" si="12"/>
        <v>0</v>
      </c>
      <c r="H24" s="57">
        <f t="shared" si="10"/>
        <v>0</v>
      </c>
      <c r="I24" s="25">
        <f ca="1">YEARFRAC(A10,K24)</f>
        <v>4.9111111111111114</v>
      </c>
      <c r="J24" s="26">
        <f ca="1">I24*B2</f>
        <v>58.933333333333337</v>
      </c>
      <c r="K24" s="27">
        <v>41659</v>
      </c>
      <c r="L24" s="1" t="s">
        <v>22</v>
      </c>
      <c r="M24" s="1">
        <v>13</v>
      </c>
      <c r="N24" s="32"/>
      <c r="O24" s="32"/>
      <c r="P24" s="32"/>
      <c r="Q24" s="32"/>
      <c r="R24" s="32"/>
      <c r="S24" s="32"/>
      <c r="T24" s="32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  <c r="DY24" s="32"/>
      <c r="DZ24" s="32"/>
      <c r="EA24" s="32"/>
      <c r="EB24" s="32"/>
      <c r="EC24" s="32"/>
      <c r="ED24" s="32"/>
      <c r="EE24" s="32"/>
      <c r="EF24" s="32"/>
      <c r="EG24" s="32"/>
      <c r="EH24" s="32"/>
      <c r="EI24" s="32"/>
      <c r="EJ24" s="32"/>
      <c r="EK24" s="32"/>
      <c r="EL24" s="32"/>
      <c r="EM24" s="32"/>
      <c r="EN24" s="32"/>
      <c r="EO24" s="32"/>
      <c r="EP24" s="32"/>
      <c r="EQ24" s="32"/>
      <c r="ER24" s="32"/>
      <c r="ES24" s="32"/>
      <c r="ET24" s="32"/>
      <c r="EU24" s="32"/>
      <c r="EV24" s="32"/>
      <c r="EW24" s="32"/>
      <c r="EX24" s="32"/>
      <c r="EY24" s="32"/>
      <c r="EZ24" s="32"/>
      <c r="FA24" s="32"/>
      <c r="FB24" s="32"/>
      <c r="FC24" s="32"/>
      <c r="FD24" s="32"/>
      <c r="FE24" s="32"/>
      <c r="FF24" s="32"/>
      <c r="FG24" s="32"/>
      <c r="FH24" s="32"/>
      <c r="FI24" s="32"/>
      <c r="FJ24" s="32"/>
      <c r="FK24" s="32"/>
      <c r="FL24" s="32"/>
      <c r="FM24" s="32"/>
      <c r="FN24" s="32"/>
      <c r="FO24" s="32"/>
      <c r="FP24" s="32"/>
      <c r="FQ24" s="32"/>
      <c r="FR24" s="32"/>
      <c r="FS24" s="32"/>
      <c r="FT24" s="32"/>
      <c r="FU24" s="32"/>
      <c r="FV24" s="32"/>
      <c r="FW24" s="32"/>
      <c r="FX24" s="32"/>
      <c r="FY24" s="32"/>
      <c r="FZ24" s="32"/>
      <c r="GA24" s="32"/>
      <c r="GB24" s="32"/>
      <c r="GC24" s="32"/>
      <c r="GD24" s="32"/>
      <c r="GE24" s="32"/>
      <c r="GF24" s="32"/>
      <c r="GG24" s="32"/>
      <c r="GH24" s="32"/>
      <c r="GI24" s="32"/>
      <c r="GJ24" s="32"/>
      <c r="GK24" s="32"/>
      <c r="GL24" s="32"/>
      <c r="GM24" s="32"/>
      <c r="GN24" s="32"/>
      <c r="GO24" s="32"/>
      <c r="GP24" s="32"/>
      <c r="GQ24" s="32"/>
      <c r="GR24" s="32"/>
      <c r="GS24" s="32"/>
      <c r="GT24" s="32"/>
      <c r="GU24" s="32"/>
      <c r="GV24" s="32"/>
      <c r="GW24" s="32"/>
      <c r="GX24" s="32"/>
      <c r="GY24" s="32"/>
      <c r="GZ24" s="32"/>
      <c r="HA24" s="32"/>
      <c r="HB24" s="32"/>
      <c r="HC24" s="32"/>
      <c r="HD24" s="32"/>
      <c r="HE24" s="32"/>
      <c r="HF24" s="32"/>
      <c r="HG24" s="32"/>
      <c r="HH24" s="32"/>
      <c r="HI24" s="32"/>
      <c r="HJ24" s="32"/>
      <c r="HK24" s="32"/>
      <c r="HL24" s="32"/>
      <c r="HM24" s="32"/>
      <c r="HN24" s="32"/>
      <c r="HO24" s="32"/>
      <c r="HP24" s="32"/>
      <c r="HQ24" s="32"/>
      <c r="HR24" s="32"/>
      <c r="HS24" s="32"/>
      <c r="HT24" s="32"/>
      <c r="HU24" s="32"/>
      <c r="HV24" s="32"/>
      <c r="HW24" s="32"/>
      <c r="HX24" s="32"/>
      <c r="HY24" s="32"/>
      <c r="HZ24" s="32"/>
      <c r="IA24" s="32"/>
      <c r="IB24" s="32"/>
      <c r="IC24" s="32"/>
      <c r="ID24" s="32"/>
      <c r="IE24" s="32"/>
      <c r="IF24" s="32"/>
      <c r="IG24" s="32"/>
      <c r="IH24" s="32"/>
      <c r="II24" s="32"/>
      <c r="IJ24" s="32"/>
      <c r="IK24" s="32"/>
      <c r="IL24" s="32"/>
      <c r="IM24" s="32"/>
      <c r="IN24" s="32"/>
      <c r="IO24" s="32"/>
      <c r="IP24" s="32"/>
      <c r="IQ24" s="32"/>
      <c r="IR24" s="32"/>
      <c r="IS24" s="32"/>
      <c r="IT24" s="32"/>
      <c r="IU24" s="32"/>
      <c r="IV24" s="32"/>
      <c r="IW24" s="32"/>
      <c r="IX24" s="32"/>
      <c r="IY24" s="32"/>
      <c r="IZ24" s="32"/>
      <c r="JA24" s="32"/>
      <c r="JB24" s="32"/>
      <c r="JC24" s="32"/>
      <c r="JD24" s="32"/>
      <c r="JE24" s="32"/>
      <c r="JF24" s="32"/>
      <c r="JG24" s="32"/>
      <c r="JH24" s="32"/>
      <c r="JI24" s="32"/>
      <c r="JJ24" s="32"/>
      <c r="JK24" s="32"/>
      <c r="JL24" s="32"/>
      <c r="JM24" s="32"/>
      <c r="JN24" s="32"/>
      <c r="JO24" s="32"/>
      <c r="JP24" s="32"/>
      <c r="JQ24" s="32"/>
      <c r="JR24" s="32"/>
      <c r="JS24" s="32"/>
      <c r="JT24" s="32"/>
      <c r="JU24" s="32"/>
      <c r="JV24" s="32"/>
      <c r="JW24" s="32"/>
      <c r="JX24" s="32"/>
      <c r="JY24" s="32"/>
      <c r="JZ24" s="32"/>
      <c r="KA24" s="32"/>
      <c r="KB24" s="32"/>
      <c r="KC24" s="32"/>
      <c r="KD24" s="32"/>
      <c r="KE24" s="32"/>
      <c r="KF24" s="32"/>
      <c r="KG24" s="32"/>
      <c r="KH24" s="32"/>
      <c r="KI24" s="32"/>
      <c r="KJ24" s="32"/>
      <c r="KK24" s="32"/>
      <c r="KL24" s="32"/>
      <c r="KM24" s="32"/>
      <c r="KN24" s="32"/>
      <c r="KO24" s="32"/>
      <c r="KP24" s="32"/>
      <c r="KQ24" s="32"/>
      <c r="KR24" s="32"/>
      <c r="KS24" s="32"/>
      <c r="KT24" s="32"/>
      <c r="KU24" s="32"/>
      <c r="KV24" s="32"/>
      <c r="KW24" s="32"/>
      <c r="KX24" s="32"/>
      <c r="KY24" s="32"/>
      <c r="KZ24" s="32"/>
      <c r="LA24" s="32"/>
      <c r="LB24" s="32"/>
      <c r="LC24" s="32"/>
      <c r="LD24" s="32"/>
      <c r="LE24" s="32"/>
      <c r="LF24" s="32"/>
      <c r="LG24" s="32"/>
      <c r="LH24" s="32"/>
      <c r="LI24" s="32"/>
      <c r="LJ24" s="32"/>
      <c r="LK24" s="32"/>
      <c r="LL24" s="32"/>
      <c r="LM24" s="32"/>
      <c r="LN24" s="32"/>
      <c r="LO24" s="32"/>
      <c r="LP24" s="32"/>
      <c r="LQ24" s="32"/>
      <c r="LR24" s="32"/>
      <c r="LS24" s="32"/>
      <c r="LT24" s="32"/>
      <c r="LU24" s="32"/>
      <c r="LV24" s="32"/>
      <c r="LW24" s="32"/>
      <c r="LX24" s="32"/>
      <c r="LY24" s="32"/>
      <c r="LZ24" s="32"/>
      <c r="MA24" s="32"/>
      <c r="MB24" s="32"/>
      <c r="MC24" s="32"/>
      <c r="MD24" s="32"/>
      <c r="ME24" s="32"/>
      <c r="MF24" s="32"/>
      <c r="MG24" s="32"/>
      <c r="MH24" s="32"/>
      <c r="MI24" s="32"/>
      <c r="MJ24" s="32"/>
      <c r="MK24" s="32"/>
      <c r="ML24" s="32"/>
      <c r="MM24" s="32"/>
      <c r="MN24" s="32"/>
      <c r="MO24" s="32"/>
      <c r="MP24" s="32"/>
      <c r="MQ24" s="32"/>
      <c r="MR24" s="32"/>
      <c r="MS24" s="32"/>
      <c r="MT24" s="32"/>
      <c r="MU24" s="32"/>
      <c r="MV24" s="32"/>
      <c r="MW24" s="32"/>
      <c r="MX24" s="32"/>
      <c r="MY24" s="32"/>
      <c r="MZ24" s="32"/>
      <c r="NA24" s="32"/>
      <c r="NB24" s="32"/>
      <c r="NC24" s="32"/>
      <c r="ND24" s="32"/>
      <c r="NE24" s="32"/>
      <c r="NF24" s="32"/>
      <c r="NG24" s="32"/>
      <c r="NH24" s="32"/>
      <c r="NI24" s="32"/>
      <c r="NJ24" s="32"/>
      <c r="NK24" s="32"/>
      <c r="NL24" s="32"/>
      <c r="NM24" s="32"/>
      <c r="NN24" s="32"/>
    </row>
    <row r="25" spans="1:378" ht="15" x14ac:dyDescent="0.25">
      <c r="A25" s="24" t="s">
        <v>12</v>
      </c>
      <c r="B25" s="56">
        <f t="shared" ca="1" si="7"/>
        <v>25</v>
      </c>
      <c r="C25" s="56">
        <f t="shared" si="8"/>
        <v>0</v>
      </c>
      <c r="D25" s="61">
        <f t="shared" ca="1" si="11"/>
        <v>25</v>
      </c>
      <c r="E25" s="52"/>
      <c r="F25" s="52">
        <f t="shared" si="9"/>
        <v>0</v>
      </c>
      <c r="G25" s="61">
        <f t="shared" si="12"/>
        <v>0</v>
      </c>
      <c r="H25" s="57">
        <f t="shared" si="10"/>
        <v>0</v>
      </c>
      <c r="I25" s="25">
        <f ca="1">YEARFRAC(A10,K25)</f>
        <v>15.547222222222222</v>
      </c>
      <c r="J25" s="26">
        <f ca="1">I25*B2</f>
        <v>186.56666666666666</v>
      </c>
      <c r="K25" s="27">
        <v>37773</v>
      </c>
      <c r="L25" s="1" t="s">
        <v>22</v>
      </c>
      <c r="M25" s="1">
        <v>14</v>
      </c>
      <c r="N25" s="32"/>
      <c r="O25" s="32"/>
      <c r="P25" s="32"/>
      <c r="Q25" s="32"/>
      <c r="R25" s="32"/>
      <c r="S25" s="32"/>
      <c r="T25" s="32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  <c r="DX25" s="32"/>
      <c r="DY25" s="32"/>
      <c r="DZ25" s="32"/>
      <c r="EA25" s="32"/>
      <c r="EB25" s="32"/>
      <c r="EC25" s="32"/>
      <c r="ED25" s="32"/>
      <c r="EE25" s="32"/>
      <c r="EF25" s="32"/>
      <c r="EG25" s="32"/>
      <c r="EH25" s="32"/>
      <c r="EI25" s="32"/>
      <c r="EJ25" s="32"/>
      <c r="EK25" s="32"/>
      <c r="EL25" s="32"/>
      <c r="EM25" s="32"/>
      <c r="EN25" s="32"/>
      <c r="EO25" s="32"/>
      <c r="EP25" s="32"/>
      <c r="EQ25" s="32"/>
      <c r="ER25" s="32"/>
      <c r="ES25" s="32"/>
      <c r="ET25" s="32"/>
      <c r="EU25" s="32"/>
      <c r="EV25" s="32"/>
      <c r="EW25" s="32"/>
      <c r="EX25" s="32"/>
      <c r="EY25" s="32"/>
      <c r="EZ25" s="32"/>
      <c r="FA25" s="32"/>
      <c r="FB25" s="32"/>
      <c r="FC25" s="32"/>
      <c r="FD25" s="32"/>
      <c r="FE25" s="32"/>
      <c r="FF25" s="32"/>
      <c r="FG25" s="32"/>
      <c r="FH25" s="32"/>
      <c r="FI25" s="32"/>
      <c r="FJ25" s="32"/>
      <c r="FK25" s="32"/>
      <c r="FL25" s="32"/>
      <c r="FM25" s="32"/>
      <c r="FN25" s="32"/>
      <c r="FO25" s="32"/>
      <c r="FP25" s="32"/>
      <c r="FQ25" s="32"/>
      <c r="FR25" s="32"/>
      <c r="FS25" s="32"/>
      <c r="FT25" s="32"/>
      <c r="FU25" s="32"/>
      <c r="FV25" s="32"/>
      <c r="FW25" s="32"/>
      <c r="FX25" s="32"/>
      <c r="FY25" s="32"/>
      <c r="FZ25" s="32"/>
      <c r="GA25" s="32"/>
      <c r="GB25" s="32"/>
      <c r="GC25" s="32"/>
      <c r="GD25" s="32"/>
      <c r="GE25" s="32"/>
      <c r="GF25" s="32"/>
      <c r="GG25" s="32"/>
      <c r="GH25" s="32"/>
      <c r="GI25" s="32"/>
      <c r="GJ25" s="32"/>
      <c r="GK25" s="32"/>
      <c r="GL25" s="32"/>
      <c r="GM25" s="32"/>
      <c r="GN25" s="32"/>
      <c r="GO25" s="32"/>
      <c r="GP25" s="32"/>
      <c r="GQ25" s="32"/>
      <c r="GR25" s="32"/>
      <c r="GS25" s="32"/>
      <c r="GT25" s="32"/>
      <c r="GU25" s="32"/>
      <c r="GV25" s="32"/>
      <c r="GW25" s="32"/>
      <c r="GX25" s="32"/>
      <c r="GY25" s="32"/>
      <c r="GZ25" s="32"/>
      <c r="HA25" s="32"/>
      <c r="HB25" s="32"/>
      <c r="HC25" s="32"/>
      <c r="HD25" s="32"/>
      <c r="HE25" s="32"/>
      <c r="HF25" s="32"/>
      <c r="HG25" s="32"/>
      <c r="HH25" s="32"/>
      <c r="HI25" s="32"/>
      <c r="HJ25" s="32"/>
      <c r="HK25" s="32"/>
      <c r="HL25" s="32"/>
      <c r="HM25" s="32"/>
      <c r="HN25" s="32"/>
      <c r="HO25" s="32"/>
      <c r="HP25" s="32"/>
      <c r="HQ25" s="32"/>
      <c r="HR25" s="32"/>
      <c r="HS25" s="32"/>
      <c r="HT25" s="32"/>
      <c r="HU25" s="32"/>
      <c r="HV25" s="32"/>
      <c r="HW25" s="32"/>
      <c r="HX25" s="32"/>
      <c r="HY25" s="32"/>
      <c r="HZ25" s="32"/>
      <c r="IA25" s="32"/>
      <c r="IB25" s="32"/>
      <c r="IC25" s="32"/>
      <c r="ID25" s="32"/>
      <c r="IE25" s="32"/>
      <c r="IF25" s="32"/>
      <c r="IG25" s="32"/>
      <c r="IH25" s="32"/>
      <c r="II25" s="32"/>
      <c r="IJ25" s="32"/>
      <c r="IK25" s="32"/>
      <c r="IL25" s="32"/>
      <c r="IM25" s="32"/>
      <c r="IN25" s="32"/>
      <c r="IO25" s="32"/>
      <c r="IP25" s="32"/>
      <c r="IQ25" s="32"/>
      <c r="IR25" s="32"/>
      <c r="IS25" s="32"/>
      <c r="IT25" s="32"/>
      <c r="IU25" s="32"/>
      <c r="IV25" s="32"/>
      <c r="IW25" s="32"/>
      <c r="IX25" s="32"/>
      <c r="IY25" s="32"/>
      <c r="IZ25" s="32"/>
      <c r="JA25" s="32"/>
      <c r="JB25" s="32"/>
      <c r="JC25" s="32"/>
      <c r="JD25" s="32"/>
      <c r="JE25" s="32"/>
      <c r="JF25" s="32"/>
      <c r="JG25" s="32"/>
      <c r="JH25" s="32"/>
      <c r="JI25" s="32"/>
      <c r="JJ25" s="32"/>
      <c r="JK25" s="32"/>
      <c r="JL25" s="32"/>
      <c r="JM25" s="32"/>
      <c r="JN25" s="32"/>
      <c r="JO25" s="32"/>
      <c r="JP25" s="32"/>
      <c r="JQ25" s="32"/>
      <c r="JR25" s="32"/>
      <c r="JS25" s="32"/>
      <c r="JT25" s="32"/>
      <c r="JU25" s="32"/>
      <c r="JV25" s="32"/>
      <c r="JW25" s="32"/>
      <c r="JX25" s="32"/>
      <c r="JY25" s="32"/>
      <c r="JZ25" s="32"/>
      <c r="KA25" s="32"/>
      <c r="KB25" s="32"/>
      <c r="KC25" s="32"/>
      <c r="KD25" s="32"/>
      <c r="KE25" s="32"/>
      <c r="KF25" s="32"/>
      <c r="KG25" s="32"/>
      <c r="KH25" s="32"/>
      <c r="KI25" s="32"/>
      <c r="KJ25" s="32"/>
      <c r="KK25" s="32"/>
      <c r="KL25" s="32"/>
      <c r="KM25" s="32"/>
      <c r="KN25" s="32"/>
      <c r="KO25" s="32"/>
      <c r="KP25" s="32"/>
      <c r="KQ25" s="32"/>
      <c r="KR25" s="32"/>
      <c r="KS25" s="32"/>
      <c r="KT25" s="32"/>
      <c r="KU25" s="32"/>
      <c r="KV25" s="32"/>
      <c r="KW25" s="32"/>
      <c r="KX25" s="32"/>
      <c r="KY25" s="32"/>
      <c r="KZ25" s="32"/>
      <c r="LA25" s="32"/>
      <c r="LB25" s="32"/>
      <c r="LC25" s="32"/>
      <c r="LD25" s="32"/>
      <c r="LE25" s="32"/>
      <c r="LF25" s="32"/>
      <c r="LG25" s="32"/>
      <c r="LH25" s="32"/>
      <c r="LI25" s="32"/>
      <c r="LJ25" s="32"/>
      <c r="LK25" s="32"/>
      <c r="LL25" s="32"/>
      <c r="LM25" s="32"/>
      <c r="LN25" s="32"/>
      <c r="LO25" s="32"/>
      <c r="LP25" s="32"/>
      <c r="LQ25" s="32"/>
      <c r="LR25" s="32"/>
      <c r="LS25" s="32"/>
      <c r="LT25" s="32"/>
      <c r="LU25" s="32"/>
      <c r="LV25" s="32"/>
      <c r="LW25" s="32"/>
      <c r="LX25" s="32"/>
      <c r="LY25" s="32"/>
      <c r="LZ25" s="32"/>
      <c r="MA25" s="32"/>
      <c r="MB25" s="32"/>
      <c r="MC25" s="32"/>
      <c r="MD25" s="32"/>
      <c r="ME25" s="32"/>
      <c r="MF25" s="32"/>
      <c r="MG25" s="32"/>
      <c r="MH25" s="32"/>
      <c r="MI25" s="32"/>
      <c r="MJ25" s="32"/>
      <c r="MK25" s="32"/>
      <c r="ML25" s="32"/>
      <c r="MM25" s="32"/>
      <c r="MN25" s="32"/>
      <c r="MO25" s="32"/>
      <c r="MP25" s="32"/>
      <c r="MQ25" s="32"/>
      <c r="MR25" s="32"/>
      <c r="MS25" s="32"/>
      <c r="MT25" s="32"/>
      <c r="MU25" s="32"/>
      <c r="MV25" s="32"/>
      <c r="MW25" s="32"/>
      <c r="MX25" s="32"/>
      <c r="MY25" s="32"/>
      <c r="MZ25" s="32"/>
      <c r="NA25" s="32"/>
      <c r="NB25" s="32"/>
      <c r="NC25" s="32"/>
      <c r="ND25" s="32"/>
      <c r="NE25" s="32"/>
      <c r="NF25" s="32"/>
      <c r="NG25" s="32"/>
      <c r="NH25" s="32"/>
      <c r="NI25" s="32"/>
      <c r="NJ25" s="32"/>
      <c r="NK25" s="32"/>
      <c r="NL25" s="32"/>
      <c r="NM25" s="32"/>
      <c r="NN25" s="32"/>
    </row>
    <row r="30" spans="1:378" x14ac:dyDescent="0.2">
      <c r="A30" s="28"/>
      <c r="K30" s="29"/>
    </row>
  </sheetData>
  <mergeCells count="439">
    <mergeCell ref="LW9:MC9"/>
    <mergeCell ref="MK9:MQ9"/>
    <mergeCell ref="MR9:MX9"/>
    <mergeCell ref="MY9:NE9"/>
    <mergeCell ref="NF9:NL9"/>
    <mergeCell ref="NM9:NN9"/>
    <mergeCell ref="AS8:BT8"/>
    <mergeCell ref="BU8:CY8"/>
    <mergeCell ref="CZ8:EC8"/>
    <mergeCell ref="ED8:FH8"/>
    <mergeCell ref="FI8:GL8"/>
    <mergeCell ref="GM8:HQ8"/>
    <mergeCell ref="HR8:IV8"/>
    <mergeCell ref="IW8:JZ8"/>
    <mergeCell ref="KA8:LE8"/>
    <mergeCell ref="LF8:MI8"/>
    <mergeCell ref="MJ8:NN8"/>
    <mergeCell ref="KG9:KM9"/>
    <mergeCell ref="KN9:KT9"/>
    <mergeCell ref="KU9:LA9"/>
    <mergeCell ref="FY9:GE9"/>
    <mergeCell ref="GF9:GL9"/>
    <mergeCell ref="GM9:GS9"/>
    <mergeCell ref="GT9:GZ9"/>
    <mergeCell ref="HA9:HG9"/>
    <mergeCell ref="HH9:HN9"/>
    <mergeCell ref="HO9:HU9"/>
    <mergeCell ref="LI9:LO9"/>
    <mergeCell ref="LP9:LV9"/>
    <mergeCell ref="HV9:IB9"/>
    <mergeCell ref="IC9:II9"/>
    <mergeCell ref="IJ9:IP9"/>
    <mergeCell ref="IX9:JD9"/>
    <mergeCell ref="JE9:JK9"/>
    <mergeCell ref="JL9:JR9"/>
    <mergeCell ref="JS9:JY9"/>
    <mergeCell ref="JZ9:KF9"/>
    <mergeCell ref="LB9:LH9"/>
    <mergeCell ref="IQ9:IW9"/>
    <mergeCell ref="DN9:DT9"/>
    <mergeCell ref="DU9:EA9"/>
    <mergeCell ref="EI9:EO9"/>
    <mergeCell ref="EP9:EV9"/>
    <mergeCell ref="EW9:FC9"/>
    <mergeCell ref="EB9:EH9"/>
    <mergeCell ref="FD9:FJ9"/>
    <mergeCell ref="FK9:FQ9"/>
    <mergeCell ref="FR9:FX9"/>
    <mergeCell ref="BX9:CD9"/>
    <mergeCell ref="CE9:CK9"/>
    <mergeCell ref="CL9:CR9"/>
    <mergeCell ref="CS9:CY9"/>
    <mergeCell ref="CZ9:DF9"/>
    <mergeCell ref="DG9:DM9"/>
    <mergeCell ref="N9:S9"/>
    <mergeCell ref="T9:Z9"/>
    <mergeCell ref="AA9:AG9"/>
    <mergeCell ref="AH9:AN9"/>
    <mergeCell ref="AV9:BB9"/>
    <mergeCell ref="BC9:BI9"/>
    <mergeCell ref="BJ9:BP9"/>
    <mergeCell ref="AO9:AU9"/>
    <mergeCell ref="BQ9:BW9"/>
    <mergeCell ref="NE10:NE11"/>
    <mergeCell ref="ND10:ND11"/>
    <mergeCell ref="NC10:NC11"/>
    <mergeCell ref="NB10:NB11"/>
    <mergeCell ref="ML10:ML11"/>
    <mergeCell ref="MK10:MK11"/>
    <mergeCell ref="MJ10:MJ11"/>
    <mergeCell ref="NN10:NN11"/>
    <mergeCell ref="NM10:NM11"/>
    <mergeCell ref="NL10:NL11"/>
    <mergeCell ref="NK10:NK11"/>
    <mergeCell ref="NJ10:NJ11"/>
    <mergeCell ref="NI10:NI11"/>
    <mergeCell ref="NH10:NH11"/>
    <mergeCell ref="NG10:NG11"/>
    <mergeCell ref="NF10:NF11"/>
    <mergeCell ref="MP10:MP11"/>
    <mergeCell ref="MO10:MO11"/>
    <mergeCell ref="MN10:MN11"/>
    <mergeCell ref="MM10:MM11"/>
    <mergeCell ref="NA10:NA11"/>
    <mergeCell ref="MZ10:MZ11"/>
    <mergeCell ref="E3:F3"/>
    <mergeCell ref="E4:F4"/>
    <mergeCell ref="MG10:MG11"/>
    <mergeCell ref="MF10:MF11"/>
    <mergeCell ref="ME10:ME11"/>
    <mergeCell ref="MY10:MY11"/>
    <mergeCell ref="MX10:MX11"/>
    <mergeCell ref="MW10:MW11"/>
    <mergeCell ref="MV10:MV11"/>
    <mergeCell ref="MU10:MU11"/>
    <mergeCell ref="MT10:MT11"/>
    <mergeCell ref="MS10:MS11"/>
    <mergeCell ref="MR10:MR11"/>
    <mergeCell ref="MQ10:MQ11"/>
    <mergeCell ref="LU10:LU11"/>
    <mergeCell ref="LT10:LT11"/>
    <mergeCell ref="LS10:LS11"/>
    <mergeCell ref="LR10:LR11"/>
    <mergeCell ref="MI10:MI11"/>
    <mergeCell ref="MH10:MH11"/>
    <mergeCell ref="LQ10:LQ11"/>
    <mergeCell ref="LP10:LP11"/>
    <mergeCell ref="LO10:LO11"/>
    <mergeCell ref="MD10:MD11"/>
    <mergeCell ref="MC10:MC11"/>
    <mergeCell ref="MB10:MB11"/>
    <mergeCell ref="MA10:MA11"/>
    <mergeCell ref="LZ10:LZ11"/>
    <mergeCell ref="LY10:LY11"/>
    <mergeCell ref="LX10:LX11"/>
    <mergeCell ref="LW10:LW11"/>
    <mergeCell ref="LV10:LV11"/>
    <mergeCell ref="KB10:KB11"/>
    <mergeCell ref="LN10:LN11"/>
    <mergeCell ref="LM10:LM11"/>
    <mergeCell ref="LL10:LL11"/>
    <mergeCell ref="LK10:LK11"/>
    <mergeCell ref="LJ10:LJ11"/>
    <mergeCell ref="LI10:LI11"/>
    <mergeCell ref="LH10:LH11"/>
    <mergeCell ref="LG10:LG11"/>
    <mergeCell ref="LF10:LF11"/>
    <mergeCell ref="LE10:LE11"/>
    <mergeCell ref="LD10:LD11"/>
    <mergeCell ref="LC10:LC11"/>
    <mergeCell ref="LB10:LB11"/>
    <mergeCell ref="LA10:LA11"/>
    <mergeCell ref="KZ10:KZ11"/>
    <mergeCell ref="KG10:KG11"/>
    <mergeCell ref="KF10:KF11"/>
    <mergeCell ref="KE10:KE11"/>
    <mergeCell ref="KD10:KD11"/>
    <mergeCell ref="KC10:KC11"/>
    <mergeCell ref="KY10:KY11"/>
    <mergeCell ref="KX10:KX11"/>
    <mergeCell ref="KW10:KW11"/>
    <mergeCell ref="JG10:JG11"/>
    <mergeCell ref="KV10:KV11"/>
    <mergeCell ref="KU10:KU11"/>
    <mergeCell ref="KT10:KT11"/>
    <mergeCell ref="KS10:KS11"/>
    <mergeCell ref="KR10:KR11"/>
    <mergeCell ref="KQ10:KQ11"/>
    <mergeCell ref="KP10:KP11"/>
    <mergeCell ref="KO10:KO11"/>
    <mergeCell ref="KN10:KN11"/>
    <mergeCell ref="KM10:KM11"/>
    <mergeCell ref="KL10:KL11"/>
    <mergeCell ref="KK10:KK11"/>
    <mergeCell ref="KJ10:KJ11"/>
    <mergeCell ref="KI10:KI11"/>
    <mergeCell ref="KH10:KH11"/>
    <mergeCell ref="JL10:JL11"/>
    <mergeCell ref="JK10:JK11"/>
    <mergeCell ref="JJ10:JJ11"/>
    <mergeCell ref="JI10:JI11"/>
    <mergeCell ref="JH10:JH11"/>
    <mergeCell ref="JQ10:JQ11"/>
    <mergeCell ref="JP10:JP11"/>
    <mergeCell ref="JO10:JO11"/>
    <mergeCell ref="JN10:JN11"/>
    <mergeCell ref="JM10:JM11"/>
    <mergeCell ref="JV10:JV11"/>
    <mergeCell ref="JU10:JU11"/>
    <mergeCell ref="JT10:JT11"/>
    <mergeCell ref="JS10:JS11"/>
    <mergeCell ref="JR10:JR11"/>
    <mergeCell ref="KA10:KA11"/>
    <mergeCell ref="JZ10:JZ11"/>
    <mergeCell ref="JY10:JY11"/>
    <mergeCell ref="JX10:JX11"/>
    <mergeCell ref="JW10:JW11"/>
    <mergeCell ref="IQ10:IQ11"/>
    <mergeCell ref="IP10:IP11"/>
    <mergeCell ref="IO10:IO11"/>
    <mergeCell ref="IN10:IN11"/>
    <mergeCell ref="IM10:IM11"/>
    <mergeCell ref="IV10:IV11"/>
    <mergeCell ref="IU10:IU11"/>
    <mergeCell ref="IT10:IT11"/>
    <mergeCell ref="IS10:IS11"/>
    <mergeCell ref="IR10:IR11"/>
    <mergeCell ref="JA10:JA11"/>
    <mergeCell ref="IZ10:IZ11"/>
    <mergeCell ref="IY10:IY11"/>
    <mergeCell ref="IX10:IX11"/>
    <mergeCell ref="IW10:IW11"/>
    <mergeCell ref="JF10:JF11"/>
    <mergeCell ref="JE10:JE11"/>
    <mergeCell ref="JD10:JD11"/>
    <mergeCell ref="JC10:JC11"/>
    <mergeCell ref="JB10:JB11"/>
    <mergeCell ref="HW10:HW11"/>
    <mergeCell ref="HV10:HV11"/>
    <mergeCell ref="HU10:HU11"/>
    <mergeCell ref="HT10:HT11"/>
    <mergeCell ref="HS10:HS11"/>
    <mergeCell ref="GX10:GX11"/>
    <mergeCell ref="IL10:IL11"/>
    <mergeCell ref="IK10:IK11"/>
    <mergeCell ref="IJ10:IJ11"/>
    <mergeCell ref="II10:II11"/>
    <mergeCell ref="IH10:IH11"/>
    <mergeCell ref="IG10:IG11"/>
    <mergeCell ref="IF10:IF11"/>
    <mergeCell ref="IE10:IE11"/>
    <mergeCell ref="ID10:ID11"/>
    <mergeCell ref="IC10:IC11"/>
    <mergeCell ref="IB10:IB11"/>
    <mergeCell ref="IA10:IA11"/>
    <mergeCell ref="HZ10:HZ11"/>
    <mergeCell ref="HY10:HY11"/>
    <mergeCell ref="HX10:HX11"/>
    <mergeCell ref="HC10:HC11"/>
    <mergeCell ref="HB10:HB11"/>
    <mergeCell ref="HA10:HA11"/>
    <mergeCell ref="GZ10:GZ11"/>
    <mergeCell ref="GY10:GY11"/>
    <mergeCell ref="GC10:GC11"/>
    <mergeCell ref="HR10:HR11"/>
    <mergeCell ref="HQ10:HQ11"/>
    <mergeCell ref="HP10:HP11"/>
    <mergeCell ref="HO10:HO11"/>
    <mergeCell ref="HN10:HN11"/>
    <mergeCell ref="HM10:HM11"/>
    <mergeCell ref="HL10:HL11"/>
    <mergeCell ref="HK10:HK11"/>
    <mergeCell ref="HJ10:HJ11"/>
    <mergeCell ref="HI10:HI11"/>
    <mergeCell ref="HH10:HH11"/>
    <mergeCell ref="HG10:HG11"/>
    <mergeCell ref="HF10:HF11"/>
    <mergeCell ref="HE10:HE11"/>
    <mergeCell ref="HD10:HD11"/>
    <mergeCell ref="GH10:GH11"/>
    <mergeCell ref="GG10:GG11"/>
    <mergeCell ref="GF10:GF11"/>
    <mergeCell ref="GE10:GE11"/>
    <mergeCell ref="GD10:GD11"/>
    <mergeCell ref="GM10:GM11"/>
    <mergeCell ref="GL10:GL11"/>
    <mergeCell ref="GK10:GK11"/>
    <mergeCell ref="GJ10:GJ11"/>
    <mergeCell ref="GI10:GI11"/>
    <mergeCell ref="GR10:GR11"/>
    <mergeCell ref="GQ10:GQ11"/>
    <mergeCell ref="GP10:GP11"/>
    <mergeCell ref="GO10:GO11"/>
    <mergeCell ref="GN10:GN11"/>
    <mergeCell ref="GW10:GW11"/>
    <mergeCell ref="GV10:GV11"/>
    <mergeCell ref="GU10:GU11"/>
    <mergeCell ref="GT10:GT11"/>
    <mergeCell ref="GS10:GS11"/>
    <mergeCell ref="EX10:EX11"/>
    <mergeCell ref="GB10:GB11"/>
    <mergeCell ref="GA10:GA11"/>
    <mergeCell ref="FZ10:FZ11"/>
    <mergeCell ref="FY10:FY11"/>
    <mergeCell ref="FX10:FX11"/>
    <mergeCell ref="FW10:FW11"/>
    <mergeCell ref="FV10:FV11"/>
    <mergeCell ref="FU10:FU11"/>
    <mergeCell ref="FT10:FT11"/>
    <mergeCell ref="FS10:FS11"/>
    <mergeCell ref="FC10:FC11"/>
    <mergeCell ref="FB10:FB11"/>
    <mergeCell ref="FA10:FA11"/>
    <mergeCell ref="EZ10:EZ11"/>
    <mergeCell ref="EY10:EY11"/>
    <mergeCell ref="FH10:FH11"/>
    <mergeCell ref="FG10:FG11"/>
    <mergeCell ref="FF10:FF11"/>
    <mergeCell ref="FE10:FE11"/>
    <mergeCell ref="FD10:FD11"/>
    <mergeCell ref="FM10:FM11"/>
    <mergeCell ref="FL10:FL11"/>
    <mergeCell ref="FK10:FK11"/>
    <mergeCell ref="FJ10:FJ11"/>
    <mergeCell ref="FI10:FI11"/>
    <mergeCell ref="FR10:FR11"/>
    <mergeCell ref="FQ10:FQ11"/>
    <mergeCell ref="FP10:FP11"/>
    <mergeCell ref="FO10:FO11"/>
    <mergeCell ref="FN10:FN11"/>
    <mergeCell ref="DS10:DS11"/>
    <mergeCell ref="EW10:EW11"/>
    <mergeCell ref="EV10:EV11"/>
    <mergeCell ref="EU10:EU11"/>
    <mergeCell ref="ET10:ET11"/>
    <mergeCell ref="ES10:ES11"/>
    <mergeCell ref="ER10:ER11"/>
    <mergeCell ref="EQ10:EQ11"/>
    <mergeCell ref="EP10:EP11"/>
    <mergeCell ref="EO10:EO11"/>
    <mergeCell ref="EN10:EN11"/>
    <mergeCell ref="DX10:DX11"/>
    <mergeCell ref="DW10:DW11"/>
    <mergeCell ref="DV10:DV11"/>
    <mergeCell ref="DU10:DU11"/>
    <mergeCell ref="DT10:DT11"/>
    <mergeCell ref="CX10:CX11"/>
    <mergeCell ref="EM10:EM11"/>
    <mergeCell ref="EL10:EL11"/>
    <mergeCell ref="EK10:EK11"/>
    <mergeCell ref="EJ10:EJ11"/>
    <mergeCell ref="EI10:EI11"/>
    <mergeCell ref="EH10:EH11"/>
    <mergeCell ref="EG10:EG11"/>
    <mergeCell ref="EF10:EF11"/>
    <mergeCell ref="EE10:EE11"/>
    <mergeCell ref="ED10:ED11"/>
    <mergeCell ref="EC10:EC11"/>
    <mergeCell ref="EB10:EB11"/>
    <mergeCell ref="EA10:EA11"/>
    <mergeCell ref="DZ10:DZ11"/>
    <mergeCell ref="DY10:DY11"/>
    <mergeCell ref="DC10:DC11"/>
    <mergeCell ref="DB10:DB11"/>
    <mergeCell ref="DA10:DA11"/>
    <mergeCell ref="CZ10:CZ11"/>
    <mergeCell ref="CY10:CY11"/>
    <mergeCell ref="DH10:DH11"/>
    <mergeCell ref="DG10:DG11"/>
    <mergeCell ref="DF10:DF11"/>
    <mergeCell ref="DE10:DE11"/>
    <mergeCell ref="DD10:DD11"/>
    <mergeCell ref="DM10:DM11"/>
    <mergeCell ref="DL10:DL11"/>
    <mergeCell ref="DK10:DK11"/>
    <mergeCell ref="DJ10:DJ11"/>
    <mergeCell ref="DI10:DI11"/>
    <mergeCell ref="DR10:DR11"/>
    <mergeCell ref="DQ10:DQ11"/>
    <mergeCell ref="DP10:DP11"/>
    <mergeCell ref="DO10:DO11"/>
    <mergeCell ref="DN10:DN11"/>
    <mergeCell ref="CH10:CH11"/>
    <mergeCell ref="CG10:CG11"/>
    <mergeCell ref="CF10:CF11"/>
    <mergeCell ref="CE10:CE11"/>
    <mergeCell ref="CD10:CD11"/>
    <mergeCell ref="CM10:CM11"/>
    <mergeCell ref="CL10:CL11"/>
    <mergeCell ref="CK10:CK11"/>
    <mergeCell ref="CJ10:CJ11"/>
    <mergeCell ref="CI10:CI11"/>
    <mergeCell ref="CR10:CR11"/>
    <mergeCell ref="CQ10:CQ11"/>
    <mergeCell ref="CP10:CP11"/>
    <mergeCell ref="CO10:CO11"/>
    <mergeCell ref="CN10:CN11"/>
    <mergeCell ref="CW10:CW11"/>
    <mergeCell ref="CV10:CV11"/>
    <mergeCell ref="CU10:CU11"/>
    <mergeCell ref="CT10:CT11"/>
    <mergeCell ref="CS10:CS11"/>
    <mergeCell ref="CC10:CC11"/>
    <mergeCell ref="CB10:CB11"/>
    <mergeCell ref="CA10:CA11"/>
    <mergeCell ref="BZ10:BZ11"/>
    <mergeCell ref="BY10:BY11"/>
    <mergeCell ref="BN10:BN11"/>
    <mergeCell ref="BM10:BM11"/>
    <mergeCell ref="BL10:BL11"/>
    <mergeCell ref="BK10:BK11"/>
    <mergeCell ref="BS10:BS11"/>
    <mergeCell ref="BR10:BR11"/>
    <mergeCell ref="BQ10:BQ11"/>
    <mergeCell ref="BP10:BP11"/>
    <mergeCell ref="BO10:BO11"/>
    <mergeCell ref="AZ10:AZ11"/>
    <mergeCell ref="AY10:AY11"/>
    <mergeCell ref="AX10:AX11"/>
    <mergeCell ref="AW10:AW11"/>
    <mergeCell ref="AV10:AV11"/>
    <mergeCell ref="BX10:BX11"/>
    <mergeCell ref="BW10:BW11"/>
    <mergeCell ref="BV10:BV11"/>
    <mergeCell ref="BU10:BU11"/>
    <mergeCell ref="BT10:BT11"/>
    <mergeCell ref="BJ10:BJ11"/>
    <mergeCell ref="BI10:BI11"/>
    <mergeCell ref="BH10:BH11"/>
    <mergeCell ref="BG10:BG11"/>
    <mergeCell ref="BF10:BF11"/>
    <mergeCell ref="BE10:BE11"/>
    <mergeCell ref="BD10:BD11"/>
    <mergeCell ref="BC10:BC11"/>
    <mergeCell ref="BB10:BB11"/>
    <mergeCell ref="BA10:BA11"/>
    <mergeCell ref="AB10:AB11"/>
    <mergeCell ref="AN10:AN11"/>
    <mergeCell ref="AM10:AM11"/>
    <mergeCell ref="AL10:AL11"/>
    <mergeCell ref="AK10:AK11"/>
    <mergeCell ref="AJ10:AJ11"/>
    <mergeCell ref="AI10:AI11"/>
    <mergeCell ref="AH10:AH11"/>
    <mergeCell ref="AG10:AG11"/>
    <mergeCell ref="AF10:AF11"/>
    <mergeCell ref="AO10:AO11"/>
    <mergeCell ref="AE10:AE11"/>
    <mergeCell ref="AD10:AD11"/>
    <mergeCell ref="AU10:AU11"/>
    <mergeCell ref="AT10:AT11"/>
    <mergeCell ref="AS10:AS11"/>
    <mergeCell ref="AR10:AR11"/>
    <mergeCell ref="AQ10:AQ11"/>
    <mergeCell ref="AC10:AC11"/>
    <mergeCell ref="MD9:MJ9"/>
    <mergeCell ref="H10:H11"/>
    <mergeCell ref="B10:D10"/>
    <mergeCell ref="E10:G10"/>
    <mergeCell ref="N10:N11"/>
    <mergeCell ref="O10:O11"/>
    <mergeCell ref="N8:AR8"/>
    <mergeCell ref="U10:U11"/>
    <mergeCell ref="V10:V11"/>
    <mergeCell ref="W10:W11"/>
    <mergeCell ref="X10:X11"/>
    <mergeCell ref="I10:J10"/>
    <mergeCell ref="K10:K11"/>
    <mergeCell ref="M10:M11"/>
    <mergeCell ref="L10:L11"/>
    <mergeCell ref="P10:P11"/>
    <mergeCell ref="Q10:Q11"/>
    <mergeCell ref="R10:R11"/>
    <mergeCell ref="S10:S11"/>
    <mergeCell ref="T10:T11"/>
    <mergeCell ref="Y10:Y11"/>
    <mergeCell ref="Z10:Z11"/>
    <mergeCell ref="AA10:AA11"/>
    <mergeCell ref="AP10:AP11"/>
  </mergeCells>
  <conditionalFormatting sqref="N10:NN25">
    <cfRule type="expression" dxfId="1" priority="5">
      <formula>WEEKDAY(N$10,2)&gt;5</formula>
    </cfRule>
  </conditionalFormatting>
  <pageMargins left="0.7" right="0.7" top="0.75" bottom="0.75" header="0.3" footer="0.3"/>
  <pageSetup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11</xdr:col>
                    <xdr:colOff>1038225</xdr:colOff>
                    <xdr:row>1</xdr:row>
                    <xdr:rowOff>0</xdr:rowOff>
                  </from>
                  <to>
                    <xdr:col>13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11</xdr:col>
                    <xdr:colOff>1038225</xdr:colOff>
                    <xdr:row>2</xdr:row>
                    <xdr:rowOff>180975</xdr:rowOff>
                  </from>
                  <to>
                    <xdr:col>13</xdr:col>
                    <xdr:colOff>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E3636DF-0FD6-44E8-A5C4-AD72A3616B12}">
            <xm:f>NOT(ISNA(VLOOKUP(N$10,'Jours fériés'!$C$7:$C$19,1,FALSE)))</xm:f>
            <x14:dxf>
              <fill>
                <patternFill>
                  <bgColor rgb="FFFF0000"/>
                </patternFill>
              </fill>
            </x14:dxf>
          </x14:cfRule>
          <xm:sqref>N10:NN25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A6187-2082-49A2-ACDC-C8B46D7BA4FA}">
  <dimension ref="A4:E49"/>
  <sheetViews>
    <sheetView tabSelected="1" workbookViewId="0">
      <selection activeCell="E7" sqref="E7:E20"/>
    </sheetView>
  </sheetViews>
  <sheetFormatPr defaultColWidth="11.42578125" defaultRowHeight="15" x14ac:dyDescent="0.25"/>
  <cols>
    <col min="1" max="1" width="14.140625" customWidth="1"/>
    <col min="2" max="2" width="28" customWidth="1"/>
    <col min="5" max="5" width="44.28515625" customWidth="1"/>
    <col min="6" max="6" width="28.5703125" customWidth="1"/>
  </cols>
  <sheetData>
    <row r="4" spans="1:5" x14ac:dyDescent="0.25">
      <c r="A4" t="s">
        <v>56</v>
      </c>
      <c r="B4">
        <f>'Planning Congés'!M5+2018</f>
        <v>2019</v>
      </c>
    </row>
    <row r="6" spans="1:5" x14ac:dyDescent="0.25">
      <c r="A6" s="44" t="s">
        <v>19</v>
      </c>
      <c r="B6" s="44" t="s">
        <v>19</v>
      </c>
      <c r="C6" s="44" t="s">
        <v>57</v>
      </c>
      <c r="D6" s="46" t="s">
        <v>152</v>
      </c>
      <c r="E6" s="46" t="s">
        <v>158</v>
      </c>
    </row>
    <row r="7" spans="1:5" x14ac:dyDescent="0.25">
      <c r="A7" s="44" t="s">
        <v>134</v>
      </c>
      <c r="B7" s="44" t="s">
        <v>58</v>
      </c>
      <c r="C7" s="47">
        <f>DATE(B4,1,1)</f>
        <v>43466</v>
      </c>
      <c r="D7" s="44"/>
      <c r="E7" s="62"/>
    </row>
    <row r="8" spans="1:5" x14ac:dyDescent="0.25">
      <c r="A8" s="44" t="s">
        <v>140</v>
      </c>
      <c r="B8" s="44" t="s">
        <v>59</v>
      </c>
      <c r="C8" s="48">
        <f>DATE(B4,2,18)</f>
        <v>43514</v>
      </c>
      <c r="D8" s="44"/>
      <c r="E8" s="62" t="s">
        <v>154</v>
      </c>
    </row>
    <row r="9" spans="1:5" x14ac:dyDescent="0.25">
      <c r="A9" s="44" t="s">
        <v>141</v>
      </c>
      <c r="B9" s="44" t="s">
        <v>60</v>
      </c>
      <c r="C9" s="47">
        <f>ROUND(DATE(B4,4,MOD(234-11*MOD(B4,19),30))/7,)*7-8</f>
        <v>43574</v>
      </c>
      <c r="D9" s="44"/>
      <c r="E9" s="62"/>
    </row>
    <row r="10" spans="1:5" x14ac:dyDescent="0.25">
      <c r="A10" s="44" t="s">
        <v>142</v>
      </c>
      <c r="B10" s="45" t="s">
        <v>61</v>
      </c>
      <c r="C10" s="47">
        <f>C9+2</f>
        <v>43576</v>
      </c>
      <c r="D10" s="44"/>
      <c r="E10" s="62"/>
    </row>
    <row r="11" spans="1:5" x14ac:dyDescent="0.25">
      <c r="A11" s="44" t="s">
        <v>143</v>
      </c>
      <c r="B11" s="44" t="s">
        <v>122</v>
      </c>
      <c r="C11" s="48">
        <f>DATE(B4,5,20)</f>
        <v>43605</v>
      </c>
      <c r="D11" s="44"/>
      <c r="E11" s="63" t="s">
        <v>154</v>
      </c>
    </row>
    <row r="12" spans="1:5" x14ac:dyDescent="0.25">
      <c r="A12" s="44" t="s">
        <v>144</v>
      </c>
      <c r="B12" s="44" t="s">
        <v>62</v>
      </c>
      <c r="C12" s="47">
        <f>DATE(B4,7,1)</f>
        <v>43647</v>
      </c>
      <c r="D12" s="44"/>
      <c r="E12" s="62" t="s">
        <v>155</v>
      </c>
    </row>
    <row r="13" spans="1:5" x14ac:dyDescent="0.25">
      <c r="A13" s="44" t="s">
        <v>145</v>
      </c>
      <c r="B13" s="45" t="s">
        <v>137</v>
      </c>
      <c r="C13" s="48">
        <f>DATE(B4,8,5)</f>
        <v>43682</v>
      </c>
      <c r="D13" s="44"/>
      <c r="E13" s="62"/>
    </row>
    <row r="14" spans="1:5" x14ac:dyDescent="0.25">
      <c r="A14" s="44" t="s">
        <v>146</v>
      </c>
      <c r="B14" s="44" t="s">
        <v>63</v>
      </c>
      <c r="C14" s="48">
        <f>DATE(B4,9,2)</f>
        <v>43710</v>
      </c>
      <c r="D14" s="44"/>
      <c r="E14" s="62" t="s">
        <v>156</v>
      </c>
    </row>
    <row r="15" spans="1:5" x14ac:dyDescent="0.25">
      <c r="A15" s="44" t="s">
        <v>147</v>
      </c>
      <c r="B15" s="44" t="s">
        <v>129</v>
      </c>
      <c r="C15" s="48">
        <f>DATE(B4,10,14)</f>
        <v>43752</v>
      </c>
      <c r="D15" s="44"/>
      <c r="E15" s="62" t="s">
        <v>157</v>
      </c>
    </row>
    <row r="16" spans="1:5" x14ac:dyDescent="0.25">
      <c r="A16" s="44" t="s">
        <v>151</v>
      </c>
      <c r="B16" s="45" t="s">
        <v>138</v>
      </c>
      <c r="C16" s="47">
        <f>DATE(B4,11,16)</f>
        <v>43785</v>
      </c>
      <c r="D16" s="44"/>
      <c r="E16" s="62"/>
    </row>
    <row r="17" spans="1:5" x14ac:dyDescent="0.25">
      <c r="A17" s="44" t="s">
        <v>148</v>
      </c>
      <c r="B17" s="45" t="s">
        <v>139</v>
      </c>
      <c r="C17" s="47">
        <f>DATE(B4,12,24)</f>
        <v>43823</v>
      </c>
      <c r="D17" s="44"/>
      <c r="E17" s="62"/>
    </row>
    <row r="18" spans="1:5" x14ac:dyDescent="0.25">
      <c r="A18" s="44" t="s">
        <v>149</v>
      </c>
      <c r="B18" s="44" t="s">
        <v>136</v>
      </c>
      <c r="C18" s="47">
        <f>C17+1</f>
        <v>43824</v>
      </c>
      <c r="D18" s="44"/>
      <c r="E18" s="62"/>
    </row>
    <row r="19" spans="1:5" x14ac:dyDescent="0.25">
      <c r="A19" s="44" t="s">
        <v>150</v>
      </c>
      <c r="B19" s="44" t="s">
        <v>135</v>
      </c>
      <c r="C19" s="47">
        <f>C17+2</f>
        <v>43825</v>
      </c>
      <c r="D19" s="44"/>
      <c r="E19" s="62"/>
    </row>
    <row r="20" spans="1:5" x14ac:dyDescent="0.25">
      <c r="A20" s="44"/>
      <c r="B20" s="44"/>
      <c r="C20" s="44"/>
      <c r="D20" s="44"/>
      <c r="E20" s="62"/>
    </row>
    <row r="23" spans="1:5" x14ac:dyDescent="0.25">
      <c r="C23" s="38"/>
    </row>
    <row r="24" spans="1:5" x14ac:dyDescent="0.25">
      <c r="C24" s="38"/>
    </row>
    <row r="25" spans="1:5" x14ac:dyDescent="0.25">
      <c r="C25" s="38"/>
    </row>
    <row r="26" spans="1:5" x14ac:dyDescent="0.25">
      <c r="C26" s="38"/>
    </row>
    <row r="27" spans="1:5" x14ac:dyDescent="0.25">
      <c r="C27" s="38"/>
    </row>
    <row r="28" spans="1:5" x14ac:dyDescent="0.25">
      <c r="C28" s="38"/>
      <c r="E28" s="39" t="s">
        <v>113</v>
      </c>
    </row>
    <row r="29" spans="1:5" x14ac:dyDescent="0.25">
      <c r="C29" s="38"/>
      <c r="E29" s="41" t="s">
        <v>114</v>
      </c>
    </row>
    <row r="30" spans="1:5" x14ac:dyDescent="0.25">
      <c r="C30" s="38"/>
      <c r="E30" s="42" t="s">
        <v>115</v>
      </c>
    </row>
    <row r="31" spans="1:5" x14ac:dyDescent="0.25">
      <c r="E31" s="41" t="s">
        <v>116</v>
      </c>
    </row>
    <row r="32" spans="1:5" x14ac:dyDescent="0.25">
      <c r="E32" s="42" t="s">
        <v>117</v>
      </c>
    </row>
    <row r="33" spans="5:5" x14ac:dyDescent="0.25">
      <c r="E33" s="41" t="s">
        <v>118</v>
      </c>
    </row>
    <row r="34" spans="5:5" x14ac:dyDescent="0.25">
      <c r="E34" s="42" t="s">
        <v>119</v>
      </c>
    </row>
    <row r="35" spans="5:5" x14ac:dyDescent="0.25">
      <c r="E35" s="41" t="s">
        <v>120</v>
      </c>
    </row>
    <row r="36" spans="5:5" x14ac:dyDescent="0.25">
      <c r="E36" s="42" t="s">
        <v>121</v>
      </c>
    </row>
    <row r="37" spans="5:5" x14ac:dyDescent="0.25">
      <c r="E37" s="41" t="s">
        <v>122</v>
      </c>
    </row>
    <row r="38" spans="5:5" x14ac:dyDescent="0.25">
      <c r="E38" s="42" t="s">
        <v>123</v>
      </c>
    </row>
    <row r="39" spans="5:5" x14ac:dyDescent="0.25">
      <c r="E39" s="41" t="s">
        <v>62</v>
      </c>
    </row>
    <row r="40" spans="5:5" x14ac:dyDescent="0.25">
      <c r="E40" s="42" t="s">
        <v>124</v>
      </c>
    </row>
    <row r="41" spans="5:5" x14ac:dyDescent="0.25">
      <c r="E41" s="40" t="s">
        <v>125</v>
      </c>
    </row>
    <row r="42" spans="5:5" x14ac:dyDescent="0.25">
      <c r="E42" s="42" t="s">
        <v>126</v>
      </c>
    </row>
    <row r="43" spans="5:5" x14ac:dyDescent="0.25">
      <c r="E43" s="41" t="s">
        <v>127</v>
      </c>
    </row>
    <row r="44" spans="5:5" x14ac:dyDescent="0.25">
      <c r="E44" s="42" t="s">
        <v>128</v>
      </c>
    </row>
    <row r="45" spans="5:5" x14ac:dyDescent="0.25">
      <c r="E45" s="41" t="s">
        <v>129</v>
      </c>
    </row>
    <row r="46" spans="5:5" x14ac:dyDescent="0.25">
      <c r="E46" s="42" t="s">
        <v>130</v>
      </c>
    </row>
    <row r="47" spans="5:5" x14ac:dyDescent="0.25">
      <c r="E47" s="41" t="s">
        <v>131</v>
      </c>
    </row>
    <row r="48" spans="5:5" x14ac:dyDescent="0.25">
      <c r="E48" s="42" t="s">
        <v>132</v>
      </c>
    </row>
    <row r="49" spans="5:5" x14ac:dyDescent="0.25">
      <c r="E49" s="43" t="s">
        <v>133</v>
      </c>
    </row>
  </sheetData>
  <hyperlinks>
    <hyperlink ref="E29" r:id="rId1" display="http://www.kaldix.com/canada/calendrier/ontario/fetes/jour-de-l-an/annee-2019/" xr:uid="{E921A91C-929F-4700-988D-91A2F54EF3EB}"/>
    <hyperlink ref="E31" r:id="rId2" display="http://www.kaldix.com/canada/calendrier/ontario/fetes/fete-de-la-famille/annee-2019/" xr:uid="{620466DF-F492-4ABF-A625-D48DB6DECA84}"/>
    <hyperlink ref="E33" r:id="rId3" display="http://www.kaldix.com/canada/calendrier/ontario/fetes/vendredi-saint/annee-2019/" xr:uid="{7EC6E5E9-12A8-4D96-827B-94FB46E2A3EF}"/>
    <hyperlink ref="E35" r:id="rId4" display="http://www.kaldix.com/canada/calendrier/ontario/fetes/paques/annee-2019/" xr:uid="{9B5D66B2-CAAA-4614-96EC-9B4C458DD867}"/>
    <hyperlink ref="E37" r:id="rId5" display="http://www.kaldix.com/canada/calendrier/ontario/fetes/fete-de-la-reine/annee-2019/" xr:uid="{C9A5E95A-9B65-4BED-9852-2C13553744FD}"/>
    <hyperlink ref="E39" r:id="rId6" display="http://www.kaldix.com/canada/calendrier/ontario/fetes/fete-du-canada/annee-2019/" xr:uid="{248CB523-E5FF-430E-B90D-6A7BFEDC1239}"/>
    <hyperlink ref="E43" r:id="rId7" display="http://www.kaldix.com/canada/calendrier/ontario/fetes/fete-du-travail/annee-2019/" xr:uid="{6F93FC00-DB29-4AFE-B3D2-8E39983355C2}"/>
    <hyperlink ref="E45" r:id="rId8" display="http://www.kaldix.com/canada/calendrier/ontario/fetes/action-de-graces/annee-2019/" xr:uid="{E5216820-D91A-42CA-9932-7A0CC0254875}"/>
    <hyperlink ref="E47" r:id="rId9" display="http://www.kaldix.com/canada/calendrier/ontario/fetes/noel/annee-2019/" xr:uid="{DC18D197-0361-432B-8562-E6329179BBBB}"/>
    <hyperlink ref="E49" r:id="rId10" display="http://www.kaldix.com/canada/calendrier/ontario/fetes/lendemain-de-noel/annee-2019/" xr:uid="{6A69894A-3859-4CE1-B485-CEBBF0FE7238}"/>
  </hyperlinks>
  <pageMargins left="0.7" right="0.7" top="0.75" bottom="0.75" header="0.3" footer="0.3"/>
  <pageSetup orientation="portrait" horizontalDpi="4294967295" verticalDpi="4294967295" r:id="rId1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10413-62B1-4F1B-B936-CAC30E3FB481}">
  <dimension ref="B2:C13"/>
  <sheetViews>
    <sheetView workbookViewId="0">
      <selection activeCell="A6" sqref="A6"/>
    </sheetView>
  </sheetViews>
  <sheetFormatPr defaultColWidth="11.42578125" defaultRowHeight="15" x14ac:dyDescent="0.25"/>
  <sheetData>
    <row r="2" spans="2:3" x14ac:dyDescent="0.25">
      <c r="B2" t="s">
        <v>32</v>
      </c>
      <c r="C2">
        <v>2019</v>
      </c>
    </row>
    <row r="3" spans="2:3" x14ac:dyDescent="0.25">
      <c r="B3" t="s">
        <v>33</v>
      </c>
      <c r="C3">
        <v>2020</v>
      </c>
    </row>
    <row r="4" spans="2:3" x14ac:dyDescent="0.25">
      <c r="B4" t="s">
        <v>34</v>
      </c>
      <c r="C4">
        <v>2021</v>
      </c>
    </row>
    <row r="5" spans="2:3" x14ac:dyDescent="0.25">
      <c r="B5" t="s">
        <v>35</v>
      </c>
      <c r="C5">
        <v>2022</v>
      </c>
    </row>
    <row r="6" spans="2:3" x14ac:dyDescent="0.25">
      <c r="B6" t="s">
        <v>36</v>
      </c>
      <c r="C6">
        <v>2023</v>
      </c>
    </row>
    <row r="7" spans="2:3" x14ac:dyDescent="0.25">
      <c r="B7" t="s">
        <v>37</v>
      </c>
    </row>
    <row r="8" spans="2:3" x14ac:dyDescent="0.25">
      <c r="B8" t="s">
        <v>38</v>
      </c>
    </row>
    <row r="9" spans="2:3" x14ac:dyDescent="0.25">
      <c r="B9" t="s">
        <v>39</v>
      </c>
    </row>
    <row r="10" spans="2:3" x14ac:dyDescent="0.25">
      <c r="B10" t="s">
        <v>40</v>
      </c>
    </row>
    <row r="11" spans="2:3" x14ac:dyDescent="0.25">
      <c r="B11" t="s">
        <v>41</v>
      </c>
    </row>
    <row r="12" spans="2:3" x14ac:dyDescent="0.25">
      <c r="B12" t="s">
        <v>42</v>
      </c>
    </row>
    <row r="13" spans="2:3" x14ac:dyDescent="0.25">
      <c r="B13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Planning Congés</vt:lpstr>
      <vt:lpstr>Jours fériés</vt:lpstr>
      <vt:lpstr>Banque de macros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Destinée Tchiss-Loe</cp:lastModifiedBy>
  <cp:lastPrinted>2018-12-14T22:35:39Z</cp:lastPrinted>
  <dcterms:created xsi:type="dcterms:W3CDTF">2017-12-17T18:38:43Z</dcterms:created>
  <dcterms:modified xsi:type="dcterms:W3CDTF">2018-12-19T05:23:13Z</dcterms:modified>
</cp:coreProperties>
</file>