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M.JAFFRE\Documents\"/>
    </mc:Choice>
  </mc:AlternateContent>
  <xr:revisionPtr revIDLastSave="0" documentId="8_{3F312209-77A8-414D-ADDA-C7B11F45F781}" xr6:coauthVersionLast="43" xr6:coauthVersionMax="43" xr10:uidLastSave="{00000000-0000-0000-0000-000000000000}"/>
  <bookViews>
    <workbookView xWindow="-120" yWindow="-120" windowWidth="21840" windowHeight="13140" activeTab="3" xr2:uid="{00000000-000D-0000-FFFF-FFFF00000000}"/>
  </bookViews>
  <sheets>
    <sheet name="PROCESS" sheetId="8" r:id="rId1"/>
    <sheet name="MTL" sheetId="2" r:id="rId2"/>
    <sheet name="Fournitures" sheetId="10" r:id="rId3"/>
    <sheet name="FOURNISSEURS" sheetId="4" r:id="rId4"/>
  </sheets>
  <definedNames>
    <definedName name="_xlnm._FilterDatabase" localSheetId="1" hidden="1">MTL!$B$2:$B$1104</definedName>
    <definedName name="InfoFournisseur">OFFSET(FOURNISSEURS!$O$2,0,0,COUNTA(FOURNISSEURS!$O:$O))</definedName>
    <definedName name="NomFournisseur">OFFSET(FOURNISSEURS!$B$2,0,0,COUNTA(FOURNISSEURS!$B:XET))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A44" i="4" l="1"/>
  <c r="A43" i="4"/>
  <c r="A42" i="4"/>
  <c r="A41" i="4"/>
  <c r="A40" i="4"/>
  <c r="A39" i="4"/>
  <c r="A38" i="4"/>
  <c r="A37" i="4"/>
  <c r="A36" i="4"/>
  <c r="A35" i="4"/>
  <c r="A34" i="4" l="1"/>
  <c r="A31" i="4" l="1"/>
  <c r="A32" i="4"/>
  <c r="A33" i="4"/>
  <c r="A25" i="4" l="1"/>
  <c r="A26" i="4"/>
  <c r="A27" i="4"/>
  <c r="A28" i="4"/>
  <c r="A29" i="4"/>
  <c r="A30" i="4"/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" i="4"/>
  <c r="G205" i="10" l="1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6" i="10"/>
  <c r="G5" i="10"/>
  <c r="G4" i="10"/>
  <c r="G3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H186" i="10"/>
  <c r="H185" i="10"/>
  <c r="H184" i="10"/>
  <c r="H183" i="10"/>
  <c r="H182" i="10"/>
  <c r="H181" i="10"/>
  <c r="H180" i="10"/>
  <c r="H179" i="10"/>
  <c r="H178" i="10"/>
  <c r="H177" i="10"/>
  <c r="H176" i="10"/>
  <c r="H175" i="10"/>
  <c r="H174" i="10"/>
  <c r="H173" i="10"/>
  <c r="H172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3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106" i="10"/>
  <c r="H105" i="10"/>
  <c r="H104" i="10"/>
  <c r="H103" i="10"/>
  <c r="H102" i="10"/>
  <c r="H101" i="10"/>
  <c r="H100" i="10"/>
  <c r="H99" i="10"/>
  <c r="H98" i="10"/>
  <c r="H97" i="10"/>
  <c r="H96" i="10"/>
  <c r="H95" i="10"/>
  <c r="H94" i="10"/>
  <c r="H93" i="10"/>
  <c r="H92" i="10"/>
  <c r="H91" i="10"/>
  <c r="H90" i="10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J15" i="10"/>
  <c r="H15" i="10"/>
  <c r="H14" i="10"/>
  <c r="H13" i="10"/>
  <c r="H12" i="10"/>
  <c r="H11" i="10"/>
  <c r="H10" i="10"/>
  <c r="H9" i="10"/>
  <c r="H8" i="10"/>
  <c r="H6" i="10"/>
  <c r="H5" i="10"/>
  <c r="H4" i="10"/>
  <c r="H3" i="10"/>
</calcChain>
</file>

<file path=xl/sharedStrings.xml><?xml version="1.0" encoding="utf-8"?>
<sst xmlns="http://schemas.openxmlformats.org/spreadsheetml/2006/main" count="1163" uniqueCount="777">
  <si>
    <t>963 B caterpillar</t>
  </si>
  <si>
    <t>D6 T Xl</t>
  </si>
  <si>
    <t>Chargeur a pneu</t>
  </si>
  <si>
    <t>Chargeur telescopic</t>
  </si>
  <si>
    <t>Pelle a pneu</t>
  </si>
  <si>
    <t>Transport</t>
  </si>
  <si>
    <t>Tracteur 4/2 + Semie - benne  (3 essieux)</t>
  </si>
  <si>
    <t>Tracteur 4/2 +Semie remorque  ( 2 essieux)</t>
  </si>
  <si>
    <t>8*4</t>
  </si>
  <si>
    <t>6*4</t>
  </si>
  <si>
    <t>6*4  Ampirol</t>
  </si>
  <si>
    <t>4*2</t>
  </si>
  <si>
    <t>4*2 empirol + grue</t>
  </si>
  <si>
    <t xml:space="preserve"> Porte engin +ACTM 4 ess</t>
  </si>
  <si>
    <t>2650 Lsn portr-engin + actm 3 ess</t>
  </si>
  <si>
    <t>4*2 enrobe+ remorque</t>
  </si>
  <si>
    <t>Tombereaux</t>
  </si>
  <si>
    <t>Volvo A30</t>
  </si>
  <si>
    <t>Motobasculeur 6t</t>
  </si>
  <si>
    <t>Tracteur Agricole</t>
  </si>
  <si>
    <t>Tracteur 451 et balayeuse</t>
  </si>
  <si>
    <t>Tracteur IH et citerne 5000 l OU Broyeur</t>
  </si>
  <si>
    <t>Tracteur 113,14 + citerne 5000 litres</t>
  </si>
  <si>
    <t>Tracteur 133,14  renault et citerne 12000l et balayeuse</t>
  </si>
  <si>
    <t>Benne TP seule</t>
  </si>
  <si>
    <t>Scrapper  Ashland 1020 TSE</t>
  </si>
  <si>
    <t>Niveleuse</t>
  </si>
  <si>
    <t>New holland 106</t>
  </si>
  <si>
    <t>12G caterpillar</t>
  </si>
  <si>
    <t xml:space="preserve">Vibromax 1105 </t>
  </si>
  <si>
    <t xml:space="preserve"> Bomag 217</t>
  </si>
  <si>
    <t>CD 320 V2</t>
  </si>
  <si>
    <t>AMMAN AP 240 pneu</t>
  </si>
  <si>
    <t xml:space="preserve">AD 138-5 </t>
  </si>
  <si>
    <t>AD 120-ACmixte</t>
  </si>
  <si>
    <t>CB 324/ AD 120</t>
  </si>
  <si>
    <t>AD 100/ AD 314</t>
  </si>
  <si>
    <t>Aman mixte</t>
  </si>
  <si>
    <t>AD 80</t>
  </si>
  <si>
    <t>PQ4 5045 avec timon</t>
  </si>
  <si>
    <t>PQ4 7066 RC</t>
  </si>
  <si>
    <t>Pied de mouton radio</t>
  </si>
  <si>
    <t>Pilonneuse</t>
  </si>
  <si>
    <t>Pose bordures</t>
  </si>
  <si>
    <t>Patin vibrant</t>
  </si>
  <si>
    <t>Compresseur avec accessoires</t>
  </si>
  <si>
    <t>Scie a sol</t>
  </si>
  <si>
    <t xml:space="preserve">BRH pour pelle de 20 t et </t>
  </si>
  <si>
    <t xml:space="preserve">Broyeur forestier </t>
  </si>
  <si>
    <t>Pince de tri / cisailles</t>
  </si>
  <si>
    <t>Trancheuse, fraise,ETC.. Hydraulique</t>
  </si>
  <si>
    <t>Repandeuse 7000 l</t>
  </si>
  <si>
    <t>PATA 2 Chauffeurs 19 et opérateur</t>
  </si>
  <si>
    <t>PATA 2 Chauffeurs 26 et opérateur</t>
  </si>
  <si>
    <t>4*2 avec gravillonneur</t>
  </si>
  <si>
    <t>6*4 avec gravillonneur</t>
  </si>
  <si>
    <t>Blow-patcher</t>
  </si>
  <si>
    <t>Finisseur 68/20 Volvo</t>
  </si>
  <si>
    <t>Finisseur BB 630 pneu</t>
  </si>
  <si>
    <t>Chauffeur</t>
  </si>
  <si>
    <t>Crible secondaire chiftain</t>
  </si>
  <si>
    <t>Crible primaire warrior</t>
  </si>
  <si>
    <t>Concasseur Pegson 400 XA</t>
  </si>
  <si>
    <t>Panien 15 (terex)</t>
  </si>
  <si>
    <t>Hygiène et sécurité</t>
  </si>
  <si>
    <t>WC chimique</t>
  </si>
  <si>
    <t>Sanitaire 4 places roulant</t>
  </si>
  <si>
    <t xml:space="preserve">Sanitaire 8 places </t>
  </si>
  <si>
    <t>Sanitaire amiante</t>
  </si>
  <si>
    <t>bureau de chantier</t>
  </si>
  <si>
    <t>Balayeuse autopotée</t>
  </si>
  <si>
    <t>Compacteur</t>
  </si>
  <si>
    <t>Pied de Mouton</t>
  </si>
  <si>
    <t>Chargeur a chenilles</t>
  </si>
  <si>
    <t>Bulldozer</t>
  </si>
  <si>
    <t>Pelle à chenilles</t>
  </si>
  <si>
    <t>Mini-pelle</t>
  </si>
  <si>
    <t>Porte engin 4*2 + 3 ess</t>
  </si>
  <si>
    <r>
      <t>Porte engin 4*2 + 3 ess</t>
    </r>
    <r>
      <rPr>
        <i/>
        <sz val="10"/>
        <color indexed="10"/>
        <rFont val="Arial"/>
        <family val="2"/>
      </rPr>
      <t xml:space="preserve"> (equipe enrobé)</t>
    </r>
  </si>
  <si>
    <t>PATA 19t</t>
  </si>
  <si>
    <t>PATA 26t</t>
  </si>
  <si>
    <t>Finisseur</t>
  </si>
  <si>
    <t>WX 1168 17T</t>
  </si>
  <si>
    <t>A314 15T</t>
  </si>
  <si>
    <t>Zx 130 hitachi 13T</t>
  </si>
  <si>
    <t>W118-11 komatsu 13T</t>
  </si>
  <si>
    <t>926 liebher 27T</t>
  </si>
  <si>
    <t>Kobelco sr2 5T</t>
  </si>
  <si>
    <t>Hundai 3,5T</t>
  </si>
  <si>
    <t>Petit matériel</t>
  </si>
  <si>
    <t>Accessoires pelles</t>
  </si>
  <si>
    <t>Carrière</t>
  </si>
  <si>
    <t>traitement</t>
  </si>
  <si>
    <t>chantier</t>
  </si>
  <si>
    <t>Balayeuse</t>
  </si>
  <si>
    <t>code</t>
  </si>
  <si>
    <t>Matériel</t>
  </si>
  <si>
    <t>SARL TP PINEAU</t>
  </si>
  <si>
    <t>PINEAU</t>
  </si>
  <si>
    <t xml:space="preserve"> Jéremie </t>
  </si>
  <si>
    <t>Zone Anjou Actiparc Allée Pièce Beurre</t>
  </si>
  <si>
    <t>LONGUE JUMELLES</t>
  </si>
  <si>
    <t>LNTP</t>
  </si>
  <si>
    <t>CRETE</t>
  </si>
  <si>
    <t>Philippe</t>
  </si>
  <si>
    <t>4, Boulevard des Bretonnières</t>
  </si>
  <si>
    <t>SAINT BARTHELEMY D'ANJOU</t>
  </si>
  <si>
    <t>LIBAUD</t>
  </si>
  <si>
    <t>BRUNEAU</t>
  </si>
  <si>
    <t>Jérome</t>
  </si>
  <si>
    <t>Z.I. Des Landes II</t>
  </si>
  <si>
    <t>AVRILLE</t>
  </si>
  <si>
    <t>FRANSBONHOMME</t>
  </si>
  <si>
    <t>LOISEAU</t>
  </si>
  <si>
    <t>Isabelle</t>
  </si>
  <si>
    <t>AXX LOCATIONS</t>
  </si>
  <si>
    <t>FÉVRIER</t>
  </si>
  <si>
    <t xml:space="preserve">Freddy </t>
  </si>
  <si>
    <t>La Reutière BP 40343</t>
  </si>
  <si>
    <t>SEGRÉ EN ANJOU BLEU</t>
  </si>
  <si>
    <t>PIQUET</t>
  </si>
  <si>
    <t>GUÉRIN</t>
  </si>
  <si>
    <t>Laurent</t>
  </si>
  <si>
    <t>Le Haut Aviré</t>
  </si>
  <si>
    <t>AZÉ</t>
  </si>
  <si>
    <t>SPAME</t>
  </si>
  <si>
    <t>BOUHALLIER</t>
  </si>
  <si>
    <t>Mickael</t>
  </si>
  <si>
    <t>2, rue Courgeon</t>
  </si>
  <si>
    <t>LE LION D'ANGERS</t>
  </si>
  <si>
    <t>GAUDIN</t>
  </si>
  <si>
    <t>Serge</t>
  </si>
  <si>
    <t>La Remise</t>
  </si>
  <si>
    <t>ESSÉ</t>
  </si>
  <si>
    <t>PAVAGE ET CREATION</t>
  </si>
  <si>
    <t>HAMEAU</t>
  </si>
  <si>
    <t>Patrick</t>
  </si>
  <si>
    <t>Z.A. BEAUGE II 6, rue Clément Adler</t>
  </si>
  <si>
    <t>LIFFRÉ</t>
  </si>
  <si>
    <t>SARL SEGRE ESPACES VERTS</t>
  </si>
  <si>
    <t>RONGERE</t>
  </si>
  <si>
    <t>Thomas</t>
  </si>
  <si>
    <t>Z.I. D'ETRICHÉ 4, rue Louis Lépine</t>
  </si>
  <si>
    <t>BREMAT</t>
  </si>
  <si>
    <t>LESAINT</t>
  </si>
  <si>
    <t>Roland</t>
  </si>
  <si>
    <t>16 Rue de la Maison Neuve</t>
  </si>
  <si>
    <t>Vigneux de Bretagne</t>
  </si>
  <si>
    <t>ADWORK'S INTERIM ANCENIS</t>
  </si>
  <si>
    <t>DELAUNAY</t>
  </si>
  <si>
    <t>Chrystèle</t>
  </si>
  <si>
    <t>88, avenue Francis Robert</t>
  </si>
  <si>
    <t xml:space="preserve"> ANCENIS  </t>
  </si>
  <si>
    <t>CCMB49</t>
  </si>
  <si>
    <t>JOUET</t>
  </si>
  <si>
    <t>4, rue Pierre et Marie Curie</t>
  </si>
  <si>
    <t>MONTREUIL JUIGNE</t>
  </si>
  <si>
    <t>MOREAU</t>
  </si>
  <si>
    <t xml:space="preserve">MOREAU </t>
  </si>
  <si>
    <t>Pierre</t>
  </si>
  <si>
    <t>VARADES</t>
  </si>
  <si>
    <t>SEGRE EN ANJOU BLEU</t>
  </si>
  <si>
    <t xml:space="preserve">ROCHER </t>
  </si>
  <si>
    <t>Sébastien</t>
  </si>
  <si>
    <t>1, rue de la Madeleine</t>
  </si>
  <si>
    <t>CANDE BETON</t>
  </si>
  <si>
    <t>Rue Briantaie, ZI de la Gare</t>
  </si>
  <si>
    <t>BMS</t>
  </si>
  <si>
    <t>2 avenue du Bois II</t>
  </si>
  <si>
    <t>NYOISEAU</t>
  </si>
  <si>
    <t>LBG</t>
  </si>
  <si>
    <t>NEVEU</t>
  </si>
  <si>
    <t>David</t>
  </si>
  <si>
    <t>Le Pont Bœuf – B.P.97116</t>
  </si>
  <si>
    <t>CHANTEPIE CEDEX</t>
  </si>
  <si>
    <t>CODE</t>
  </si>
  <si>
    <t>ENTREPRISE</t>
  </si>
  <si>
    <t>Nom</t>
  </si>
  <si>
    <t>Prénom</t>
  </si>
  <si>
    <t>Adresse</t>
  </si>
  <si>
    <t>Code_Postal</t>
  </si>
  <si>
    <t>Ville</t>
  </si>
  <si>
    <t>tel</t>
  </si>
  <si>
    <t>Portable</t>
  </si>
  <si>
    <t>Fax</t>
  </si>
  <si>
    <t>Mail</t>
  </si>
  <si>
    <t>Activités</t>
  </si>
  <si>
    <t>Colonne1</t>
  </si>
  <si>
    <t>Info_Fournisseur</t>
  </si>
  <si>
    <t>Unité</t>
  </si>
  <si>
    <t>Actif</t>
  </si>
  <si>
    <t>INTERLIANTS</t>
  </si>
  <si>
    <t>HERVE</t>
  </si>
  <si>
    <t>La Bouvraie</t>
  </si>
  <si>
    <t>INGRANDES SUR LOIRE</t>
  </si>
  <si>
    <t>Le Rocher</t>
  </si>
  <si>
    <t>CHENILLE CHANGE</t>
  </si>
  <si>
    <t>COMMUNAUTÉ DE COMMUNES DES VALLÉES DU HAUT ANJOU</t>
  </si>
  <si>
    <t>CACES 1</t>
  </si>
  <si>
    <t>CACES 2</t>
  </si>
  <si>
    <t>CACES 3</t>
  </si>
  <si>
    <t>CACES 4</t>
  </si>
  <si>
    <t>CACES 5</t>
  </si>
  <si>
    <t>CACES 6</t>
  </si>
  <si>
    <t>CACES 7</t>
  </si>
  <si>
    <t>CACES 8</t>
  </si>
  <si>
    <t>CACES 9</t>
  </si>
  <si>
    <t>CACES 10</t>
  </si>
  <si>
    <t>FOURNITURES :</t>
  </si>
  <si>
    <t>M</t>
  </si>
  <si>
    <t>SIGNALISATION DE CHANTIER</t>
  </si>
  <si>
    <t>Désignation :</t>
  </si>
  <si>
    <t>Fournisseurs</t>
  </si>
  <si>
    <t>Conducteur de tracteur agricole</t>
  </si>
  <si>
    <t>Conducteur d'engin</t>
  </si>
  <si>
    <t>Chauffeur de camion</t>
  </si>
  <si>
    <t>Conducteur de Niveleuse</t>
  </si>
  <si>
    <t>Conducteur de Compacteur</t>
  </si>
  <si>
    <t>Conducteur répandeuse</t>
  </si>
  <si>
    <t>Caces</t>
  </si>
  <si>
    <t>LONGÈVES</t>
  </si>
  <si>
    <t>SOFAREB</t>
  </si>
  <si>
    <t>LABARONNE CITAF</t>
  </si>
  <si>
    <t xml:space="preserve"> PONT-EVEQUE</t>
  </si>
  <si>
    <t>ZI Monplaisir -Rue du Champ de Courses</t>
  </si>
  <si>
    <t>LARA</t>
  </si>
  <si>
    <t>Yvan</t>
  </si>
  <si>
    <t/>
  </si>
  <si>
    <t>Code</t>
  </si>
  <si>
    <t>Désignation</t>
  </si>
  <si>
    <t>Prix Tarif</t>
  </si>
  <si>
    <t>FAMILLE</t>
  </si>
  <si>
    <t xml:space="preserve">Remise </t>
  </si>
  <si>
    <t>P_Remisé</t>
  </si>
  <si>
    <t>P_le_Plus_bas</t>
  </si>
  <si>
    <t>REMISE (-)</t>
  </si>
  <si>
    <t>IMAGE</t>
  </si>
  <si>
    <t>Adresse Image</t>
  </si>
  <si>
    <t>00103M</t>
  </si>
  <si>
    <t xml:space="preserve">SILENSTOC ANTI POLLUTION NF       </t>
  </si>
  <si>
    <t>P</t>
  </si>
  <si>
    <t>00131S</t>
  </si>
  <si>
    <t xml:space="preserve">TUBE PP TECH 3 DN 160 SN 16 3ML   </t>
  </si>
  <si>
    <t>00132T</t>
  </si>
  <si>
    <t xml:space="preserve">TUBE PP TECH 3 DN 200 SN 16 3ML   </t>
  </si>
  <si>
    <t>00136Y</t>
  </si>
  <si>
    <t xml:space="preserve">BONDE DE LAVABO AUTOMATIQUE       </t>
  </si>
  <si>
    <t>00138A</t>
  </si>
  <si>
    <t>TUBE PE 100 BB D  63 PN10     100M</t>
  </si>
  <si>
    <t>00139B</t>
  </si>
  <si>
    <t>BONDE DOUCHE 60 GRES VISSER/COLLER</t>
  </si>
  <si>
    <t>00142E</t>
  </si>
  <si>
    <t xml:space="preserve">BONDE DOUCHE 60 VERTICALE         </t>
  </si>
  <si>
    <t>00144G</t>
  </si>
  <si>
    <t xml:space="preserve">BONDE LAVABO A BOUCHON-CHAINETTE  </t>
  </si>
  <si>
    <t>00152Q</t>
  </si>
  <si>
    <t>FOR.COL.PLEIN       115.6X125 4.0M</t>
  </si>
  <si>
    <t>00162B</t>
  </si>
  <si>
    <t xml:space="preserve">VASE D'EXPANSION 50L M3/4 D365    </t>
  </si>
  <si>
    <t>00163C</t>
  </si>
  <si>
    <t xml:space="preserve">VASE D'EXPANSION 80L M3/4 D410    </t>
  </si>
  <si>
    <t>00164D</t>
  </si>
  <si>
    <t xml:space="preserve">VASE D'EXPANSION 100L M3/4 D680   </t>
  </si>
  <si>
    <t>00165E</t>
  </si>
  <si>
    <t xml:space="preserve">VASE D'EXPANSION 150L M3/4 D550   </t>
  </si>
  <si>
    <t>00168H</t>
  </si>
  <si>
    <t>00169J</t>
  </si>
  <si>
    <t xml:space="preserve">TUBE PP T-REX DN200 SN12 3ML      </t>
  </si>
  <si>
    <t>00170K</t>
  </si>
  <si>
    <t xml:space="preserve">TUBE PP T-REX DN250 SN12 3ML      </t>
  </si>
  <si>
    <t>00171L</t>
  </si>
  <si>
    <t xml:space="preserve">RESERVOIR BAS 9L COMPLET          </t>
  </si>
  <si>
    <t>00174P</t>
  </si>
  <si>
    <t xml:space="preserve">VASE 12L M3/4 D270                </t>
  </si>
  <si>
    <t>00175Q</t>
  </si>
  <si>
    <t xml:space="preserve">VASE 18L AV.SUP.ROB INTEG.        </t>
  </si>
  <si>
    <t>00176R</t>
  </si>
  <si>
    <t xml:space="preserve">VASE 25L AV.SUP.ROB INTEG.        </t>
  </si>
  <si>
    <t>00177S</t>
  </si>
  <si>
    <t xml:space="preserve">KIT RACCORD VASE SANITAIRE        </t>
  </si>
  <si>
    <t>00182Y</t>
  </si>
  <si>
    <t>MECANI.2V COMPA.+ROB.FLOT.SIL10 NF</t>
  </si>
  <si>
    <t>00184A</t>
  </si>
  <si>
    <t>DRAIN PLAT FLATDRAIN PERF170MMX50M</t>
  </si>
  <si>
    <t>00188E</t>
  </si>
  <si>
    <t>DRAI.PT FLATTEX ENR GEOT.170MMX50M</t>
  </si>
  <si>
    <t>00192J</t>
  </si>
  <si>
    <t xml:space="preserve">GAINE FENDUE VERTE D20  C 100M    </t>
  </si>
  <si>
    <t>00194L</t>
  </si>
  <si>
    <t xml:space="preserve">GAINE FENDUE VERTE D32  C 50M     </t>
  </si>
  <si>
    <t>00195M</t>
  </si>
  <si>
    <t xml:space="preserve">PASSE FIBRE D16/20                </t>
  </si>
  <si>
    <t>00200S</t>
  </si>
  <si>
    <t>FOR.COL.PLEIN       165.6X175 4.0M</t>
  </si>
  <si>
    <t>00202U</t>
  </si>
  <si>
    <t>PVC PRES.COLLE D 16 X 1,8 PN 25 6M</t>
  </si>
  <si>
    <t>00204X</t>
  </si>
  <si>
    <t>PVC PRES.COLLE D 20 X 2,3 PN 25 6M</t>
  </si>
  <si>
    <t>00205Y</t>
  </si>
  <si>
    <t>BDE DCHE 90 40X49 PR RECE.GRES 690</t>
  </si>
  <si>
    <t>00206Z</t>
  </si>
  <si>
    <t>BDE DCHE 90 40X49 SORTIE VERT. 790</t>
  </si>
  <si>
    <t>00207A</t>
  </si>
  <si>
    <t xml:space="preserve">V.A.B.VIDHOOBAIN CLAP.LAIT.CHROM. </t>
  </si>
  <si>
    <t>00208B</t>
  </si>
  <si>
    <t>PVC PRES.COLLE D 25 X 2,8 PN 25 6M</t>
  </si>
  <si>
    <t>00211E</t>
  </si>
  <si>
    <t>TUBE PVC GAINE LST     D 28X1,5 6M</t>
  </si>
  <si>
    <t>00213G</t>
  </si>
  <si>
    <t>TUBE PVC GAINE LST     D 33X1,5 6M</t>
  </si>
  <si>
    <t>00214H</t>
  </si>
  <si>
    <t>PVC PRES.COLLE D 32 X 2,4 PN 16 6M</t>
  </si>
  <si>
    <t>00216K</t>
  </si>
  <si>
    <t>TUBE PVC GAINE LST     D 45X1,8 6M</t>
  </si>
  <si>
    <t>00218M</t>
  </si>
  <si>
    <t>PVC PRES.COLLE D 40 X 3,0 PN 16 6M</t>
  </si>
  <si>
    <t>00220P</t>
  </si>
  <si>
    <t xml:space="preserve">BDE GRILLE P/DCHE GRES D90 1 1/2  </t>
  </si>
  <si>
    <t>00221Q</t>
  </si>
  <si>
    <t>BDE DCHE 90 A GRILLE 1 1/2 VER.795</t>
  </si>
  <si>
    <t>00224T</t>
  </si>
  <si>
    <t>PVC PRES.COLLE D 50 X 3,7 PN 16 6M</t>
  </si>
  <si>
    <t>00225U</t>
  </si>
  <si>
    <t>TUBE PVC GAINE ORANGE  D 45X1,8 6M</t>
  </si>
  <si>
    <t>00226W</t>
  </si>
  <si>
    <t>TUBE PVC GAINE ORANGE  D 28X1,5 6M</t>
  </si>
  <si>
    <t>00228Y</t>
  </si>
  <si>
    <t>TUBE PVC GAINE BLANCHE D 45X1,8 6M</t>
  </si>
  <si>
    <t>00229Z</t>
  </si>
  <si>
    <t>TUBE PVC GAINE LST     D 60X2,0 6M</t>
  </si>
  <si>
    <t>00231B</t>
  </si>
  <si>
    <t>TUBE PVC GAINE ORANGE  D 60X2,0 6M</t>
  </si>
  <si>
    <t>00232C</t>
  </si>
  <si>
    <t>PVC PRES.COLLE D 63 X 4,7 PN 16 6M</t>
  </si>
  <si>
    <t>00234E</t>
  </si>
  <si>
    <t>TUBE PVC GAINE BLANCHE D 60X2,0 6M</t>
  </si>
  <si>
    <t>00235F</t>
  </si>
  <si>
    <t xml:space="preserve">BDE DCHE 90 CAPOT ABS             </t>
  </si>
  <si>
    <t>00236G</t>
  </si>
  <si>
    <t>BDE DCHE 90 CAPOT METAL TUBE MONTE</t>
  </si>
  <si>
    <t>00237H</t>
  </si>
  <si>
    <t>PVC PRES.COLLE D 75 X 5,6 PN 16 6M</t>
  </si>
  <si>
    <t>00240L</t>
  </si>
  <si>
    <t>TUBE PVC GAINE LST     D 80X2,5 6M</t>
  </si>
  <si>
    <t>00242N</t>
  </si>
  <si>
    <t>TUBE PVC GAINE ORANGE  D 80X2,5 6M</t>
  </si>
  <si>
    <t>00246S</t>
  </si>
  <si>
    <t>PVC PRES.COLLE D 90 X 6,7 PN 16 6M</t>
  </si>
  <si>
    <t>00247T</t>
  </si>
  <si>
    <t>PVC PRES.COLLE D 90 X 4,3 PN 10 6M</t>
  </si>
  <si>
    <t>00249W</t>
  </si>
  <si>
    <t xml:space="preserve">TUBE TECH3 ECO12 DN160  3ML       </t>
  </si>
  <si>
    <t>00250X</t>
  </si>
  <si>
    <t xml:space="preserve">TUBE TECH3 ECO12 DN200  3ML       </t>
  </si>
  <si>
    <t>00252Z</t>
  </si>
  <si>
    <t xml:space="preserve">BONDE PR RECEV.60 CAPOT ABS TB60  </t>
  </si>
  <si>
    <t>00253A</t>
  </si>
  <si>
    <t>TUBE PVC GAINE LST     D100X2,0 6M</t>
  </si>
  <si>
    <t>00254B</t>
  </si>
  <si>
    <t>PVC PRES.COLLE D110 X 8,1 PN 16 6M</t>
  </si>
  <si>
    <t>00255C</t>
  </si>
  <si>
    <t>PVC PRES.COLLE D110 X 5,3 PN 10 6M</t>
  </si>
  <si>
    <t>00260H</t>
  </si>
  <si>
    <t>PVC PRES.COLLE D125 X 6,0 PN 10 6M</t>
  </si>
  <si>
    <t>00264M</t>
  </si>
  <si>
    <t>PVC PRES.COLLE D140 X 6,1 PN 10 6M</t>
  </si>
  <si>
    <t>00267Q</t>
  </si>
  <si>
    <t>PVC PRES.COLLE D160 X 6,2 PN 10 6M</t>
  </si>
  <si>
    <t>00272W</t>
  </si>
  <si>
    <t>PVC PRES.COLLE D200 X 7,7 PN 10 6M</t>
  </si>
  <si>
    <t>00279D</t>
  </si>
  <si>
    <t>COURON. ARTIC.FTE 250KN PR PVC 315</t>
  </si>
  <si>
    <t>00280E</t>
  </si>
  <si>
    <t xml:space="preserve">COURONNEMENT D300 LOIS.RENF.125KN </t>
  </si>
  <si>
    <t>00281F</t>
  </si>
  <si>
    <t xml:space="preserve">COURONNEMENT D400 LOIS.RENF.125KN </t>
  </si>
  <si>
    <t>00282G</t>
  </si>
  <si>
    <t xml:space="preserve">COURONNEMENT D300 LOIS.RENF.250KN </t>
  </si>
  <si>
    <t>00283H</t>
  </si>
  <si>
    <t xml:space="preserve">COURONNEMENT D400 LOIS.RENF.250KN </t>
  </si>
  <si>
    <t>00284J</t>
  </si>
  <si>
    <t xml:space="preserve">COURONNEMENT D300 CRES.RENF.125KN </t>
  </si>
  <si>
    <t>00285K</t>
  </si>
  <si>
    <t xml:space="preserve">COURONN. D300 CRES.RENF.125KN EU  </t>
  </si>
  <si>
    <t>00286L</t>
  </si>
  <si>
    <t xml:space="preserve">COURONN. D400 CRES.RENF.125KN     </t>
  </si>
  <si>
    <t>00290Q</t>
  </si>
  <si>
    <t xml:space="preserve">COURONN. D300 LOIS.RENF.125KN EU  </t>
  </si>
  <si>
    <t>00291R</t>
  </si>
  <si>
    <t xml:space="preserve">COURONN. D300 LOIS.RENF.125KN EP  </t>
  </si>
  <si>
    <t>00292S</t>
  </si>
  <si>
    <t xml:space="preserve">COURONN. D400 LOIS.RENF.125KN EU  </t>
  </si>
  <si>
    <t>00294U</t>
  </si>
  <si>
    <t xml:space="preserve">COUR. ARTIC.FTE 250KN PR PVC D400 </t>
  </si>
  <si>
    <t>00298Z</t>
  </si>
  <si>
    <t xml:space="preserve">BONDE PR RECEV.90 CAPOT ABS TB90  </t>
  </si>
  <si>
    <t>00304F</t>
  </si>
  <si>
    <t>SORTIE DROITE EXC.18MM SS CO.  P02</t>
  </si>
  <si>
    <t>00305G</t>
  </si>
  <si>
    <t>SORTIE DROITE EXC.40MM SS CO.  P04</t>
  </si>
  <si>
    <t>00306H</t>
  </si>
  <si>
    <t>PIPE 90D LONGUE        SS CO.PB319</t>
  </si>
  <si>
    <t>00309L</t>
  </si>
  <si>
    <t>RACCORD FLEXIBLE       SS CO.PF330</t>
  </si>
  <si>
    <t>00310M</t>
  </si>
  <si>
    <t>COUR.ARTIC.FTE 250KN PR PVC 315 EU</t>
  </si>
  <si>
    <t>00311N</t>
  </si>
  <si>
    <t>COUR.ARTIC.FTE 250KN PR PVC 315 EP</t>
  </si>
  <si>
    <t>00314R</t>
  </si>
  <si>
    <t xml:space="preserve">COURON.ARTIC.FTE 250KN PR PVC 250 </t>
  </si>
  <si>
    <t>00315S</t>
  </si>
  <si>
    <t>ROB.FLOT.A BOULE EMBOUT LAIT. 1585</t>
  </si>
  <si>
    <t>00316T</t>
  </si>
  <si>
    <t>ROB.FLOT.CONTRE PRESSION NF   1590</t>
  </si>
  <si>
    <t>00323B</t>
  </si>
  <si>
    <t>TUBE ANNELE D 32               25M</t>
  </si>
  <si>
    <t>00324C</t>
  </si>
  <si>
    <t>TUBE ANNELE D 40               25M</t>
  </si>
  <si>
    <t>00326E</t>
  </si>
  <si>
    <t>BATI SUPPORT WC UNIVERSEL    W760B</t>
  </si>
  <si>
    <t>00327F</t>
  </si>
  <si>
    <t xml:space="preserve">BONDE DOUC.D50 A CARRELER AV FILM </t>
  </si>
  <si>
    <t>00333M</t>
  </si>
  <si>
    <t>BONDE TURBOSOL /FILM 120X120+COLLE</t>
  </si>
  <si>
    <t>00334N</t>
  </si>
  <si>
    <t>PANNEAU PSE 120X120CM+BDE TURBOSOL</t>
  </si>
  <si>
    <t>00336Q</t>
  </si>
  <si>
    <t xml:space="preserve">BONDE TURBOSOL/FILM 180X210+COLLE </t>
  </si>
  <si>
    <t>00337R</t>
  </si>
  <si>
    <t>SIPHON EVIER BI MAT.1"1/2 SORT.D40</t>
  </si>
  <si>
    <t>00338S</t>
  </si>
  <si>
    <t>SIPHON LAVABO BI MAT.1"1/4 SOR.D40</t>
  </si>
  <si>
    <t>00339T</t>
  </si>
  <si>
    <t xml:space="preserve">SIPHON LAVABO BI MATIERE 1"1/4    </t>
  </si>
  <si>
    <t>00340U</t>
  </si>
  <si>
    <t xml:space="preserve">BDE 84 A GRILLE EVIER GRES        </t>
  </si>
  <si>
    <t>00341W</t>
  </si>
  <si>
    <t>BONDE LAVE-MAIN POLYPRO GRILLE D55</t>
  </si>
  <si>
    <t>00342X</t>
  </si>
  <si>
    <t xml:space="preserve">ENSEMBLE 1 JET MONA D18 CHROME    </t>
  </si>
  <si>
    <t>00343Y</t>
  </si>
  <si>
    <t xml:space="preserve">ENSEMBLE 2 JETS JETFUN D18 CHROME </t>
  </si>
  <si>
    <t>00344Z</t>
  </si>
  <si>
    <t>INTERC+TP 0 A 10MM/GRILL.D30 CHROM</t>
  </si>
  <si>
    <t>00346B</t>
  </si>
  <si>
    <t xml:space="preserve">MONA 1J CHROME/FL.150SA/SUP 10008 </t>
  </si>
  <si>
    <t>00347C</t>
  </si>
  <si>
    <t xml:space="preserve">SIPHON BIDET 1 1/4 FORME P   L231 </t>
  </si>
  <si>
    <t>00348D</t>
  </si>
  <si>
    <t xml:space="preserve">TURBOBAIN SIPHON 207 CLAPET 70 NF </t>
  </si>
  <si>
    <t>00351G</t>
  </si>
  <si>
    <t>SIPHON LAVABO LAITON CHROME BRILL.</t>
  </si>
  <si>
    <t>00354K</t>
  </si>
  <si>
    <t xml:space="preserve">MECANISME 2V COMPACT NF           </t>
  </si>
  <si>
    <t>00355L</t>
  </si>
  <si>
    <t xml:space="preserve">ROB. SILENC. ALI.BASSE LAIT. 3/8  </t>
  </si>
  <si>
    <t>00356M</t>
  </si>
  <si>
    <t>ROBINET FLOTTEUR SILENCIEUX NF 3/8</t>
  </si>
  <si>
    <t>00360R</t>
  </si>
  <si>
    <t xml:space="preserve">COLONNE DOUCHE LAIT.D25MM CASCADE </t>
  </si>
  <si>
    <t>00362T</t>
  </si>
  <si>
    <t>RIVER 3J CHROME/FL.150DA /SUP10008</t>
  </si>
  <si>
    <t>00364W</t>
  </si>
  <si>
    <t xml:space="preserve">EASYBAIN WAVE CABLE 650MM         </t>
  </si>
  <si>
    <t>00365X</t>
  </si>
  <si>
    <t>MECAN.DBLE VOL.A CABLE UNIVER.3V12</t>
  </si>
  <si>
    <t>00366Y</t>
  </si>
  <si>
    <t xml:space="preserve">PACK SOLEMUR 2PART PLAQUE BLANCHE </t>
  </si>
  <si>
    <t>00381P</t>
  </si>
  <si>
    <t xml:space="preserve">GEO CL4 100X6M LE M2              </t>
  </si>
  <si>
    <t>00383R</t>
  </si>
  <si>
    <t xml:space="preserve">GEO CL5 100X6M LE M2              </t>
  </si>
  <si>
    <t>00385T</t>
  </si>
  <si>
    <t xml:space="preserve">COUDE PP 15 D  M/F DN 125         </t>
  </si>
  <si>
    <t>00386U</t>
  </si>
  <si>
    <t xml:space="preserve">COUDE PP 15 D  M/F DN 160         </t>
  </si>
  <si>
    <t>00389Y</t>
  </si>
  <si>
    <t xml:space="preserve">COUDE PP 30D M/F DN125            </t>
  </si>
  <si>
    <t>00390Z</t>
  </si>
  <si>
    <t xml:space="preserve">COUDE PP 30D M/F DN160            </t>
  </si>
  <si>
    <t>00391A</t>
  </si>
  <si>
    <t xml:space="preserve">COUDE PP 30D M/F DN200            </t>
  </si>
  <si>
    <t>00393C</t>
  </si>
  <si>
    <t xml:space="preserve">COUDE PP 45D M/F DN125            </t>
  </si>
  <si>
    <t>00394D</t>
  </si>
  <si>
    <t xml:space="preserve">COUDE PP 45D M/F DN160            </t>
  </si>
  <si>
    <t>00395E</t>
  </si>
  <si>
    <t xml:space="preserve">COUDE PP 45D M/F DN200            </t>
  </si>
  <si>
    <t>00397G</t>
  </si>
  <si>
    <t xml:space="preserve">COUDE PP 90D M/F DN125            </t>
  </si>
  <si>
    <t>00398H</t>
  </si>
  <si>
    <t xml:space="preserve">COUDE PP 90D M/F DN160            </t>
  </si>
  <si>
    <t>00404P</t>
  </si>
  <si>
    <t xml:space="preserve">TE PP 45D F/M DN 160              </t>
  </si>
  <si>
    <t>00405Q</t>
  </si>
  <si>
    <t xml:space="preserve">TE PP 45D F/M DN200               </t>
  </si>
  <si>
    <t>00407S</t>
  </si>
  <si>
    <t xml:space="preserve">REDUCTION PP F/F DN160/125        </t>
  </si>
  <si>
    <t>00408T</t>
  </si>
  <si>
    <t xml:space="preserve">REDUCTION PP F/F DN200/160        </t>
  </si>
  <si>
    <t>00426N</t>
  </si>
  <si>
    <t xml:space="preserve">MANCHON A BUTEE DN125             </t>
  </si>
  <si>
    <t>00427P</t>
  </si>
  <si>
    <t xml:space="preserve">MANCHON A BUTEE DN160             </t>
  </si>
  <si>
    <t>00428Q</t>
  </si>
  <si>
    <t xml:space="preserve">MANCHON A BUTEE DN200             </t>
  </si>
  <si>
    <t>00430S</t>
  </si>
  <si>
    <t xml:space="preserve">MANCHON COULISSANT DN125          </t>
  </si>
  <si>
    <t>00431T</t>
  </si>
  <si>
    <t xml:space="preserve">MANCHON COULISSANT DN160          </t>
  </si>
  <si>
    <t>00432U</t>
  </si>
  <si>
    <t xml:space="preserve">MANCHON COULISSANT DN200          </t>
  </si>
  <si>
    <t>00443G</t>
  </si>
  <si>
    <t xml:space="preserve">BDE LAVABO DESIGN AUTO/CDE A MAIN </t>
  </si>
  <si>
    <t>00444H</t>
  </si>
  <si>
    <t>BDE LAVABO LAITON DESIGN/CLAP.FIXE</t>
  </si>
  <si>
    <t>00446K</t>
  </si>
  <si>
    <t xml:space="preserve">BONDE 114 A PANIER MANUEL SS TP   </t>
  </si>
  <si>
    <t>00449N</t>
  </si>
  <si>
    <t xml:space="preserve">SIPHON BAIGNOIRE HORIZONTALE 360  </t>
  </si>
  <si>
    <t>00450P</t>
  </si>
  <si>
    <t xml:space="preserve">SIPHON BAIGNOIRE EASYBAIN S+H D40 </t>
  </si>
  <si>
    <t>00451Q</t>
  </si>
  <si>
    <t xml:space="preserve">BARRE DCHE D25 ENTRAXE REG+PORTS  </t>
  </si>
  <si>
    <t>00457X</t>
  </si>
  <si>
    <t>CULOT.PP 45D M/F+REDUC F/F 160/200</t>
  </si>
  <si>
    <t>00458Y</t>
  </si>
  <si>
    <t>CULOT.PP 45D M/F+REDUC F/F 125/160</t>
  </si>
  <si>
    <t>00459Z</t>
  </si>
  <si>
    <t>CULOT.PP 45D M/F+REDUC F/F 125/200</t>
  </si>
  <si>
    <t>00464E</t>
  </si>
  <si>
    <t xml:space="preserve">TE PP 90D M/F+REDUC M/F/F 160/200 </t>
  </si>
  <si>
    <t>00469K</t>
  </si>
  <si>
    <t>BATI SUPPORT AUTOPOR.SOLEMUR+PLAQU</t>
  </si>
  <si>
    <t>00471M</t>
  </si>
  <si>
    <t xml:space="preserve">BATI SUPPORT AUTOPORTANT 2P       </t>
  </si>
  <si>
    <t>00472N</t>
  </si>
  <si>
    <t xml:space="preserve">PLAQUE 2V 146X205 B.RONDS BLANCHE </t>
  </si>
  <si>
    <t>00473P</t>
  </si>
  <si>
    <t>PLAQ.2V 146X205 B.RONDS CHROME VEL</t>
  </si>
  <si>
    <t>00474Q</t>
  </si>
  <si>
    <t>PLAQ.2V 146X205 B.RONDS CHROME BRI</t>
  </si>
  <si>
    <t>00476S</t>
  </si>
  <si>
    <t xml:space="preserve">PLAQ.2V B RONDS CHROME BRIL/VEL   </t>
  </si>
  <si>
    <t>00480X</t>
  </si>
  <si>
    <t xml:space="preserve">PLAQUE DE COMMANDE RECT BLANC     </t>
  </si>
  <si>
    <t>00483A</t>
  </si>
  <si>
    <t xml:space="preserve">PLAQUE DE COMMANDE RECT NOIR      </t>
  </si>
  <si>
    <t>00550Y</t>
  </si>
  <si>
    <t>TUBE PVC D100                   4M</t>
  </si>
  <si>
    <t>00551Z</t>
  </si>
  <si>
    <t xml:space="preserve">PALETTE D100 MU 420ML             </t>
  </si>
  <si>
    <t>00552A</t>
  </si>
  <si>
    <t>TUBE PVC D100 SN4               4M</t>
  </si>
  <si>
    <t>00553B</t>
  </si>
  <si>
    <t>TUBE PVC D100 SN8               4M</t>
  </si>
  <si>
    <t>00554C</t>
  </si>
  <si>
    <t>TUBE PVC D100 SN8 VERT A JOINT  3M</t>
  </si>
  <si>
    <t>00558G</t>
  </si>
  <si>
    <t>TUBE PVC D 32                   4M</t>
  </si>
  <si>
    <t>00559H</t>
  </si>
  <si>
    <t>TUBE PVC D 40                   4M</t>
  </si>
  <si>
    <t>00560J</t>
  </si>
  <si>
    <t>TUBE PVC D 50                   4M</t>
  </si>
  <si>
    <t>00561K</t>
  </si>
  <si>
    <t>TUBE PVC D125                   4M</t>
  </si>
  <si>
    <t>00562L</t>
  </si>
  <si>
    <t>TUBE PVC D 63                   4M</t>
  </si>
  <si>
    <t>00563M</t>
  </si>
  <si>
    <t>TUBE PVC D 75                   4M</t>
  </si>
  <si>
    <t>00564N</t>
  </si>
  <si>
    <t>TUBE PVC D 80                   4M</t>
  </si>
  <si>
    <t>00565P</t>
  </si>
  <si>
    <t>TUBE PVC D140                   4M</t>
  </si>
  <si>
    <t>00566Q</t>
  </si>
  <si>
    <t>TUBE PVC D 90                   4M</t>
  </si>
  <si>
    <t>00567R</t>
  </si>
  <si>
    <t>TUBE PVC D110                   4M</t>
  </si>
  <si>
    <t>00568S</t>
  </si>
  <si>
    <t>TUBE PVC D160                   4M</t>
  </si>
  <si>
    <t>00574Z</t>
  </si>
  <si>
    <t>TUBE PVC D200                   4M</t>
  </si>
  <si>
    <t>00575A</t>
  </si>
  <si>
    <t>TUBE PVC D250                   4M</t>
  </si>
  <si>
    <t>00576B</t>
  </si>
  <si>
    <t>TUBE PVC D315                   4M</t>
  </si>
  <si>
    <t>00578D</t>
  </si>
  <si>
    <t>TUBE PVC COFFRAGE D250          4M</t>
  </si>
  <si>
    <t>01101X</t>
  </si>
  <si>
    <t>TUBE PVC D 32 BOUT LISSE        2M</t>
  </si>
  <si>
    <t>01102Y</t>
  </si>
  <si>
    <t>TUBE PVC D 40 BOUT LISSE        2M</t>
  </si>
  <si>
    <t>01103Z</t>
  </si>
  <si>
    <t>TUBE PVC D 50 BOUT LISSE        2M</t>
  </si>
  <si>
    <t>01105B</t>
  </si>
  <si>
    <t>TUBE PVC D 80 BOUT LISSE        2M</t>
  </si>
  <si>
    <t>01106C</t>
  </si>
  <si>
    <t>TUBE PVC D100 BOUT LISSE        2M</t>
  </si>
  <si>
    <t>01107D</t>
  </si>
  <si>
    <t>TUBE PVC D125 BOUT LISSE        2M</t>
  </si>
  <si>
    <t>01109F</t>
  </si>
  <si>
    <t>TUBE PVC D 32 BOUT LISSE        1M</t>
  </si>
  <si>
    <t>01110G</t>
  </si>
  <si>
    <t>TUBE PVC D 40 BOUT LISSE        1M</t>
  </si>
  <si>
    <t>01111H</t>
  </si>
  <si>
    <t>TUBE PVC D 50 BOUT LISSE        1M</t>
  </si>
  <si>
    <t>01112J</t>
  </si>
  <si>
    <t>TUBE PVC D 80 BOUT LISSE        1M</t>
  </si>
  <si>
    <t>01113K</t>
  </si>
  <si>
    <t>TUBE PVC D100 BOUT LISSE        1M</t>
  </si>
  <si>
    <t>02268Q</t>
  </si>
  <si>
    <t>TUBE PVC ASS.ALVEO.CR8/SN8 D500 3M</t>
  </si>
  <si>
    <t>02269R</t>
  </si>
  <si>
    <t>TUBE PVC ASS.ALVEO.CR8/SN8 D630 3M</t>
  </si>
  <si>
    <t>02270S</t>
  </si>
  <si>
    <t>TUBE PVC ASS.ALVEO.CR8/SN8 D800 3M</t>
  </si>
  <si>
    <t>02402L</t>
  </si>
  <si>
    <t>TUBE PVC ASS.IMPORT D 125 DN125 1M</t>
  </si>
  <si>
    <t>02411W</t>
  </si>
  <si>
    <t>TUBE PVC ASS.IMPORT D 110 DN100 2M</t>
  </si>
  <si>
    <t>02412X</t>
  </si>
  <si>
    <t>TUBE PVC ASS.IMPORT D 125 DN125 2M</t>
  </si>
  <si>
    <t>02413Y</t>
  </si>
  <si>
    <t>TUBE PVC ASS.IMPORT D 160 DN150 2M</t>
  </si>
  <si>
    <t>02421G</t>
  </si>
  <si>
    <t>TUBE PVC ASS.IMPORT D 110 DN100 5M</t>
  </si>
  <si>
    <t>02422H</t>
  </si>
  <si>
    <t>TUBE PVC ASS.IMPORT D 125 DN125 5M</t>
  </si>
  <si>
    <t>02423J</t>
  </si>
  <si>
    <t>TUBE PVC ASS.IMPORT D 160 DN150 5M</t>
  </si>
  <si>
    <t>02424K</t>
  </si>
  <si>
    <t>TUBE PVC ASS.IMPORT D 200 DN200 5M</t>
  </si>
  <si>
    <t>02504X</t>
  </si>
  <si>
    <t>TUBE PVC ASS.COMPO.CR4/SN4 D200 6M</t>
  </si>
  <si>
    <t>02505Y</t>
  </si>
  <si>
    <t>TUBE PVC ASS.COMPO.CR4/SN4 D250 6M</t>
  </si>
  <si>
    <t>02506Z</t>
  </si>
  <si>
    <t>TUBE PVC ASS.COMPO.CR4/SN4 D315 6M</t>
  </si>
  <si>
    <t>02507A</t>
  </si>
  <si>
    <t>TUBE PVC ASS.COMPO.CR4/SN4 D400 6M</t>
  </si>
  <si>
    <t>02508B</t>
  </si>
  <si>
    <t>TUBE PVC ASS.COMPO.CR4/SN4 D500 6M</t>
  </si>
  <si>
    <t>02509C</t>
  </si>
  <si>
    <t>TUBE PVC ASS.COMPO.CR4/SN4 D630 6M</t>
  </si>
  <si>
    <t>02511E</t>
  </si>
  <si>
    <t>TUBE PVC ASS.COMPO.CR4/SN4 D110 3M</t>
  </si>
  <si>
    <t>PUM PLASTIQUES</t>
  </si>
  <si>
    <t>DIET</t>
  </si>
  <si>
    <t xml:space="preserve">17, RUE DE LA GIBAUDIERE </t>
  </si>
  <si>
    <t xml:space="preserve"> ST BARTHELEMY D'ANJOU </t>
  </si>
  <si>
    <t>EDM</t>
  </si>
  <si>
    <t xml:space="preserve">LAFARGE GRANULATS </t>
  </si>
  <si>
    <t>M.T.I</t>
  </si>
  <si>
    <t>HERVE SAS</t>
  </si>
  <si>
    <t xml:space="preserve">INTERLIANTS </t>
  </si>
  <si>
    <t>BRUX</t>
  </si>
  <si>
    <t xml:space="preserve"> CHAZE HENRY</t>
  </si>
  <si>
    <t>VERN SUR SEICHE</t>
  </si>
  <si>
    <t>INGRANDES sur LOIRE</t>
  </si>
  <si>
    <t>JUIGNE DES MOUTIERS</t>
  </si>
  <si>
    <t xml:space="preserve">TUBE PP T-REX DN160 SN12 3ML      </t>
  </si>
  <si>
    <t>SARL BEMA</t>
  </si>
  <si>
    <t>HAVARD</t>
  </si>
  <si>
    <t xml:space="preserve">Mathieu </t>
  </si>
  <si>
    <t>IDEES JARDIN</t>
  </si>
  <si>
    <t>14 rue de la Gibaudière</t>
  </si>
  <si>
    <t xml:space="preserve">ZI La Lande de Moulin </t>
  </si>
  <si>
    <t>NOZAY</t>
  </si>
  <si>
    <t>&amp;-SPACE</t>
  </si>
  <si>
    <t>21 Rue des Magnolias</t>
  </si>
  <si>
    <t>Ludovic</t>
  </si>
  <si>
    <t xml:space="preserve"> Fradet</t>
  </si>
  <si>
    <t xml:space="preserve"> LES PONTS DE CE</t>
  </si>
  <si>
    <t>PERMIS C</t>
  </si>
  <si>
    <t>CACES 11</t>
  </si>
  <si>
    <t xml:space="preserve">USR 225 </t>
  </si>
  <si>
    <t>Cx 235 24T</t>
  </si>
  <si>
    <t>Hitachi Uc225LC</t>
  </si>
  <si>
    <t>mini chargeur 226B</t>
  </si>
  <si>
    <t>mini chargeur JCb</t>
  </si>
  <si>
    <t>mini chargeur Zetellmeyer</t>
  </si>
  <si>
    <t xml:space="preserve">W190 B </t>
  </si>
  <si>
    <t xml:space="preserve"> W 190C</t>
  </si>
  <si>
    <t>type</t>
  </si>
  <si>
    <t>bd de l'industrie</t>
  </si>
  <si>
    <t>Observation</t>
  </si>
  <si>
    <t>MATERIEL</t>
  </si>
  <si>
    <t>TPPL</t>
  </si>
  <si>
    <t>NOUVELON</t>
  </si>
  <si>
    <t>Paul</t>
  </si>
  <si>
    <t>23, RUE DU BOCAGE</t>
  </si>
  <si>
    <t>49230</t>
  </si>
  <si>
    <t>MOZET SUR LOUET</t>
  </si>
  <si>
    <t>Observations3</t>
  </si>
  <si>
    <t>Observations4</t>
  </si>
  <si>
    <t>OBJET</t>
  </si>
  <si>
    <t>DOCUMENTS INTERNES</t>
  </si>
  <si>
    <t>DOCUMENTS ET NORMES</t>
  </si>
  <si>
    <t>PROFIL 06</t>
  </si>
  <si>
    <t>LAFAILLE</t>
  </si>
  <si>
    <t>Didier</t>
  </si>
  <si>
    <t xml:space="preserve">275, Boulevard des Agasses BP 11 </t>
  </si>
  <si>
    <t>83380</t>
  </si>
  <si>
    <t>LES ISSAMBRES</t>
  </si>
  <si>
    <t>PAVAGE 44</t>
  </si>
  <si>
    <t>PASQUIER</t>
  </si>
  <si>
    <t>Patrice</t>
  </si>
  <si>
    <t>Thely - La Blanchais</t>
  </si>
  <si>
    <t>44390</t>
  </si>
  <si>
    <t>SAFFRE</t>
  </si>
  <si>
    <t>BHD ENVIRONNEMENT</t>
  </si>
  <si>
    <t>PELETIER</t>
  </si>
  <si>
    <t>Z.I. La Palue</t>
  </si>
  <si>
    <t>86220</t>
  </si>
  <si>
    <t>INGRNDES SUR VIENNE</t>
  </si>
  <si>
    <t>CREAT AIRE</t>
  </si>
  <si>
    <t>LEGRAS</t>
  </si>
  <si>
    <t>1, rue du clos Poirier</t>
  </si>
  <si>
    <t>49170</t>
  </si>
  <si>
    <t>LA POSSONNIERE</t>
  </si>
  <si>
    <t>ASTECH</t>
  </si>
  <si>
    <t>BLANDIN</t>
  </si>
  <si>
    <t>Geneviève</t>
  </si>
  <si>
    <t>1, rue Pierre Pfimlin</t>
  </si>
  <si>
    <t>68390</t>
  </si>
  <si>
    <t>SAUSHEIM</t>
  </si>
  <si>
    <t>ANJOU BETON</t>
  </si>
  <si>
    <t>COURANT</t>
  </si>
  <si>
    <t>La Grande Chauvière</t>
  </si>
  <si>
    <t>49290</t>
  </si>
  <si>
    <t>CHALONNES SUR LOIRE</t>
  </si>
  <si>
    <t>BLEU ARDOISE</t>
  </si>
  <si>
    <t>BEZIER</t>
  </si>
  <si>
    <t>7, Avenue des grans Carreaux</t>
  </si>
  <si>
    <t>49480</t>
  </si>
  <si>
    <t>SAINT SYLVAIN D'ANJOU</t>
  </si>
  <si>
    <t>HENRY</t>
  </si>
  <si>
    <t>SANTER</t>
  </si>
  <si>
    <t>Marie</t>
  </si>
  <si>
    <t>BP 26 Clos Soupiron</t>
  </si>
  <si>
    <t>84141</t>
  </si>
  <si>
    <t>AVIGNON</t>
  </si>
  <si>
    <t>ESVIA ANGERS</t>
  </si>
  <si>
    <t>LE BOULANGER</t>
  </si>
  <si>
    <t>ZA LA CLAVERIE 12, rue Léonard de Vinci</t>
  </si>
  <si>
    <t>49070</t>
  </si>
  <si>
    <t>SAINT LEGER DE LINIERES</t>
  </si>
  <si>
    <t>ETS CREPEAU</t>
  </si>
  <si>
    <t>CREPEAU</t>
  </si>
  <si>
    <t>Grégory</t>
  </si>
  <si>
    <t>293, rue de la Bougrière</t>
  </si>
  <si>
    <t>44985</t>
  </si>
  <si>
    <t>SAINTE LUCE SUR LOIRE</t>
  </si>
  <si>
    <t>MODE OPERATOIRE :</t>
  </si>
  <si>
    <t>préparation</t>
  </si>
  <si>
    <t>Installation de chantier/Sécurité</t>
  </si>
  <si>
    <t>Méthodologie :</t>
  </si>
  <si>
    <t>Contrôles Internes</t>
  </si>
  <si>
    <t>Contrôles Externes</t>
  </si>
  <si>
    <t>Points critiques</t>
  </si>
  <si>
    <t>Points d'Arrêts</t>
  </si>
  <si>
    <t>DOCUMENTS :</t>
  </si>
  <si>
    <t>Normes:</t>
  </si>
  <si>
    <t>Documents :</t>
  </si>
  <si>
    <t>LOCATION / REGIE</t>
  </si>
  <si>
    <t>Observations</t>
  </si>
  <si>
    <t>MAIN D'ŒUVRE</t>
  </si>
  <si>
    <t>1020</t>
  </si>
  <si>
    <t>SIGNALISATION DE CHANTIER _x000D_
Ce prix rémunère : _x000D_
- forfaitairement les frais de signalisation temporaire de chantier. _x000D_
Il comprend notamment: _x000D_
- la fourniture à pied d'oeuvre, la mise en place, la surveillance et la maintenance de la signalisation nécessaire à l'organisation du chantier pendant toute sa durée._x000D_
 - la pose et la dépose de la signalisation Les dispositifs de signalisation seront conformes aux normes en vigueur et notamment à l'arrêté interministériel du 6 novembre 1992 (livre 1, 8ème partie: signalisation temporaire) _x000D_
Ce prix correspond aux schémas de signalisation joints au dossier en tant que document contractuel de base élaboré à partir du phasage d'exécution prévu par le maître d'ouvrage. _x000D_
Pour l'application de ce prix, il est précisé que celui-ci sera réglé en deux fractions :_x000D_
 - la première correspondant à 70 % du prix sera versée à l'entrepreneur lors de la première situation mensuelle,_x000D_
 - la seconde correspondant au solde sera versée à l'achèvement des travaux après enlèvement de tous les matériels et matériaux en excédent.</t>
  </si>
  <si>
    <t>Image</t>
  </si>
  <si>
    <t>Chemin d'accès :</t>
  </si>
  <si>
    <t>bull_d6.jpg</t>
  </si>
  <si>
    <t>pelle_190c.jpg</t>
  </si>
  <si>
    <t>L:\CLASSIFICATION\MATERIEL\MATERIEL_JPG\</t>
  </si>
  <si>
    <t>chargeuse_a_chenilles.jpg</t>
  </si>
  <si>
    <t>pelle_volvo_EW180.jpg</t>
  </si>
  <si>
    <t>petite_chargeuse_volvo_a_pneus_L30.jpg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</si>
</sst>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dd/mm/yy;@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0"/>
      <color indexed="10"/>
      <name val="Arial"/>
      <family val="2"/>
    </font>
    <font>
      <i/>
      <sz val="10"/>
      <color rgb="FFFF0000"/>
      <name val="Arial"/>
      <family val="2"/>
    </font>
    <font>
      <sz val="11"/>
      <color rgb="FF1111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rgb="FF1D1D1B"/>
      <name val="Calibri"/>
      <family val="2"/>
      <scheme val="minor"/>
    </font>
    <font>
      <sz val="10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Fill="1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4" fillId="0" borderId="0" xfId="0" applyFont="1" applyBorder="1"/>
    <xf numFmtId="0" fontId="4" fillId="0" borderId="0" xfId="0" applyFont="1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7" fillId="0" borderId="0" xfId="0" applyFont="1" applyAlignment="1">
      <alignment horizontal="left" vertical="center" wrapText="1" indent="1"/>
    </xf>
    <xf numFmtId="0" fontId="0" fillId="0" borderId="0" xfId="0" applyAlignment="1">
      <alignment wrapText="1"/>
    </xf>
    <xf numFmtId="0" fontId="8" fillId="0" borderId="0" xfId="0" applyFont="1"/>
    <xf numFmtId="0" fontId="9" fillId="3" borderId="0" xfId="0" applyFont="1" applyFill="1"/>
    <xf numFmtId="0" fontId="0" fillId="3" borderId="0" xfId="0" applyFill="1" applyAlignment="1">
      <alignment horizontal="left" vertical="top"/>
    </xf>
    <xf numFmtId="0" fontId="8" fillId="0" borderId="0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0" fontId="8" fillId="0" borderId="0" xfId="0" applyFont="1" applyBorder="1"/>
    <xf numFmtId="164" fontId="8" fillId="0" borderId="0" xfId="0" applyNumberFormat="1" applyFont="1" applyBorder="1"/>
    <xf numFmtId="0" fontId="10" fillId="0" borderId="0" xfId="1" applyFont="1" applyBorder="1"/>
    <xf numFmtId="0" fontId="8" fillId="0" borderId="0" xfId="0" applyFont="1" applyBorder="1" applyAlignment="1">
      <alignment vertical="center"/>
    </xf>
    <xf numFmtId="165" fontId="8" fillId="0" borderId="0" xfId="0" applyNumberFormat="1" applyFont="1" applyBorder="1"/>
    <xf numFmtId="164" fontId="8" fillId="0" borderId="0" xfId="0" applyNumberFormat="1" applyFont="1" applyBorder="1" applyAlignment="1">
      <alignment vertical="center"/>
    </xf>
    <xf numFmtId="164" fontId="8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0" fillId="0" borderId="0" xfId="0" applyAlignment="1"/>
    <xf numFmtId="0" fontId="0" fillId="2" borderId="0" xfId="0" applyFill="1" applyAlignment="1"/>
    <xf numFmtId="0" fontId="12" fillId="0" borderId="0" xfId="0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0" fontId="13" fillId="0" borderId="0" xfId="0" applyFont="1"/>
    <xf numFmtId="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14" fillId="0" borderId="0" xfId="0" applyNumberFormat="1" applyFont="1"/>
    <xf numFmtId="0" fontId="8" fillId="0" borderId="0" xfId="0" applyFont="1" applyAlignment="1"/>
    <xf numFmtId="0" fontId="7" fillId="0" borderId="0" xfId="0" applyFont="1" applyBorder="1" applyAlignment="1">
      <alignment horizontal="left" vertical="center" wrapText="1" indent="1"/>
    </xf>
    <xf numFmtId="0" fontId="0" fillId="0" borderId="0" xfId="0" applyAlignment="1">
      <alignment wrapText="1"/>
    </xf>
    <xf numFmtId="0" fontId="0" fillId="3" borderId="0" xfId="0" applyFill="1" applyAlignment="1">
      <alignment horizontal="left" vertical="top"/>
    </xf>
    <xf numFmtId="0" fontId="0" fillId="2" borderId="0" xfId="0" applyFill="1"/>
    <xf numFmtId="164" fontId="8" fillId="4" borderId="1" xfId="0" applyNumberFormat="1" applyFont="1" applyFill="1" applyBorder="1"/>
    <xf numFmtId="4" fontId="13" fillId="0" borderId="0" xfId="0" applyNumberFormat="1" applyFont="1"/>
    <xf numFmtId="0" fontId="0" fillId="3" borderId="0" xfId="0" applyFill="1" applyAlignment="1">
      <alignment horizontal="left" vertical="top" wrapText="1"/>
    </xf>
    <xf numFmtId="0" fontId="9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11" fillId="5" borderId="0" xfId="0" applyFont="1" applyFill="1"/>
    <xf numFmtId="0" fontId="7" fillId="0" borderId="0" xfId="0" applyFont="1" applyAlignment="1">
      <alignment horizontal="left" wrapText="1"/>
    </xf>
    <xf numFmtId="1" fontId="0" fillId="0" borderId="0" xfId="0" applyNumberFormat="1"/>
    <xf numFmtId="0" fontId="9" fillId="3" borderId="0" xfId="0" applyFont="1" applyFill="1" applyAlignment="1">
      <alignment horizontal="center" vertical="center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2" formatCode="0.00"/>
    </dxf>
    <dxf>
      <numFmt numFmtId="2" formatCode="0.00"/>
    </dxf>
    <dxf>
      <numFmt numFmtId="4" formatCode="#,##0.00"/>
    </dxf>
    <dxf>
      <numFmt numFmtId="4" formatCode="#,##0.00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9</xdr:col>
      <xdr:colOff>190500</xdr:colOff>
      <xdr:row>2</xdr:row>
      <xdr:rowOff>0</xdr:rowOff>
    </xdr:to>
    <xdr:pic>
      <xdr:nvPicPr>
        <xdr:cNvPr id="2" name="Image 1" descr="Poteaux d'incendie">
          <a:extLst>
            <a:ext uri="{FF2B5EF4-FFF2-40B4-BE49-F238E27FC236}">
              <a16:creationId xmlns:a16="http://schemas.microsoft.com/office/drawing/2014/main" id="{E3F5F138-86FE-4F43-BD49-5EB693E5C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1533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H82" totalsRowShown="0" headerRowDxfId="37">
  <autoFilter ref="A1:H82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2:H82">
    <sortCondition ref="A2:A82"/>
  </sortState>
  <tableColumns count="8">
    <tableColumn id="1" xr3:uid="{00000000-0010-0000-0000-000001000000}" name="code"/>
    <tableColumn id="2" xr3:uid="{00000000-0010-0000-0000-000002000000}" name="Matériel" dataDxfId="36"/>
    <tableColumn id="3" xr3:uid="{00000000-0010-0000-0000-000003000000}" name="type" dataDxfId="35"/>
    <tableColumn id="5" xr3:uid="{00000000-0010-0000-0000-000005000000}" name="Chauffeur"/>
    <tableColumn id="6" xr3:uid="{00000000-0010-0000-0000-000006000000}" name="Caces"/>
    <tableColumn id="7" xr3:uid="{00000000-0010-0000-0000-000007000000}" name="Image"/>
    <tableColumn id="4" xr3:uid="{00000000-0010-0000-0000-000004000000}" name="Observations3" dataDxfId="34">
      <calculatedColumnFormula>CONCATENATE($L$1,Tableau3[[#This Row],[Image]])</calculatedColumnFormula>
    </tableColumn>
    <tableColumn id="8" xr3:uid="{00000000-0010-0000-0000-000008000000}" name="Observations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BaseArticle" displayName="BaseArticle" ref="A1:K205" totalsRowShown="0" headerRowDxfId="33">
  <autoFilter ref="A1:K205" xr:uid="{00000000-0009-0000-0100-000001000000}"/>
  <sortState ref="A2:K29989">
    <sortCondition ref="A3:A29991"/>
  </sortState>
  <tableColumns count="11">
    <tableColumn id="1" xr3:uid="{00000000-0010-0000-0100-000001000000}" name="Code" dataDxfId="32" totalsRowDxfId="31"/>
    <tableColumn id="2" xr3:uid="{00000000-0010-0000-0100-000002000000}" name="Désignation" dataDxfId="30" totalsRowDxfId="29"/>
    <tableColumn id="3" xr3:uid="{00000000-0010-0000-0100-000003000000}" name="Prix Tarif" dataDxfId="28" totalsRowDxfId="27"/>
    <tableColumn id="4" xr3:uid="{00000000-0010-0000-0100-000004000000}" name="FAMILLE" dataDxfId="26" totalsRowDxfId="25"/>
    <tableColumn id="5" xr3:uid="{00000000-0010-0000-0100-000005000000}" name="Unité" dataDxfId="24" totalsRowDxfId="23"/>
    <tableColumn id="6" xr3:uid="{00000000-0010-0000-0100-000006000000}" name="Remise " dataDxfId="22" totalsRowDxfId="21"/>
    <tableColumn id="7" xr3:uid="{00000000-0010-0000-0100-000007000000}" name="P_Remisé" dataDxfId="20" totalsRowDxfId="19">
      <calculatedColumnFormula>+C2*(1-F2/100)</calculatedColumnFormula>
    </tableColumn>
    <tableColumn id="8" xr3:uid="{00000000-0010-0000-0100-000008000000}" name="P_le_Plus_bas" dataDxfId="18" totalsRowDxfId="17"/>
    <tableColumn id="9" xr3:uid="{00000000-0010-0000-0100-000009000000}" name="REMISE (-)"/>
    <tableColumn id="10" xr3:uid="{00000000-0010-0000-0100-00000A000000}" name="IMAGE"/>
    <tableColumn id="11" xr3:uid="{00000000-0010-0000-0100-00000B000000}" name="Adresse Image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1:O44" totalsRowShown="0" headerRowDxfId="16" dataDxfId="15">
  <autoFilter ref="A1:O44" xr:uid="{00000000-0009-0000-0100-000004000000}"/>
  <tableColumns count="15">
    <tableColumn id="1" xr3:uid="{00000000-0010-0000-0200-000001000000}" name="CODE" dataDxfId="14">
      <calculatedColumnFormula>ROW(B1)</calculatedColumnFormula>
    </tableColumn>
    <tableColumn id="2" xr3:uid="{00000000-0010-0000-0200-000002000000}" name="ENTREPRISE" dataDxfId="13"/>
    <tableColumn id="3" xr3:uid="{00000000-0010-0000-0200-000003000000}" name="Nom" dataDxfId="12"/>
    <tableColumn id="4" xr3:uid="{00000000-0010-0000-0200-000004000000}" name="Prénom" dataDxfId="11"/>
    <tableColumn id="5" xr3:uid="{00000000-0010-0000-0200-000005000000}" name="Adresse" dataDxfId="10"/>
    <tableColumn id="6" xr3:uid="{00000000-0010-0000-0200-000006000000}" name="Code_Postal" dataDxfId="9"/>
    <tableColumn id="7" xr3:uid="{00000000-0010-0000-0200-000007000000}" name="Ville" dataDxfId="8"/>
    <tableColumn id="8" xr3:uid="{00000000-0010-0000-0200-000008000000}" name="tel" dataDxfId="7"/>
    <tableColumn id="9" xr3:uid="{00000000-0010-0000-0200-000009000000}" name="Portable" dataDxfId="6"/>
    <tableColumn id="10" xr3:uid="{00000000-0010-0000-0200-00000A000000}" name="Fax" dataDxfId="5"/>
    <tableColumn id="11" xr3:uid="{00000000-0010-0000-0200-00000B000000}" name="Mail" dataDxfId="4"/>
    <tableColumn id="12" xr3:uid="{00000000-0010-0000-0200-00000C000000}" name="Actif" dataDxfId="3"/>
    <tableColumn id="13" xr3:uid="{00000000-0010-0000-0200-00000D000000}" name="Activités" dataDxfId="2"/>
    <tableColumn id="14" xr3:uid="{00000000-0010-0000-0200-00000E000000}" name="Colonne1" dataDxfId="1"/>
    <tableColumn id="15" xr3:uid="{00000000-0010-0000-0200-00000F000000}" name="Info_Fourniss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AAI48"/>
  <sheetViews>
    <sheetView topLeftCell="E1" workbookViewId="0">
      <selection activeCell="H11" sqref="H11"/>
    </sheetView>
  </sheetViews>
  <sheetFormatPr baseColWidth="10" defaultColWidth="15.7109375" defaultRowHeight="15" x14ac:dyDescent="0.25"/>
  <cols>
    <col min="1" max="4" width="0" hidden="1" customWidth="1"/>
    <col min="5" max="5" width="6.7109375" customWidth="1"/>
    <col min="6" max="6" width="7.28515625" customWidth="1"/>
    <col min="7" max="7" width="7.5703125" customWidth="1"/>
    <col min="8" max="9" width="16.7109375" customWidth="1"/>
    <col min="10" max="11" width="30.7109375" customWidth="1"/>
    <col min="12" max="12" width="10.7109375" customWidth="1"/>
    <col min="13" max="13" width="22.7109375" customWidth="1"/>
  </cols>
  <sheetData>
    <row r="1" spans="1:711" x14ac:dyDescent="0.25">
      <c r="D1" t="s">
        <v>767</v>
      </c>
      <c r="H1" s="59" t="s">
        <v>767</v>
      </c>
      <c r="I1" s="19"/>
      <c r="J1" s="64" t="s">
        <v>210</v>
      </c>
      <c r="K1" s="64"/>
      <c r="L1" s="64"/>
      <c r="M1" s="19"/>
      <c r="AAB1" s="53"/>
      <c r="AAI1" s="17"/>
    </row>
    <row r="2" spans="1:711" ht="15" customHeight="1" x14ac:dyDescent="0.25">
      <c r="H2" s="65" t="s">
        <v>695</v>
      </c>
      <c r="I2" s="65"/>
      <c r="J2" s="66"/>
      <c r="K2" s="66"/>
      <c r="L2" s="66"/>
      <c r="M2" s="66"/>
    </row>
    <row r="3" spans="1:711" ht="205.5" customHeight="1" x14ac:dyDescent="0.25">
      <c r="A3" s="66"/>
      <c r="B3" s="66"/>
      <c r="C3" s="66"/>
      <c r="D3" s="66"/>
      <c r="H3" s="67" t="s">
        <v>768</v>
      </c>
      <c r="I3" s="67"/>
      <c r="J3" s="68"/>
      <c r="K3" s="68"/>
      <c r="L3" s="68"/>
      <c r="M3" s="68"/>
      <c r="AAI3" s="17"/>
    </row>
    <row r="4" spans="1:711" s="36" customFormat="1" x14ac:dyDescent="0.25">
      <c r="H4" s="20" t="s">
        <v>208</v>
      </c>
      <c r="I4" s="54"/>
      <c r="J4" s="20"/>
      <c r="K4" s="54"/>
      <c r="L4" s="20"/>
      <c r="M4" s="58"/>
    </row>
    <row r="5" spans="1:711" s="36" customFormat="1" x14ac:dyDescent="0.25">
      <c r="F5" s="51">
        <v>1</v>
      </c>
      <c r="G5" s="36">
        <v>1</v>
      </c>
      <c r="H5" s="37" t="s">
        <v>211</v>
      </c>
      <c r="I5" s="37"/>
      <c r="J5" s="37" t="s">
        <v>212</v>
      </c>
      <c r="K5" s="37"/>
      <c r="L5" s="37"/>
      <c r="M5" s="37"/>
    </row>
    <row r="6" spans="1:711" s="51" customFormat="1" ht="12.75" x14ac:dyDescent="0.2"/>
    <row r="7" spans="1:711" s="51" customFormat="1" ht="12.75" x14ac:dyDescent="0.2"/>
    <row r="8" spans="1:711" s="51" customFormat="1" x14ac:dyDescent="0.2">
      <c r="H8" s="54" t="s">
        <v>686</v>
      </c>
      <c r="I8" s="54"/>
      <c r="J8" s="54"/>
      <c r="K8" s="54"/>
      <c r="L8" s="54"/>
      <c r="M8" s="54"/>
    </row>
    <row r="9" spans="1:711" x14ac:dyDescent="0.25">
      <c r="E9">
        <v>1</v>
      </c>
      <c r="G9" s="51"/>
      <c r="H9" s="55" t="s">
        <v>229</v>
      </c>
      <c r="I9" s="55"/>
      <c r="J9" s="55" t="s">
        <v>683</v>
      </c>
      <c r="K9" s="55"/>
      <c r="L9" s="55" t="s">
        <v>219</v>
      </c>
      <c r="M9" s="55" t="s">
        <v>765</v>
      </c>
    </row>
    <row r="12" spans="1:711" s="51" customFormat="1" x14ac:dyDescent="0.2">
      <c r="H12" s="54" t="s">
        <v>766</v>
      </c>
      <c r="I12" s="54"/>
      <c r="J12" s="54"/>
      <c r="K12" s="54"/>
      <c r="L12" s="54"/>
      <c r="M12" s="54"/>
    </row>
    <row r="13" spans="1:711" x14ac:dyDescent="0.25">
      <c r="G13" s="51"/>
      <c r="H13" s="55" t="s">
        <v>229</v>
      </c>
      <c r="I13" s="55"/>
      <c r="J13" s="55" t="s">
        <v>683</v>
      </c>
      <c r="K13" s="55"/>
      <c r="L13" s="55" t="s">
        <v>219</v>
      </c>
      <c r="M13" s="55" t="s">
        <v>765</v>
      </c>
    </row>
    <row r="16" spans="1:711" s="51" customFormat="1" x14ac:dyDescent="0.2">
      <c r="H16" s="54" t="s">
        <v>764</v>
      </c>
      <c r="I16" s="54"/>
      <c r="J16" s="54"/>
      <c r="K16" s="54"/>
      <c r="L16" s="54"/>
      <c r="M16" s="54"/>
    </row>
    <row r="17" spans="7:13" x14ac:dyDescent="0.25">
      <c r="G17" s="51"/>
      <c r="H17" s="55" t="s">
        <v>229</v>
      </c>
      <c r="I17" s="55"/>
      <c r="J17" s="55" t="s">
        <v>683</v>
      </c>
      <c r="K17" s="55"/>
      <c r="L17" s="55" t="s">
        <v>219</v>
      </c>
      <c r="M17" s="55" t="s">
        <v>765</v>
      </c>
    </row>
    <row r="20" spans="7:13" s="51" customFormat="1" x14ac:dyDescent="0.2">
      <c r="H20" s="54" t="s">
        <v>696</v>
      </c>
      <c r="I20" s="54"/>
      <c r="J20" s="54"/>
      <c r="K20" s="54"/>
      <c r="L20" s="54"/>
      <c r="M20" s="54"/>
    </row>
    <row r="21" spans="7:13" x14ac:dyDescent="0.25">
      <c r="G21" s="51"/>
      <c r="H21" s="55" t="s">
        <v>229</v>
      </c>
      <c r="I21" s="55"/>
      <c r="J21" s="55" t="s">
        <v>683</v>
      </c>
      <c r="K21" s="55"/>
      <c r="L21" s="55" t="s">
        <v>219</v>
      </c>
      <c r="M21" s="55" t="s">
        <v>685</v>
      </c>
    </row>
    <row r="26" spans="7:13" s="51" customFormat="1" x14ac:dyDescent="0.2">
      <c r="H26" s="54" t="s">
        <v>697</v>
      </c>
      <c r="I26" s="54"/>
      <c r="J26" s="54"/>
      <c r="K26" s="54"/>
      <c r="L26" s="54"/>
      <c r="M26" s="54"/>
    </row>
    <row r="27" spans="7:13" x14ac:dyDescent="0.25">
      <c r="G27" s="51"/>
      <c r="H27" s="55" t="s">
        <v>229</v>
      </c>
      <c r="I27" s="55"/>
      <c r="J27" s="55" t="s">
        <v>683</v>
      </c>
      <c r="K27" s="55"/>
      <c r="L27" s="55" t="s">
        <v>219</v>
      </c>
      <c r="M27" s="55" t="s">
        <v>685</v>
      </c>
    </row>
    <row r="29" spans="7:13" s="51" customFormat="1" x14ac:dyDescent="0.2">
      <c r="H29" s="54" t="s">
        <v>753</v>
      </c>
      <c r="I29" s="54"/>
      <c r="J29" s="54"/>
      <c r="K29" s="54"/>
      <c r="L29" s="54"/>
      <c r="M29" s="54"/>
    </row>
    <row r="30" spans="7:13" x14ac:dyDescent="0.25">
      <c r="G30" s="51"/>
      <c r="H30" s="55" t="s">
        <v>754</v>
      </c>
      <c r="I30" s="55"/>
      <c r="J30" s="55"/>
      <c r="K30" s="55"/>
      <c r="L30" s="55"/>
      <c r="M30" s="55"/>
    </row>
    <row r="34" spans="7:13" x14ac:dyDescent="0.25">
      <c r="G34" s="51"/>
      <c r="H34" s="55" t="s">
        <v>755</v>
      </c>
      <c r="I34" s="55"/>
      <c r="J34" s="55"/>
      <c r="K34" s="55"/>
      <c r="L34" s="55"/>
      <c r="M34" s="55"/>
    </row>
    <row r="37" spans="7:13" x14ac:dyDescent="0.25">
      <c r="G37" s="51"/>
      <c r="H37" s="55" t="s">
        <v>756</v>
      </c>
      <c r="I37" s="55"/>
      <c r="J37" s="55"/>
      <c r="K37" s="55"/>
      <c r="L37" s="55"/>
      <c r="M37" s="55"/>
    </row>
    <row r="40" spans="7:13" s="51" customFormat="1" x14ac:dyDescent="0.2">
      <c r="H40" s="54" t="s">
        <v>753</v>
      </c>
      <c r="I40" s="54"/>
      <c r="J40" s="54"/>
      <c r="K40" s="54"/>
      <c r="L40" s="54"/>
      <c r="M40" s="54"/>
    </row>
    <row r="41" spans="7:13" x14ac:dyDescent="0.25">
      <c r="G41" s="51"/>
      <c r="H41" s="55" t="s">
        <v>757</v>
      </c>
      <c r="I41" s="55"/>
      <c r="J41" s="55"/>
      <c r="K41" s="55"/>
      <c r="L41" s="55" t="s">
        <v>758</v>
      </c>
      <c r="M41" s="55"/>
    </row>
    <row r="44" spans="7:13" x14ac:dyDescent="0.25">
      <c r="G44" s="51"/>
      <c r="H44" s="55" t="s">
        <v>760</v>
      </c>
      <c r="I44" s="55"/>
      <c r="J44" s="55"/>
      <c r="K44" s="55"/>
      <c r="L44" s="55" t="s">
        <v>759</v>
      </c>
      <c r="M44" s="55"/>
    </row>
    <row r="47" spans="7:13" s="51" customFormat="1" x14ac:dyDescent="0.2">
      <c r="H47" s="54" t="s">
        <v>761</v>
      </c>
      <c r="I47" s="54"/>
      <c r="J47" s="54"/>
      <c r="K47" s="54"/>
      <c r="L47" s="54"/>
      <c r="M47" s="54"/>
    </row>
    <row r="48" spans="7:13" x14ac:dyDescent="0.25">
      <c r="G48" s="51"/>
      <c r="H48" s="55" t="s">
        <v>763</v>
      </c>
      <c r="I48" s="55"/>
      <c r="J48" s="55"/>
      <c r="K48" s="55"/>
      <c r="L48" s="55" t="s">
        <v>762</v>
      </c>
      <c r="M48" s="55"/>
    </row>
  </sheetData>
  <mergeCells count="4">
    <mergeCell ref="J1:L1"/>
    <mergeCell ref="H2:M2"/>
    <mergeCell ref="A3:D3"/>
    <mergeCell ref="H3:M3"/>
  </mergeCells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L82"/>
  <sheetViews>
    <sheetView workbookViewId="0">
      <selection activeCell="F2" sqref="F2"/>
    </sheetView>
  </sheetViews>
  <sheetFormatPr baseColWidth="10" defaultRowHeight="15" x14ac:dyDescent="0.25"/>
  <cols>
    <col min="1" max="1" width="11.42578125" style="2"/>
    <col min="2" max="2" width="37.140625" style="2" customWidth="1"/>
    <col min="3" max="3" width="19.7109375" style="11" customWidth="1"/>
    <col min="4" max="4" width="22.140625" style="2" customWidth="1"/>
    <col min="5" max="5" width="18" style="2" customWidth="1"/>
    <col min="6" max="6" width="25.7109375" style="2" customWidth="1"/>
    <col min="7" max="16384" width="11.42578125" style="2"/>
  </cols>
  <sheetData>
    <row r="1" spans="1:12" x14ac:dyDescent="0.25">
      <c r="A1" s="2" t="s">
        <v>95</v>
      </c>
      <c r="B1" s="2" t="s">
        <v>96</v>
      </c>
      <c r="C1" s="11" t="s">
        <v>683</v>
      </c>
      <c r="D1" s="2" t="s">
        <v>59</v>
      </c>
      <c r="E1" s="2" t="s">
        <v>219</v>
      </c>
      <c r="F1" s="11" t="s">
        <v>769</v>
      </c>
      <c r="G1" s="11" t="s">
        <v>693</v>
      </c>
      <c r="H1" s="11" t="s">
        <v>694</v>
      </c>
      <c r="K1" s="60" t="s">
        <v>770</v>
      </c>
      <c r="L1" s="61" t="s">
        <v>773</v>
      </c>
    </row>
    <row r="2" spans="1:12" x14ac:dyDescent="0.25">
      <c r="A2" s="2">
        <v>1</v>
      </c>
      <c r="B2" s="3" t="s">
        <v>0</v>
      </c>
      <c r="C2" s="11" t="s">
        <v>73</v>
      </c>
      <c r="D2" s="2" t="s">
        <v>214</v>
      </c>
      <c r="E2" s="16" t="s">
        <v>200</v>
      </c>
      <c r="F2" s="62" t="s">
        <v>774</v>
      </c>
      <c r="G2" s="2" t="str">
        <f>CONCATENATE($L$1,Tableau3[[#This Row],[Image]])</f>
        <v>L:\CLASSIFICATION\MATERIEL\MATERIEL_JPG\chargeuse_a_chenilles.jpg</v>
      </c>
    </row>
    <row r="3" spans="1:12" x14ac:dyDescent="0.25">
      <c r="A3" s="2">
        <v>2</v>
      </c>
      <c r="B3" s="3" t="s">
        <v>1</v>
      </c>
      <c r="C3" s="11" t="s">
        <v>74</v>
      </c>
      <c r="D3" s="2" t="s">
        <v>214</v>
      </c>
      <c r="E3" s="16" t="s">
        <v>200</v>
      </c>
      <c r="F3" s="2" t="s">
        <v>771</v>
      </c>
      <c r="G3" s="2" t="str">
        <f>CONCATENATE($L$1,Tableau3[[#This Row],[Image]])</f>
        <v>L:\CLASSIFICATION\MATERIEL\MATERIEL_JPG\bull_d6.jpg</v>
      </c>
    </row>
    <row r="4" spans="1:12" x14ac:dyDescent="0.25">
      <c r="A4" s="2">
        <v>3</v>
      </c>
      <c r="B4" s="3" t="s">
        <v>681</v>
      </c>
      <c r="C4" s="11" t="s">
        <v>2</v>
      </c>
      <c r="D4" s="2" t="s">
        <v>214</v>
      </c>
      <c r="E4" s="16" t="s">
        <v>201</v>
      </c>
      <c r="F4" s="2" t="s">
        <v>775</v>
      </c>
      <c r="G4" s="2" t="str">
        <f>CONCATENATE($L$1,Tableau3[[#This Row],[Image]])</f>
        <v>L:\CLASSIFICATION\MATERIEL\MATERIEL_JPG\pelle_volvo_EW180.jpg</v>
      </c>
    </row>
    <row r="5" spans="1:12" x14ac:dyDescent="0.25">
      <c r="A5" s="2">
        <v>4</v>
      </c>
      <c r="B5" s="3" t="s">
        <v>682</v>
      </c>
      <c r="C5" s="11" t="s">
        <v>2</v>
      </c>
      <c r="D5" s="2" t="s">
        <v>214</v>
      </c>
      <c r="E5" s="16" t="s">
        <v>201</v>
      </c>
      <c r="F5" s="2" t="s">
        <v>772</v>
      </c>
      <c r="G5" s="2" t="str">
        <f>CONCATENATE($L$1,Tableau3[[#This Row],[Image]])</f>
        <v>L:\CLASSIFICATION\MATERIEL\MATERIEL_JPG\pelle_190c.jpg</v>
      </c>
    </row>
    <row r="6" spans="1:12" x14ac:dyDescent="0.25">
      <c r="A6" s="2">
        <v>5</v>
      </c>
      <c r="B6" s="3" t="s">
        <v>678</v>
      </c>
      <c r="C6" s="11" t="s">
        <v>2</v>
      </c>
      <c r="D6" s="2" t="s">
        <v>214</v>
      </c>
      <c r="E6" s="16" t="s">
        <v>201</v>
      </c>
      <c r="F6" s="2" t="s">
        <v>776</v>
      </c>
      <c r="G6" s="2" t="str">
        <f>CONCATENATE($L$1,Tableau3[[#This Row],[Image]])</f>
        <v>L:\CLASSIFICATION\MATERIEL\MATERIEL_JPG\petite_chargeuse_volvo_a_pneus_L30.jpg</v>
      </c>
    </row>
    <row r="7" spans="1:12" x14ac:dyDescent="0.25">
      <c r="A7" s="2">
        <v>6</v>
      </c>
      <c r="B7" s="3" t="s">
        <v>679</v>
      </c>
      <c r="C7" s="11" t="s">
        <v>2</v>
      </c>
      <c r="D7" s="2" t="s">
        <v>214</v>
      </c>
      <c r="E7" s="16" t="s">
        <v>201</v>
      </c>
      <c r="F7" s="2" t="s">
        <v>776</v>
      </c>
      <c r="G7" s="2" t="str">
        <f>CONCATENATE($L$1,Tableau3[[#This Row],[Image]])</f>
        <v>L:\CLASSIFICATION\MATERIEL\MATERIEL_JPG\petite_chargeuse_volvo_a_pneus_L30.jpg</v>
      </c>
    </row>
    <row r="8" spans="1:12" x14ac:dyDescent="0.25">
      <c r="A8" s="2">
        <v>7</v>
      </c>
      <c r="B8" s="3" t="s">
        <v>680</v>
      </c>
      <c r="C8" s="11" t="s">
        <v>2</v>
      </c>
      <c r="D8" s="2" t="s">
        <v>214</v>
      </c>
      <c r="E8" s="16" t="s">
        <v>201</v>
      </c>
      <c r="G8" s="2" t="str">
        <f>CONCATENATE($L$1,Tableau3[[#This Row],[Image]])</f>
        <v>L:\CLASSIFICATION\MATERIEL\MATERIEL_JPG\</v>
      </c>
    </row>
    <row r="9" spans="1:12" x14ac:dyDescent="0.25">
      <c r="A9" s="2">
        <v>8</v>
      </c>
      <c r="B9" s="3" t="s">
        <v>3</v>
      </c>
      <c r="C9" s="11" t="s">
        <v>2</v>
      </c>
      <c r="D9" s="2" t="s">
        <v>214</v>
      </c>
      <c r="E9" s="16" t="s">
        <v>206</v>
      </c>
      <c r="G9" s="2" t="str">
        <f>CONCATENATE($L$1,Tableau3[[#This Row],[Image]])</f>
        <v>L:\CLASSIFICATION\MATERIEL\MATERIEL_JPG\</v>
      </c>
    </row>
    <row r="10" spans="1:12" x14ac:dyDescent="0.25">
      <c r="A10" s="2">
        <v>9</v>
      </c>
      <c r="B10" s="3" t="s">
        <v>82</v>
      </c>
      <c r="C10" s="11" t="s">
        <v>4</v>
      </c>
      <c r="D10" s="2" t="s">
        <v>214</v>
      </c>
      <c r="E10" s="16" t="s">
        <v>199</v>
      </c>
      <c r="G10" s="2" t="str">
        <f>CONCATENATE($L$1,Tableau3[[#This Row],[Image]])</f>
        <v>L:\CLASSIFICATION\MATERIEL\MATERIEL_JPG\</v>
      </c>
    </row>
    <row r="11" spans="1:12" x14ac:dyDescent="0.25">
      <c r="A11" s="2">
        <v>10</v>
      </c>
      <c r="B11" s="3" t="s">
        <v>83</v>
      </c>
      <c r="C11" s="11" t="s">
        <v>4</v>
      </c>
      <c r="D11" s="2" t="s">
        <v>214</v>
      </c>
      <c r="E11" s="16" t="s">
        <v>199</v>
      </c>
      <c r="G11" s="2" t="str">
        <f>CONCATENATE($L$1,Tableau3[[#This Row],[Image]])</f>
        <v>L:\CLASSIFICATION\MATERIEL\MATERIEL_JPG\</v>
      </c>
    </row>
    <row r="12" spans="1:12" x14ac:dyDescent="0.25">
      <c r="A12" s="2">
        <v>11</v>
      </c>
      <c r="B12" s="3" t="s">
        <v>84</v>
      </c>
      <c r="C12" s="11" t="s">
        <v>4</v>
      </c>
      <c r="D12" s="2" t="s">
        <v>214</v>
      </c>
      <c r="E12" s="16" t="s">
        <v>199</v>
      </c>
      <c r="G12" s="2" t="str">
        <f>CONCATENATE($L$1,Tableau3[[#This Row],[Image]])</f>
        <v>L:\CLASSIFICATION\MATERIEL\MATERIEL_JPG\</v>
      </c>
    </row>
    <row r="13" spans="1:12" x14ac:dyDescent="0.25">
      <c r="A13" s="2">
        <v>12</v>
      </c>
      <c r="B13" s="3" t="s">
        <v>85</v>
      </c>
      <c r="C13" s="11" t="s">
        <v>4</v>
      </c>
      <c r="D13" s="2" t="s">
        <v>214</v>
      </c>
      <c r="E13" s="16" t="s">
        <v>199</v>
      </c>
      <c r="G13" s="2" t="str">
        <f>CONCATENATE($L$1,Tableau3[[#This Row],[Image]])</f>
        <v>L:\CLASSIFICATION\MATERIEL\MATERIEL_JPG\</v>
      </c>
    </row>
    <row r="14" spans="1:12" x14ac:dyDescent="0.25">
      <c r="A14" s="2">
        <v>13</v>
      </c>
      <c r="B14" s="3" t="s">
        <v>86</v>
      </c>
      <c r="C14" s="11" t="s">
        <v>75</v>
      </c>
      <c r="D14" s="2" t="s">
        <v>214</v>
      </c>
      <c r="E14" s="16" t="s">
        <v>199</v>
      </c>
      <c r="G14" s="2" t="str">
        <f>CONCATENATE($L$1,Tableau3[[#This Row],[Image]])</f>
        <v>L:\CLASSIFICATION\MATERIEL\MATERIEL_JPG\</v>
      </c>
    </row>
    <row r="15" spans="1:12" x14ac:dyDescent="0.25">
      <c r="A15" s="2">
        <v>14</v>
      </c>
      <c r="B15" s="4" t="s">
        <v>677</v>
      </c>
      <c r="C15" s="11" t="s">
        <v>75</v>
      </c>
      <c r="D15" s="2" t="s">
        <v>214</v>
      </c>
      <c r="E15" s="16" t="s">
        <v>199</v>
      </c>
      <c r="G15" s="2" t="str">
        <f>CONCATENATE($L$1,Tableau3[[#This Row],[Image]])</f>
        <v>L:\CLASSIFICATION\MATERIEL\MATERIEL_JPG\</v>
      </c>
    </row>
    <row r="16" spans="1:12" x14ac:dyDescent="0.25">
      <c r="A16" s="2">
        <v>15</v>
      </c>
      <c r="B16" s="4" t="s">
        <v>675</v>
      </c>
      <c r="C16" s="11" t="s">
        <v>75</v>
      </c>
      <c r="D16" s="2" t="s">
        <v>214</v>
      </c>
      <c r="E16" s="16" t="s">
        <v>199</v>
      </c>
      <c r="G16" s="2" t="str">
        <f>CONCATENATE($L$1,Tableau3[[#This Row],[Image]])</f>
        <v>L:\CLASSIFICATION\MATERIEL\MATERIEL_JPG\</v>
      </c>
    </row>
    <row r="17" spans="1:7" x14ac:dyDescent="0.25">
      <c r="A17" s="2">
        <v>16</v>
      </c>
      <c r="B17" s="4" t="s">
        <v>676</v>
      </c>
      <c r="C17" s="11" t="s">
        <v>75</v>
      </c>
      <c r="D17" s="2" t="s">
        <v>214</v>
      </c>
      <c r="E17" s="16" t="s">
        <v>199</v>
      </c>
      <c r="G17" s="2" t="str">
        <f>CONCATENATE($L$1,Tableau3[[#This Row],[Image]])</f>
        <v>L:\CLASSIFICATION\MATERIEL\MATERIEL_JPG\</v>
      </c>
    </row>
    <row r="18" spans="1:7" x14ac:dyDescent="0.25">
      <c r="A18" s="2">
        <v>17</v>
      </c>
      <c r="B18" s="3" t="s">
        <v>87</v>
      </c>
      <c r="C18" s="11" t="s">
        <v>76</v>
      </c>
      <c r="D18" s="2" t="s">
        <v>214</v>
      </c>
      <c r="E18" s="16" t="s">
        <v>198</v>
      </c>
      <c r="G18" s="2" t="str">
        <f>CONCATENATE($L$1,Tableau3[[#This Row],[Image]])</f>
        <v>L:\CLASSIFICATION\MATERIEL\MATERIEL_JPG\</v>
      </c>
    </row>
    <row r="19" spans="1:7" x14ac:dyDescent="0.25">
      <c r="A19" s="2">
        <v>18</v>
      </c>
      <c r="B19" s="3" t="s">
        <v>88</v>
      </c>
      <c r="C19" s="11" t="s">
        <v>76</v>
      </c>
      <c r="D19" s="2" t="s">
        <v>214</v>
      </c>
      <c r="E19" s="16" t="s">
        <v>198</v>
      </c>
      <c r="G19" s="2" t="str">
        <f>CONCATENATE($L$1,Tableau3[[#This Row],[Image]])</f>
        <v>L:\CLASSIFICATION\MATERIEL\MATERIEL_JPG\</v>
      </c>
    </row>
    <row r="20" spans="1:7" x14ac:dyDescent="0.25">
      <c r="A20" s="2">
        <v>19</v>
      </c>
      <c r="B20" s="4" t="s">
        <v>6</v>
      </c>
      <c r="C20" s="11" t="s">
        <v>5</v>
      </c>
      <c r="D20" s="1" t="s">
        <v>215</v>
      </c>
      <c r="E20" s="52" t="s">
        <v>673</v>
      </c>
      <c r="G20" s="2" t="str">
        <f>CONCATENATE($L$1,Tableau3[[#This Row],[Image]])</f>
        <v>L:\CLASSIFICATION\MATERIEL\MATERIEL_JPG\</v>
      </c>
    </row>
    <row r="21" spans="1:7" x14ac:dyDescent="0.25">
      <c r="A21" s="2">
        <v>20</v>
      </c>
      <c r="B21" s="4" t="s">
        <v>7</v>
      </c>
      <c r="C21" s="11" t="s">
        <v>5</v>
      </c>
      <c r="D21" s="1" t="s">
        <v>215</v>
      </c>
      <c r="E21" s="52" t="s">
        <v>673</v>
      </c>
      <c r="G21" s="2" t="str">
        <f>CONCATENATE($L$1,Tableau3[[#This Row],[Image]])</f>
        <v>L:\CLASSIFICATION\MATERIEL\MATERIEL_JPG\</v>
      </c>
    </row>
    <row r="22" spans="1:7" x14ac:dyDescent="0.25">
      <c r="A22" s="2">
        <v>21</v>
      </c>
      <c r="B22" s="4" t="s">
        <v>8</v>
      </c>
      <c r="C22" s="11" t="s">
        <v>5</v>
      </c>
      <c r="D22" s="1" t="s">
        <v>215</v>
      </c>
      <c r="E22" s="52" t="s">
        <v>673</v>
      </c>
      <c r="G22" s="2" t="str">
        <f>CONCATENATE($L$1,Tableau3[[#This Row],[Image]])</f>
        <v>L:\CLASSIFICATION\MATERIEL\MATERIEL_JPG\</v>
      </c>
    </row>
    <row r="23" spans="1:7" x14ac:dyDescent="0.25">
      <c r="A23" s="2">
        <v>22</v>
      </c>
      <c r="B23" s="4" t="s">
        <v>9</v>
      </c>
      <c r="C23" s="11" t="s">
        <v>5</v>
      </c>
      <c r="D23" s="1" t="s">
        <v>215</v>
      </c>
      <c r="E23" s="52" t="s">
        <v>673</v>
      </c>
      <c r="G23" s="2" t="str">
        <f>CONCATENATE($L$1,Tableau3[[#This Row],[Image]])</f>
        <v>L:\CLASSIFICATION\MATERIEL\MATERIEL_JPG\</v>
      </c>
    </row>
    <row r="24" spans="1:7" x14ac:dyDescent="0.25">
      <c r="A24" s="2">
        <v>23</v>
      </c>
      <c r="B24" s="4" t="s">
        <v>10</v>
      </c>
      <c r="C24" s="11" t="s">
        <v>5</v>
      </c>
      <c r="D24" s="1" t="s">
        <v>215</v>
      </c>
      <c r="E24" s="52" t="s">
        <v>673</v>
      </c>
      <c r="G24" s="2" t="str">
        <f>CONCATENATE($L$1,Tableau3[[#This Row],[Image]])</f>
        <v>L:\CLASSIFICATION\MATERIEL\MATERIEL_JPG\</v>
      </c>
    </row>
    <row r="25" spans="1:7" x14ac:dyDescent="0.25">
      <c r="A25" s="2">
        <v>24</v>
      </c>
      <c r="B25" s="5" t="s">
        <v>11</v>
      </c>
      <c r="C25" s="11" t="s">
        <v>5</v>
      </c>
      <c r="D25" s="1" t="s">
        <v>215</v>
      </c>
      <c r="E25" s="52" t="s">
        <v>673</v>
      </c>
      <c r="G25" s="2" t="str">
        <f>CONCATENATE($L$1,Tableau3[[#This Row],[Image]])</f>
        <v>L:\CLASSIFICATION\MATERIEL\MATERIEL_JPG\</v>
      </c>
    </row>
    <row r="26" spans="1:7" x14ac:dyDescent="0.25">
      <c r="A26" s="2">
        <v>25</v>
      </c>
      <c r="B26" s="5" t="s">
        <v>12</v>
      </c>
      <c r="C26" s="11" t="s">
        <v>5</v>
      </c>
      <c r="D26" s="1" t="s">
        <v>215</v>
      </c>
      <c r="E26" s="52" t="s">
        <v>673</v>
      </c>
      <c r="G26" s="2" t="str">
        <f>CONCATENATE($L$1,Tableau3[[#This Row],[Image]])</f>
        <v>L:\CLASSIFICATION\MATERIEL\MATERIEL_JPG\</v>
      </c>
    </row>
    <row r="27" spans="1:7" x14ac:dyDescent="0.25">
      <c r="A27" s="2">
        <v>26</v>
      </c>
      <c r="B27" s="5" t="s">
        <v>13</v>
      </c>
      <c r="C27" s="11" t="s">
        <v>5</v>
      </c>
      <c r="D27" s="1" t="s">
        <v>215</v>
      </c>
      <c r="E27" s="16" t="s">
        <v>207</v>
      </c>
      <c r="G27" s="2" t="str">
        <f>CONCATENATE($L$1,Tableau3[[#This Row],[Image]])</f>
        <v>L:\CLASSIFICATION\MATERIEL\MATERIEL_JPG\</v>
      </c>
    </row>
    <row r="28" spans="1:7" x14ac:dyDescent="0.25">
      <c r="A28" s="2">
        <v>27</v>
      </c>
      <c r="B28" s="5" t="s">
        <v>14</v>
      </c>
      <c r="C28" s="11" t="s">
        <v>5</v>
      </c>
      <c r="D28" s="1" t="s">
        <v>215</v>
      </c>
      <c r="E28" s="16" t="s">
        <v>207</v>
      </c>
      <c r="G28" s="2" t="str">
        <f>CONCATENATE($L$1,Tableau3[[#This Row],[Image]])</f>
        <v>L:\CLASSIFICATION\MATERIEL\MATERIEL_JPG\</v>
      </c>
    </row>
    <row r="29" spans="1:7" x14ac:dyDescent="0.25">
      <c r="A29" s="2">
        <v>28</v>
      </c>
      <c r="B29" s="5" t="s">
        <v>77</v>
      </c>
      <c r="C29" s="11" t="s">
        <v>5</v>
      </c>
      <c r="D29" s="1" t="s">
        <v>215</v>
      </c>
      <c r="E29" s="16" t="s">
        <v>207</v>
      </c>
      <c r="G29" s="2" t="str">
        <f>CONCATENATE($L$1,Tableau3[[#This Row],[Image]])</f>
        <v>L:\CLASSIFICATION\MATERIEL\MATERIEL_JPG\</v>
      </c>
    </row>
    <row r="30" spans="1:7" x14ac:dyDescent="0.25">
      <c r="A30" s="2">
        <v>29</v>
      </c>
      <c r="B30" s="5" t="s">
        <v>78</v>
      </c>
      <c r="C30" s="11" t="s">
        <v>5</v>
      </c>
      <c r="D30" s="1" t="s">
        <v>215</v>
      </c>
      <c r="E30" s="16" t="s">
        <v>207</v>
      </c>
      <c r="G30" s="2" t="str">
        <f>CONCATENATE($L$1,Tableau3[[#This Row],[Image]])</f>
        <v>L:\CLASSIFICATION\MATERIEL\MATERIEL_JPG\</v>
      </c>
    </row>
    <row r="31" spans="1:7" x14ac:dyDescent="0.25">
      <c r="A31" s="2">
        <v>30</v>
      </c>
      <c r="B31" s="6" t="s">
        <v>15</v>
      </c>
      <c r="C31" s="11" t="s">
        <v>5</v>
      </c>
      <c r="D31" s="1" t="s">
        <v>215</v>
      </c>
      <c r="E31" s="16" t="s">
        <v>674</v>
      </c>
      <c r="G31" s="2" t="str">
        <f>CONCATENATE($L$1,Tableau3[[#This Row],[Image]])</f>
        <v>L:\CLASSIFICATION\MATERIEL\MATERIEL_JPG\</v>
      </c>
    </row>
    <row r="32" spans="1:7" x14ac:dyDescent="0.25">
      <c r="A32" s="2">
        <v>31</v>
      </c>
      <c r="B32" s="5" t="s">
        <v>17</v>
      </c>
      <c r="C32" s="12" t="s">
        <v>16</v>
      </c>
      <c r="D32" s="2" t="s">
        <v>214</v>
      </c>
      <c r="E32" s="16" t="s">
        <v>205</v>
      </c>
      <c r="G32" s="2" t="str">
        <f>CONCATENATE($L$1,Tableau3[[#This Row],[Image]])</f>
        <v>L:\CLASSIFICATION\MATERIEL\MATERIEL_JPG\</v>
      </c>
    </row>
    <row r="33" spans="1:7" x14ac:dyDescent="0.25">
      <c r="A33" s="2">
        <v>32</v>
      </c>
      <c r="B33" s="5" t="s">
        <v>18</v>
      </c>
      <c r="C33" s="12" t="s">
        <v>16</v>
      </c>
      <c r="D33" s="2" t="s">
        <v>214</v>
      </c>
      <c r="E33" s="16" t="s">
        <v>198</v>
      </c>
      <c r="G33" s="2" t="str">
        <f>CONCATENATE($L$1,Tableau3[[#This Row],[Image]])</f>
        <v>L:\CLASSIFICATION\MATERIEL\MATERIEL_JPG\</v>
      </c>
    </row>
    <row r="34" spans="1:7" x14ac:dyDescent="0.25">
      <c r="A34" s="2">
        <v>33</v>
      </c>
      <c r="B34" s="8" t="s">
        <v>20</v>
      </c>
      <c r="C34" s="14" t="s">
        <v>19</v>
      </c>
      <c r="D34" t="s">
        <v>213</v>
      </c>
      <c r="E34" s="16" t="s">
        <v>205</v>
      </c>
      <c r="G34" s="2" t="str">
        <f>CONCATENATE($L$1,Tableau3[[#This Row],[Image]])</f>
        <v>L:\CLASSIFICATION\MATERIEL\MATERIEL_JPG\</v>
      </c>
    </row>
    <row r="35" spans="1:7" x14ac:dyDescent="0.25">
      <c r="A35" s="2">
        <v>34</v>
      </c>
      <c r="B35" s="8" t="s">
        <v>21</v>
      </c>
      <c r="C35" s="14" t="s">
        <v>19</v>
      </c>
      <c r="D35" t="s">
        <v>213</v>
      </c>
      <c r="E35" s="16" t="s">
        <v>205</v>
      </c>
      <c r="G35" s="2" t="str">
        <f>CONCATENATE($L$1,Tableau3[[#This Row],[Image]])</f>
        <v>L:\CLASSIFICATION\MATERIEL\MATERIEL_JPG\</v>
      </c>
    </row>
    <row r="36" spans="1:7" x14ac:dyDescent="0.25">
      <c r="A36" s="2">
        <v>35</v>
      </c>
      <c r="B36" s="8" t="s">
        <v>22</v>
      </c>
      <c r="C36" s="14" t="s">
        <v>19</v>
      </c>
      <c r="D36" t="s">
        <v>213</v>
      </c>
      <c r="E36" s="16" t="s">
        <v>205</v>
      </c>
      <c r="G36" s="2" t="str">
        <f>CONCATENATE($L$1,Tableau3[[#This Row],[Image]])</f>
        <v>L:\CLASSIFICATION\MATERIEL\MATERIEL_JPG\</v>
      </c>
    </row>
    <row r="37" spans="1:7" x14ac:dyDescent="0.25">
      <c r="A37" s="2">
        <v>36</v>
      </c>
      <c r="B37" s="8" t="s">
        <v>23</v>
      </c>
      <c r="C37" s="14" t="s">
        <v>19</v>
      </c>
      <c r="D37" t="s">
        <v>213</v>
      </c>
      <c r="E37" s="16" t="s">
        <v>205</v>
      </c>
      <c r="G37" s="2" t="str">
        <f>CONCATENATE($L$1,Tableau3[[#This Row],[Image]])</f>
        <v>L:\CLASSIFICATION\MATERIEL\MATERIEL_JPG\</v>
      </c>
    </row>
    <row r="38" spans="1:7" x14ac:dyDescent="0.25">
      <c r="A38" s="2">
        <v>37</v>
      </c>
      <c r="B38" s="7" t="s">
        <v>24</v>
      </c>
      <c r="C38" s="14" t="s">
        <v>19</v>
      </c>
      <c r="D38" t="s">
        <v>213</v>
      </c>
      <c r="G38" s="2" t="str">
        <f>CONCATENATE($L$1,Tableau3[[#This Row],[Image]])</f>
        <v>L:\CLASSIFICATION\MATERIEL\MATERIEL_JPG\</v>
      </c>
    </row>
    <row r="39" spans="1:7" x14ac:dyDescent="0.25">
      <c r="A39" s="2">
        <v>38</v>
      </c>
      <c r="B39" s="7" t="s">
        <v>25</v>
      </c>
      <c r="C39" s="14" t="s">
        <v>19</v>
      </c>
      <c r="D39" t="s">
        <v>213</v>
      </c>
      <c r="E39" s="16" t="s">
        <v>205</v>
      </c>
      <c r="G39" s="2" t="str">
        <f>CONCATENATE($L$1,Tableau3[[#This Row],[Image]])</f>
        <v>L:\CLASSIFICATION\MATERIEL\MATERIEL_JPG\</v>
      </c>
    </row>
    <row r="40" spans="1:7" x14ac:dyDescent="0.25">
      <c r="A40" s="2">
        <v>39</v>
      </c>
      <c r="B40" s="5" t="s">
        <v>27</v>
      </c>
      <c r="C40" s="12" t="s">
        <v>26</v>
      </c>
      <c r="D40" s="2" t="s">
        <v>216</v>
      </c>
      <c r="E40" s="16" t="s">
        <v>203</v>
      </c>
      <c r="G40" s="2" t="str">
        <f>CONCATENATE($L$1,Tableau3[[#This Row],[Image]])</f>
        <v>L:\CLASSIFICATION\MATERIEL\MATERIEL_JPG\</v>
      </c>
    </row>
    <row r="41" spans="1:7" x14ac:dyDescent="0.25">
      <c r="A41" s="2">
        <v>40</v>
      </c>
      <c r="B41" s="5" t="s">
        <v>28</v>
      </c>
      <c r="C41" s="12" t="s">
        <v>26</v>
      </c>
      <c r="D41" s="2" t="s">
        <v>216</v>
      </c>
      <c r="E41" s="16" t="s">
        <v>203</v>
      </c>
      <c r="G41" s="2" t="str">
        <f>CONCATENATE($L$1,Tableau3[[#This Row],[Image]])</f>
        <v>L:\CLASSIFICATION\MATERIEL\MATERIEL_JPG\</v>
      </c>
    </row>
    <row r="42" spans="1:7" x14ac:dyDescent="0.25">
      <c r="A42" s="2">
        <v>41</v>
      </c>
      <c r="B42" s="5" t="s">
        <v>29</v>
      </c>
      <c r="C42" s="12" t="s">
        <v>71</v>
      </c>
      <c r="D42" s="1" t="s">
        <v>217</v>
      </c>
      <c r="E42" s="16" t="s">
        <v>204</v>
      </c>
      <c r="G42" s="2" t="str">
        <f>CONCATENATE($L$1,Tableau3[[#This Row],[Image]])</f>
        <v>L:\CLASSIFICATION\MATERIEL\MATERIEL_JPG\</v>
      </c>
    </row>
    <row r="43" spans="1:7" x14ac:dyDescent="0.25">
      <c r="A43" s="2">
        <v>42</v>
      </c>
      <c r="B43" s="5" t="s">
        <v>30</v>
      </c>
      <c r="C43" s="12" t="s">
        <v>71</v>
      </c>
      <c r="D43" s="1" t="s">
        <v>217</v>
      </c>
      <c r="E43" s="16" t="s">
        <v>204</v>
      </c>
      <c r="G43" s="2" t="str">
        <f>CONCATENATE($L$1,Tableau3[[#This Row],[Image]])</f>
        <v>L:\CLASSIFICATION\MATERIEL\MATERIEL_JPG\</v>
      </c>
    </row>
    <row r="44" spans="1:7" x14ac:dyDescent="0.25">
      <c r="A44" s="2">
        <v>43</v>
      </c>
      <c r="B44" s="5" t="s">
        <v>31</v>
      </c>
      <c r="C44" s="12" t="s">
        <v>71</v>
      </c>
      <c r="D44" s="1" t="s">
        <v>217</v>
      </c>
      <c r="E44" s="16" t="s">
        <v>204</v>
      </c>
      <c r="G44" s="2" t="str">
        <f>CONCATENATE($L$1,Tableau3[[#This Row],[Image]])</f>
        <v>L:\CLASSIFICATION\MATERIEL\MATERIEL_JPG\</v>
      </c>
    </row>
    <row r="45" spans="1:7" x14ac:dyDescent="0.25">
      <c r="A45" s="2">
        <v>44</v>
      </c>
      <c r="B45" s="5" t="s">
        <v>32</v>
      </c>
      <c r="C45" s="12" t="s">
        <v>71</v>
      </c>
      <c r="D45" s="1" t="s">
        <v>217</v>
      </c>
      <c r="E45" s="16" t="s">
        <v>204</v>
      </c>
      <c r="G45" s="2" t="str">
        <f>CONCATENATE($L$1,Tableau3[[#This Row],[Image]])</f>
        <v>L:\CLASSIFICATION\MATERIEL\MATERIEL_JPG\</v>
      </c>
    </row>
    <row r="46" spans="1:7" x14ac:dyDescent="0.25">
      <c r="A46" s="2">
        <v>45</v>
      </c>
      <c r="B46" s="5" t="s">
        <v>33</v>
      </c>
      <c r="C46" s="12" t="s">
        <v>71</v>
      </c>
      <c r="D46" s="1" t="s">
        <v>217</v>
      </c>
      <c r="E46" s="16" t="s">
        <v>204</v>
      </c>
      <c r="G46" s="2" t="str">
        <f>CONCATENATE($L$1,Tableau3[[#This Row],[Image]])</f>
        <v>L:\CLASSIFICATION\MATERIEL\MATERIEL_JPG\</v>
      </c>
    </row>
    <row r="47" spans="1:7" x14ac:dyDescent="0.25">
      <c r="A47" s="2">
        <v>46</v>
      </c>
      <c r="B47" s="5" t="s">
        <v>34</v>
      </c>
      <c r="C47" s="12" t="s">
        <v>71</v>
      </c>
      <c r="D47" s="1" t="s">
        <v>217</v>
      </c>
      <c r="E47" s="16" t="s">
        <v>204</v>
      </c>
      <c r="G47" s="2" t="str">
        <f>CONCATENATE($L$1,Tableau3[[#This Row],[Image]])</f>
        <v>L:\CLASSIFICATION\MATERIEL\MATERIEL_JPG\</v>
      </c>
    </row>
    <row r="48" spans="1:7" x14ac:dyDescent="0.25">
      <c r="A48" s="2">
        <v>47</v>
      </c>
      <c r="B48" s="5" t="s">
        <v>35</v>
      </c>
      <c r="C48" s="12" t="s">
        <v>71</v>
      </c>
      <c r="D48" s="1" t="s">
        <v>217</v>
      </c>
      <c r="E48" s="16" t="s">
        <v>204</v>
      </c>
      <c r="G48" s="2" t="str">
        <f>CONCATENATE($L$1,Tableau3[[#This Row],[Image]])</f>
        <v>L:\CLASSIFICATION\MATERIEL\MATERIEL_JPG\</v>
      </c>
    </row>
    <row r="49" spans="1:7" x14ac:dyDescent="0.25">
      <c r="A49" s="2">
        <v>48</v>
      </c>
      <c r="B49" s="5" t="s">
        <v>36</v>
      </c>
      <c r="C49" s="12" t="s">
        <v>71</v>
      </c>
      <c r="D49" s="1" t="s">
        <v>217</v>
      </c>
      <c r="E49" s="16" t="s">
        <v>204</v>
      </c>
      <c r="G49" s="2" t="str">
        <f>CONCATENATE($L$1,Tableau3[[#This Row],[Image]])</f>
        <v>L:\CLASSIFICATION\MATERIEL\MATERIEL_JPG\</v>
      </c>
    </row>
    <row r="50" spans="1:7" x14ac:dyDescent="0.25">
      <c r="A50" s="2">
        <v>49</v>
      </c>
      <c r="B50" s="5" t="s">
        <v>37</v>
      </c>
      <c r="C50" s="12" t="s">
        <v>71</v>
      </c>
      <c r="D50" s="1" t="s">
        <v>217</v>
      </c>
      <c r="E50" s="16" t="s">
        <v>204</v>
      </c>
      <c r="G50" s="2" t="str">
        <f>CONCATENATE($L$1,Tableau3[[#This Row],[Image]])</f>
        <v>L:\CLASSIFICATION\MATERIEL\MATERIEL_JPG\</v>
      </c>
    </row>
    <row r="51" spans="1:7" x14ac:dyDescent="0.25">
      <c r="A51" s="2">
        <v>50</v>
      </c>
      <c r="B51" s="5" t="s">
        <v>38</v>
      </c>
      <c r="C51" s="12" t="s">
        <v>71</v>
      </c>
      <c r="D51" s="1" t="s">
        <v>217</v>
      </c>
      <c r="E51" s="16" t="s">
        <v>205</v>
      </c>
      <c r="G51" s="2" t="str">
        <f>CONCATENATE($L$1,Tableau3[[#This Row],[Image]])</f>
        <v>L:\CLASSIFICATION\MATERIEL\MATERIEL_JPG\</v>
      </c>
    </row>
    <row r="52" spans="1:7" x14ac:dyDescent="0.25">
      <c r="A52" s="2">
        <v>51</v>
      </c>
      <c r="B52" s="5" t="s">
        <v>39</v>
      </c>
      <c r="C52" s="12" t="s">
        <v>42</v>
      </c>
      <c r="G52" s="2" t="str">
        <f>CONCATENATE($L$1,Tableau3[[#This Row],[Image]])</f>
        <v>L:\CLASSIFICATION\MATERIEL\MATERIEL_JPG\</v>
      </c>
    </row>
    <row r="53" spans="1:7" x14ac:dyDescent="0.25">
      <c r="A53" s="2">
        <v>52</v>
      </c>
      <c r="B53" s="9" t="s">
        <v>40</v>
      </c>
      <c r="C53" s="12" t="s">
        <v>42</v>
      </c>
      <c r="G53" s="2" t="str">
        <f>CONCATENATE($L$1,Tableau3[[#This Row],[Image]])</f>
        <v>L:\CLASSIFICATION\MATERIEL\MATERIEL_JPG\</v>
      </c>
    </row>
    <row r="54" spans="1:7" x14ac:dyDescent="0.25">
      <c r="A54" s="2">
        <v>53</v>
      </c>
      <c r="B54" s="5" t="s">
        <v>41</v>
      </c>
      <c r="C54" s="12" t="s">
        <v>72</v>
      </c>
      <c r="G54" s="2" t="str">
        <f>CONCATENATE($L$1,Tableau3[[#This Row],[Image]])</f>
        <v>L:\CLASSIFICATION\MATERIEL\MATERIEL_JPG\</v>
      </c>
    </row>
    <row r="55" spans="1:7" x14ac:dyDescent="0.25">
      <c r="A55" s="2">
        <v>54</v>
      </c>
      <c r="B55" s="13" t="s">
        <v>42</v>
      </c>
      <c r="C55" s="13" t="s">
        <v>89</v>
      </c>
      <c r="G55" s="2" t="str">
        <f>CONCATENATE($L$1,Tableau3[[#This Row],[Image]])</f>
        <v>L:\CLASSIFICATION\MATERIEL\MATERIEL_JPG\</v>
      </c>
    </row>
    <row r="56" spans="1:7" x14ac:dyDescent="0.25">
      <c r="A56" s="2">
        <v>55</v>
      </c>
      <c r="B56" s="13" t="s">
        <v>43</v>
      </c>
      <c r="C56" s="13" t="s">
        <v>89</v>
      </c>
      <c r="G56" s="2" t="str">
        <f>CONCATENATE($L$1,Tableau3[[#This Row],[Image]])</f>
        <v>L:\CLASSIFICATION\MATERIEL\MATERIEL_JPG\</v>
      </c>
    </row>
    <row r="57" spans="1:7" x14ac:dyDescent="0.25">
      <c r="A57" s="2">
        <v>56</v>
      </c>
      <c r="B57" s="13" t="s">
        <v>44</v>
      </c>
      <c r="C57" s="13" t="s">
        <v>89</v>
      </c>
      <c r="G57" s="2" t="str">
        <f>CONCATENATE($L$1,Tableau3[[#This Row],[Image]])</f>
        <v>L:\CLASSIFICATION\MATERIEL\MATERIEL_JPG\</v>
      </c>
    </row>
    <row r="58" spans="1:7" x14ac:dyDescent="0.25">
      <c r="A58" s="2">
        <v>57</v>
      </c>
      <c r="B58" s="13" t="s">
        <v>45</v>
      </c>
      <c r="C58" s="13" t="s">
        <v>89</v>
      </c>
      <c r="G58" s="2" t="str">
        <f>CONCATENATE($L$1,Tableau3[[#This Row],[Image]])</f>
        <v>L:\CLASSIFICATION\MATERIEL\MATERIEL_JPG\</v>
      </c>
    </row>
    <row r="59" spans="1:7" x14ac:dyDescent="0.25">
      <c r="A59" s="2">
        <v>58</v>
      </c>
      <c r="B59" s="13" t="s">
        <v>46</v>
      </c>
      <c r="C59" s="13" t="s">
        <v>89</v>
      </c>
      <c r="G59" s="2" t="str">
        <f>CONCATENATE($L$1,Tableau3[[#This Row],[Image]])</f>
        <v>L:\CLASSIFICATION\MATERIEL\MATERIEL_JPG\</v>
      </c>
    </row>
    <row r="60" spans="1:7" x14ac:dyDescent="0.25">
      <c r="A60" s="2">
        <v>59</v>
      </c>
      <c r="B60" s="5" t="s">
        <v>47</v>
      </c>
      <c r="C60" s="11" t="s">
        <v>90</v>
      </c>
      <c r="G60" s="2" t="str">
        <f>CONCATENATE($L$1,Tableau3[[#This Row],[Image]])</f>
        <v>L:\CLASSIFICATION\MATERIEL\MATERIEL_JPG\</v>
      </c>
    </row>
    <row r="61" spans="1:7" x14ac:dyDescent="0.25">
      <c r="A61" s="2">
        <v>60</v>
      </c>
      <c r="B61" s="5" t="s">
        <v>48</v>
      </c>
      <c r="C61" s="11" t="s">
        <v>90</v>
      </c>
      <c r="G61" s="2" t="str">
        <f>CONCATENATE($L$1,Tableau3[[#This Row],[Image]])</f>
        <v>L:\CLASSIFICATION\MATERIEL\MATERIEL_JPG\</v>
      </c>
    </row>
    <row r="62" spans="1:7" x14ac:dyDescent="0.25">
      <c r="A62" s="2">
        <v>61</v>
      </c>
      <c r="B62" s="5" t="s">
        <v>49</v>
      </c>
      <c r="C62" s="11" t="s">
        <v>90</v>
      </c>
      <c r="G62" s="2" t="str">
        <f>CONCATENATE($L$1,Tableau3[[#This Row],[Image]])</f>
        <v>L:\CLASSIFICATION\MATERIEL\MATERIEL_JPG\</v>
      </c>
    </row>
    <row r="63" spans="1:7" x14ac:dyDescent="0.25">
      <c r="A63" s="2">
        <v>62</v>
      </c>
      <c r="B63" s="5" t="s">
        <v>50</v>
      </c>
      <c r="C63" s="11" t="s">
        <v>90</v>
      </c>
      <c r="G63" s="2" t="str">
        <f>CONCATENATE($L$1,Tableau3[[#This Row],[Image]])</f>
        <v>L:\CLASSIFICATION\MATERIEL\MATERIEL_JPG\</v>
      </c>
    </row>
    <row r="64" spans="1:7" x14ac:dyDescent="0.25">
      <c r="A64" s="2">
        <v>63</v>
      </c>
      <c r="B64" s="5" t="s">
        <v>51</v>
      </c>
      <c r="C64" s="12" t="s">
        <v>51</v>
      </c>
      <c r="E64" s="16" t="s">
        <v>202</v>
      </c>
      <c r="G64" s="2" t="str">
        <f>CONCATENATE($L$1,Tableau3[[#This Row],[Image]])</f>
        <v>L:\CLASSIFICATION\MATERIEL\MATERIEL_JPG\</v>
      </c>
    </row>
    <row r="65" spans="1:7" x14ac:dyDescent="0.25">
      <c r="A65" s="2">
        <v>64</v>
      </c>
      <c r="B65" s="5" t="s">
        <v>52</v>
      </c>
      <c r="C65" s="12" t="s">
        <v>80</v>
      </c>
      <c r="D65" t="s">
        <v>218</v>
      </c>
      <c r="E65" s="16" t="s">
        <v>202</v>
      </c>
      <c r="G65" s="2" t="str">
        <f>CONCATENATE($L$1,Tableau3[[#This Row],[Image]])</f>
        <v>L:\CLASSIFICATION\MATERIEL\MATERIEL_JPG\</v>
      </c>
    </row>
    <row r="66" spans="1:7" x14ac:dyDescent="0.25">
      <c r="A66" s="2">
        <v>65</v>
      </c>
      <c r="B66" s="5" t="s">
        <v>53</v>
      </c>
      <c r="C66" s="12" t="s">
        <v>79</v>
      </c>
      <c r="D66" t="s">
        <v>218</v>
      </c>
      <c r="E66" s="16" t="s">
        <v>202</v>
      </c>
      <c r="G66" s="2" t="str">
        <f>CONCATENATE($L$1,Tableau3[[#This Row],[Image]])</f>
        <v>L:\CLASSIFICATION\MATERIEL\MATERIEL_JPG\</v>
      </c>
    </row>
    <row r="67" spans="1:7" x14ac:dyDescent="0.25">
      <c r="A67" s="2">
        <v>66</v>
      </c>
      <c r="B67" s="5" t="s">
        <v>54</v>
      </c>
      <c r="C67" s="11" t="s">
        <v>5</v>
      </c>
      <c r="D67" s="1" t="s">
        <v>215</v>
      </c>
      <c r="E67" s="16" t="s">
        <v>205</v>
      </c>
      <c r="G67" s="2" t="str">
        <f>CONCATENATE($L$1,Tableau3[[#This Row],[Image]])</f>
        <v>L:\CLASSIFICATION\MATERIEL\MATERIEL_JPG\</v>
      </c>
    </row>
    <row r="68" spans="1:7" x14ac:dyDescent="0.25">
      <c r="A68" s="2">
        <v>67</v>
      </c>
      <c r="B68" s="5" t="s">
        <v>55</v>
      </c>
      <c r="C68" s="11" t="s">
        <v>5</v>
      </c>
      <c r="D68" s="1" t="s">
        <v>215</v>
      </c>
      <c r="E68" s="16" t="s">
        <v>205</v>
      </c>
      <c r="G68" s="2" t="str">
        <f>CONCATENATE($L$1,Tableau3[[#This Row],[Image]])</f>
        <v>L:\CLASSIFICATION\MATERIEL\MATERIEL_JPG\</v>
      </c>
    </row>
    <row r="69" spans="1:7" x14ac:dyDescent="0.25">
      <c r="A69" s="2">
        <v>68</v>
      </c>
      <c r="B69" s="10" t="s">
        <v>56</v>
      </c>
      <c r="C69" s="15" t="s">
        <v>56</v>
      </c>
      <c r="D69" s="1" t="s">
        <v>215</v>
      </c>
      <c r="E69" s="16" t="s">
        <v>202</v>
      </c>
      <c r="G69" s="2" t="str">
        <f>CONCATENATE($L$1,Tableau3[[#This Row],[Image]])</f>
        <v>L:\CLASSIFICATION\MATERIEL\MATERIEL_JPG\</v>
      </c>
    </row>
    <row r="70" spans="1:7" x14ac:dyDescent="0.25">
      <c r="A70" s="2">
        <v>69</v>
      </c>
      <c r="B70" s="5" t="s">
        <v>57</v>
      </c>
      <c r="C70" s="13" t="s">
        <v>81</v>
      </c>
      <c r="E70" s="16" t="s">
        <v>202</v>
      </c>
      <c r="G70" s="2" t="str">
        <f>CONCATENATE($L$1,Tableau3[[#This Row],[Image]])</f>
        <v>L:\CLASSIFICATION\MATERIEL\MATERIEL_JPG\</v>
      </c>
    </row>
    <row r="71" spans="1:7" x14ac:dyDescent="0.25">
      <c r="A71" s="2">
        <v>70</v>
      </c>
      <c r="B71" s="5" t="s">
        <v>58</v>
      </c>
      <c r="C71" s="13" t="s">
        <v>81</v>
      </c>
      <c r="E71" s="16" t="s">
        <v>202</v>
      </c>
      <c r="G71" s="2" t="str">
        <f>CONCATENATE($L$1,Tableau3[[#This Row],[Image]])</f>
        <v>L:\CLASSIFICATION\MATERIEL\MATERIEL_JPG\</v>
      </c>
    </row>
    <row r="72" spans="1:7" x14ac:dyDescent="0.25">
      <c r="A72" s="2">
        <v>71</v>
      </c>
      <c r="B72" s="9" t="s">
        <v>60</v>
      </c>
      <c r="C72" s="12" t="s">
        <v>91</v>
      </c>
      <c r="G72" s="2" t="str">
        <f>CONCATENATE($L$1,Tableau3[[#This Row],[Image]])</f>
        <v>L:\CLASSIFICATION\MATERIEL\MATERIEL_JPG\</v>
      </c>
    </row>
    <row r="73" spans="1:7" x14ac:dyDescent="0.25">
      <c r="A73" s="2">
        <v>72</v>
      </c>
      <c r="B73" s="9" t="s">
        <v>61</v>
      </c>
      <c r="C73" s="12" t="s">
        <v>91</v>
      </c>
      <c r="G73" s="2" t="str">
        <f>CONCATENATE($L$1,Tableau3[[#This Row],[Image]])</f>
        <v>L:\CLASSIFICATION\MATERIEL\MATERIEL_JPG\</v>
      </c>
    </row>
    <row r="74" spans="1:7" x14ac:dyDescent="0.25">
      <c r="A74" s="2">
        <v>73</v>
      </c>
      <c r="B74" s="9" t="s">
        <v>62</v>
      </c>
      <c r="C74" s="12" t="s">
        <v>91</v>
      </c>
      <c r="G74" s="2" t="str">
        <f>CONCATENATE($L$1,Tableau3[[#This Row],[Image]])</f>
        <v>L:\CLASSIFICATION\MATERIEL\MATERIEL_JPG\</v>
      </c>
    </row>
    <row r="75" spans="1:7" x14ac:dyDescent="0.25">
      <c r="A75" s="2">
        <v>74</v>
      </c>
      <c r="B75" s="9" t="s">
        <v>63</v>
      </c>
      <c r="C75" s="12" t="s">
        <v>92</v>
      </c>
      <c r="G75" s="2" t="str">
        <f>CONCATENATE($L$1,Tableau3[[#This Row],[Image]])</f>
        <v>L:\CLASSIFICATION\MATERIEL\MATERIEL_JPG\</v>
      </c>
    </row>
    <row r="76" spans="1:7" x14ac:dyDescent="0.25">
      <c r="A76" s="2">
        <v>75</v>
      </c>
      <c r="B76" s="9" t="s">
        <v>65</v>
      </c>
      <c r="C76" s="12" t="s">
        <v>64</v>
      </c>
      <c r="G76" s="2" t="str">
        <f>CONCATENATE($L$1,Tableau3[[#This Row],[Image]])</f>
        <v>L:\CLASSIFICATION\MATERIEL\MATERIEL_JPG\</v>
      </c>
    </row>
    <row r="77" spans="1:7" x14ac:dyDescent="0.25">
      <c r="A77" s="2">
        <v>76</v>
      </c>
      <c r="B77" s="9" t="s">
        <v>66</v>
      </c>
      <c r="C77" s="12" t="s">
        <v>93</v>
      </c>
      <c r="G77" s="2" t="str">
        <f>CONCATENATE($L$1,Tableau3[[#This Row],[Image]])</f>
        <v>L:\CLASSIFICATION\MATERIEL\MATERIEL_JPG\</v>
      </c>
    </row>
    <row r="78" spans="1:7" x14ac:dyDescent="0.25">
      <c r="A78" s="2">
        <v>77</v>
      </c>
      <c r="B78" s="9" t="s">
        <v>67</v>
      </c>
      <c r="C78" s="12" t="s">
        <v>93</v>
      </c>
      <c r="G78" s="2" t="str">
        <f>CONCATENATE($L$1,Tableau3[[#This Row],[Image]])</f>
        <v>L:\CLASSIFICATION\MATERIEL\MATERIEL_JPG\</v>
      </c>
    </row>
    <row r="79" spans="1:7" x14ac:dyDescent="0.25">
      <c r="A79" s="2">
        <v>78</v>
      </c>
      <c r="B79" s="9" t="s">
        <v>68</v>
      </c>
      <c r="C79" s="12" t="s">
        <v>93</v>
      </c>
      <c r="G79" s="2" t="str">
        <f>CONCATENATE($L$1,Tableau3[[#This Row],[Image]])</f>
        <v>L:\CLASSIFICATION\MATERIEL\MATERIEL_JPG\</v>
      </c>
    </row>
    <row r="80" spans="1:7" x14ac:dyDescent="0.25">
      <c r="A80" s="2">
        <v>79</v>
      </c>
      <c r="B80" s="9" t="s">
        <v>69</v>
      </c>
      <c r="C80" s="12" t="s">
        <v>93</v>
      </c>
      <c r="G80" s="2" t="str">
        <f>CONCATENATE($L$1,Tableau3[[#This Row],[Image]])</f>
        <v>L:\CLASSIFICATION\MATERIEL\MATERIEL_JPG\</v>
      </c>
    </row>
    <row r="81" spans="1:7" x14ac:dyDescent="0.25">
      <c r="A81" s="2">
        <v>80</v>
      </c>
      <c r="B81" s="9" t="s">
        <v>70</v>
      </c>
      <c r="C81" s="12" t="s">
        <v>94</v>
      </c>
      <c r="G81" s="2" t="str">
        <f>CONCATENATE($L$1,Tableau3[[#This Row],[Image]])</f>
        <v>L:\CLASSIFICATION\MATERIEL\MATERIEL_JPG\</v>
      </c>
    </row>
    <row r="82" spans="1:7" x14ac:dyDescent="0.25">
      <c r="B82" s="9"/>
      <c r="C82" s="12"/>
      <c r="G82" s="2" t="str">
        <f>CONCATENATE($L$1,Tableau3[[#This Row],[Image]])</f>
        <v>L:\CLASSIFICATION\MATERIEL\MATERIEL_JPG\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M205"/>
  <sheetViews>
    <sheetView showZeros="0" topLeftCell="A194" workbookViewId="0">
      <selection activeCell="A206" sqref="A206:XFD216"/>
    </sheetView>
  </sheetViews>
  <sheetFormatPr baseColWidth="10" defaultRowHeight="15" x14ac:dyDescent="0.25"/>
  <cols>
    <col min="2" max="2" width="37.85546875" customWidth="1"/>
    <col min="3" max="3" width="11.140625" customWidth="1"/>
    <col min="5" max="5" width="5.85546875" style="49" customWidth="1"/>
    <col min="8" max="8" width="13" customWidth="1"/>
    <col min="16" max="16" width="53.140625" customWidth="1"/>
  </cols>
  <sheetData>
    <row r="1" spans="1:13" s="49" customFormat="1" ht="25.5" x14ac:dyDescent="0.25">
      <c r="A1" s="38" t="s">
        <v>228</v>
      </c>
      <c r="B1" s="38" t="s">
        <v>229</v>
      </c>
      <c r="C1" s="38" t="s">
        <v>230</v>
      </c>
      <c r="D1" s="38" t="s">
        <v>231</v>
      </c>
      <c r="E1" s="38" t="s">
        <v>189</v>
      </c>
      <c r="F1" s="45" t="s">
        <v>232</v>
      </c>
      <c r="G1" s="39" t="s">
        <v>233</v>
      </c>
      <c r="H1" s="40" t="s">
        <v>234</v>
      </c>
      <c r="I1" s="41" t="s">
        <v>235</v>
      </c>
      <c r="J1" s="38" t="s">
        <v>236</v>
      </c>
      <c r="K1" s="38" t="s">
        <v>237</v>
      </c>
    </row>
    <row r="2" spans="1:13" x14ac:dyDescent="0.25">
      <c r="A2" s="42" t="s">
        <v>238</v>
      </c>
      <c r="B2" s="42" t="s">
        <v>239</v>
      </c>
      <c r="C2" s="57">
        <v>58.15</v>
      </c>
      <c r="D2" s="42">
        <v>33</v>
      </c>
      <c r="E2" s="48" t="s">
        <v>240</v>
      </c>
      <c r="F2">
        <v>0</v>
      </c>
      <c r="G2" s="43">
        <v>58.13</v>
      </c>
      <c r="H2" s="44">
        <v>15.113799999999999</v>
      </c>
      <c r="I2">
        <v>74</v>
      </c>
    </row>
    <row r="3" spans="1:13" x14ac:dyDescent="0.25">
      <c r="A3" s="42" t="s">
        <v>241</v>
      </c>
      <c r="B3" s="42" t="s">
        <v>242</v>
      </c>
      <c r="C3" s="57">
        <v>68.44</v>
      </c>
      <c r="D3" s="42">
        <v>14</v>
      </c>
      <c r="E3" s="48" t="s">
        <v>209</v>
      </c>
      <c r="F3">
        <v>78</v>
      </c>
      <c r="G3" s="43">
        <f t="shared" ref="G3:G64" si="0">+C3*(1-F3/100)</f>
        <v>15.056799999999997</v>
      </c>
      <c r="H3" s="44">
        <f>+C3*(100-I3)/100</f>
        <v>13.434771999999995</v>
      </c>
      <c r="I3">
        <v>80.37</v>
      </c>
      <c r="M3" s="63"/>
    </row>
    <row r="4" spans="1:13" x14ac:dyDescent="0.25">
      <c r="A4" s="42" t="s">
        <v>243</v>
      </c>
      <c r="B4" s="42" t="s">
        <v>244</v>
      </c>
      <c r="C4" s="57">
        <v>98.17</v>
      </c>
      <c r="D4" s="42">
        <v>14</v>
      </c>
      <c r="E4" s="48" t="s">
        <v>209</v>
      </c>
      <c r="F4">
        <v>78</v>
      </c>
      <c r="G4" s="43">
        <f t="shared" si="0"/>
        <v>21.597399999999997</v>
      </c>
      <c r="H4" s="44">
        <f>+C4*(100-I4)/100</f>
        <v>98.17</v>
      </c>
      <c r="M4" s="46"/>
    </row>
    <row r="5" spans="1:13" x14ac:dyDescent="0.25">
      <c r="A5" s="42" t="s">
        <v>245</v>
      </c>
      <c r="B5" s="42" t="s">
        <v>246</v>
      </c>
      <c r="C5" s="57">
        <v>22.52</v>
      </c>
      <c r="D5" s="42">
        <v>33</v>
      </c>
      <c r="E5" s="48" t="s">
        <v>240</v>
      </c>
      <c r="F5">
        <v>0</v>
      </c>
      <c r="G5" s="43">
        <f t="shared" si="0"/>
        <v>22.52</v>
      </c>
      <c r="H5" s="44">
        <f>+C5*(1-I5/100)</f>
        <v>22.52</v>
      </c>
      <c r="M5" s="46"/>
    </row>
    <row r="6" spans="1:13" x14ac:dyDescent="0.25">
      <c r="A6" s="42" t="s">
        <v>247</v>
      </c>
      <c r="B6" s="42" t="s">
        <v>248</v>
      </c>
      <c r="C6" s="57">
        <v>1623.4</v>
      </c>
      <c r="D6" s="42">
        <v>10</v>
      </c>
      <c r="E6" s="48" t="s">
        <v>240</v>
      </c>
      <c r="F6">
        <v>79</v>
      </c>
      <c r="G6" s="43">
        <f t="shared" si="0"/>
        <v>340.91399999999999</v>
      </c>
      <c r="H6" s="44">
        <f>+C6*(100-I6)/100</f>
        <v>1623.4</v>
      </c>
      <c r="M6" s="46"/>
    </row>
    <row r="7" spans="1:13" x14ac:dyDescent="0.25">
      <c r="A7" s="42" t="s">
        <v>249</v>
      </c>
      <c r="B7" s="42" t="s">
        <v>250</v>
      </c>
      <c r="C7" s="57">
        <v>14.01</v>
      </c>
      <c r="D7" s="42">
        <v>33</v>
      </c>
      <c r="E7" s="48" t="s">
        <v>240</v>
      </c>
      <c r="F7">
        <v>0</v>
      </c>
      <c r="G7" s="43">
        <v>14.01</v>
      </c>
      <c r="H7" s="44">
        <v>14.01</v>
      </c>
      <c r="M7" s="46"/>
    </row>
    <row r="8" spans="1:13" x14ac:dyDescent="0.25">
      <c r="A8" s="42" t="s">
        <v>251</v>
      </c>
      <c r="B8" s="42" t="s">
        <v>252</v>
      </c>
      <c r="C8" s="57">
        <v>14.52</v>
      </c>
      <c r="D8" s="42">
        <v>33</v>
      </c>
      <c r="E8" s="48" t="s">
        <v>240</v>
      </c>
      <c r="F8">
        <v>0</v>
      </c>
      <c r="G8" s="43">
        <f t="shared" si="0"/>
        <v>14.52</v>
      </c>
      <c r="H8" s="44">
        <f>+C8*(1-I8/100)</f>
        <v>14.52</v>
      </c>
      <c r="M8" s="46"/>
    </row>
    <row r="9" spans="1:13" x14ac:dyDescent="0.25">
      <c r="A9" s="42" t="s">
        <v>253</v>
      </c>
      <c r="B9" s="42" t="s">
        <v>254</v>
      </c>
      <c r="C9" s="57">
        <v>13.76</v>
      </c>
      <c r="D9" s="42">
        <v>33</v>
      </c>
      <c r="E9" s="48" t="s">
        <v>240</v>
      </c>
      <c r="F9">
        <v>0</v>
      </c>
      <c r="G9" s="43">
        <f t="shared" si="0"/>
        <v>13.76</v>
      </c>
      <c r="H9" s="44">
        <f>+C9*(1-I9/100)</f>
        <v>13.76</v>
      </c>
      <c r="M9" s="46"/>
    </row>
    <row r="10" spans="1:13" x14ac:dyDescent="0.25">
      <c r="A10" s="42" t="s">
        <v>255</v>
      </c>
      <c r="B10" s="42" t="s">
        <v>256</v>
      </c>
      <c r="C10" s="57">
        <v>48.98</v>
      </c>
      <c r="D10" s="42">
        <v>5</v>
      </c>
      <c r="E10" s="48" t="s">
        <v>209</v>
      </c>
      <c r="F10">
        <v>0</v>
      </c>
      <c r="G10" s="43">
        <f t="shared" si="0"/>
        <v>48.98</v>
      </c>
      <c r="H10" s="44">
        <f>+C10*(100-I10)/100</f>
        <v>48.98</v>
      </c>
      <c r="M10" s="46"/>
    </row>
    <row r="11" spans="1:13" x14ac:dyDescent="0.25">
      <c r="A11" s="42" t="s">
        <v>257</v>
      </c>
      <c r="B11" s="42" t="s">
        <v>258</v>
      </c>
      <c r="C11" s="57">
        <v>235.6</v>
      </c>
      <c r="D11" s="42">
        <v>26</v>
      </c>
      <c r="E11" s="48" t="s">
        <v>240</v>
      </c>
      <c r="F11">
        <v>0</v>
      </c>
      <c r="G11" s="43">
        <f t="shared" si="0"/>
        <v>235.6</v>
      </c>
      <c r="H11" s="44">
        <f t="shared" ref="H11:H17" si="1">+C11*(100-I11)/100</f>
        <v>235.6</v>
      </c>
      <c r="M11" s="46"/>
    </row>
    <row r="12" spans="1:13" x14ac:dyDescent="0.25">
      <c r="A12" s="42" t="s">
        <v>259</v>
      </c>
      <c r="B12" s="42" t="s">
        <v>260</v>
      </c>
      <c r="C12" s="57">
        <v>367.45</v>
      </c>
      <c r="D12" s="42">
        <v>26</v>
      </c>
      <c r="E12" s="48" t="s">
        <v>240</v>
      </c>
      <c r="F12">
        <v>0</v>
      </c>
      <c r="G12" s="43">
        <f t="shared" si="0"/>
        <v>367.45</v>
      </c>
      <c r="H12" s="44">
        <f t="shared" si="1"/>
        <v>72.130434999999977</v>
      </c>
      <c r="I12">
        <v>80.37</v>
      </c>
      <c r="M12" s="46"/>
    </row>
    <row r="13" spans="1:13" x14ac:dyDescent="0.25">
      <c r="A13" s="42" t="s">
        <v>261</v>
      </c>
      <c r="B13" s="42" t="s">
        <v>262</v>
      </c>
      <c r="C13" s="57">
        <v>522.35</v>
      </c>
      <c r="D13" s="42">
        <v>26</v>
      </c>
      <c r="E13" s="48" t="s">
        <v>240</v>
      </c>
      <c r="F13">
        <v>0</v>
      </c>
      <c r="G13" s="43">
        <f t="shared" si="0"/>
        <v>522.35</v>
      </c>
      <c r="H13" s="44">
        <f t="shared" si="1"/>
        <v>102.53730499999998</v>
      </c>
      <c r="I13">
        <v>80.37</v>
      </c>
      <c r="M13" s="46"/>
    </row>
    <row r="14" spans="1:13" x14ac:dyDescent="0.25">
      <c r="A14" s="42" t="s">
        <v>263</v>
      </c>
      <c r="B14" s="42" t="s">
        <v>264</v>
      </c>
      <c r="C14" s="57">
        <v>636.54999999999995</v>
      </c>
      <c r="D14" s="42">
        <v>26</v>
      </c>
      <c r="E14" s="48" t="s">
        <v>240</v>
      </c>
      <c r="F14">
        <v>0</v>
      </c>
      <c r="G14" s="43">
        <f t="shared" si="0"/>
        <v>636.54999999999995</v>
      </c>
      <c r="H14" s="44">
        <f t="shared" si="1"/>
        <v>124.95476499999997</v>
      </c>
      <c r="I14">
        <v>80.37</v>
      </c>
      <c r="M14" s="46"/>
    </row>
    <row r="15" spans="1:13" x14ac:dyDescent="0.25">
      <c r="A15" s="42" t="s">
        <v>265</v>
      </c>
      <c r="B15" s="42" t="s">
        <v>660</v>
      </c>
      <c r="C15" s="57">
        <v>52.89</v>
      </c>
      <c r="D15" s="42">
        <v>14</v>
      </c>
      <c r="E15" s="48" t="s">
        <v>209</v>
      </c>
      <c r="F15">
        <v>78</v>
      </c>
      <c r="G15" s="43">
        <f t="shared" si="0"/>
        <v>11.635799999999998</v>
      </c>
      <c r="H15" s="44">
        <f t="shared" si="1"/>
        <v>10.382306999999999</v>
      </c>
      <c r="I15">
        <v>80.37</v>
      </c>
      <c r="J15">
        <f>100-I15</f>
        <v>19.629999999999995</v>
      </c>
      <c r="M15" s="46"/>
    </row>
    <row r="16" spans="1:13" x14ac:dyDescent="0.25">
      <c r="A16" s="42" t="s">
        <v>266</v>
      </c>
      <c r="B16" s="42" t="s">
        <v>267</v>
      </c>
      <c r="C16" s="57">
        <v>76.5</v>
      </c>
      <c r="D16" s="42">
        <v>14</v>
      </c>
      <c r="E16" s="48" t="s">
        <v>209</v>
      </c>
      <c r="F16">
        <v>78</v>
      </c>
      <c r="G16" s="43">
        <f t="shared" si="0"/>
        <v>16.829999999999998</v>
      </c>
      <c r="H16" s="44">
        <f t="shared" si="1"/>
        <v>15.016949999999998</v>
      </c>
      <c r="I16">
        <v>80.37</v>
      </c>
      <c r="M16" s="46"/>
    </row>
    <row r="17" spans="1:13" x14ac:dyDescent="0.25">
      <c r="A17" s="42" t="s">
        <v>268</v>
      </c>
      <c r="B17" s="42" t="s">
        <v>269</v>
      </c>
      <c r="C17" s="57">
        <v>132.66999999999999</v>
      </c>
      <c r="D17" s="42">
        <v>14</v>
      </c>
      <c r="E17" s="48" t="s">
        <v>209</v>
      </c>
      <c r="F17">
        <v>78</v>
      </c>
      <c r="G17" s="43">
        <f t="shared" si="0"/>
        <v>29.187399999999993</v>
      </c>
      <c r="H17" s="44">
        <f t="shared" si="1"/>
        <v>26.043120999999992</v>
      </c>
      <c r="I17">
        <v>80.37</v>
      </c>
      <c r="M17" s="46"/>
    </row>
    <row r="18" spans="1:13" x14ac:dyDescent="0.25">
      <c r="A18" s="42" t="s">
        <v>270</v>
      </c>
      <c r="B18" s="42" t="s">
        <v>271</v>
      </c>
      <c r="C18" s="57">
        <v>170.46</v>
      </c>
      <c r="D18" s="42">
        <v>33</v>
      </c>
      <c r="E18" s="48" t="s">
        <v>240</v>
      </c>
      <c r="F18">
        <v>0</v>
      </c>
      <c r="G18" s="43">
        <f t="shared" si="0"/>
        <v>170.46</v>
      </c>
      <c r="H18" s="44">
        <f>+C18*(1-I18/100)</f>
        <v>44.319600000000001</v>
      </c>
      <c r="I18">
        <v>74</v>
      </c>
    </row>
    <row r="19" spans="1:13" x14ac:dyDescent="0.25">
      <c r="A19" s="42" t="s">
        <v>272</v>
      </c>
      <c r="B19" s="42" t="s">
        <v>273</v>
      </c>
      <c r="C19" s="57">
        <v>142.52000000000001</v>
      </c>
      <c r="D19" s="42">
        <v>25</v>
      </c>
      <c r="E19" s="48" t="s">
        <v>240</v>
      </c>
      <c r="F19">
        <v>0</v>
      </c>
      <c r="G19" s="43">
        <f t="shared" si="0"/>
        <v>142.52000000000001</v>
      </c>
      <c r="H19" s="44">
        <f>+C19*(100-I19)/100</f>
        <v>27.976675999999998</v>
      </c>
      <c r="I19">
        <v>80.37</v>
      </c>
    </row>
    <row r="20" spans="1:13" x14ac:dyDescent="0.25">
      <c r="A20" s="42" t="s">
        <v>274</v>
      </c>
      <c r="B20" s="42" t="s">
        <v>275</v>
      </c>
      <c r="C20" s="57">
        <v>152.91999999999999</v>
      </c>
      <c r="D20" s="42">
        <v>25</v>
      </c>
      <c r="E20" s="48" t="s">
        <v>240</v>
      </c>
      <c r="F20">
        <v>0</v>
      </c>
      <c r="G20" s="43">
        <f t="shared" si="0"/>
        <v>152.91999999999999</v>
      </c>
      <c r="H20" s="44">
        <f>+C20*(100-I20)/100</f>
        <v>30.018195999999989</v>
      </c>
      <c r="I20">
        <v>80.37</v>
      </c>
    </row>
    <row r="21" spans="1:13" x14ac:dyDescent="0.25">
      <c r="A21" s="42" t="s">
        <v>276</v>
      </c>
      <c r="B21" s="42" t="s">
        <v>277</v>
      </c>
      <c r="C21" s="57">
        <v>174.92</v>
      </c>
      <c r="D21" s="42">
        <v>25</v>
      </c>
      <c r="E21" s="48" t="s">
        <v>240</v>
      </c>
      <c r="F21">
        <v>0</v>
      </c>
      <c r="G21" s="43">
        <f t="shared" si="0"/>
        <v>174.92</v>
      </c>
      <c r="H21" s="44">
        <f>+C21*(100-I21)/100</f>
        <v>34.336795999999993</v>
      </c>
      <c r="I21">
        <v>80.37</v>
      </c>
    </row>
    <row r="22" spans="1:13" x14ac:dyDescent="0.25">
      <c r="A22" s="42" t="s">
        <v>278</v>
      </c>
      <c r="B22" s="42" t="s">
        <v>279</v>
      </c>
      <c r="C22" s="57">
        <v>43.95</v>
      </c>
      <c r="D22" s="42">
        <v>25</v>
      </c>
      <c r="E22" s="48" t="s">
        <v>240</v>
      </c>
      <c r="F22">
        <v>0</v>
      </c>
      <c r="G22" s="43">
        <f t="shared" si="0"/>
        <v>43.95</v>
      </c>
      <c r="H22" s="44">
        <f>+C22*(100-I22)/100</f>
        <v>8.6273849999999985</v>
      </c>
      <c r="I22">
        <v>80.37</v>
      </c>
    </row>
    <row r="23" spans="1:13" x14ac:dyDescent="0.25">
      <c r="A23" s="42" t="s">
        <v>280</v>
      </c>
      <c r="B23" s="42" t="s">
        <v>281</v>
      </c>
      <c r="C23" s="57">
        <v>128.47</v>
      </c>
      <c r="D23" s="42">
        <v>33</v>
      </c>
      <c r="E23" s="48" t="s">
        <v>240</v>
      </c>
      <c r="F23">
        <v>0</v>
      </c>
      <c r="G23" s="43">
        <f t="shared" si="0"/>
        <v>128.47</v>
      </c>
      <c r="H23" s="44">
        <f>+C23*(1-I23/100)</f>
        <v>33.402200000000001</v>
      </c>
      <c r="I23">
        <v>74</v>
      </c>
      <c r="M23" s="46"/>
    </row>
    <row r="24" spans="1:13" x14ac:dyDescent="0.25">
      <c r="A24" s="42" t="s">
        <v>282</v>
      </c>
      <c r="B24" s="42" t="s">
        <v>283</v>
      </c>
      <c r="C24" s="57">
        <v>1651.32</v>
      </c>
      <c r="D24" s="42">
        <v>7</v>
      </c>
      <c r="E24" s="48" t="s">
        <v>240</v>
      </c>
      <c r="F24">
        <v>71</v>
      </c>
      <c r="G24" s="43">
        <f t="shared" si="0"/>
        <v>478.88280000000003</v>
      </c>
      <c r="H24" s="44">
        <f t="shared" ref="H24:H31" si="2">+C24*(100-I24)/100</f>
        <v>324.15411599999993</v>
      </c>
      <c r="I24">
        <v>80.37</v>
      </c>
      <c r="M24" s="46"/>
    </row>
    <row r="25" spans="1:13" x14ac:dyDescent="0.25">
      <c r="A25" s="42" t="s">
        <v>284</v>
      </c>
      <c r="B25" s="42" t="s">
        <v>285</v>
      </c>
      <c r="C25" s="57">
        <v>1761.41</v>
      </c>
      <c r="D25" s="42">
        <v>7</v>
      </c>
      <c r="E25" s="48" t="s">
        <v>240</v>
      </c>
      <c r="F25">
        <v>71</v>
      </c>
      <c r="G25" s="43">
        <f t="shared" si="0"/>
        <v>510.80890000000011</v>
      </c>
      <c r="H25" s="44">
        <f t="shared" si="2"/>
        <v>345.76478299999997</v>
      </c>
      <c r="I25">
        <v>80.37</v>
      </c>
      <c r="M25" s="46"/>
    </row>
    <row r="26" spans="1:13" x14ac:dyDescent="0.25">
      <c r="A26" s="42" t="s">
        <v>286</v>
      </c>
      <c r="B26" s="42" t="s">
        <v>287</v>
      </c>
      <c r="C26" s="57">
        <v>153.07</v>
      </c>
      <c r="D26" s="42">
        <v>18</v>
      </c>
      <c r="E26" s="48" t="s">
        <v>240</v>
      </c>
      <c r="F26">
        <v>0</v>
      </c>
      <c r="G26" s="43">
        <f t="shared" si="0"/>
        <v>153.07</v>
      </c>
      <c r="H26" s="44">
        <f t="shared" si="2"/>
        <v>30.047640999999988</v>
      </c>
      <c r="I26">
        <v>80.37</v>
      </c>
      <c r="M26" s="46"/>
    </row>
    <row r="27" spans="1:13" x14ac:dyDescent="0.25">
      <c r="A27" s="42" t="s">
        <v>288</v>
      </c>
      <c r="B27" s="42" t="s">
        <v>289</v>
      </c>
      <c r="C27" s="57">
        <v>219.12</v>
      </c>
      <c r="D27" s="42">
        <v>18</v>
      </c>
      <c r="E27" s="48" t="s">
        <v>240</v>
      </c>
      <c r="F27">
        <v>0</v>
      </c>
      <c r="G27" s="43">
        <f t="shared" si="0"/>
        <v>219.12</v>
      </c>
      <c r="H27" s="44">
        <f t="shared" si="2"/>
        <v>43.013255999999991</v>
      </c>
      <c r="I27">
        <v>80.37</v>
      </c>
      <c r="M27" s="46"/>
    </row>
    <row r="28" spans="1:13" x14ac:dyDescent="0.25">
      <c r="A28" s="42" t="s">
        <v>290</v>
      </c>
      <c r="B28" s="42" t="s">
        <v>291</v>
      </c>
      <c r="C28" s="57">
        <v>20.05</v>
      </c>
      <c r="D28" s="42">
        <v>18</v>
      </c>
      <c r="E28" s="48" t="s">
        <v>240</v>
      </c>
      <c r="F28">
        <v>0</v>
      </c>
      <c r="G28" s="43">
        <f t="shared" si="0"/>
        <v>20.05</v>
      </c>
      <c r="H28" s="44">
        <f t="shared" si="2"/>
        <v>3.9358149999999994</v>
      </c>
      <c r="I28">
        <v>80.37</v>
      </c>
      <c r="M28" s="46"/>
    </row>
    <row r="29" spans="1:13" x14ac:dyDescent="0.25">
      <c r="A29" s="42" t="s">
        <v>292</v>
      </c>
      <c r="B29" s="42" t="s">
        <v>293</v>
      </c>
      <c r="C29" s="57">
        <v>70.58</v>
      </c>
      <c r="D29" s="42">
        <v>5</v>
      </c>
      <c r="E29" s="48" t="s">
        <v>209</v>
      </c>
      <c r="F29">
        <v>0</v>
      </c>
      <c r="G29" s="43">
        <f t="shared" si="0"/>
        <v>70.58</v>
      </c>
      <c r="H29" s="44">
        <f t="shared" si="2"/>
        <v>13.854853999999996</v>
      </c>
      <c r="I29">
        <v>80.37</v>
      </c>
      <c r="M29" s="46"/>
    </row>
    <row r="30" spans="1:13" x14ac:dyDescent="0.25">
      <c r="A30" s="42" t="s">
        <v>294</v>
      </c>
      <c r="B30" s="42" t="s">
        <v>295</v>
      </c>
      <c r="C30" s="57">
        <v>3.4</v>
      </c>
      <c r="D30" s="42">
        <v>4</v>
      </c>
      <c r="E30" s="48" t="s">
        <v>209</v>
      </c>
      <c r="F30">
        <v>82.5</v>
      </c>
      <c r="G30" s="43">
        <f t="shared" si="0"/>
        <v>0.59500000000000008</v>
      </c>
      <c r="H30" s="44">
        <f t="shared" si="2"/>
        <v>0.66741999999999979</v>
      </c>
      <c r="I30">
        <v>80.37</v>
      </c>
      <c r="M30" s="46"/>
    </row>
    <row r="31" spans="1:13" x14ac:dyDescent="0.25">
      <c r="A31" s="42" t="s">
        <v>296</v>
      </c>
      <c r="B31" s="42" t="s">
        <v>297</v>
      </c>
      <c r="C31" s="57">
        <v>5.4</v>
      </c>
      <c r="D31" s="42">
        <v>4</v>
      </c>
      <c r="E31" s="48" t="s">
        <v>209</v>
      </c>
      <c r="F31">
        <v>82.5</v>
      </c>
      <c r="G31" s="43">
        <f t="shared" si="0"/>
        <v>0.94500000000000028</v>
      </c>
      <c r="H31" s="44">
        <f t="shared" si="2"/>
        <v>1.0600199999999997</v>
      </c>
      <c r="I31">
        <v>80.37</v>
      </c>
      <c r="M31" s="46"/>
    </row>
    <row r="32" spans="1:13" x14ac:dyDescent="0.25">
      <c r="A32" s="42" t="s">
        <v>298</v>
      </c>
      <c r="B32" s="42" t="s">
        <v>299</v>
      </c>
      <c r="C32" s="57">
        <v>43.34</v>
      </c>
      <c r="D32" s="42">
        <v>33</v>
      </c>
      <c r="E32" s="48" t="s">
        <v>240</v>
      </c>
      <c r="F32">
        <v>0</v>
      </c>
      <c r="G32" s="43">
        <f t="shared" si="0"/>
        <v>43.34</v>
      </c>
      <c r="H32" s="44">
        <f>+C32*(1-I32/100)</f>
        <v>11.268400000000002</v>
      </c>
      <c r="I32">
        <v>74</v>
      </c>
      <c r="M32" s="46"/>
    </row>
    <row r="33" spans="1:13" x14ac:dyDescent="0.25">
      <c r="A33" s="42" t="s">
        <v>300</v>
      </c>
      <c r="B33" s="42" t="s">
        <v>301</v>
      </c>
      <c r="C33" s="57">
        <v>47.25</v>
      </c>
      <c r="D33" s="42">
        <v>33</v>
      </c>
      <c r="E33" s="48" t="s">
        <v>240</v>
      </c>
      <c r="F33">
        <v>0</v>
      </c>
      <c r="G33" s="43">
        <f t="shared" si="0"/>
        <v>47.25</v>
      </c>
      <c r="H33" s="44">
        <f>+C33*(1-I33/100)</f>
        <v>12.285</v>
      </c>
      <c r="I33">
        <v>74</v>
      </c>
      <c r="M33" s="46"/>
    </row>
    <row r="34" spans="1:13" x14ac:dyDescent="0.25">
      <c r="A34" s="42" t="s">
        <v>302</v>
      </c>
      <c r="B34" s="42" t="s">
        <v>303</v>
      </c>
      <c r="C34" s="57">
        <v>163.76</v>
      </c>
      <c r="D34" s="42">
        <v>33</v>
      </c>
      <c r="E34" s="48" t="s">
        <v>240</v>
      </c>
      <c r="F34">
        <v>0</v>
      </c>
      <c r="G34" s="43">
        <f t="shared" si="0"/>
        <v>163.76</v>
      </c>
      <c r="H34" s="44">
        <f>+C34*(1-I34/100)</f>
        <v>42.577599999999997</v>
      </c>
      <c r="I34">
        <v>74</v>
      </c>
      <c r="M34" s="46"/>
    </row>
    <row r="35" spans="1:13" x14ac:dyDescent="0.25">
      <c r="A35" s="42" t="s">
        <v>304</v>
      </c>
      <c r="B35" s="42" t="s">
        <v>305</v>
      </c>
      <c r="C35" s="57">
        <v>6.72</v>
      </c>
      <c r="D35" s="42">
        <v>4</v>
      </c>
      <c r="E35" s="48" t="s">
        <v>209</v>
      </c>
      <c r="F35">
        <v>82.5</v>
      </c>
      <c r="G35" s="43">
        <f t="shared" si="0"/>
        <v>1.1760000000000002</v>
      </c>
      <c r="H35" s="44">
        <f t="shared" ref="H35:H40" si="3">+C35*(100-I35)/100</f>
        <v>1.3191359999999996</v>
      </c>
      <c r="I35">
        <v>80.37</v>
      </c>
      <c r="M35" s="46"/>
    </row>
    <row r="36" spans="1:13" x14ac:dyDescent="0.25">
      <c r="A36" s="42" t="s">
        <v>306</v>
      </c>
      <c r="B36" s="42" t="s">
        <v>307</v>
      </c>
      <c r="C36" s="57">
        <v>3.61</v>
      </c>
      <c r="D36" s="42">
        <v>2</v>
      </c>
      <c r="E36" s="48" t="s">
        <v>209</v>
      </c>
      <c r="F36">
        <v>82.5</v>
      </c>
      <c r="G36" s="43">
        <f t="shared" si="0"/>
        <v>0.63175000000000014</v>
      </c>
      <c r="H36" s="44">
        <f t="shared" si="3"/>
        <v>0.70864299999999991</v>
      </c>
      <c r="I36">
        <v>80.37</v>
      </c>
      <c r="M36" s="46"/>
    </row>
    <row r="37" spans="1:13" x14ac:dyDescent="0.25">
      <c r="A37" s="42" t="s">
        <v>308</v>
      </c>
      <c r="B37" s="42" t="s">
        <v>309</v>
      </c>
      <c r="C37" s="57">
        <v>5.08</v>
      </c>
      <c r="D37" s="42">
        <v>2</v>
      </c>
      <c r="E37" s="48" t="s">
        <v>209</v>
      </c>
      <c r="F37">
        <v>82.5</v>
      </c>
      <c r="G37" s="43">
        <f t="shared" si="0"/>
        <v>0.88900000000000023</v>
      </c>
      <c r="H37" s="44">
        <f t="shared" si="3"/>
        <v>0.99720399999999987</v>
      </c>
      <c r="I37">
        <v>80.37</v>
      </c>
      <c r="M37" s="46"/>
    </row>
    <row r="38" spans="1:13" x14ac:dyDescent="0.25">
      <c r="A38" s="42" t="s">
        <v>310</v>
      </c>
      <c r="B38" s="42" t="s">
        <v>311</v>
      </c>
      <c r="C38" s="57">
        <v>7.75</v>
      </c>
      <c r="D38" s="42">
        <v>4</v>
      </c>
      <c r="E38" s="48" t="s">
        <v>209</v>
      </c>
      <c r="F38">
        <v>82.5</v>
      </c>
      <c r="G38" s="43">
        <f t="shared" si="0"/>
        <v>1.3562500000000004</v>
      </c>
      <c r="H38" s="44">
        <f t="shared" si="3"/>
        <v>1.5213249999999996</v>
      </c>
      <c r="I38">
        <v>80.37</v>
      </c>
      <c r="M38" s="46"/>
    </row>
    <row r="39" spans="1:13" x14ac:dyDescent="0.25">
      <c r="A39" s="42" t="s">
        <v>312</v>
      </c>
      <c r="B39" s="42" t="s">
        <v>313</v>
      </c>
      <c r="C39" s="57">
        <v>5.13</v>
      </c>
      <c r="D39" s="42">
        <v>2</v>
      </c>
      <c r="E39" s="48" t="s">
        <v>209</v>
      </c>
      <c r="F39">
        <v>82.5</v>
      </c>
      <c r="G39" s="43">
        <f t="shared" si="0"/>
        <v>0.89775000000000016</v>
      </c>
      <c r="H39" s="44">
        <f t="shared" si="3"/>
        <v>1.0070189999999999</v>
      </c>
      <c r="I39">
        <v>80.37</v>
      </c>
      <c r="M39" s="46"/>
    </row>
    <row r="40" spans="1:13" x14ac:dyDescent="0.25">
      <c r="A40" s="42" t="s">
        <v>314</v>
      </c>
      <c r="B40" s="42" t="s">
        <v>315</v>
      </c>
      <c r="C40" s="57">
        <v>12.02</v>
      </c>
      <c r="D40" s="42">
        <v>4</v>
      </c>
      <c r="E40" s="48" t="s">
        <v>209</v>
      </c>
      <c r="F40">
        <v>82.5</v>
      </c>
      <c r="G40" s="43">
        <f t="shared" si="0"/>
        <v>2.1035000000000004</v>
      </c>
      <c r="H40" s="44">
        <f t="shared" si="3"/>
        <v>2.3595259999999993</v>
      </c>
      <c r="I40">
        <v>80.37</v>
      </c>
      <c r="M40" s="46"/>
    </row>
    <row r="41" spans="1:13" x14ac:dyDescent="0.25">
      <c r="A41" s="42" t="s">
        <v>316</v>
      </c>
      <c r="B41" s="42" t="s">
        <v>317</v>
      </c>
      <c r="C41" s="57">
        <v>37.65</v>
      </c>
      <c r="D41" s="42">
        <v>33</v>
      </c>
      <c r="E41" s="48" t="s">
        <v>240</v>
      </c>
      <c r="F41">
        <v>0</v>
      </c>
      <c r="G41" s="43">
        <f t="shared" si="0"/>
        <v>37.65</v>
      </c>
      <c r="H41" s="44">
        <f>+C41*(1-I41/100)</f>
        <v>9.7889999999999997</v>
      </c>
      <c r="I41">
        <v>74</v>
      </c>
      <c r="M41" s="46"/>
    </row>
    <row r="42" spans="1:13" x14ac:dyDescent="0.25">
      <c r="A42" s="42" t="s">
        <v>318</v>
      </c>
      <c r="B42" s="42" t="s">
        <v>319</v>
      </c>
      <c r="C42" s="57">
        <v>44.76</v>
      </c>
      <c r="D42" s="42">
        <v>33</v>
      </c>
      <c r="E42" s="48" t="s">
        <v>240</v>
      </c>
      <c r="F42">
        <v>0</v>
      </c>
      <c r="G42" s="43">
        <f t="shared" si="0"/>
        <v>44.76</v>
      </c>
      <c r="H42" s="44">
        <f>+C42*(1-I42/100)</f>
        <v>11.637599999999999</v>
      </c>
      <c r="I42">
        <v>74</v>
      </c>
      <c r="M42" s="46"/>
    </row>
    <row r="43" spans="1:13" x14ac:dyDescent="0.25">
      <c r="A43" s="42" t="s">
        <v>320</v>
      </c>
      <c r="B43" s="42" t="s">
        <v>321</v>
      </c>
      <c r="C43" s="57">
        <v>18.21</v>
      </c>
      <c r="D43" s="42">
        <v>4</v>
      </c>
      <c r="E43" s="48" t="s">
        <v>209</v>
      </c>
      <c r="F43">
        <v>82.5</v>
      </c>
      <c r="G43" s="43">
        <f t="shared" si="0"/>
        <v>3.1867500000000009</v>
      </c>
      <c r="H43" s="44">
        <f t="shared" ref="H43:H50" si="4">+C43*(100-I43)/100</f>
        <v>3.574622999999999</v>
      </c>
      <c r="I43">
        <v>80.37</v>
      </c>
      <c r="M43" s="46"/>
    </row>
    <row r="44" spans="1:13" x14ac:dyDescent="0.25">
      <c r="A44" s="42" t="s">
        <v>322</v>
      </c>
      <c r="B44" s="42" t="s">
        <v>323</v>
      </c>
      <c r="C44" s="57">
        <v>6.6</v>
      </c>
      <c r="D44" s="42">
        <v>2</v>
      </c>
      <c r="E44" s="48" t="s">
        <v>209</v>
      </c>
      <c r="F44">
        <v>82.5</v>
      </c>
      <c r="G44" s="43">
        <f t="shared" si="0"/>
        <v>1.1550000000000002</v>
      </c>
      <c r="H44" s="44">
        <f t="shared" si="4"/>
        <v>1.2955799999999997</v>
      </c>
      <c r="I44">
        <v>80.37</v>
      </c>
      <c r="M44" s="46"/>
    </row>
    <row r="45" spans="1:13" x14ac:dyDescent="0.25">
      <c r="A45" s="42" t="s">
        <v>324</v>
      </c>
      <c r="B45" s="42" t="s">
        <v>325</v>
      </c>
      <c r="C45" s="57">
        <v>3.51</v>
      </c>
      <c r="D45" s="42">
        <v>2</v>
      </c>
      <c r="E45" s="48" t="s">
        <v>209</v>
      </c>
      <c r="F45">
        <v>82.5</v>
      </c>
      <c r="G45" s="43">
        <f t="shared" si="0"/>
        <v>0.61425000000000007</v>
      </c>
      <c r="H45" s="44">
        <f t="shared" si="4"/>
        <v>0.68901299999999976</v>
      </c>
      <c r="I45">
        <v>80.37</v>
      </c>
      <c r="M45" s="46"/>
    </row>
    <row r="46" spans="1:13" x14ac:dyDescent="0.25">
      <c r="A46" s="42" t="s">
        <v>326</v>
      </c>
      <c r="B46" s="42" t="s">
        <v>327</v>
      </c>
      <c r="C46" s="57">
        <v>5.76</v>
      </c>
      <c r="D46" s="42">
        <v>2</v>
      </c>
      <c r="E46" s="48" t="s">
        <v>209</v>
      </c>
      <c r="F46">
        <v>82.5</v>
      </c>
      <c r="G46" s="43">
        <f t="shared" si="0"/>
        <v>1.0080000000000002</v>
      </c>
      <c r="H46" s="44">
        <f t="shared" si="4"/>
        <v>1.1306879999999997</v>
      </c>
      <c r="I46">
        <v>80.37</v>
      </c>
      <c r="M46" s="46"/>
    </row>
    <row r="47" spans="1:13" x14ac:dyDescent="0.25">
      <c r="A47" s="42" t="s">
        <v>328</v>
      </c>
      <c r="B47" s="42" t="s">
        <v>329</v>
      </c>
      <c r="C47" s="57">
        <v>8.2200000000000006</v>
      </c>
      <c r="D47" s="42">
        <v>2</v>
      </c>
      <c r="E47" s="48" t="s">
        <v>209</v>
      </c>
      <c r="F47">
        <v>82.5</v>
      </c>
      <c r="G47" s="43">
        <f t="shared" si="0"/>
        <v>1.4385000000000006</v>
      </c>
      <c r="H47" s="44">
        <f t="shared" si="4"/>
        <v>1.6135859999999997</v>
      </c>
      <c r="I47">
        <v>80.37</v>
      </c>
      <c r="M47" s="46"/>
    </row>
    <row r="48" spans="1:13" x14ac:dyDescent="0.25">
      <c r="A48" s="42" t="s">
        <v>330</v>
      </c>
      <c r="B48" s="42" t="s">
        <v>331</v>
      </c>
      <c r="C48" s="57">
        <v>11.22</v>
      </c>
      <c r="D48" s="42">
        <v>2</v>
      </c>
      <c r="E48" s="48" t="s">
        <v>209</v>
      </c>
      <c r="F48">
        <v>82.5</v>
      </c>
      <c r="G48" s="43">
        <f t="shared" si="0"/>
        <v>1.9635000000000007</v>
      </c>
      <c r="H48" s="44">
        <f t="shared" si="4"/>
        <v>2.2024859999999995</v>
      </c>
      <c r="I48">
        <v>80.37</v>
      </c>
      <c r="M48" s="46"/>
    </row>
    <row r="49" spans="1:13" x14ac:dyDescent="0.25">
      <c r="A49" s="42" t="s">
        <v>332</v>
      </c>
      <c r="B49" s="42" t="s">
        <v>333</v>
      </c>
      <c r="C49" s="57">
        <v>22.25</v>
      </c>
      <c r="D49" s="42">
        <v>4</v>
      </c>
      <c r="E49" s="48" t="s">
        <v>209</v>
      </c>
      <c r="F49">
        <v>82.5</v>
      </c>
      <c r="G49" s="43">
        <f t="shared" si="0"/>
        <v>3.8937500000000012</v>
      </c>
      <c r="H49" s="44">
        <f t="shared" si="4"/>
        <v>4.3676749999999993</v>
      </c>
      <c r="I49">
        <v>80.37</v>
      </c>
      <c r="M49" s="46"/>
    </row>
    <row r="50" spans="1:13" x14ac:dyDescent="0.25">
      <c r="A50" s="42" t="s">
        <v>334</v>
      </c>
      <c r="B50" s="42" t="s">
        <v>335</v>
      </c>
      <c r="C50" s="57">
        <v>10.72</v>
      </c>
      <c r="D50" s="42">
        <v>2</v>
      </c>
      <c r="E50" s="48" t="s">
        <v>209</v>
      </c>
      <c r="F50">
        <v>82.5</v>
      </c>
      <c r="G50" s="43">
        <f t="shared" si="0"/>
        <v>1.8760000000000006</v>
      </c>
      <c r="H50" s="44">
        <f t="shared" si="4"/>
        <v>2.1043359999999995</v>
      </c>
      <c r="I50">
        <v>80.37</v>
      </c>
      <c r="M50" s="46"/>
    </row>
    <row r="51" spans="1:13" x14ac:dyDescent="0.25">
      <c r="A51" s="42" t="s">
        <v>336</v>
      </c>
      <c r="B51" s="42" t="s">
        <v>337</v>
      </c>
      <c r="C51" s="57">
        <v>69.569999999999993</v>
      </c>
      <c r="D51" s="42">
        <v>33</v>
      </c>
      <c r="E51" s="48" t="s">
        <v>240</v>
      </c>
      <c r="F51">
        <v>0</v>
      </c>
      <c r="G51" s="43">
        <f t="shared" si="0"/>
        <v>69.569999999999993</v>
      </c>
      <c r="H51" s="44">
        <f>+C51*(1-I51/100)</f>
        <v>18.088200000000001</v>
      </c>
      <c r="I51">
        <v>74</v>
      </c>
      <c r="M51" s="46"/>
    </row>
    <row r="52" spans="1:13" x14ac:dyDescent="0.25">
      <c r="A52" s="42" t="s">
        <v>338</v>
      </c>
      <c r="B52" s="42" t="s">
        <v>339</v>
      </c>
      <c r="C52" s="57">
        <v>116.76</v>
      </c>
      <c r="D52" s="42">
        <v>33</v>
      </c>
      <c r="E52" s="48" t="s">
        <v>240</v>
      </c>
      <c r="F52">
        <v>0</v>
      </c>
      <c r="G52" s="43">
        <f t="shared" si="0"/>
        <v>116.76</v>
      </c>
      <c r="H52" s="44">
        <f>+C52*(1-I52/100)</f>
        <v>30.357600000000001</v>
      </c>
      <c r="I52">
        <v>74</v>
      </c>
      <c r="M52" s="46"/>
    </row>
    <row r="53" spans="1:13" x14ac:dyDescent="0.25">
      <c r="A53" s="42" t="s">
        <v>340</v>
      </c>
      <c r="B53" s="42" t="s">
        <v>341</v>
      </c>
      <c r="C53" s="57">
        <v>35.58</v>
      </c>
      <c r="D53" s="42">
        <v>4</v>
      </c>
      <c r="E53" s="48" t="s">
        <v>209</v>
      </c>
      <c r="F53">
        <v>82.5</v>
      </c>
      <c r="G53" s="43">
        <f t="shared" si="0"/>
        <v>6.2265000000000015</v>
      </c>
      <c r="H53" s="44">
        <f t="shared" ref="H53:H59" si="5">+C53*(100-I53)/100</f>
        <v>6.9843539999999988</v>
      </c>
      <c r="I53">
        <v>80.37</v>
      </c>
      <c r="M53" s="46"/>
    </row>
    <row r="54" spans="1:13" x14ac:dyDescent="0.25">
      <c r="A54" s="42" t="s">
        <v>342</v>
      </c>
      <c r="B54" s="42" t="s">
        <v>343</v>
      </c>
      <c r="C54" s="57">
        <v>13.98</v>
      </c>
      <c r="D54" s="42">
        <v>2</v>
      </c>
      <c r="E54" s="48" t="s">
        <v>209</v>
      </c>
      <c r="F54">
        <v>82.5</v>
      </c>
      <c r="G54" s="43">
        <f t="shared" si="0"/>
        <v>2.4465000000000008</v>
      </c>
      <c r="H54" s="44">
        <f t="shared" si="5"/>
        <v>2.744273999999999</v>
      </c>
      <c r="I54">
        <v>80.37</v>
      </c>
      <c r="M54" s="46"/>
    </row>
    <row r="55" spans="1:13" x14ac:dyDescent="0.25">
      <c r="A55" s="42" t="s">
        <v>344</v>
      </c>
      <c r="B55" s="42" t="s">
        <v>345</v>
      </c>
      <c r="C55" s="57">
        <v>17.489999999999998</v>
      </c>
      <c r="D55" s="42">
        <v>2</v>
      </c>
      <c r="E55" s="48" t="s">
        <v>209</v>
      </c>
      <c r="F55">
        <v>82.5</v>
      </c>
      <c r="G55" s="43">
        <f t="shared" si="0"/>
        <v>3.0607500000000005</v>
      </c>
      <c r="H55" s="44">
        <f t="shared" si="5"/>
        <v>3.4332869999999991</v>
      </c>
      <c r="I55">
        <v>80.37</v>
      </c>
      <c r="M55" s="46"/>
    </row>
    <row r="56" spans="1:13" x14ac:dyDescent="0.25">
      <c r="A56" s="42" t="s">
        <v>346</v>
      </c>
      <c r="B56" s="42" t="s">
        <v>347</v>
      </c>
      <c r="C56" s="57">
        <v>55.28</v>
      </c>
      <c r="D56" s="42">
        <v>4</v>
      </c>
      <c r="E56" s="48" t="s">
        <v>209</v>
      </c>
      <c r="F56">
        <v>82.5</v>
      </c>
      <c r="G56" s="43">
        <f t="shared" si="0"/>
        <v>9.674000000000003</v>
      </c>
      <c r="H56" s="44">
        <f t="shared" si="5"/>
        <v>10.851463999999998</v>
      </c>
      <c r="I56">
        <v>80.37</v>
      </c>
      <c r="M56" s="46"/>
    </row>
    <row r="57" spans="1:13" x14ac:dyDescent="0.25">
      <c r="A57" s="42" t="s">
        <v>348</v>
      </c>
      <c r="B57" s="42" t="s">
        <v>349</v>
      </c>
      <c r="C57" s="57">
        <v>30.71</v>
      </c>
      <c r="D57" s="42">
        <v>4</v>
      </c>
      <c r="E57" s="48" t="s">
        <v>209</v>
      </c>
      <c r="F57">
        <v>82.5</v>
      </c>
      <c r="G57" s="43">
        <f t="shared" si="0"/>
        <v>5.3742500000000017</v>
      </c>
      <c r="H57" s="44">
        <f t="shared" si="5"/>
        <v>6.0283729999999993</v>
      </c>
      <c r="I57">
        <v>80.37</v>
      </c>
      <c r="M57" s="46"/>
    </row>
    <row r="58" spans="1:13" x14ac:dyDescent="0.25">
      <c r="A58" s="42" t="s">
        <v>350</v>
      </c>
      <c r="B58" s="42" t="s">
        <v>351</v>
      </c>
      <c r="C58" s="57">
        <v>52.89</v>
      </c>
      <c r="D58" s="42">
        <v>14</v>
      </c>
      <c r="E58" s="48" t="s">
        <v>209</v>
      </c>
      <c r="F58">
        <v>78</v>
      </c>
      <c r="G58" s="43">
        <f t="shared" si="0"/>
        <v>11.635799999999998</v>
      </c>
      <c r="H58" s="44">
        <f t="shared" si="5"/>
        <v>10.382306999999999</v>
      </c>
      <c r="I58">
        <v>80.37</v>
      </c>
      <c r="M58" s="46"/>
    </row>
    <row r="59" spans="1:13" x14ac:dyDescent="0.25">
      <c r="A59" s="42" t="s">
        <v>352</v>
      </c>
      <c r="B59" s="42" t="s">
        <v>353</v>
      </c>
      <c r="C59" s="57">
        <v>76.5</v>
      </c>
      <c r="D59" s="42">
        <v>14</v>
      </c>
      <c r="E59" s="48" t="s">
        <v>209</v>
      </c>
      <c r="F59">
        <v>78</v>
      </c>
      <c r="G59" s="43">
        <f t="shared" si="0"/>
        <v>16.829999999999998</v>
      </c>
      <c r="H59" s="44">
        <f t="shared" si="5"/>
        <v>15.016949999999998</v>
      </c>
      <c r="I59">
        <v>80.37</v>
      </c>
      <c r="M59" s="46"/>
    </row>
    <row r="60" spans="1:13" x14ac:dyDescent="0.25">
      <c r="A60" s="42" t="s">
        <v>354</v>
      </c>
      <c r="B60" s="42" t="s">
        <v>355</v>
      </c>
      <c r="C60" s="57">
        <v>55.81</v>
      </c>
      <c r="D60" s="42">
        <v>33</v>
      </c>
      <c r="E60" s="48" t="s">
        <v>240</v>
      </c>
      <c r="F60">
        <v>0</v>
      </c>
      <c r="G60" s="43">
        <f t="shared" si="0"/>
        <v>55.81</v>
      </c>
      <c r="H60" s="44">
        <f>+C60*(1-I60/100)</f>
        <v>14.510600000000002</v>
      </c>
      <c r="I60">
        <v>74</v>
      </c>
      <c r="M60" s="46"/>
    </row>
    <row r="61" spans="1:13" x14ac:dyDescent="0.25">
      <c r="A61" s="42" t="s">
        <v>356</v>
      </c>
      <c r="B61" s="42" t="s">
        <v>357</v>
      </c>
      <c r="C61" s="57">
        <v>17.920000000000002</v>
      </c>
      <c r="D61" s="42">
        <v>2</v>
      </c>
      <c r="E61" s="48" t="s">
        <v>209</v>
      </c>
      <c r="F61">
        <v>82.5</v>
      </c>
      <c r="G61" s="43">
        <f t="shared" si="0"/>
        <v>3.136000000000001</v>
      </c>
      <c r="H61" s="44">
        <f t="shared" ref="H61:H79" si="6">+C61*(100-I61)/100</f>
        <v>3.5176959999999995</v>
      </c>
      <c r="I61">
        <v>80.37</v>
      </c>
      <c r="M61" s="46"/>
    </row>
    <row r="62" spans="1:13" x14ac:dyDescent="0.25">
      <c r="A62" s="42" t="s">
        <v>358</v>
      </c>
      <c r="B62" s="42" t="s">
        <v>359</v>
      </c>
      <c r="C62" s="57">
        <v>84.17</v>
      </c>
      <c r="D62" s="42">
        <v>4</v>
      </c>
      <c r="E62" s="48" t="s">
        <v>209</v>
      </c>
      <c r="F62">
        <v>82.5</v>
      </c>
      <c r="G62" s="43">
        <f t="shared" si="0"/>
        <v>14.729750000000005</v>
      </c>
      <c r="H62" s="44">
        <f t="shared" si="6"/>
        <v>16.522570999999996</v>
      </c>
      <c r="I62">
        <v>80.37</v>
      </c>
      <c r="M62" s="46"/>
    </row>
    <row r="63" spans="1:13" x14ac:dyDescent="0.25">
      <c r="A63" s="42" t="s">
        <v>360</v>
      </c>
      <c r="B63" s="42" t="s">
        <v>361</v>
      </c>
      <c r="C63" s="57">
        <v>52.03</v>
      </c>
      <c r="D63" s="42">
        <v>4</v>
      </c>
      <c r="E63" s="48" t="s">
        <v>209</v>
      </c>
      <c r="F63">
        <v>82.5</v>
      </c>
      <c r="G63" s="43">
        <f t="shared" si="0"/>
        <v>9.1052500000000034</v>
      </c>
      <c r="H63" s="44">
        <f t="shared" si="6"/>
        <v>10.213488999999997</v>
      </c>
      <c r="I63">
        <v>80.37</v>
      </c>
      <c r="M63" s="46"/>
    </row>
    <row r="64" spans="1:13" x14ac:dyDescent="0.25">
      <c r="A64" s="42" t="s">
        <v>362</v>
      </c>
      <c r="B64" s="42" t="s">
        <v>363</v>
      </c>
      <c r="C64" s="57">
        <v>73.63</v>
      </c>
      <c r="D64" s="42">
        <v>4</v>
      </c>
      <c r="E64" s="48" t="s">
        <v>209</v>
      </c>
      <c r="F64">
        <v>82.5</v>
      </c>
      <c r="G64" s="43">
        <f t="shared" si="0"/>
        <v>12.885250000000003</v>
      </c>
      <c r="H64" s="44">
        <f t="shared" si="6"/>
        <v>14.453568999999995</v>
      </c>
      <c r="I64">
        <v>80.37</v>
      </c>
      <c r="M64" s="46"/>
    </row>
    <row r="65" spans="1:13" x14ac:dyDescent="0.25">
      <c r="A65" s="42" t="s">
        <v>364</v>
      </c>
      <c r="B65" s="42" t="s">
        <v>365</v>
      </c>
      <c r="C65" s="57">
        <v>86.32</v>
      </c>
      <c r="D65" s="42">
        <v>4</v>
      </c>
      <c r="E65" s="48" t="s">
        <v>209</v>
      </c>
      <c r="F65">
        <v>82.5</v>
      </c>
      <c r="G65" s="43">
        <f t="shared" ref="G65:G128" si="7">+C65*(1-F65/100)</f>
        <v>15.106000000000003</v>
      </c>
      <c r="H65" s="44">
        <f t="shared" si="6"/>
        <v>16.944615999999993</v>
      </c>
      <c r="I65">
        <v>80.37</v>
      </c>
      <c r="M65" s="46"/>
    </row>
    <row r="66" spans="1:13" x14ac:dyDescent="0.25">
      <c r="A66" s="42" t="s">
        <v>366</v>
      </c>
      <c r="B66" s="42" t="s">
        <v>367</v>
      </c>
      <c r="C66" s="57">
        <v>102.67</v>
      </c>
      <c r="D66" s="42">
        <v>4</v>
      </c>
      <c r="E66" s="48" t="s">
        <v>209</v>
      </c>
      <c r="F66">
        <v>82.5</v>
      </c>
      <c r="G66" s="43">
        <f t="shared" si="7"/>
        <v>17.967250000000003</v>
      </c>
      <c r="H66" s="44">
        <f t="shared" si="6"/>
        <v>20.154120999999996</v>
      </c>
      <c r="I66">
        <v>80.37</v>
      </c>
      <c r="M66" s="46"/>
    </row>
    <row r="67" spans="1:13" x14ac:dyDescent="0.25">
      <c r="A67" s="42" t="s">
        <v>368</v>
      </c>
      <c r="B67" s="42" t="s">
        <v>369</v>
      </c>
      <c r="C67" s="57">
        <v>161.33000000000001</v>
      </c>
      <c r="D67" s="42">
        <v>4</v>
      </c>
      <c r="E67" s="48" t="s">
        <v>209</v>
      </c>
      <c r="F67">
        <v>82.5</v>
      </c>
      <c r="G67" s="43">
        <f t="shared" si="7"/>
        <v>28.23275000000001</v>
      </c>
      <c r="H67" s="44">
        <f t="shared" si="6"/>
        <v>31.669078999999996</v>
      </c>
      <c r="I67">
        <v>80.37</v>
      </c>
      <c r="M67" s="46"/>
    </row>
    <row r="68" spans="1:13" x14ac:dyDescent="0.25">
      <c r="A68" s="42" t="s">
        <v>370</v>
      </c>
      <c r="B68" s="42" t="s">
        <v>371</v>
      </c>
      <c r="C68" s="57">
        <v>150.54</v>
      </c>
      <c r="D68" s="42">
        <v>89</v>
      </c>
      <c r="E68" s="48" t="s">
        <v>240</v>
      </c>
      <c r="F68">
        <v>76.2</v>
      </c>
      <c r="G68" s="43">
        <f t="shared" si="7"/>
        <v>35.828519999999997</v>
      </c>
      <c r="H68" s="44">
        <f t="shared" si="6"/>
        <v>29.55100199999999</v>
      </c>
      <c r="I68">
        <v>80.37</v>
      </c>
      <c r="M68" s="46"/>
    </row>
    <row r="69" spans="1:13" x14ac:dyDescent="0.25">
      <c r="A69" s="42" t="s">
        <v>372</v>
      </c>
      <c r="B69" s="42" t="s">
        <v>373</v>
      </c>
      <c r="C69" s="57">
        <v>99.25</v>
      </c>
      <c r="D69" s="42">
        <v>89</v>
      </c>
      <c r="E69" s="48" t="s">
        <v>240</v>
      </c>
      <c r="F69">
        <v>76.2</v>
      </c>
      <c r="G69" s="43">
        <f t="shared" si="7"/>
        <v>23.621499999999997</v>
      </c>
      <c r="H69" s="44">
        <f t="shared" si="6"/>
        <v>19.482774999999993</v>
      </c>
      <c r="I69">
        <v>80.37</v>
      </c>
      <c r="M69" s="46"/>
    </row>
    <row r="70" spans="1:13" x14ac:dyDescent="0.25">
      <c r="A70" s="42" t="s">
        <v>374</v>
      </c>
      <c r="B70" s="42" t="s">
        <v>375</v>
      </c>
      <c r="C70" s="57">
        <v>126.82</v>
      </c>
      <c r="D70" s="42">
        <v>89</v>
      </c>
      <c r="E70" s="48" t="s">
        <v>240</v>
      </c>
      <c r="F70">
        <v>76.2</v>
      </c>
      <c r="G70" s="43">
        <f t="shared" si="7"/>
        <v>30.183159999999997</v>
      </c>
      <c r="H70" s="44">
        <f t="shared" si="6"/>
        <v>24.894765999999994</v>
      </c>
      <c r="I70">
        <v>80.37</v>
      </c>
      <c r="M70" s="46"/>
    </row>
    <row r="71" spans="1:13" x14ac:dyDescent="0.25">
      <c r="A71" s="42" t="s">
        <v>376</v>
      </c>
      <c r="B71" s="42" t="s">
        <v>377</v>
      </c>
      <c r="C71" s="57">
        <v>180.86</v>
      </c>
      <c r="D71" s="42">
        <v>89</v>
      </c>
      <c r="E71" s="48" t="s">
        <v>240</v>
      </c>
      <c r="F71">
        <v>76.2</v>
      </c>
      <c r="G71" s="43">
        <f t="shared" si="7"/>
        <v>43.04468</v>
      </c>
      <c r="H71" s="44">
        <f t="shared" si="6"/>
        <v>35.502817999999991</v>
      </c>
      <c r="I71">
        <v>80.37</v>
      </c>
      <c r="M71" s="46"/>
    </row>
    <row r="72" spans="1:13" x14ac:dyDescent="0.25">
      <c r="A72" s="42" t="s">
        <v>378</v>
      </c>
      <c r="B72" s="42" t="s">
        <v>379</v>
      </c>
      <c r="C72" s="57">
        <v>190.79</v>
      </c>
      <c r="D72" s="42">
        <v>89</v>
      </c>
      <c r="E72" s="48" t="s">
        <v>240</v>
      </c>
      <c r="F72">
        <v>76.2</v>
      </c>
      <c r="G72" s="43">
        <f t="shared" si="7"/>
        <v>45.408019999999993</v>
      </c>
      <c r="H72" s="44">
        <f t="shared" si="6"/>
        <v>37.452076999999989</v>
      </c>
      <c r="I72">
        <v>80.37</v>
      </c>
      <c r="M72" s="46"/>
    </row>
    <row r="73" spans="1:13" x14ac:dyDescent="0.25">
      <c r="A73" s="42" t="s">
        <v>380</v>
      </c>
      <c r="B73" s="42" t="s">
        <v>381</v>
      </c>
      <c r="C73" s="57">
        <v>99.25</v>
      </c>
      <c r="D73" s="42">
        <v>89</v>
      </c>
      <c r="E73" s="48" t="s">
        <v>240</v>
      </c>
      <c r="F73">
        <v>76.2</v>
      </c>
      <c r="G73" s="43">
        <f t="shared" si="7"/>
        <v>23.621499999999997</v>
      </c>
      <c r="H73" s="44">
        <f t="shared" si="6"/>
        <v>19.482774999999993</v>
      </c>
      <c r="I73">
        <v>80.37</v>
      </c>
      <c r="M73" s="46"/>
    </row>
    <row r="74" spans="1:13" x14ac:dyDescent="0.25">
      <c r="A74" s="42" t="s">
        <v>382</v>
      </c>
      <c r="B74" s="42" t="s">
        <v>383</v>
      </c>
      <c r="C74" s="57">
        <v>99.25</v>
      </c>
      <c r="D74" s="42">
        <v>89</v>
      </c>
      <c r="E74" s="48" t="s">
        <v>240</v>
      </c>
      <c r="F74">
        <v>76.2</v>
      </c>
      <c r="G74" s="43">
        <f t="shared" si="7"/>
        <v>23.621499999999997</v>
      </c>
      <c r="H74" s="44">
        <f t="shared" si="6"/>
        <v>19.482774999999993</v>
      </c>
      <c r="I74">
        <v>80.37</v>
      </c>
      <c r="M74" s="46"/>
    </row>
    <row r="75" spans="1:13" x14ac:dyDescent="0.25">
      <c r="A75" s="42" t="s">
        <v>384</v>
      </c>
      <c r="B75" s="42" t="s">
        <v>385</v>
      </c>
      <c r="C75" s="57">
        <v>126.82</v>
      </c>
      <c r="D75" s="42">
        <v>89</v>
      </c>
      <c r="E75" s="48" t="s">
        <v>240</v>
      </c>
      <c r="F75">
        <v>76.2</v>
      </c>
      <c r="G75" s="43">
        <f t="shared" si="7"/>
        <v>30.183159999999997</v>
      </c>
      <c r="H75" s="44">
        <f t="shared" si="6"/>
        <v>24.894765999999994</v>
      </c>
      <c r="I75">
        <v>80.37</v>
      </c>
      <c r="M75" s="46"/>
    </row>
    <row r="76" spans="1:13" x14ac:dyDescent="0.25">
      <c r="A76" s="42" t="s">
        <v>386</v>
      </c>
      <c r="B76" s="42" t="s">
        <v>387</v>
      </c>
      <c r="C76" s="57">
        <v>99.25</v>
      </c>
      <c r="D76" s="42">
        <v>89</v>
      </c>
      <c r="E76" s="48" t="s">
        <v>240</v>
      </c>
      <c r="F76">
        <v>76.2</v>
      </c>
      <c r="G76" s="43">
        <f t="shared" si="7"/>
        <v>23.621499999999997</v>
      </c>
      <c r="H76" s="44">
        <f t="shared" si="6"/>
        <v>19.482774999999993</v>
      </c>
      <c r="I76">
        <v>80.37</v>
      </c>
      <c r="M76" s="46"/>
    </row>
    <row r="77" spans="1:13" x14ac:dyDescent="0.25">
      <c r="A77" s="42" t="s">
        <v>388</v>
      </c>
      <c r="B77" s="42" t="s">
        <v>389</v>
      </c>
      <c r="C77" s="57">
        <v>99.25</v>
      </c>
      <c r="D77" s="42">
        <v>89</v>
      </c>
      <c r="E77" s="48" t="s">
        <v>240</v>
      </c>
      <c r="F77">
        <v>76.2</v>
      </c>
      <c r="G77" s="43">
        <f t="shared" si="7"/>
        <v>23.621499999999997</v>
      </c>
      <c r="H77" s="44">
        <f t="shared" si="6"/>
        <v>19.482774999999993</v>
      </c>
      <c r="I77">
        <v>80.37</v>
      </c>
      <c r="M77" s="46"/>
    </row>
    <row r="78" spans="1:13" x14ac:dyDescent="0.25">
      <c r="A78" s="42" t="s">
        <v>390</v>
      </c>
      <c r="B78" s="42" t="s">
        <v>391</v>
      </c>
      <c r="C78" s="57">
        <v>126.82</v>
      </c>
      <c r="D78" s="42">
        <v>89</v>
      </c>
      <c r="E78" s="48" t="s">
        <v>240</v>
      </c>
      <c r="F78">
        <v>76.2</v>
      </c>
      <c r="G78" s="43">
        <f t="shared" si="7"/>
        <v>30.183159999999997</v>
      </c>
      <c r="H78" s="44">
        <f t="shared" si="6"/>
        <v>24.894765999999994</v>
      </c>
      <c r="I78">
        <v>80.37</v>
      </c>
      <c r="M78" s="46"/>
    </row>
    <row r="79" spans="1:13" x14ac:dyDescent="0.25">
      <c r="A79" s="42" t="s">
        <v>392</v>
      </c>
      <c r="B79" s="42" t="s">
        <v>393</v>
      </c>
      <c r="C79" s="57">
        <v>292.76</v>
      </c>
      <c r="D79" s="42">
        <v>93</v>
      </c>
      <c r="E79" s="48" t="s">
        <v>240</v>
      </c>
      <c r="F79">
        <v>68</v>
      </c>
      <c r="G79" s="43">
        <f t="shared" si="7"/>
        <v>93.683199999999985</v>
      </c>
      <c r="H79" s="44">
        <f t="shared" si="6"/>
        <v>57.468787999999989</v>
      </c>
      <c r="I79">
        <v>80.37</v>
      </c>
      <c r="M79" s="46"/>
    </row>
    <row r="80" spans="1:13" x14ac:dyDescent="0.25">
      <c r="A80" s="42" t="s">
        <v>394</v>
      </c>
      <c r="B80" s="42" t="s">
        <v>395</v>
      </c>
      <c r="C80" s="57">
        <v>62.64</v>
      </c>
      <c r="D80" s="42">
        <v>33</v>
      </c>
      <c r="E80" s="48" t="s">
        <v>240</v>
      </c>
      <c r="F80">
        <v>0</v>
      </c>
      <c r="G80" s="43">
        <f t="shared" si="7"/>
        <v>62.64</v>
      </c>
      <c r="H80" s="44">
        <f>+C80*(1-I80/100)</f>
        <v>16.2864</v>
      </c>
      <c r="I80">
        <v>74</v>
      </c>
      <c r="M80" s="46"/>
    </row>
    <row r="81" spans="1:13" x14ac:dyDescent="0.25">
      <c r="A81" s="42" t="s">
        <v>396</v>
      </c>
      <c r="B81" s="42" t="s">
        <v>397</v>
      </c>
      <c r="C81" s="57">
        <v>13.29</v>
      </c>
      <c r="D81" s="42">
        <v>33</v>
      </c>
      <c r="E81" s="48" t="s">
        <v>240</v>
      </c>
      <c r="F81">
        <v>0</v>
      </c>
      <c r="G81" s="43">
        <f t="shared" si="7"/>
        <v>13.29</v>
      </c>
      <c r="H81" s="44">
        <f>+C81*(1-I81/100)</f>
        <v>3.4554</v>
      </c>
      <c r="I81">
        <v>74</v>
      </c>
      <c r="M81" s="46"/>
    </row>
    <row r="82" spans="1:13" x14ac:dyDescent="0.25">
      <c r="A82" s="42" t="s">
        <v>398</v>
      </c>
      <c r="B82" s="42" t="s">
        <v>399</v>
      </c>
      <c r="C82" s="57">
        <v>15.92</v>
      </c>
      <c r="D82" s="42">
        <v>33</v>
      </c>
      <c r="E82" s="48" t="s">
        <v>240</v>
      </c>
      <c r="F82">
        <v>0</v>
      </c>
      <c r="G82" s="43">
        <f t="shared" si="7"/>
        <v>15.92</v>
      </c>
      <c r="H82" s="44">
        <f>+C82*(1-I82/100)</f>
        <v>4.1391999999999998</v>
      </c>
      <c r="I82">
        <v>74</v>
      </c>
      <c r="M82" s="46"/>
    </row>
    <row r="83" spans="1:13" x14ac:dyDescent="0.25">
      <c r="A83" s="42" t="s">
        <v>400</v>
      </c>
      <c r="B83" s="42" t="s">
        <v>401</v>
      </c>
      <c r="C83" s="57">
        <v>19.53</v>
      </c>
      <c r="D83" s="42">
        <v>33</v>
      </c>
      <c r="E83" s="48" t="s">
        <v>240</v>
      </c>
      <c r="F83">
        <v>0</v>
      </c>
      <c r="G83" s="43">
        <f t="shared" si="7"/>
        <v>19.53</v>
      </c>
      <c r="H83" s="44">
        <f>+C83*(1-I83/100)</f>
        <v>5.0778000000000008</v>
      </c>
      <c r="I83">
        <v>74</v>
      </c>
      <c r="M83" s="46"/>
    </row>
    <row r="84" spans="1:13" x14ac:dyDescent="0.25">
      <c r="A84" s="42" t="s">
        <v>402</v>
      </c>
      <c r="B84" s="42" t="s">
        <v>403</v>
      </c>
      <c r="C84" s="57">
        <v>75.239999999999995</v>
      </c>
      <c r="D84" s="42">
        <v>33</v>
      </c>
      <c r="E84" s="48" t="s">
        <v>240</v>
      </c>
      <c r="F84">
        <v>0</v>
      </c>
      <c r="G84" s="43">
        <f t="shared" si="7"/>
        <v>75.239999999999995</v>
      </c>
      <c r="H84" s="44">
        <f>+C84*(1-I84/100)</f>
        <v>19.5624</v>
      </c>
      <c r="I84">
        <v>74</v>
      </c>
      <c r="M84" s="46"/>
    </row>
    <row r="85" spans="1:13" x14ac:dyDescent="0.25">
      <c r="A85" s="42" t="s">
        <v>404</v>
      </c>
      <c r="B85" s="42" t="s">
        <v>405</v>
      </c>
      <c r="C85" s="57">
        <v>152</v>
      </c>
      <c r="D85" s="42">
        <v>93</v>
      </c>
      <c r="E85" s="48" t="s">
        <v>240</v>
      </c>
      <c r="F85">
        <v>68</v>
      </c>
      <c r="G85" s="43">
        <f t="shared" si="7"/>
        <v>48.639999999999993</v>
      </c>
      <c r="H85" s="44">
        <f>+C85*(100-I85)/100</f>
        <v>29.837599999999995</v>
      </c>
      <c r="I85">
        <v>80.37</v>
      </c>
      <c r="M85" s="46"/>
    </row>
    <row r="86" spans="1:13" x14ac:dyDescent="0.25">
      <c r="A86" s="42" t="s">
        <v>406</v>
      </c>
      <c r="B86" s="42" t="s">
        <v>407</v>
      </c>
      <c r="C86" s="57">
        <v>152</v>
      </c>
      <c r="D86" s="42">
        <v>93</v>
      </c>
      <c r="E86" s="48" t="s">
        <v>240</v>
      </c>
      <c r="F86">
        <v>68</v>
      </c>
      <c r="G86" s="43">
        <f t="shared" si="7"/>
        <v>48.639999999999993</v>
      </c>
      <c r="H86" s="44">
        <f>+C86*(100-I86)/100</f>
        <v>29.837599999999995</v>
      </c>
      <c r="I86">
        <v>80.37</v>
      </c>
      <c r="M86" s="46"/>
    </row>
    <row r="87" spans="1:13" x14ac:dyDescent="0.25">
      <c r="A87" s="42" t="s">
        <v>408</v>
      </c>
      <c r="B87" s="42" t="s">
        <v>409</v>
      </c>
      <c r="C87" s="57">
        <v>154.74</v>
      </c>
      <c r="D87" s="42">
        <v>93</v>
      </c>
      <c r="E87" s="48" t="s">
        <v>240</v>
      </c>
      <c r="F87">
        <v>68</v>
      </c>
      <c r="G87" s="43">
        <f t="shared" si="7"/>
        <v>49.516799999999996</v>
      </c>
      <c r="H87" s="44">
        <f>+C87*(100-I87)/100</f>
        <v>30.375461999999992</v>
      </c>
      <c r="I87">
        <v>80.37</v>
      </c>
      <c r="M87" s="46"/>
    </row>
    <row r="88" spans="1:13" x14ac:dyDescent="0.25">
      <c r="A88" s="42" t="s">
        <v>410</v>
      </c>
      <c r="B88" s="42" t="s">
        <v>411</v>
      </c>
      <c r="C88" s="57">
        <v>18.68</v>
      </c>
      <c r="D88" s="42">
        <v>33</v>
      </c>
      <c r="E88" s="48" t="s">
        <v>240</v>
      </c>
      <c r="F88">
        <v>0</v>
      </c>
      <c r="G88" s="43">
        <f t="shared" si="7"/>
        <v>18.68</v>
      </c>
      <c r="H88" s="44">
        <f t="shared" ref="H88:H116" si="8">+C88*(1-I88/100)</f>
        <v>4.8567999999999998</v>
      </c>
      <c r="I88">
        <v>74</v>
      </c>
      <c r="M88" s="46"/>
    </row>
    <row r="89" spans="1:13" x14ac:dyDescent="0.25">
      <c r="A89" s="42" t="s">
        <v>412</v>
      </c>
      <c r="B89" s="42" t="s">
        <v>413</v>
      </c>
      <c r="C89" s="57">
        <v>44.41</v>
      </c>
      <c r="D89" s="42">
        <v>33</v>
      </c>
      <c r="E89" s="48" t="s">
        <v>240</v>
      </c>
      <c r="F89">
        <v>0</v>
      </c>
      <c r="G89" s="43">
        <f t="shared" si="7"/>
        <v>44.41</v>
      </c>
      <c r="H89" s="44">
        <f t="shared" si="8"/>
        <v>11.5466</v>
      </c>
      <c r="I89">
        <v>74</v>
      </c>
      <c r="M89" s="46"/>
    </row>
    <row r="90" spans="1:13" x14ac:dyDescent="0.25">
      <c r="A90" s="42" t="s">
        <v>414</v>
      </c>
      <c r="B90" s="42" t="s">
        <v>415</v>
      </c>
      <c r="C90" s="57">
        <v>234.1</v>
      </c>
      <c r="D90" s="42">
        <v>33</v>
      </c>
      <c r="E90" s="48" t="s">
        <v>240</v>
      </c>
      <c r="F90">
        <v>0</v>
      </c>
      <c r="G90" s="43">
        <f t="shared" si="7"/>
        <v>234.1</v>
      </c>
      <c r="H90" s="44">
        <f t="shared" si="8"/>
        <v>60.866</v>
      </c>
      <c r="I90">
        <v>74</v>
      </c>
    </row>
    <row r="91" spans="1:13" x14ac:dyDescent="0.25">
      <c r="A91" s="42" t="s">
        <v>416</v>
      </c>
      <c r="B91" s="42" t="s">
        <v>417</v>
      </c>
      <c r="C91" s="57">
        <v>315.75</v>
      </c>
      <c r="D91" s="42">
        <v>33</v>
      </c>
      <c r="E91" s="48" t="s">
        <v>240</v>
      </c>
      <c r="F91">
        <v>0</v>
      </c>
      <c r="G91" s="43">
        <f t="shared" si="7"/>
        <v>315.75</v>
      </c>
      <c r="H91" s="44">
        <f t="shared" si="8"/>
        <v>82.094999999999999</v>
      </c>
      <c r="I91">
        <v>74</v>
      </c>
      <c r="M91" s="46"/>
    </row>
    <row r="92" spans="1:13" x14ac:dyDescent="0.25">
      <c r="A92" s="42" t="s">
        <v>418</v>
      </c>
      <c r="B92" s="42" t="s">
        <v>419</v>
      </c>
      <c r="C92" s="57">
        <v>631.35</v>
      </c>
      <c r="D92" s="42">
        <v>33</v>
      </c>
      <c r="E92" s="48" t="s">
        <v>240</v>
      </c>
      <c r="F92">
        <v>0</v>
      </c>
      <c r="G92" s="43">
        <f t="shared" si="7"/>
        <v>631.35</v>
      </c>
      <c r="H92" s="44">
        <f t="shared" si="8"/>
        <v>164.15100000000001</v>
      </c>
      <c r="I92">
        <v>74</v>
      </c>
      <c r="M92" s="46"/>
    </row>
    <row r="93" spans="1:13" x14ac:dyDescent="0.25">
      <c r="A93" s="42" t="s">
        <v>420</v>
      </c>
      <c r="B93" s="42" t="s">
        <v>421</v>
      </c>
      <c r="C93" s="57">
        <v>487.69</v>
      </c>
      <c r="D93" s="42">
        <v>33</v>
      </c>
      <c r="E93" s="48" t="s">
        <v>240</v>
      </c>
      <c r="F93">
        <v>0</v>
      </c>
      <c r="G93" s="43">
        <f t="shared" si="7"/>
        <v>487.69</v>
      </c>
      <c r="H93" s="44">
        <f t="shared" si="8"/>
        <v>126.79940000000001</v>
      </c>
      <c r="I93">
        <v>74</v>
      </c>
    </row>
    <row r="94" spans="1:13" x14ac:dyDescent="0.25">
      <c r="A94" s="42" t="s">
        <v>422</v>
      </c>
      <c r="B94" s="42" t="s">
        <v>423</v>
      </c>
      <c r="C94" s="57">
        <v>317.43</v>
      </c>
      <c r="D94" s="42">
        <v>33</v>
      </c>
      <c r="E94" s="48" t="s">
        <v>240</v>
      </c>
      <c r="F94">
        <v>0</v>
      </c>
      <c r="G94" s="43">
        <f t="shared" si="7"/>
        <v>317.43</v>
      </c>
      <c r="H94" s="44">
        <f t="shared" si="8"/>
        <v>82.531800000000004</v>
      </c>
      <c r="I94">
        <v>74</v>
      </c>
      <c r="M94" s="46"/>
    </row>
    <row r="95" spans="1:13" x14ac:dyDescent="0.25">
      <c r="A95" s="42" t="s">
        <v>424</v>
      </c>
      <c r="B95" s="42" t="s">
        <v>425</v>
      </c>
      <c r="C95" s="57">
        <v>934.62</v>
      </c>
      <c r="D95" s="42">
        <v>33</v>
      </c>
      <c r="E95" s="48" t="s">
        <v>240</v>
      </c>
      <c r="F95">
        <v>0</v>
      </c>
      <c r="G95" s="43">
        <f t="shared" si="7"/>
        <v>934.62</v>
      </c>
      <c r="H95" s="44">
        <f t="shared" si="8"/>
        <v>243.00120000000001</v>
      </c>
      <c r="I95">
        <v>74</v>
      </c>
      <c r="M95" s="46"/>
    </row>
    <row r="96" spans="1:13" x14ac:dyDescent="0.25">
      <c r="A96" s="42" t="s">
        <v>426</v>
      </c>
      <c r="B96" s="42" t="s">
        <v>427</v>
      </c>
      <c r="C96" s="57">
        <v>537.37</v>
      </c>
      <c r="D96" s="42">
        <v>33</v>
      </c>
      <c r="E96" s="48" t="s">
        <v>240</v>
      </c>
      <c r="F96">
        <v>0</v>
      </c>
      <c r="G96" s="43">
        <f t="shared" si="7"/>
        <v>537.37</v>
      </c>
      <c r="H96" s="44">
        <f t="shared" si="8"/>
        <v>139.71620000000001</v>
      </c>
      <c r="I96">
        <v>74</v>
      </c>
    </row>
    <row r="97" spans="1:13" x14ac:dyDescent="0.25">
      <c r="A97" s="42" t="s">
        <v>428</v>
      </c>
      <c r="B97" s="42" t="s">
        <v>429</v>
      </c>
      <c r="C97" s="57">
        <v>8.11</v>
      </c>
      <c r="D97" s="42">
        <v>33</v>
      </c>
      <c r="E97" s="48" t="s">
        <v>240</v>
      </c>
      <c r="F97">
        <v>0</v>
      </c>
      <c r="G97" s="43">
        <f t="shared" si="7"/>
        <v>8.11</v>
      </c>
      <c r="H97" s="44">
        <f t="shared" si="8"/>
        <v>2.1086</v>
      </c>
      <c r="I97">
        <v>74</v>
      </c>
      <c r="M97" s="46"/>
    </row>
    <row r="98" spans="1:13" x14ac:dyDescent="0.25">
      <c r="A98" s="42" t="s">
        <v>430</v>
      </c>
      <c r="B98" s="42" t="s">
        <v>431</v>
      </c>
      <c r="C98" s="57">
        <v>9.3699999999999992</v>
      </c>
      <c r="D98" s="42">
        <v>33</v>
      </c>
      <c r="E98" s="48" t="s">
        <v>240</v>
      </c>
      <c r="F98">
        <v>0</v>
      </c>
      <c r="G98" s="43">
        <f t="shared" si="7"/>
        <v>9.3699999999999992</v>
      </c>
      <c r="H98" s="44">
        <f t="shared" si="8"/>
        <v>2.4361999999999999</v>
      </c>
      <c r="I98">
        <v>74</v>
      </c>
    </row>
    <row r="99" spans="1:13" x14ac:dyDescent="0.25">
      <c r="A99" s="42" t="s">
        <v>432</v>
      </c>
      <c r="B99" s="42" t="s">
        <v>433</v>
      </c>
      <c r="C99" s="57">
        <v>7.51</v>
      </c>
      <c r="D99" s="42">
        <v>33</v>
      </c>
      <c r="E99" s="48" t="s">
        <v>240</v>
      </c>
      <c r="F99">
        <v>0</v>
      </c>
      <c r="G99" s="43">
        <f t="shared" si="7"/>
        <v>7.51</v>
      </c>
      <c r="H99" s="44">
        <f t="shared" si="8"/>
        <v>1.9526000000000001</v>
      </c>
      <c r="I99">
        <v>74</v>
      </c>
      <c r="M99" s="46"/>
    </row>
    <row r="100" spans="1:13" x14ac:dyDescent="0.25">
      <c r="A100" s="42" t="s">
        <v>434</v>
      </c>
      <c r="B100" s="42" t="s">
        <v>435</v>
      </c>
      <c r="C100" s="57">
        <v>14.95</v>
      </c>
      <c r="D100" s="42">
        <v>33</v>
      </c>
      <c r="E100" s="48" t="s">
        <v>240</v>
      </c>
      <c r="F100">
        <v>0</v>
      </c>
      <c r="G100" s="43">
        <f t="shared" si="7"/>
        <v>14.95</v>
      </c>
      <c r="H100" s="44">
        <f t="shared" si="8"/>
        <v>3.887</v>
      </c>
      <c r="I100">
        <v>74</v>
      </c>
    </row>
    <row r="101" spans="1:13" x14ac:dyDescent="0.25">
      <c r="A101" s="42" t="s">
        <v>436</v>
      </c>
      <c r="B101" s="42" t="s">
        <v>437</v>
      </c>
      <c r="C101" s="57">
        <v>11.19</v>
      </c>
      <c r="D101" s="42">
        <v>33</v>
      </c>
      <c r="E101" s="48" t="s">
        <v>240</v>
      </c>
      <c r="F101">
        <v>0</v>
      </c>
      <c r="G101" s="43">
        <f t="shared" si="7"/>
        <v>11.19</v>
      </c>
      <c r="H101" s="44">
        <f t="shared" si="8"/>
        <v>2.9093999999999998</v>
      </c>
      <c r="I101">
        <v>74</v>
      </c>
    </row>
    <row r="102" spans="1:13" x14ac:dyDescent="0.25">
      <c r="A102" s="42" t="s">
        <v>438</v>
      </c>
      <c r="B102" s="42" t="s">
        <v>439</v>
      </c>
      <c r="C102" s="57">
        <v>54.81</v>
      </c>
      <c r="D102" s="42">
        <v>33</v>
      </c>
      <c r="E102" s="48" t="s">
        <v>240</v>
      </c>
      <c r="F102">
        <v>0</v>
      </c>
      <c r="G102" s="43">
        <f t="shared" si="7"/>
        <v>54.81</v>
      </c>
      <c r="H102" s="44">
        <f t="shared" si="8"/>
        <v>14.2506</v>
      </c>
      <c r="I102">
        <v>74</v>
      </c>
    </row>
    <row r="103" spans="1:13" x14ac:dyDescent="0.25">
      <c r="A103" s="42" t="s">
        <v>440</v>
      </c>
      <c r="B103" s="42" t="s">
        <v>441</v>
      </c>
      <c r="C103" s="57">
        <v>67.5</v>
      </c>
      <c r="D103" s="42">
        <v>33</v>
      </c>
      <c r="E103" s="48" t="s">
        <v>240</v>
      </c>
      <c r="F103">
        <v>0</v>
      </c>
      <c r="G103" s="43">
        <f t="shared" si="7"/>
        <v>67.5</v>
      </c>
      <c r="H103" s="44">
        <f t="shared" si="8"/>
        <v>17.55</v>
      </c>
      <c r="I103">
        <v>74</v>
      </c>
    </row>
    <row r="104" spans="1:13" x14ac:dyDescent="0.25">
      <c r="A104" s="42" t="s">
        <v>442</v>
      </c>
      <c r="B104" s="42" t="s">
        <v>443</v>
      </c>
      <c r="C104" s="57">
        <v>25.06</v>
      </c>
      <c r="D104" s="42">
        <v>33</v>
      </c>
      <c r="E104" s="48" t="s">
        <v>240</v>
      </c>
      <c r="F104">
        <v>0</v>
      </c>
      <c r="G104" s="43">
        <f t="shared" si="7"/>
        <v>25.06</v>
      </c>
      <c r="H104" s="44">
        <f t="shared" si="8"/>
        <v>6.5156000000000001</v>
      </c>
      <c r="I104">
        <v>74</v>
      </c>
    </row>
    <row r="105" spans="1:13" x14ac:dyDescent="0.25">
      <c r="A105" s="42" t="s">
        <v>444</v>
      </c>
      <c r="B105" s="42" t="s">
        <v>445</v>
      </c>
      <c r="C105" s="57">
        <v>48.83</v>
      </c>
      <c r="D105" s="42">
        <v>33</v>
      </c>
      <c r="E105" s="48" t="s">
        <v>240</v>
      </c>
      <c r="F105">
        <v>0</v>
      </c>
      <c r="G105" s="43">
        <f t="shared" si="7"/>
        <v>48.83</v>
      </c>
      <c r="H105" s="44">
        <f t="shared" si="8"/>
        <v>12.6958</v>
      </c>
      <c r="I105">
        <v>74</v>
      </c>
    </row>
    <row r="106" spans="1:13" x14ac:dyDescent="0.25">
      <c r="A106" s="42" t="s">
        <v>446</v>
      </c>
      <c r="B106" s="42" t="s">
        <v>447</v>
      </c>
      <c r="C106" s="57">
        <v>6.8</v>
      </c>
      <c r="D106" s="42">
        <v>33</v>
      </c>
      <c r="E106" s="48" t="s">
        <v>240</v>
      </c>
      <c r="F106">
        <v>0</v>
      </c>
      <c r="G106" s="43">
        <f t="shared" si="7"/>
        <v>6.8</v>
      </c>
      <c r="H106" s="44">
        <f t="shared" si="8"/>
        <v>1.768</v>
      </c>
      <c r="I106">
        <v>74</v>
      </c>
    </row>
    <row r="107" spans="1:13" x14ac:dyDescent="0.25">
      <c r="A107" s="42" t="s">
        <v>448</v>
      </c>
      <c r="B107" s="42" t="s">
        <v>449</v>
      </c>
      <c r="C107" s="57">
        <v>58.56</v>
      </c>
      <c r="D107" s="42">
        <v>33</v>
      </c>
      <c r="E107" s="48" t="s">
        <v>240</v>
      </c>
      <c r="F107">
        <v>0</v>
      </c>
      <c r="G107" s="43">
        <f t="shared" si="7"/>
        <v>58.56</v>
      </c>
      <c r="H107" s="44">
        <f t="shared" si="8"/>
        <v>15.225600000000002</v>
      </c>
      <c r="I107">
        <v>74</v>
      </c>
    </row>
    <row r="108" spans="1:13" x14ac:dyDescent="0.25">
      <c r="A108" s="42" t="s">
        <v>450</v>
      </c>
      <c r="B108" s="42" t="s">
        <v>451</v>
      </c>
      <c r="C108" s="57">
        <v>46.86</v>
      </c>
      <c r="D108" s="42">
        <v>33</v>
      </c>
      <c r="E108" s="48" t="s">
        <v>240</v>
      </c>
      <c r="F108">
        <v>0</v>
      </c>
      <c r="G108" s="43">
        <f t="shared" si="7"/>
        <v>46.86</v>
      </c>
      <c r="H108" s="44">
        <f t="shared" si="8"/>
        <v>12.1836</v>
      </c>
      <c r="I108">
        <v>74</v>
      </c>
    </row>
    <row r="109" spans="1:13" x14ac:dyDescent="0.25">
      <c r="A109" s="42" t="s">
        <v>452</v>
      </c>
      <c r="B109" s="42" t="s">
        <v>453</v>
      </c>
      <c r="C109" s="57">
        <v>96.85</v>
      </c>
      <c r="D109" s="42">
        <v>33</v>
      </c>
      <c r="E109" s="48" t="s">
        <v>240</v>
      </c>
      <c r="F109">
        <v>0</v>
      </c>
      <c r="G109" s="43">
        <f t="shared" si="7"/>
        <v>96.85</v>
      </c>
      <c r="H109" s="44">
        <f t="shared" si="8"/>
        <v>25.181000000000001</v>
      </c>
      <c r="I109">
        <v>74</v>
      </c>
    </row>
    <row r="110" spans="1:13" x14ac:dyDescent="0.25">
      <c r="A110" s="42" t="s">
        <v>454</v>
      </c>
      <c r="B110" s="42" t="s">
        <v>455</v>
      </c>
      <c r="C110" s="57">
        <v>45.63</v>
      </c>
      <c r="D110" s="42">
        <v>33</v>
      </c>
      <c r="E110" s="48" t="s">
        <v>240</v>
      </c>
      <c r="F110">
        <v>0</v>
      </c>
      <c r="G110" s="43">
        <f t="shared" si="7"/>
        <v>45.63</v>
      </c>
      <c r="H110" s="44">
        <f t="shared" si="8"/>
        <v>11.863800000000001</v>
      </c>
      <c r="I110">
        <v>74</v>
      </c>
    </row>
    <row r="111" spans="1:13" x14ac:dyDescent="0.25">
      <c r="A111" s="42" t="s">
        <v>456</v>
      </c>
      <c r="B111" s="42" t="s">
        <v>457</v>
      </c>
      <c r="C111" s="57">
        <v>45.63</v>
      </c>
      <c r="D111" s="42">
        <v>33</v>
      </c>
      <c r="E111" s="48" t="s">
        <v>240</v>
      </c>
      <c r="F111">
        <v>0</v>
      </c>
      <c r="G111" s="43">
        <f t="shared" si="7"/>
        <v>45.63</v>
      </c>
      <c r="H111" s="44">
        <f t="shared" si="8"/>
        <v>11.863800000000001</v>
      </c>
      <c r="I111">
        <v>74</v>
      </c>
    </row>
    <row r="112" spans="1:13" x14ac:dyDescent="0.25">
      <c r="A112" s="42" t="s">
        <v>458</v>
      </c>
      <c r="B112" s="42" t="s">
        <v>459</v>
      </c>
      <c r="C112" s="57">
        <v>417.13</v>
      </c>
      <c r="D112" s="42">
        <v>33</v>
      </c>
      <c r="E112" s="48" t="s">
        <v>240</v>
      </c>
      <c r="F112">
        <v>0</v>
      </c>
      <c r="G112" s="43">
        <f t="shared" si="7"/>
        <v>417.13</v>
      </c>
      <c r="H112" s="44">
        <f t="shared" si="8"/>
        <v>108.4538</v>
      </c>
      <c r="I112">
        <v>74</v>
      </c>
    </row>
    <row r="113" spans="1:9" x14ac:dyDescent="0.25">
      <c r="A113" s="42" t="s">
        <v>460</v>
      </c>
      <c r="B113" s="42" t="s">
        <v>461</v>
      </c>
      <c r="C113" s="57">
        <v>75.89</v>
      </c>
      <c r="D113" s="42">
        <v>33</v>
      </c>
      <c r="E113" s="48" t="s">
        <v>240</v>
      </c>
      <c r="F113">
        <v>0</v>
      </c>
      <c r="G113" s="43">
        <f t="shared" si="7"/>
        <v>75.89</v>
      </c>
      <c r="H113" s="44">
        <f t="shared" si="8"/>
        <v>19.731400000000001</v>
      </c>
      <c r="I113">
        <v>74</v>
      </c>
    </row>
    <row r="114" spans="1:9" x14ac:dyDescent="0.25">
      <c r="A114" s="42" t="s">
        <v>462</v>
      </c>
      <c r="B114" s="42" t="s">
        <v>463</v>
      </c>
      <c r="C114" s="57">
        <v>75.02</v>
      </c>
      <c r="D114" s="42">
        <v>33</v>
      </c>
      <c r="E114" s="48" t="s">
        <v>240</v>
      </c>
      <c r="F114">
        <v>0</v>
      </c>
      <c r="G114" s="43">
        <f t="shared" si="7"/>
        <v>75.02</v>
      </c>
      <c r="H114" s="44">
        <f t="shared" si="8"/>
        <v>19.505199999999999</v>
      </c>
      <c r="I114">
        <v>74</v>
      </c>
    </row>
    <row r="115" spans="1:9" x14ac:dyDescent="0.25">
      <c r="A115" s="42" t="s">
        <v>464</v>
      </c>
      <c r="B115" s="42" t="s">
        <v>465</v>
      </c>
      <c r="C115" s="57">
        <v>105.12</v>
      </c>
      <c r="D115" s="42">
        <v>33</v>
      </c>
      <c r="E115" s="48" t="s">
        <v>240</v>
      </c>
      <c r="F115">
        <v>0</v>
      </c>
      <c r="G115" s="43">
        <f t="shared" si="7"/>
        <v>105.12</v>
      </c>
      <c r="H115" s="44">
        <f t="shared" si="8"/>
        <v>27.331200000000003</v>
      </c>
      <c r="I115">
        <v>74</v>
      </c>
    </row>
    <row r="116" spans="1:9" x14ac:dyDescent="0.25">
      <c r="A116" s="42" t="s">
        <v>466</v>
      </c>
      <c r="B116" s="42" t="s">
        <v>467</v>
      </c>
      <c r="C116" s="57">
        <v>939.07</v>
      </c>
      <c r="D116" s="42">
        <v>33</v>
      </c>
      <c r="E116" s="48" t="s">
        <v>240</v>
      </c>
      <c r="F116">
        <v>0</v>
      </c>
      <c r="G116" s="43">
        <f t="shared" si="7"/>
        <v>939.07</v>
      </c>
      <c r="H116" s="44">
        <f t="shared" si="8"/>
        <v>244.15820000000002</v>
      </c>
      <c r="I116">
        <v>74</v>
      </c>
    </row>
    <row r="117" spans="1:9" x14ac:dyDescent="0.25">
      <c r="A117" s="42" t="s">
        <v>468</v>
      </c>
      <c r="B117" s="42" t="s">
        <v>469</v>
      </c>
      <c r="C117" s="57">
        <v>2.94</v>
      </c>
      <c r="D117" s="42">
        <v>77</v>
      </c>
      <c r="E117" s="48" t="s">
        <v>209</v>
      </c>
      <c r="F117">
        <v>82</v>
      </c>
      <c r="G117" s="43">
        <f t="shared" si="7"/>
        <v>0.52920000000000011</v>
      </c>
      <c r="H117" s="44">
        <f t="shared" ref="H117:H138" si="9">+C117*(100-I117)/100</f>
        <v>0.57712199999999991</v>
      </c>
      <c r="I117">
        <v>80.37</v>
      </c>
    </row>
    <row r="118" spans="1:9" x14ac:dyDescent="0.25">
      <c r="A118" s="42" t="s">
        <v>470</v>
      </c>
      <c r="B118" s="42" t="s">
        <v>471</v>
      </c>
      <c r="C118" s="57">
        <v>3.77</v>
      </c>
      <c r="D118" s="42">
        <v>77</v>
      </c>
      <c r="E118" s="48" t="s">
        <v>209</v>
      </c>
      <c r="F118">
        <v>82</v>
      </c>
      <c r="G118" s="43">
        <f t="shared" si="7"/>
        <v>0.6786000000000002</v>
      </c>
      <c r="H118" s="44">
        <f t="shared" si="9"/>
        <v>0.74005099999999979</v>
      </c>
      <c r="I118">
        <v>80.37</v>
      </c>
    </row>
    <row r="119" spans="1:9" x14ac:dyDescent="0.25">
      <c r="A119" s="42" t="s">
        <v>472</v>
      </c>
      <c r="B119" s="42" t="s">
        <v>473</v>
      </c>
      <c r="C119" s="57">
        <v>57</v>
      </c>
      <c r="D119" s="42">
        <v>14</v>
      </c>
      <c r="E119" s="48" t="s">
        <v>240</v>
      </c>
      <c r="F119">
        <v>78</v>
      </c>
      <c r="G119" s="43">
        <f t="shared" si="7"/>
        <v>12.54</v>
      </c>
      <c r="H119" s="44">
        <f t="shared" si="9"/>
        <v>11.189099999999998</v>
      </c>
      <c r="I119">
        <v>80.37</v>
      </c>
    </row>
    <row r="120" spans="1:9" x14ac:dyDescent="0.25">
      <c r="A120" s="42" t="s">
        <v>474</v>
      </c>
      <c r="B120" s="42" t="s">
        <v>475</v>
      </c>
      <c r="C120" s="57">
        <v>66.5</v>
      </c>
      <c r="D120" s="42">
        <v>14</v>
      </c>
      <c r="E120" s="48" t="s">
        <v>240</v>
      </c>
      <c r="F120">
        <v>78</v>
      </c>
      <c r="G120" s="43">
        <f t="shared" si="7"/>
        <v>14.629999999999999</v>
      </c>
      <c r="H120" s="44">
        <f t="shared" si="9"/>
        <v>13.053949999999997</v>
      </c>
      <c r="I120">
        <v>80.37</v>
      </c>
    </row>
    <row r="121" spans="1:9" x14ac:dyDescent="0.25">
      <c r="A121" s="42" t="s">
        <v>476</v>
      </c>
      <c r="B121" s="42" t="s">
        <v>477</v>
      </c>
      <c r="C121" s="57">
        <v>57</v>
      </c>
      <c r="D121" s="42">
        <v>14</v>
      </c>
      <c r="E121" s="48" t="s">
        <v>240</v>
      </c>
      <c r="F121">
        <v>78</v>
      </c>
      <c r="G121" s="43">
        <f t="shared" si="7"/>
        <v>12.54</v>
      </c>
      <c r="H121" s="44">
        <f t="shared" si="9"/>
        <v>11.189099999999998</v>
      </c>
      <c r="I121">
        <v>80.37</v>
      </c>
    </row>
    <row r="122" spans="1:9" x14ac:dyDescent="0.25">
      <c r="A122" s="42" t="s">
        <v>478</v>
      </c>
      <c r="B122" s="42" t="s">
        <v>479</v>
      </c>
      <c r="C122" s="57">
        <v>66.5</v>
      </c>
      <c r="D122" s="42">
        <v>14</v>
      </c>
      <c r="E122" s="48" t="s">
        <v>240</v>
      </c>
      <c r="F122">
        <v>78</v>
      </c>
      <c r="G122" s="43">
        <f t="shared" si="7"/>
        <v>14.629999999999999</v>
      </c>
      <c r="H122" s="44">
        <f t="shared" si="9"/>
        <v>13.053949999999997</v>
      </c>
      <c r="I122">
        <v>80.37</v>
      </c>
    </row>
    <row r="123" spans="1:9" x14ac:dyDescent="0.25">
      <c r="A123" s="42" t="s">
        <v>480</v>
      </c>
      <c r="B123" s="42" t="s">
        <v>481</v>
      </c>
      <c r="C123" s="57">
        <v>90.28</v>
      </c>
      <c r="D123" s="42">
        <v>14</v>
      </c>
      <c r="E123" s="48" t="s">
        <v>240</v>
      </c>
      <c r="F123">
        <v>78</v>
      </c>
      <c r="G123" s="43">
        <f t="shared" si="7"/>
        <v>19.861599999999999</v>
      </c>
      <c r="H123" s="44">
        <f t="shared" si="9"/>
        <v>17.721963999999996</v>
      </c>
      <c r="I123">
        <v>80.37</v>
      </c>
    </row>
    <row r="124" spans="1:9" x14ac:dyDescent="0.25">
      <c r="A124" s="42" t="s">
        <v>482</v>
      </c>
      <c r="B124" s="42" t="s">
        <v>483</v>
      </c>
      <c r="C124" s="57">
        <v>57</v>
      </c>
      <c r="D124" s="42">
        <v>14</v>
      </c>
      <c r="E124" s="48" t="s">
        <v>240</v>
      </c>
      <c r="F124">
        <v>78</v>
      </c>
      <c r="G124" s="43">
        <f t="shared" si="7"/>
        <v>12.54</v>
      </c>
      <c r="H124" s="44">
        <f t="shared" si="9"/>
        <v>11.189099999999998</v>
      </c>
      <c r="I124">
        <v>80.37</v>
      </c>
    </row>
    <row r="125" spans="1:9" x14ac:dyDescent="0.25">
      <c r="A125" s="42" t="s">
        <v>484</v>
      </c>
      <c r="B125" s="42" t="s">
        <v>485</v>
      </c>
      <c r="C125" s="57">
        <v>66.5</v>
      </c>
      <c r="D125" s="42">
        <v>14</v>
      </c>
      <c r="E125" s="48" t="s">
        <v>240</v>
      </c>
      <c r="F125">
        <v>78</v>
      </c>
      <c r="G125" s="43">
        <f t="shared" si="7"/>
        <v>14.629999999999999</v>
      </c>
      <c r="H125" s="44">
        <f t="shared" si="9"/>
        <v>13.053949999999997</v>
      </c>
      <c r="I125">
        <v>80.37</v>
      </c>
    </row>
    <row r="126" spans="1:9" x14ac:dyDescent="0.25">
      <c r="A126" s="42" t="s">
        <v>486</v>
      </c>
      <c r="B126" s="42" t="s">
        <v>487</v>
      </c>
      <c r="C126" s="57">
        <v>90.28</v>
      </c>
      <c r="D126" s="42">
        <v>14</v>
      </c>
      <c r="E126" s="48" t="s">
        <v>240</v>
      </c>
      <c r="F126">
        <v>78</v>
      </c>
      <c r="G126" s="43">
        <f t="shared" si="7"/>
        <v>19.861599999999999</v>
      </c>
      <c r="H126" s="44">
        <f t="shared" si="9"/>
        <v>17.721963999999996</v>
      </c>
      <c r="I126">
        <v>80.37</v>
      </c>
    </row>
    <row r="127" spans="1:9" x14ac:dyDescent="0.25">
      <c r="A127" s="42" t="s">
        <v>488</v>
      </c>
      <c r="B127" s="42" t="s">
        <v>489</v>
      </c>
      <c r="C127" s="57">
        <v>76</v>
      </c>
      <c r="D127" s="42">
        <v>14</v>
      </c>
      <c r="E127" s="48" t="s">
        <v>240</v>
      </c>
      <c r="F127">
        <v>78</v>
      </c>
      <c r="G127" s="43">
        <f t="shared" si="7"/>
        <v>16.72</v>
      </c>
      <c r="H127" s="44">
        <f t="shared" si="9"/>
        <v>14.918799999999997</v>
      </c>
      <c r="I127">
        <v>80.37</v>
      </c>
    </row>
    <row r="128" spans="1:9" x14ac:dyDescent="0.25">
      <c r="A128" s="42" t="s">
        <v>490</v>
      </c>
      <c r="B128" s="42" t="s">
        <v>491</v>
      </c>
      <c r="C128" s="57">
        <v>85.5</v>
      </c>
      <c r="D128" s="42">
        <v>14</v>
      </c>
      <c r="E128" s="48" t="s">
        <v>240</v>
      </c>
      <c r="F128">
        <v>78</v>
      </c>
      <c r="G128" s="43">
        <f t="shared" si="7"/>
        <v>18.809999999999999</v>
      </c>
      <c r="H128" s="44">
        <f t="shared" si="9"/>
        <v>16.783649999999994</v>
      </c>
      <c r="I128">
        <v>80.37</v>
      </c>
    </row>
    <row r="129" spans="1:9" x14ac:dyDescent="0.25">
      <c r="A129" s="42" t="s">
        <v>492</v>
      </c>
      <c r="B129" s="42" t="s">
        <v>493</v>
      </c>
      <c r="C129" s="57">
        <v>133</v>
      </c>
      <c r="D129" s="42">
        <v>14</v>
      </c>
      <c r="E129" s="48" t="s">
        <v>240</v>
      </c>
      <c r="F129">
        <v>78</v>
      </c>
      <c r="G129" s="43">
        <f t="shared" ref="G129:G192" si="10">+C129*(1-F129/100)</f>
        <v>29.259999999999998</v>
      </c>
      <c r="H129" s="44">
        <f t="shared" si="9"/>
        <v>26.107899999999994</v>
      </c>
      <c r="I129">
        <v>80.37</v>
      </c>
    </row>
    <row r="130" spans="1:9" x14ac:dyDescent="0.25">
      <c r="A130" s="42" t="s">
        <v>494</v>
      </c>
      <c r="B130" s="42" t="s">
        <v>495</v>
      </c>
      <c r="C130" s="57">
        <v>268.39</v>
      </c>
      <c r="D130" s="42">
        <v>14</v>
      </c>
      <c r="E130" s="48" t="s">
        <v>240</v>
      </c>
      <c r="F130">
        <v>78</v>
      </c>
      <c r="G130" s="43">
        <f t="shared" si="10"/>
        <v>59.045799999999993</v>
      </c>
      <c r="H130" s="44">
        <f t="shared" si="9"/>
        <v>52.684956999999983</v>
      </c>
      <c r="I130">
        <v>80.37</v>
      </c>
    </row>
    <row r="131" spans="1:9" x14ac:dyDescent="0.25">
      <c r="A131" s="42" t="s">
        <v>496</v>
      </c>
      <c r="B131" s="42" t="s">
        <v>497</v>
      </c>
      <c r="C131" s="57">
        <v>92.61</v>
      </c>
      <c r="D131" s="42">
        <v>14</v>
      </c>
      <c r="E131" s="48" t="s">
        <v>240</v>
      </c>
      <c r="F131">
        <v>78</v>
      </c>
      <c r="G131" s="43">
        <f t="shared" si="10"/>
        <v>20.374199999999998</v>
      </c>
      <c r="H131" s="44">
        <f t="shared" si="9"/>
        <v>18.179342999999996</v>
      </c>
      <c r="I131">
        <v>80.37</v>
      </c>
    </row>
    <row r="132" spans="1:9" x14ac:dyDescent="0.25">
      <c r="A132" s="42" t="s">
        <v>498</v>
      </c>
      <c r="B132" s="42" t="s">
        <v>499</v>
      </c>
      <c r="C132" s="57">
        <v>102.11</v>
      </c>
      <c r="D132" s="42">
        <v>14</v>
      </c>
      <c r="E132" s="48" t="s">
        <v>240</v>
      </c>
      <c r="F132">
        <v>78</v>
      </c>
      <c r="G132" s="43">
        <f t="shared" si="10"/>
        <v>22.464199999999998</v>
      </c>
      <c r="H132" s="44">
        <f t="shared" si="9"/>
        <v>20.044192999999996</v>
      </c>
      <c r="I132">
        <v>80.37</v>
      </c>
    </row>
    <row r="133" spans="1:9" x14ac:dyDescent="0.25">
      <c r="A133" s="42" t="s">
        <v>500</v>
      </c>
      <c r="B133" s="42" t="s">
        <v>501</v>
      </c>
      <c r="C133" s="57">
        <v>42.78</v>
      </c>
      <c r="D133" s="42">
        <v>14</v>
      </c>
      <c r="E133" s="48" t="s">
        <v>240</v>
      </c>
      <c r="F133">
        <v>78</v>
      </c>
      <c r="G133" s="43">
        <f t="shared" si="10"/>
        <v>9.4116</v>
      </c>
      <c r="H133" s="44">
        <f t="shared" si="9"/>
        <v>8.3977139999999988</v>
      </c>
      <c r="I133">
        <v>80.37</v>
      </c>
    </row>
    <row r="134" spans="1:9" x14ac:dyDescent="0.25">
      <c r="A134" s="42" t="s">
        <v>502</v>
      </c>
      <c r="B134" s="42" t="s">
        <v>503</v>
      </c>
      <c r="C134" s="57">
        <v>61.78</v>
      </c>
      <c r="D134" s="42">
        <v>14</v>
      </c>
      <c r="E134" s="48" t="s">
        <v>240</v>
      </c>
      <c r="F134">
        <v>78</v>
      </c>
      <c r="G134" s="43">
        <f t="shared" si="10"/>
        <v>13.591599999999998</v>
      </c>
      <c r="H134" s="44">
        <f t="shared" si="9"/>
        <v>12.127413999999996</v>
      </c>
      <c r="I134">
        <v>80.37</v>
      </c>
    </row>
    <row r="135" spans="1:9" x14ac:dyDescent="0.25">
      <c r="A135" s="42" t="s">
        <v>504</v>
      </c>
      <c r="B135" s="42" t="s">
        <v>505</v>
      </c>
      <c r="C135" s="57">
        <v>104.5</v>
      </c>
      <c r="D135" s="42">
        <v>14</v>
      </c>
      <c r="E135" s="48" t="s">
        <v>240</v>
      </c>
      <c r="F135">
        <v>78</v>
      </c>
      <c r="G135" s="43">
        <f t="shared" si="10"/>
        <v>22.99</v>
      </c>
      <c r="H135" s="44">
        <f t="shared" si="9"/>
        <v>20.513349999999996</v>
      </c>
      <c r="I135">
        <v>80.37</v>
      </c>
    </row>
    <row r="136" spans="1:9" x14ac:dyDescent="0.25">
      <c r="A136" s="42" t="s">
        <v>506</v>
      </c>
      <c r="B136" s="42" t="s">
        <v>507</v>
      </c>
      <c r="C136" s="57">
        <v>35.61</v>
      </c>
      <c r="D136" s="42">
        <v>14</v>
      </c>
      <c r="E136" s="48" t="s">
        <v>240</v>
      </c>
      <c r="F136">
        <v>78</v>
      </c>
      <c r="G136" s="43">
        <f t="shared" si="10"/>
        <v>7.8341999999999992</v>
      </c>
      <c r="H136" s="44">
        <f t="shared" si="9"/>
        <v>6.9902429999999978</v>
      </c>
      <c r="I136">
        <v>80.37</v>
      </c>
    </row>
    <row r="137" spans="1:9" x14ac:dyDescent="0.25">
      <c r="A137" s="42" t="s">
        <v>508</v>
      </c>
      <c r="B137" s="42" t="s">
        <v>509</v>
      </c>
      <c r="C137" s="57">
        <v>68.89</v>
      </c>
      <c r="D137" s="42">
        <v>14</v>
      </c>
      <c r="E137" s="48" t="s">
        <v>240</v>
      </c>
      <c r="F137">
        <v>78</v>
      </c>
      <c r="G137" s="43">
        <f t="shared" si="10"/>
        <v>15.155799999999997</v>
      </c>
      <c r="H137" s="44">
        <f t="shared" si="9"/>
        <v>13.523106999999998</v>
      </c>
      <c r="I137">
        <v>80.37</v>
      </c>
    </row>
    <row r="138" spans="1:9" x14ac:dyDescent="0.25">
      <c r="A138" s="42" t="s">
        <v>510</v>
      </c>
      <c r="B138" s="42" t="s">
        <v>511</v>
      </c>
      <c r="C138" s="57">
        <v>97.39</v>
      </c>
      <c r="D138" s="42">
        <v>14</v>
      </c>
      <c r="E138" s="48" t="s">
        <v>240</v>
      </c>
      <c r="F138">
        <v>78</v>
      </c>
      <c r="G138" s="43">
        <f t="shared" si="10"/>
        <v>21.425799999999999</v>
      </c>
      <c r="H138" s="44">
        <f t="shared" si="9"/>
        <v>19.117656999999994</v>
      </c>
      <c r="I138">
        <v>80.37</v>
      </c>
    </row>
    <row r="139" spans="1:9" x14ac:dyDescent="0.25">
      <c r="A139" s="42" t="s">
        <v>512</v>
      </c>
      <c r="B139" s="42" t="s">
        <v>513</v>
      </c>
      <c r="C139" s="57">
        <v>86.14</v>
      </c>
      <c r="D139" s="42">
        <v>33</v>
      </c>
      <c r="E139" s="48" t="s">
        <v>240</v>
      </c>
      <c r="F139">
        <v>0</v>
      </c>
      <c r="G139" s="43">
        <f t="shared" si="10"/>
        <v>86.14</v>
      </c>
      <c r="H139" s="44">
        <f t="shared" ref="H139:H144" si="11">+C139*(1-I139/100)</f>
        <v>22.3964</v>
      </c>
      <c r="I139">
        <v>74</v>
      </c>
    </row>
    <row r="140" spans="1:9" x14ac:dyDescent="0.25">
      <c r="A140" s="42" t="s">
        <v>514</v>
      </c>
      <c r="B140" s="42" t="s">
        <v>515</v>
      </c>
      <c r="C140" s="57">
        <v>90.31</v>
      </c>
      <c r="D140" s="42">
        <v>33</v>
      </c>
      <c r="E140" s="48" t="s">
        <v>240</v>
      </c>
      <c r="F140">
        <v>0</v>
      </c>
      <c r="G140" s="43">
        <f t="shared" si="10"/>
        <v>90.31</v>
      </c>
      <c r="H140" s="44">
        <f t="shared" si="11"/>
        <v>23.480600000000003</v>
      </c>
      <c r="I140">
        <v>74</v>
      </c>
    </row>
    <row r="141" spans="1:9" x14ac:dyDescent="0.25">
      <c r="A141" s="42" t="s">
        <v>516</v>
      </c>
      <c r="B141" s="42" t="s">
        <v>517</v>
      </c>
      <c r="C141" s="57">
        <v>79.290000000000006</v>
      </c>
      <c r="D141" s="42">
        <v>33</v>
      </c>
      <c r="E141" s="48" t="s">
        <v>240</v>
      </c>
      <c r="F141">
        <v>0</v>
      </c>
      <c r="G141" s="43">
        <f t="shared" si="10"/>
        <v>79.290000000000006</v>
      </c>
      <c r="H141" s="44">
        <f t="shared" si="11"/>
        <v>20.615400000000001</v>
      </c>
      <c r="I141">
        <v>74</v>
      </c>
    </row>
    <row r="142" spans="1:9" x14ac:dyDescent="0.25">
      <c r="A142" s="42" t="s">
        <v>518</v>
      </c>
      <c r="B142" s="42" t="s">
        <v>519</v>
      </c>
      <c r="C142" s="57">
        <v>12.97</v>
      </c>
      <c r="D142" s="42">
        <v>33</v>
      </c>
      <c r="E142" s="48" t="s">
        <v>240</v>
      </c>
      <c r="F142">
        <v>0</v>
      </c>
      <c r="G142" s="43">
        <f t="shared" si="10"/>
        <v>12.97</v>
      </c>
      <c r="H142" s="44">
        <f t="shared" si="11"/>
        <v>3.3722000000000003</v>
      </c>
      <c r="I142">
        <v>74</v>
      </c>
    </row>
    <row r="143" spans="1:9" x14ac:dyDescent="0.25">
      <c r="A143" s="42" t="s">
        <v>520</v>
      </c>
      <c r="B143" s="42" t="s">
        <v>521</v>
      </c>
      <c r="C143" s="57">
        <v>22.42</v>
      </c>
      <c r="D143" s="42">
        <v>33</v>
      </c>
      <c r="E143" s="48" t="s">
        <v>240</v>
      </c>
      <c r="F143">
        <v>0</v>
      </c>
      <c r="G143" s="43">
        <f t="shared" si="10"/>
        <v>22.42</v>
      </c>
      <c r="H143" s="44">
        <f t="shared" si="11"/>
        <v>5.829200000000001</v>
      </c>
      <c r="I143">
        <v>74</v>
      </c>
    </row>
    <row r="144" spans="1:9" x14ac:dyDescent="0.25">
      <c r="A144" s="42" t="s">
        <v>522</v>
      </c>
      <c r="B144" s="42" t="s">
        <v>523</v>
      </c>
      <c r="C144" s="57">
        <v>104.96</v>
      </c>
      <c r="D144" s="42">
        <v>33</v>
      </c>
      <c r="E144" s="48" t="s">
        <v>240</v>
      </c>
      <c r="F144">
        <v>0</v>
      </c>
      <c r="G144" s="43">
        <f t="shared" si="10"/>
        <v>104.96</v>
      </c>
      <c r="H144" s="44">
        <f t="shared" si="11"/>
        <v>27.2896</v>
      </c>
      <c r="I144">
        <v>74</v>
      </c>
    </row>
    <row r="145" spans="1:9" x14ac:dyDescent="0.25">
      <c r="A145" s="42" t="s">
        <v>524</v>
      </c>
      <c r="B145" s="42" t="s">
        <v>525</v>
      </c>
      <c r="C145" s="57">
        <v>213.72</v>
      </c>
      <c r="D145" s="42">
        <v>14</v>
      </c>
      <c r="E145" s="48" t="s">
        <v>240</v>
      </c>
      <c r="F145">
        <v>78</v>
      </c>
      <c r="G145" s="43">
        <f t="shared" si="10"/>
        <v>47.018399999999993</v>
      </c>
      <c r="H145" s="44">
        <f>+C145*(100-I145)/100</f>
        <v>41.95323599999999</v>
      </c>
      <c r="I145">
        <v>80.37</v>
      </c>
    </row>
    <row r="146" spans="1:9" x14ac:dyDescent="0.25">
      <c r="A146" s="42" t="s">
        <v>526</v>
      </c>
      <c r="B146" s="42" t="s">
        <v>527</v>
      </c>
      <c r="C146" s="57">
        <v>106.83</v>
      </c>
      <c r="D146" s="42">
        <v>14</v>
      </c>
      <c r="E146" s="48" t="s">
        <v>240</v>
      </c>
      <c r="F146">
        <v>78</v>
      </c>
      <c r="G146" s="43">
        <f t="shared" si="10"/>
        <v>23.502599999999997</v>
      </c>
      <c r="H146" s="44">
        <f>+C146*(100-I146)/100</f>
        <v>20.970728999999995</v>
      </c>
      <c r="I146">
        <v>80.37</v>
      </c>
    </row>
    <row r="147" spans="1:9" x14ac:dyDescent="0.25">
      <c r="A147" s="42" t="s">
        <v>528</v>
      </c>
      <c r="B147" s="42" t="s">
        <v>529</v>
      </c>
      <c r="C147" s="57">
        <v>299.22000000000003</v>
      </c>
      <c r="D147" s="42">
        <v>14</v>
      </c>
      <c r="E147" s="48" t="s">
        <v>240</v>
      </c>
      <c r="F147">
        <v>78</v>
      </c>
      <c r="G147" s="43">
        <f t="shared" si="10"/>
        <v>65.828400000000002</v>
      </c>
      <c r="H147" s="44">
        <f>+C147*(100-I147)/100</f>
        <v>58.736885999999998</v>
      </c>
      <c r="I147">
        <v>80.37</v>
      </c>
    </row>
    <row r="148" spans="1:9" x14ac:dyDescent="0.25">
      <c r="A148" s="42" t="s">
        <v>530</v>
      </c>
      <c r="B148" s="42" t="s">
        <v>531</v>
      </c>
      <c r="C148" s="57">
        <v>213.72</v>
      </c>
      <c r="D148" s="42">
        <v>14</v>
      </c>
      <c r="E148" s="48" t="s">
        <v>240</v>
      </c>
      <c r="F148">
        <v>78</v>
      </c>
      <c r="G148" s="43">
        <f t="shared" si="10"/>
        <v>47.018399999999993</v>
      </c>
      <c r="H148" s="44">
        <f>+C148*(100-I148)/100</f>
        <v>41.95323599999999</v>
      </c>
      <c r="I148">
        <v>80.37</v>
      </c>
    </row>
    <row r="149" spans="1:9" x14ac:dyDescent="0.25">
      <c r="A149" s="42" t="s">
        <v>532</v>
      </c>
      <c r="B149" s="42" t="s">
        <v>533</v>
      </c>
      <c r="C149" s="57">
        <v>717.12</v>
      </c>
      <c r="D149" s="42">
        <v>33</v>
      </c>
      <c r="E149" s="48" t="s">
        <v>240</v>
      </c>
      <c r="F149">
        <v>0</v>
      </c>
      <c r="G149" s="43">
        <f t="shared" si="10"/>
        <v>717.12</v>
      </c>
      <c r="H149" s="44">
        <f t="shared" ref="H149:H156" si="12">+C149*(1-I149/100)</f>
        <v>186.4512</v>
      </c>
      <c r="I149">
        <v>74</v>
      </c>
    </row>
    <row r="150" spans="1:9" x14ac:dyDescent="0.25">
      <c r="A150" s="42" t="s">
        <v>534</v>
      </c>
      <c r="B150" s="42" t="s">
        <v>535</v>
      </c>
      <c r="C150" s="57">
        <v>494.84</v>
      </c>
      <c r="D150" s="42">
        <v>33</v>
      </c>
      <c r="E150" s="48" t="s">
        <v>240</v>
      </c>
      <c r="F150">
        <v>0</v>
      </c>
      <c r="G150" s="43">
        <f t="shared" si="10"/>
        <v>494.84</v>
      </c>
      <c r="H150" s="44">
        <f t="shared" si="12"/>
        <v>128.6584</v>
      </c>
      <c r="I150">
        <v>74</v>
      </c>
    </row>
    <row r="151" spans="1:9" x14ac:dyDescent="0.25">
      <c r="A151" s="42" t="s">
        <v>536</v>
      </c>
      <c r="B151" s="42" t="s">
        <v>537</v>
      </c>
      <c r="C151" s="57">
        <v>56.07</v>
      </c>
      <c r="D151" s="42">
        <v>33</v>
      </c>
      <c r="E151" s="48" t="s">
        <v>240</v>
      </c>
      <c r="F151">
        <v>0</v>
      </c>
      <c r="G151" s="43">
        <f t="shared" si="10"/>
        <v>56.07</v>
      </c>
      <c r="H151" s="44">
        <f t="shared" si="12"/>
        <v>14.578200000000001</v>
      </c>
      <c r="I151">
        <v>74</v>
      </c>
    </row>
    <row r="152" spans="1:9" x14ac:dyDescent="0.25">
      <c r="A152" s="42" t="s">
        <v>538</v>
      </c>
      <c r="B152" s="42" t="s">
        <v>539</v>
      </c>
      <c r="C152" s="57">
        <v>108.26</v>
      </c>
      <c r="D152" s="42">
        <v>33</v>
      </c>
      <c r="E152" s="48" t="s">
        <v>240</v>
      </c>
      <c r="F152">
        <v>0</v>
      </c>
      <c r="G152" s="43">
        <f t="shared" si="10"/>
        <v>108.26</v>
      </c>
      <c r="H152" s="44">
        <f t="shared" si="12"/>
        <v>28.147600000000001</v>
      </c>
      <c r="I152">
        <v>74</v>
      </c>
    </row>
    <row r="153" spans="1:9" x14ac:dyDescent="0.25">
      <c r="A153" s="42" t="s">
        <v>540</v>
      </c>
      <c r="B153" s="42" t="s">
        <v>541</v>
      </c>
      <c r="C153" s="57">
        <v>108.26</v>
      </c>
      <c r="D153" s="42">
        <v>33</v>
      </c>
      <c r="E153" s="48" t="s">
        <v>240</v>
      </c>
      <c r="F153">
        <v>0</v>
      </c>
      <c r="G153" s="43">
        <f t="shared" si="10"/>
        <v>108.26</v>
      </c>
      <c r="H153" s="44">
        <f t="shared" si="12"/>
        <v>28.147600000000001</v>
      </c>
      <c r="I153">
        <v>74</v>
      </c>
    </row>
    <row r="154" spans="1:9" x14ac:dyDescent="0.25">
      <c r="A154" s="42" t="s">
        <v>542</v>
      </c>
      <c r="B154" s="42" t="s">
        <v>543</v>
      </c>
      <c r="C154" s="57">
        <v>108.26</v>
      </c>
      <c r="D154" s="42">
        <v>33</v>
      </c>
      <c r="E154" s="48" t="s">
        <v>240</v>
      </c>
      <c r="F154">
        <v>0</v>
      </c>
      <c r="G154" s="43">
        <f t="shared" si="10"/>
        <v>108.26</v>
      </c>
      <c r="H154" s="44">
        <f t="shared" si="12"/>
        <v>28.147600000000001</v>
      </c>
      <c r="I154">
        <v>74</v>
      </c>
    </row>
    <row r="155" spans="1:9" x14ac:dyDescent="0.25">
      <c r="A155" s="42" t="s">
        <v>544</v>
      </c>
      <c r="B155" s="42" t="s">
        <v>545</v>
      </c>
      <c r="C155" s="57">
        <v>97.63</v>
      </c>
      <c r="D155" s="42">
        <v>33</v>
      </c>
      <c r="E155" s="48" t="s">
        <v>240</v>
      </c>
      <c r="F155">
        <v>0</v>
      </c>
      <c r="G155" s="43">
        <f t="shared" si="10"/>
        <v>97.63</v>
      </c>
      <c r="H155" s="44">
        <f t="shared" si="12"/>
        <v>25.383800000000001</v>
      </c>
      <c r="I155">
        <v>74</v>
      </c>
    </row>
    <row r="156" spans="1:9" x14ac:dyDescent="0.25">
      <c r="A156" s="42" t="s">
        <v>546</v>
      </c>
      <c r="B156" s="42" t="s">
        <v>547</v>
      </c>
      <c r="C156" s="57">
        <v>119.71</v>
      </c>
      <c r="D156" s="42">
        <v>33</v>
      </c>
      <c r="E156" s="48" t="s">
        <v>240</v>
      </c>
      <c r="F156">
        <v>0</v>
      </c>
      <c r="G156" s="43">
        <f t="shared" si="10"/>
        <v>119.71</v>
      </c>
      <c r="H156" s="44">
        <f t="shared" si="12"/>
        <v>31.124600000000001</v>
      </c>
      <c r="I156">
        <v>74</v>
      </c>
    </row>
    <row r="157" spans="1:9" x14ac:dyDescent="0.25">
      <c r="A157" s="42" t="s">
        <v>548</v>
      </c>
      <c r="B157" s="42" t="s">
        <v>549</v>
      </c>
      <c r="C157" s="57">
        <v>9.01</v>
      </c>
      <c r="D157" s="42">
        <v>6</v>
      </c>
      <c r="E157" s="48" t="s">
        <v>209</v>
      </c>
      <c r="F157">
        <v>81</v>
      </c>
      <c r="G157" s="43">
        <f t="shared" si="10"/>
        <v>1.7118999999999995</v>
      </c>
      <c r="H157" s="44">
        <f t="shared" ref="H157:H205" si="13">+C157*(100-I157)/100</f>
        <v>1.7686629999999997</v>
      </c>
      <c r="I157">
        <v>80.37</v>
      </c>
    </row>
    <row r="158" spans="1:9" x14ac:dyDescent="0.25">
      <c r="A158" s="42" t="s">
        <v>550</v>
      </c>
      <c r="B158" s="42" t="s">
        <v>551</v>
      </c>
      <c r="C158" s="57">
        <v>3792.79</v>
      </c>
      <c r="D158" s="42">
        <v>6</v>
      </c>
      <c r="E158" s="48" t="s">
        <v>240</v>
      </c>
      <c r="F158">
        <v>81</v>
      </c>
      <c r="G158" s="43">
        <f t="shared" si="10"/>
        <v>720.63009999999974</v>
      </c>
      <c r="H158" s="44">
        <f t="shared" si="13"/>
        <v>744.52467699999977</v>
      </c>
      <c r="I158">
        <v>80.37</v>
      </c>
    </row>
    <row r="159" spans="1:9" x14ac:dyDescent="0.25">
      <c r="A159" s="42" t="s">
        <v>552</v>
      </c>
      <c r="B159" s="42" t="s">
        <v>553</v>
      </c>
      <c r="C159" s="57">
        <v>12.6</v>
      </c>
      <c r="D159" s="42">
        <v>6</v>
      </c>
      <c r="E159" s="48" t="s">
        <v>209</v>
      </c>
      <c r="F159">
        <v>81</v>
      </c>
      <c r="G159" s="43">
        <f t="shared" si="10"/>
        <v>2.3939999999999992</v>
      </c>
      <c r="H159" s="44">
        <f t="shared" si="13"/>
        <v>2.4733799999999992</v>
      </c>
      <c r="I159">
        <v>80.37</v>
      </c>
    </row>
    <row r="160" spans="1:9" x14ac:dyDescent="0.25">
      <c r="A160" s="42" t="s">
        <v>554</v>
      </c>
      <c r="B160" s="42" t="s">
        <v>555</v>
      </c>
      <c r="C160" s="57">
        <v>19.329999999999998</v>
      </c>
      <c r="D160" s="42">
        <v>6</v>
      </c>
      <c r="E160" s="48" t="s">
        <v>209</v>
      </c>
      <c r="F160">
        <v>81</v>
      </c>
      <c r="G160" s="43">
        <f t="shared" si="10"/>
        <v>3.6726999999999985</v>
      </c>
      <c r="H160" s="44">
        <f t="shared" si="13"/>
        <v>3.794478999999999</v>
      </c>
      <c r="I160">
        <v>80.37</v>
      </c>
    </row>
    <row r="161" spans="1:9" x14ac:dyDescent="0.25">
      <c r="A161" s="42" t="s">
        <v>556</v>
      </c>
      <c r="B161" s="42" t="s">
        <v>557</v>
      </c>
      <c r="C161" s="57">
        <v>27.77</v>
      </c>
      <c r="D161" s="42">
        <v>6</v>
      </c>
      <c r="E161" s="48" t="s">
        <v>209</v>
      </c>
      <c r="F161">
        <v>81</v>
      </c>
      <c r="G161" s="43">
        <f t="shared" si="10"/>
        <v>5.2762999999999982</v>
      </c>
      <c r="H161" s="44">
        <f t="shared" si="13"/>
        <v>5.4512509999999983</v>
      </c>
      <c r="I161">
        <v>80.37</v>
      </c>
    </row>
    <row r="162" spans="1:9" x14ac:dyDescent="0.25">
      <c r="A162" s="42" t="s">
        <v>558</v>
      </c>
      <c r="B162" s="42" t="s">
        <v>559</v>
      </c>
      <c r="C162" s="57">
        <v>4.9400000000000004</v>
      </c>
      <c r="D162" s="42">
        <v>6</v>
      </c>
      <c r="E162" s="48" t="s">
        <v>209</v>
      </c>
      <c r="F162">
        <v>81</v>
      </c>
      <c r="G162" s="43">
        <f t="shared" si="10"/>
        <v>0.93859999999999977</v>
      </c>
      <c r="H162" s="44">
        <f t="shared" si="13"/>
        <v>0.96972199999999986</v>
      </c>
      <c r="I162">
        <v>80.37</v>
      </c>
    </row>
    <row r="163" spans="1:9" x14ac:dyDescent="0.25">
      <c r="A163" s="42" t="s">
        <v>560</v>
      </c>
      <c r="B163" s="42" t="s">
        <v>561</v>
      </c>
      <c r="C163" s="57">
        <v>5.25</v>
      </c>
      <c r="D163" s="42">
        <v>6</v>
      </c>
      <c r="E163" s="48" t="s">
        <v>209</v>
      </c>
      <c r="F163">
        <v>81</v>
      </c>
      <c r="G163" s="43">
        <f t="shared" si="10"/>
        <v>0.99749999999999972</v>
      </c>
      <c r="H163" s="44">
        <f t="shared" si="13"/>
        <v>1.0305749999999998</v>
      </c>
      <c r="I163">
        <v>80.37</v>
      </c>
    </row>
    <row r="164" spans="1:9" x14ac:dyDescent="0.25">
      <c r="A164" s="42" t="s">
        <v>562</v>
      </c>
      <c r="B164" s="42" t="s">
        <v>563</v>
      </c>
      <c r="C164" s="57">
        <v>7.47</v>
      </c>
      <c r="D164" s="42">
        <v>6</v>
      </c>
      <c r="E164" s="48" t="s">
        <v>209</v>
      </c>
      <c r="F164">
        <v>81</v>
      </c>
      <c r="G164" s="43">
        <f t="shared" si="10"/>
        <v>1.4192999999999996</v>
      </c>
      <c r="H164" s="44">
        <f t="shared" si="13"/>
        <v>1.4663609999999998</v>
      </c>
      <c r="I164">
        <v>80.37</v>
      </c>
    </row>
    <row r="165" spans="1:9" x14ac:dyDescent="0.25">
      <c r="A165" s="42" t="s">
        <v>564</v>
      </c>
      <c r="B165" s="42" t="s">
        <v>565</v>
      </c>
      <c r="C165" s="57">
        <v>19.27</v>
      </c>
      <c r="D165" s="42">
        <v>6</v>
      </c>
      <c r="E165" s="48" t="s">
        <v>209</v>
      </c>
      <c r="F165">
        <v>81</v>
      </c>
      <c r="G165" s="43">
        <f t="shared" si="10"/>
        <v>3.6612999999999989</v>
      </c>
      <c r="H165" s="44">
        <f t="shared" si="13"/>
        <v>3.782700999999999</v>
      </c>
      <c r="I165">
        <v>80.37</v>
      </c>
    </row>
    <row r="166" spans="1:9" x14ac:dyDescent="0.25">
      <c r="A166" s="42" t="s">
        <v>566</v>
      </c>
      <c r="B166" s="42" t="s">
        <v>567</v>
      </c>
      <c r="C166" s="57">
        <v>12.84</v>
      </c>
      <c r="D166" s="42">
        <v>6</v>
      </c>
      <c r="E166" s="48" t="s">
        <v>209</v>
      </c>
      <c r="F166">
        <v>81</v>
      </c>
      <c r="G166" s="43">
        <f t="shared" si="10"/>
        <v>2.4395999999999991</v>
      </c>
      <c r="H166" s="44">
        <f t="shared" si="13"/>
        <v>2.5204919999999991</v>
      </c>
      <c r="I166">
        <v>80.37</v>
      </c>
    </row>
    <row r="167" spans="1:9" x14ac:dyDescent="0.25">
      <c r="A167" s="42" t="s">
        <v>568</v>
      </c>
      <c r="B167" s="42" t="s">
        <v>569</v>
      </c>
      <c r="C167" s="57">
        <v>11.07</v>
      </c>
      <c r="D167" s="42">
        <v>6</v>
      </c>
      <c r="E167" s="48" t="s">
        <v>209</v>
      </c>
      <c r="F167">
        <v>81</v>
      </c>
      <c r="G167" s="43">
        <f t="shared" si="10"/>
        <v>2.1032999999999995</v>
      </c>
      <c r="H167" s="44">
        <f t="shared" si="13"/>
        <v>2.1730409999999996</v>
      </c>
      <c r="I167">
        <v>80.37</v>
      </c>
    </row>
    <row r="168" spans="1:9" x14ac:dyDescent="0.25">
      <c r="A168" s="42" t="s">
        <v>570</v>
      </c>
      <c r="B168" s="42" t="s">
        <v>571</v>
      </c>
      <c r="C168" s="57">
        <v>11.1</v>
      </c>
      <c r="D168" s="42">
        <v>6</v>
      </c>
      <c r="E168" s="48" t="s">
        <v>209</v>
      </c>
      <c r="F168">
        <v>81</v>
      </c>
      <c r="G168" s="43">
        <f t="shared" si="10"/>
        <v>2.1089999999999995</v>
      </c>
      <c r="H168" s="44">
        <f t="shared" si="13"/>
        <v>2.1789299999999994</v>
      </c>
      <c r="I168">
        <v>80.37</v>
      </c>
    </row>
    <row r="169" spans="1:9" x14ac:dyDescent="0.25">
      <c r="A169" s="42" t="s">
        <v>572</v>
      </c>
      <c r="B169" s="42" t="s">
        <v>573</v>
      </c>
      <c r="C169" s="57">
        <v>30.26</v>
      </c>
      <c r="D169" s="42">
        <v>6</v>
      </c>
      <c r="E169" s="48" t="s">
        <v>209</v>
      </c>
      <c r="F169">
        <v>81</v>
      </c>
      <c r="G169" s="43">
        <f t="shared" si="10"/>
        <v>5.7493999999999987</v>
      </c>
      <c r="H169" s="44">
        <f t="shared" si="13"/>
        <v>5.9400379999999986</v>
      </c>
      <c r="I169">
        <v>80.37</v>
      </c>
    </row>
    <row r="170" spans="1:9" x14ac:dyDescent="0.25">
      <c r="A170" s="42" t="s">
        <v>574</v>
      </c>
      <c r="B170" s="42" t="s">
        <v>575</v>
      </c>
      <c r="C170" s="57">
        <v>18.43</v>
      </c>
      <c r="D170" s="42">
        <v>6</v>
      </c>
      <c r="E170" s="48" t="s">
        <v>209</v>
      </c>
      <c r="F170">
        <v>81</v>
      </c>
      <c r="G170" s="43">
        <f t="shared" si="10"/>
        <v>3.5016999999999991</v>
      </c>
      <c r="H170" s="44">
        <f t="shared" si="13"/>
        <v>3.6178089999999994</v>
      </c>
      <c r="I170">
        <v>80.37</v>
      </c>
    </row>
    <row r="171" spans="1:9" x14ac:dyDescent="0.25">
      <c r="A171" s="42" t="s">
        <v>576</v>
      </c>
      <c r="B171" s="42" t="s">
        <v>577</v>
      </c>
      <c r="C171" s="57">
        <v>22.61</v>
      </c>
      <c r="D171" s="42">
        <v>6</v>
      </c>
      <c r="E171" s="48" t="s">
        <v>209</v>
      </c>
      <c r="F171">
        <v>81</v>
      </c>
      <c r="G171" s="43">
        <f t="shared" si="10"/>
        <v>4.2958999999999987</v>
      </c>
      <c r="H171" s="44">
        <f t="shared" si="13"/>
        <v>4.4383429999999988</v>
      </c>
      <c r="I171">
        <v>80.37</v>
      </c>
    </row>
    <row r="172" spans="1:9" x14ac:dyDescent="0.25">
      <c r="A172" s="42" t="s">
        <v>578</v>
      </c>
      <c r="B172" s="42" t="s">
        <v>579</v>
      </c>
      <c r="C172" s="57">
        <v>25.25</v>
      </c>
      <c r="D172" s="42">
        <v>6</v>
      </c>
      <c r="E172" s="48" t="s">
        <v>209</v>
      </c>
      <c r="F172">
        <v>81</v>
      </c>
      <c r="G172" s="43">
        <f t="shared" si="10"/>
        <v>4.7974999999999985</v>
      </c>
      <c r="H172" s="44">
        <f t="shared" si="13"/>
        <v>4.9565749999999991</v>
      </c>
      <c r="I172">
        <v>80.37</v>
      </c>
    </row>
    <row r="173" spans="1:9" x14ac:dyDescent="0.25">
      <c r="A173" s="42" t="s">
        <v>580</v>
      </c>
      <c r="B173" s="42" t="s">
        <v>581</v>
      </c>
      <c r="C173" s="57">
        <v>40.020000000000003</v>
      </c>
      <c r="D173" s="42">
        <v>6</v>
      </c>
      <c r="E173" s="48" t="s">
        <v>209</v>
      </c>
      <c r="F173">
        <v>81</v>
      </c>
      <c r="G173" s="43">
        <f t="shared" si="10"/>
        <v>7.6037999999999988</v>
      </c>
      <c r="H173" s="44">
        <f t="shared" si="13"/>
        <v>7.8559259999999984</v>
      </c>
      <c r="I173">
        <v>80.37</v>
      </c>
    </row>
    <row r="174" spans="1:9" x14ac:dyDescent="0.25">
      <c r="A174" s="42" t="s">
        <v>582</v>
      </c>
      <c r="B174" s="42" t="s">
        <v>583</v>
      </c>
      <c r="C174" s="57">
        <v>74.739999999999995</v>
      </c>
      <c r="D174" s="42">
        <v>6</v>
      </c>
      <c r="E174" s="48" t="s">
        <v>209</v>
      </c>
      <c r="F174">
        <v>81</v>
      </c>
      <c r="G174" s="43">
        <f t="shared" si="10"/>
        <v>14.200599999999994</v>
      </c>
      <c r="H174" s="44">
        <f t="shared" si="13"/>
        <v>14.671461999999995</v>
      </c>
      <c r="I174">
        <v>80.37</v>
      </c>
    </row>
    <row r="175" spans="1:9" x14ac:dyDescent="0.25">
      <c r="A175" s="42" t="s">
        <v>584</v>
      </c>
      <c r="B175" s="42" t="s">
        <v>585</v>
      </c>
      <c r="C175" s="57">
        <v>125.96</v>
      </c>
      <c r="D175" s="42">
        <v>6</v>
      </c>
      <c r="E175" s="48" t="s">
        <v>209</v>
      </c>
      <c r="F175">
        <v>81</v>
      </c>
      <c r="G175" s="43">
        <f t="shared" si="10"/>
        <v>23.932399999999991</v>
      </c>
      <c r="H175" s="44">
        <f t="shared" si="13"/>
        <v>24.725947999999995</v>
      </c>
      <c r="I175">
        <v>80.37</v>
      </c>
    </row>
    <row r="176" spans="1:9" x14ac:dyDescent="0.25">
      <c r="A176" s="42" t="s">
        <v>586</v>
      </c>
      <c r="B176" s="42" t="s">
        <v>587</v>
      </c>
      <c r="C176" s="57">
        <v>51.82</v>
      </c>
      <c r="D176" s="42">
        <v>6</v>
      </c>
      <c r="E176" s="48" t="s">
        <v>209</v>
      </c>
      <c r="F176">
        <v>81</v>
      </c>
      <c r="G176" s="43">
        <f t="shared" si="10"/>
        <v>9.845799999999997</v>
      </c>
      <c r="H176" s="44">
        <f t="shared" si="13"/>
        <v>10.172265999999997</v>
      </c>
      <c r="I176">
        <v>80.37</v>
      </c>
    </row>
    <row r="177" spans="1:9" x14ac:dyDescent="0.25">
      <c r="A177" s="42" t="s">
        <v>588</v>
      </c>
      <c r="B177" s="42" t="s">
        <v>589</v>
      </c>
      <c r="C177" s="57">
        <v>5.56</v>
      </c>
      <c r="D177" s="42">
        <v>6</v>
      </c>
      <c r="E177" s="48" t="s">
        <v>209</v>
      </c>
      <c r="F177">
        <v>81</v>
      </c>
      <c r="G177" s="43">
        <f t="shared" si="10"/>
        <v>1.0563999999999996</v>
      </c>
      <c r="H177" s="44">
        <f t="shared" si="13"/>
        <v>1.0914279999999996</v>
      </c>
      <c r="I177">
        <v>80.37</v>
      </c>
    </row>
    <row r="178" spans="1:9" x14ac:dyDescent="0.25">
      <c r="A178" s="42" t="s">
        <v>590</v>
      </c>
      <c r="B178" s="42" t="s">
        <v>591</v>
      </c>
      <c r="C178" s="57">
        <v>6.64</v>
      </c>
      <c r="D178" s="42">
        <v>6</v>
      </c>
      <c r="E178" s="48" t="s">
        <v>209</v>
      </c>
      <c r="F178">
        <v>81</v>
      </c>
      <c r="G178" s="43">
        <f t="shared" si="10"/>
        <v>1.2615999999999996</v>
      </c>
      <c r="H178" s="44">
        <f t="shared" si="13"/>
        <v>1.3034319999999997</v>
      </c>
      <c r="I178">
        <v>80.37</v>
      </c>
    </row>
    <row r="179" spans="1:9" x14ac:dyDescent="0.25">
      <c r="A179" s="42" t="s">
        <v>592</v>
      </c>
      <c r="B179" s="42" t="s">
        <v>593</v>
      </c>
      <c r="C179" s="57">
        <v>9.1300000000000008</v>
      </c>
      <c r="D179" s="42">
        <v>6</v>
      </c>
      <c r="E179" s="48" t="s">
        <v>209</v>
      </c>
      <c r="F179">
        <v>81</v>
      </c>
      <c r="G179" s="43">
        <f t="shared" si="10"/>
        <v>1.7346999999999997</v>
      </c>
      <c r="H179" s="44">
        <f t="shared" si="13"/>
        <v>1.7922189999999998</v>
      </c>
      <c r="I179">
        <v>80.37</v>
      </c>
    </row>
    <row r="180" spans="1:9" x14ac:dyDescent="0.25">
      <c r="A180" s="42" t="s">
        <v>594</v>
      </c>
      <c r="B180" s="42" t="s">
        <v>595</v>
      </c>
      <c r="C180" s="57">
        <v>14.74</v>
      </c>
      <c r="D180" s="42">
        <v>6</v>
      </c>
      <c r="E180" s="48" t="s">
        <v>209</v>
      </c>
      <c r="F180">
        <v>81</v>
      </c>
      <c r="G180" s="43">
        <f t="shared" si="10"/>
        <v>2.8005999999999993</v>
      </c>
      <c r="H180" s="44">
        <f t="shared" si="13"/>
        <v>2.8934619999999995</v>
      </c>
      <c r="I180">
        <v>80.37</v>
      </c>
    </row>
    <row r="181" spans="1:9" x14ac:dyDescent="0.25">
      <c r="A181" s="42" t="s">
        <v>596</v>
      </c>
      <c r="B181" s="42" t="s">
        <v>597</v>
      </c>
      <c r="C181" s="57">
        <v>14.3</v>
      </c>
      <c r="D181" s="42">
        <v>6</v>
      </c>
      <c r="E181" s="48" t="s">
        <v>209</v>
      </c>
      <c r="F181">
        <v>81</v>
      </c>
      <c r="G181" s="43">
        <f t="shared" si="10"/>
        <v>2.7169999999999992</v>
      </c>
      <c r="H181" s="44">
        <f t="shared" si="13"/>
        <v>2.8070899999999996</v>
      </c>
      <c r="I181">
        <v>80.37</v>
      </c>
    </row>
    <row r="182" spans="1:9" x14ac:dyDescent="0.25">
      <c r="A182" s="42" t="s">
        <v>598</v>
      </c>
      <c r="B182" s="42" t="s">
        <v>599</v>
      </c>
      <c r="C182" s="57">
        <v>19.43</v>
      </c>
      <c r="D182" s="42">
        <v>6</v>
      </c>
      <c r="E182" s="48" t="s">
        <v>209</v>
      </c>
      <c r="F182">
        <v>81</v>
      </c>
      <c r="G182" s="43">
        <f t="shared" si="10"/>
        <v>3.6916999999999991</v>
      </c>
      <c r="H182" s="44">
        <f t="shared" si="13"/>
        <v>3.8141089999999993</v>
      </c>
      <c r="I182">
        <v>80.37</v>
      </c>
    </row>
    <row r="183" spans="1:9" x14ac:dyDescent="0.25">
      <c r="A183" s="42" t="s">
        <v>600</v>
      </c>
      <c r="B183" s="42" t="s">
        <v>601</v>
      </c>
      <c r="C183" s="57">
        <v>7.21</v>
      </c>
      <c r="D183" s="42">
        <v>6</v>
      </c>
      <c r="E183" s="48" t="s">
        <v>209</v>
      </c>
      <c r="F183">
        <v>81</v>
      </c>
      <c r="G183" s="43">
        <f t="shared" si="10"/>
        <v>1.3698999999999997</v>
      </c>
      <c r="H183" s="44">
        <f t="shared" si="13"/>
        <v>1.4153229999999997</v>
      </c>
      <c r="I183">
        <v>80.37</v>
      </c>
    </row>
    <row r="184" spans="1:9" x14ac:dyDescent="0.25">
      <c r="A184" s="42" t="s">
        <v>602</v>
      </c>
      <c r="B184" s="42" t="s">
        <v>603</v>
      </c>
      <c r="C184" s="57">
        <v>7.79</v>
      </c>
      <c r="D184" s="42">
        <v>6</v>
      </c>
      <c r="E184" s="48" t="s">
        <v>209</v>
      </c>
      <c r="F184">
        <v>81</v>
      </c>
      <c r="G184" s="43">
        <f t="shared" si="10"/>
        <v>1.4800999999999995</v>
      </c>
      <c r="H184" s="44">
        <f t="shared" si="13"/>
        <v>1.5291769999999998</v>
      </c>
      <c r="I184">
        <v>80.37</v>
      </c>
    </row>
    <row r="185" spans="1:9" x14ac:dyDescent="0.25">
      <c r="A185" s="42" t="s">
        <v>604</v>
      </c>
      <c r="B185" s="42" t="s">
        <v>605</v>
      </c>
      <c r="C185" s="57">
        <v>11.78</v>
      </c>
      <c r="D185" s="42">
        <v>6</v>
      </c>
      <c r="E185" s="48" t="s">
        <v>209</v>
      </c>
      <c r="F185">
        <v>81</v>
      </c>
      <c r="G185" s="43">
        <f t="shared" si="10"/>
        <v>2.2381999999999991</v>
      </c>
      <c r="H185" s="44">
        <f t="shared" si="13"/>
        <v>2.3124139999999995</v>
      </c>
      <c r="I185">
        <v>80.37</v>
      </c>
    </row>
    <row r="186" spans="1:9" x14ac:dyDescent="0.25">
      <c r="A186" s="42" t="s">
        <v>606</v>
      </c>
      <c r="B186" s="42" t="s">
        <v>607</v>
      </c>
      <c r="C186" s="57">
        <v>15.11</v>
      </c>
      <c r="D186" s="42">
        <v>6</v>
      </c>
      <c r="E186" s="48" t="s">
        <v>209</v>
      </c>
      <c r="F186">
        <v>81</v>
      </c>
      <c r="G186" s="43">
        <f t="shared" si="10"/>
        <v>2.8708999999999989</v>
      </c>
      <c r="H186" s="44">
        <f t="shared" si="13"/>
        <v>2.966092999999999</v>
      </c>
      <c r="I186">
        <v>80.37</v>
      </c>
    </row>
    <row r="187" spans="1:9" x14ac:dyDescent="0.25">
      <c r="A187" s="42" t="s">
        <v>608</v>
      </c>
      <c r="B187" s="42" t="s">
        <v>609</v>
      </c>
      <c r="C187" s="57">
        <v>14.52</v>
      </c>
      <c r="D187" s="42">
        <v>6</v>
      </c>
      <c r="E187" s="48" t="s">
        <v>209</v>
      </c>
      <c r="F187">
        <v>81</v>
      </c>
      <c r="G187" s="43">
        <f t="shared" si="10"/>
        <v>2.758799999999999</v>
      </c>
      <c r="H187" s="44">
        <f t="shared" si="13"/>
        <v>2.8502759999999996</v>
      </c>
      <c r="I187">
        <v>80.37</v>
      </c>
    </row>
    <row r="188" spans="1:9" x14ac:dyDescent="0.25">
      <c r="A188" s="42" t="s">
        <v>610</v>
      </c>
      <c r="B188" s="42" t="s">
        <v>611</v>
      </c>
      <c r="C188" s="57">
        <v>460.66</v>
      </c>
      <c r="D188" s="42">
        <v>3</v>
      </c>
      <c r="E188" s="48" t="s">
        <v>209</v>
      </c>
      <c r="F188">
        <v>83</v>
      </c>
      <c r="G188" s="43">
        <f t="shared" si="10"/>
        <v>78.312200000000018</v>
      </c>
      <c r="H188" s="44">
        <f t="shared" si="13"/>
        <v>46.664857999999988</v>
      </c>
      <c r="I188">
        <v>89.87</v>
      </c>
    </row>
    <row r="189" spans="1:9" x14ac:dyDescent="0.25">
      <c r="A189" s="42" t="s">
        <v>612</v>
      </c>
      <c r="B189" s="42" t="s">
        <v>613</v>
      </c>
      <c r="C189" s="57">
        <v>741.37</v>
      </c>
      <c r="D189" s="42">
        <v>3</v>
      </c>
      <c r="E189" s="48" t="s">
        <v>209</v>
      </c>
      <c r="F189">
        <v>83</v>
      </c>
      <c r="G189" s="43">
        <f t="shared" si="10"/>
        <v>126.03290000000003</v>
      </c>
      <c r="H189" s="44">
        <f t="shared" si="13"/>
        <v>75.100780999999969</v>
      </c>
      <c r="I189">
        <v>89.87</v>
      </c>
    </row>
    <row r="190" spans="1:9" x14ac:dyDescent="0.25">
      <c r="A190" s="42" t="s">
        <v>614</v>
      </c>
      <c r="B190" s="42" t="s">
        <v>615</v>
      </c>
      <c r="C190" s="57">
        <v>1058.6600000000001</v>
      </c>
      <c r="D190" s="42">
        <v>3</v>
      </c>
      <c r="E190" s="48" t="s">
        <v>209</v>
      </c>
      <c r="F190">
        <v>83</v>
      </c>
      <c r="G190" s="43">
        <f t="shared" si="10"/>
        <v>179.97220000000004</v>
      </c>
      <c r="H190" s="44">
        <f t="shared" si="13"/>
        <v>107.24225799999996</v>
      </c>
      <c r="I190">
        <v>89.87</v>
      </c>
    </row>
    <row r="191" spans="1:9" x14ac:dyDescent="0.25">
      <c r="A191" s="42" t="s">
        <v>616</v>
      </c>
      <c r="B191" s="42" t="s">
        <v>617</v>
      </c>
      <c r="C191" s="57">
        <v>18.82</v>
      </c>
      <c r="D191" s="42">
        <v>30</v>
      </c>
      <c r="E191" s="48" t="s">
        <v>209</v>
      </c>
      <c r="F191">
        <v>0</v>
      </c>
      <c r="G191" s="43">
        <f t="shared" si="10"/>
        <v>18.82</v>
      </c>
      <c r="H191" s="44">
        <f t="shared" si="13"/>
        <v>3.6943659999999996</v>
      </c>
      <c r="I191">
        <v>80.37</v>
      </c>
    </row>
    <row r="192" spans="1:9" x14ac:dyDescent="0.25">
      <c r="A192" s="42" t="s">
        <v>618</v>
      </c>
      <c r="B192" s="42" t="s">
        <v>619</v>
      </c>
      <c r="C192" s="57">
        <v>13.52</v>
      </c>
      <c r="D192" s="42">
        <v>30</v>
      </c>
      <c r="E192" s="48" t="s">
        <v>209</v>
      </c>
      <c r="F192">
        <v>0</v>
      </c>
      <c r="G192" s="43">
        <f t="shared" si="10"/>
        <v>13.52</v>
      </c>
      <c r="H192" s="44">
        <f t="shared" si="13"/>
        <v>2.6539759999999997</v>
      </c>
      <c r="I192">
        <v>80.37</v>
      </c>
    </row>
    <row r="193" spans="1:9" x14ac:dyDescent="0.25">
      <c r="A193" s="42" t="s">
        <v>620</v>
      </c>
      <c r="B193" s="42" t="s">
        <v>621</v>
      </c>
      <c r="C193" s="57">
        <v>15.85</v>
      </c>
      <c r="D193" s="42">
        <v>30</v>
      </c>
      <c r="E193" s="48" t="s">
        <v>209</v>
      </c>
      <c r="F193">
        <v>0</v>
      </c>
      <c r="G193" s="43">
        <f t="shared" ref="G193:G205" si="14">+C193*(1-F193/100)</f>
        <v>15.85</v>
      </c>
      <c r="H193" s="44">
        <f t="shared" si="13"/>
        <v>3.1113549999999992</v>
      </c>
      <c r="I193">
        <v>80.37</v>
      </c>
    </row>
    <row r="194" spans="1:9" x14ac:dyDescent="0.25">
      <c r="A194" s="42" t="s">
        <v>622</v>
      </c>
      <c r="B194" s="42" t="s">
        <v>623</v>
      </c>
      <c r="C194" s="57">
        <v>24.38</v>
      </c>
      <c r="D194" s="42">
        <v>30</v>
      </c>
      <c r="E194" s="48" t="s">
        <v>209</v>
      </c>
      <c r="F194">
        <v>0</v>
      </c>
      <c r="G194" s="43">
        <f t="shared" si="14"/>
        <v>24.38</v>
      </c>
      <c r="H194" s="44">
        <f t="shared" si="13"/>
        <v>4.7857939999999983</v>
      </c>
      <c r="I194">
        <v>80.37</v>
      </c>
    </row>
    <row r="195" spans="1:9" x14ac:dyDescent="0.25">
      <c r="A195" s="42" t="s">
        <v>624</v>
      </c>
      <c r="B195" s="42" t="s">
        <v>625</v>
      </c>
      <c r="C195" s="57">
        <v>12.24</v>
      </c>
      <c r="D195" s="42">
        <v>30</v>
      </c>
      <c r="E195" s="48" t="s">
        <v>209</v>
      </c>
      <c r="F195">
        <v>0</v>
      </c>
      <c r="G195" s="43">
        <f t="shared" si="14"/>
        <v>12.24</v>
      </c>
      <c r="H195" s="44">
        <f t="shared" si="13"/>
        <v>2.4027119999999993</v>
      </c>
      <c r="I195">
        <v>80.37</v>
      </c>
    </row>
    <row r="196" spans="1:9" x14ac:dyDescent="0.25">
      <c r="A196" s="42" t="s">
        <v>626</v>
      </c>
      <c r="B196" s="42" t="s">
        <v>627</v>
      </c>
      <c r="C196" s="57">
        <v>14.68</v>
      </c>
      <c r="D196" s="42">
        <v>30</v>
      </c>
      <c r="E196" s="48" t="s">
        <v>209</v>
      </c>
      <c r="F196">
        <v>0</v>
      </c>
      <c r="G196" s="43">
        <f t="shared" si="14"/>
        <v>14.68</v>
      </c>
      <c r="H196" s="44">
        <f t="shared" si="13"/>
        <v>2.881683999999999</v>
      </c>
      <c r="I196">
        <v>80.37</v>
      </c>
    </row>
    <row r="197" spans="1:9" x14ac:dyDescent="0.25">
      <c r="A197" s="42" t="s">
        <v>628</v>
      </c>
      <c r="B197" s="42" t="s">
        <v>629</v>
      </c>
      <c r="C197" s="57">
        <v>22.15</v>
      </c>
      <c r="D197" s="42">
        <v>30</v>
      </c>
      <c r="E197" s="48" t="s">
        <v>209</v>
      </c>
      <c r="F197">
        <v>0</v>
      </c>
      <c r="G197" s="43">
        <f t="shared" si="14"/>
        <v>22.15</v>
      </c>
      <c r="H197" s="44">
        <f t="shared" si="13"/>
        <v>4.3480449999999982</v>
      </c>
      <c r="I197">
        <v>80.37</v>
      </c>
    </row>
    <row r="198" spans="1:9" x14ac:dyDescent="0.25">
      <c r="A198" s="42" t="s">
        <v>630</v>
      </c>
      <c r="B198" s="42" t="s">
        <v>631</v>
      </c>
      <c r="C198" s="57">
        <v>36.409999999999997</v>
      </c>
      <c r="D198" s="42">
        <v>30</v>
      </c>
      <c r="E198" s="48" t="s">
        <v>209</v>
      </c>
      <c r="F198">
        <v>0</v>
      </c>
      <c r="G198" s="43">
        <f t="shared" si="14"/>
        <v>36.409999999999997</v>
      </c>
      <c r="H198" s="44">
        <f t="shared" si="13"/>
        <v>7.1472829999999981</v>
      </c>
      <c r="I198">
        <v>80.37</v>
      </c>
    </row>
    <row r="199" spans="1:9" x14ac:dyDescent="0.25">
      <c r="A199" s="42" t="s">
        <v>632</v>
      </c>
      <c r="B199" s="42" t="s">
        <v>633</v>
      </c>
      <c r="C199" s="57">
        <v>60.73</v>
      </c>
      <c r="D199" s="42">
        <v>3</v>
      </c>
      <c r="E199" s="48" t="s">
        <v>209</v>
      </c>
      <c r="F199">
        <v>83</v>
      </c>
      <c r="G199" s="43">
        <f t="shared" si="14"/>
        <v>10.324100000000001</v>
      </c>
      <c r="H199" s="44">
        <f t="shared" si="13"/>
        <v>6.1519489999999974</v>
      </c>
      <c r="I199">
        <v>89.87</v>
      </c>
    </row>
    <row r="200" spans="1:9" x14ac:dyDescent="0.25">
      <c r="A200" s="42" t="s">
        <v>634</v>
      </c>
      <c r="B200" s="42" t="s">
        <v>635</v>
      </c>
      <c r="C200" s="57">
        <v>125.27</v>
      </c>
      <c r="D200" s="42">
        <v>3</v>
      </c>
      <c r="E200" s="48" t="s">
        <v>209</v>
      </c>
      <c r="F200">
        <v>83</v>
      </c>
      <c r="G200" s="43">
        <f t="shared" si="14"/>
        <v>21.295900000000003</v>
      </c>
      <c r="H200" s="44">
        <f t="shared" si="13"/>
        <v>12.689850999999994</v>
      </c>
      <c r="I200">
        <v>89.87</v>
      </c>
    </row>
    <row r="201" spans="1:9" x14ac:dyDescent="0.25">
      <c r="A201" s="42" t="s">
        <v>636</v>
      </c>
      <c r="B201" s="42" t="s">
        <v>637</v>
      </c>
      <c r="C201" s="57">
        <v>162.44</v>
      </c>
      <c r="D201" s="42">
        <v>3</v>
      </c>
      <c r="E201" s="48" t="s">
        <v>209</v>
      </c>
      <c r="F201">
        <v>83</v>
      </c>
      <c r="G201" s="43">
        <f t="shared" si="14"/>
        <v>27.614800000000006</v>
      </c>
      <c r="H201" s="44">
        <f t="shared" si="13"/>
        <v>16.455171999999994</v>
      </c>
      <c r="I201">
        <v>89.87</v>
      </c>
    </row>
    <row r="202" spans="1:9" x14ac:dyDescent="0.25">
      <c r="A202" s="42" t="s">
        <v>638</v>
      </c>
      <c r="B202" s="42" t="s">
        <v>639</v>
      </c>
      <c r="C202" s="57">
        <v>258.41000000000003</v>
      </c>
      <c r="D202" s="42">
        <v>3</v>
      </c>
      <c r="E202" s="48" t="s">
        <v>209</v>
      </c>
      <c r="F202">
        <v>83</v>
      </c>
      <c r="G202" s="43">
        <f t="shared" si="14"/>
        <v>43.929700000000011</v>
      </c>
      <c r="H202" s="44">
        <f t="shared" si="13"/>
        <v>26.176932999999991</v>
      </c>
      <c r="I202">
        <v>89.87</v>
      </c>
    </row>
    <row r="203" spans="1:9" x14ac:dyDescent="0.25">
      <c r="A203" s="42" t="s">
        <v>640</v>
      </c>
      <c r="B203" s="42" t="s">
        <v>641</v>
      </c>
      <c r="C203" s="57">
        <v>404.71</v>
      </c>
      <c r="D203" s="42">
        <v>3</v>
      </c>
      <c r="E203" s="48" t="s">
        <v>209</v>
      </c>
      <c r="F203">
        <v>83</v>
      </c>
      <c r="G203" s="43">
        <f t="shared" si="14"/>
        <v>68.800700000000006</v>
      </c>
      <c r="H203" s="44">
        <f t="shared" si="13"/>
        <v>40.997122999999981</v>
      </c>
      <c r="I203">
        <v>89.87</v>
      </c>
    </row>
    <row r="204" spans="1:9" x14ac:dyDescent="0.25">
      <c r="A204" s="42" t="s">
        <v>642</v>
      </c>
      <c r="B204" s="42" t="s">
        <v>643</v>
      </c>
      <c r="C204" s="57">
        <v>665.96</v>
      </c>
      <c r="D204" s="42">
        <v>3</v>
      </c>
      <c r="E204" s="48" t="s">
        <v>209</v>
      </c>
      <c r="F204">
        <v>83</v>
      </c>
      <c r="G204" s="43">
        <f t="shared" si="14"/>
        <v>113.21320000000003</v>
      </c>
      <c r="H204" s="44">
        <f t="shared" si="13"/>
        <v>67.461747999999972</v>
      </c>
      <c r="I204">
        <v>89.87</v>
      </c>
    </row>
    <row r="205" spans="1:9" x14ac:dyDescent="0.25">
      <c r="A205" s="42" t="s">
        <v>644</v>
      </c>
      <c r="B205" s="42" t="s">
        <v>645</v>
      </c>
      <c r="C205" s="57">
        <v>29.77</v>
      </c>
      <c r="D205" s="42">
        <v>3</v>
      </c>
      <c r="E205" s="48" t="s">
        <v>209</v>
      </c>
      <c r="F205">
        <v>83</v>
      </c>
      <c r="G205" s="43">
        <f t="shared" si="14"/>
        <v>5.0609000000000011</v>
      </c>
      <c r="H205" s="44">
        <f t="shared" si="13"/>
        <v>3.0157009999999986</v>
      </c>
      <c r="I205">
        <v>89.87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O44"/>
  <sheetViews>
    <sheetView tabSelected="1" workbookViewId="0">
      <selection activeCell="A7" sqref="A7"/>
    </sheetView>
  </sheetViews>
  <sheetFormatPr baseColWidth="10" defaultRowHeight="12.75" x14ac:dyDescent="0.2"/>
  <cols>
    <col min="1" max="1" width="11.42578125" style="25"/>
    <col min="2" max="2" width="33" style="33" customWidth="1"/>
    <col min="3" max="4" width="11.42578125" style="25"/>
    <col min="5" max="5" width="40.5703125" style="25" customWidth="1"/>
    <col min="6" max="6" width="12.7109375" style="25" customWidth="1"/>
    <col min="7" max="7" width="29.42578125" style="25" customWidth="1"/>
    <col min="8" max="10" width="12.7109375" style="26" bestFit="1" customWidth="1"/>
    <col min="11" max="13" width="11.42578125" style="25"/>
    <col min="14" max="14" width="17.5703125" style="25" customWidth="1"/>
    <col min="15" max="15" width="16.140625" style="25" customWidth="1"/>
    <col min="16" max="16384" width="11.42578125" style="25"/>
  </cols>
  <sheetData>
    <row r="1" spans="1:15" s="21" customFormat="1" x14ac:dyDescent="0.25">
      <c r="A1" s="21" t="s">
        <v>175</v>
      </c>
      <c r="B1" s="32" t="s">
        <v>176</v>
      </c>
      <c r="C1" s="21" t="s">
        <v>177</v>
      </c>
      <c r="D1" s="21" t="s">
        <v>178</v>
      </c>
      <c r="E1" s="21" t="s">
        <v>179</v>
      </c>
      <c r="F1" s="21" t="s">
        <v>180</v>
      </c>
      <c r="G1" s="22" t="s">
        <v>181</v>
      </c>
      <c r="H1" s="23" t="s">
        <v>182</v>
      </c>
      <c r="I1" s="23" t="s">
        <v>183</v>
      </c>
      <c r="J1" s="23" t="s">
        <v>184</v>
      </c>
      <c r="K1" s="21" t="s">
        <v>185</v>
      </c>
      <c r="L1" s="21" t="s">
        <v>190</v>
      </c>
      <c r="M1" s="21" t="s">
        <v>186</v>
      </c>
      <c r="N1" s="21" t="s">
        <v>187</v>
      </c>
      <c r="O1" s="24" t="s">
        <v>188</v>
      </c>
    </row>
    <row r="2" spans="1:15" x14ac:dyDescent="0.2">
      <c r="A2" s="25">
        <f>ROW(B1)</f>
        <v>1</v>
      </c>
      <c r="B2" s="33" t="s">
        <v>97</v>
      </c>
      <c r="C2" s="25" t="s">
        <v>98</v>
      </c>
      <c r="D2" s="25" t="s">
        <v>99</v>
      </c>
      <c r="E2" s="25" t="s">
        <v>100</v>
      </c>
      <c r="F2" s="25">
        <v>49160</v>
      </c>
      <c r="G2" s="25" t="s">
        <v>101</v>
      </c>
      <c r="K2" s="27"/>
      <c r="O2" s="28"/>
    </row>
    <row r="3" spans="1:15" x14ac:dyDescent="0.2">
      <c r="A3" s="25">
        <f t="shared" ref="A3:A33" si="0">ROW(B2)</f>
        <v>2</v>
      </c>
      <c r="B3" s="33" t="s">
        <v>102</v>
      </c>
      <c r="C3" s="25" t="s">
        <v>103</v>
      </c>
      <c r="D3" s="25" t="s">
        <v>104</v>
      </c>
      <c r="E3" s="25" t="s">
        <v>105</v>
      </c>
      <c r="F3" s="25">
        <v>49124</v>
      </c>
      <c r="G3" s="29" t="s">
        <v>106</v>
      </c>
      <c r="O3" s="28"/>
    </row>
    <row r="4" spans="1:15" x14ac:dyDescent="0.2">
      <c r="A4" s="25">
        <f t="shared" si="0"/>
        <v>3</v>
      </c>
      <c r="B4" s="33" t="s">
        <v>107</v>
      </c>
      <c r="C4" s="25" t="s">
        <v>108</v>
      </c>
      <c r="D4" s="25" t="s">
        <v>109</v>
      </c>
      <c r="E4" s="25" t="s">
        <v>110</v>
      </c>
      <c r="F4" s="25">
        <v>49240</v>
      </c>
      <c r="G4" s="29" t="s">
        <v>111</v>
      </c>
      <c r="K4" s="27"/>
      <c r="O4" s="28"/>
    </row>
    <row r="5" spans="1:15" x14ac:dyDescent="0.2">
      <c r="A5" s="25">
        <f t="shared" si="0"/>
        <v>4</v>
      </c>
      <c r="B5" s="33" t="s">
        <v>112</v>
      </c>
      <c r="C5" s="25" t="s">
        <v>113</v>
      </c>
      <c r="D5" s="25" t="s">
        <v>114</v>
      </c>
      <c r="E5" s="25" t="s">
        <v>684</v>
      </c>
      <c r="F5" s="25">
        <v>49124</v>
      </c>
      <c r="G5" s="29" t="s">
        <v>106</v>
      </c>
      <c r="O5" s="28"/>
    </row>
    <row r="6" spans="1:15" x14ac:dyDescent="0.2">
      <c r="A6" s="25">
        <f t="shared" si="0"/>
        <v>5</v>
      </c>
      <c r="B6" s="33" t="s">
        <v>115</v>
      </c>
      <c r="C6" s="28" t="s">
        <v>116</v>
      </c>
      <c r="D6" s="28" t="s">
        <v>117</v>
      </c>
      <c r="E6" s="25" t="s">
        <v>118</v>
      </c>
      <c r="F6" s="25">
        <v>49500</v>
      </c>
      <c r="G6" s="29" t="s">
        <v>119</v>
      </c>
      <c r="H6" s="30"/>
      <c r="I6" s="30"/>
      <c r="K6" s="27"/>
      <c r="O6" s="28"/>
    </row>
    <row r="7" spans="1:15" x14ac:dyDescent="0.2">
      <c r="A7" s="25">
        <f t="shared" si="0"/>
        <v>6</v>
      </c>
      <c r="B7" s="33" t="s">
        <v>120</v>
      </c>
      <c r="C7" s="25" t="s">
        <v>121</v>
      </c>
      <c r="D7" s="25" t="s">
        <v>122</v>
      </c>
      <c r="E7" s="28" t="s">
        <v>123</v>
      </c>
      <c r="F7" s="25">
        <v>53200</v>
      </c>
      <c r="G7" s="29" t="s">
        <v>124</v>
      </c>
      <c r="K7" s="27"/>
      <c r="O7" s="28"/>
    </row>
    <row r="8" spans="1:15" x14ac:dyDescent="0.2">
      <c r="A8" s="25">
        <f t="shared" si="0"/>
        <v>7</v>
      </c>
      <c r="B8" s="33" t="s">
        <v>197</v>
      </c>
      <c r="C8" s="25" t="s">
        <v>126</v>
      </c>
      <c r="D8" s="25" t="s">
        <v>127</v>
      </c>
      <c r="E8" s="25" t="s">
        <v>128</v>
      </c>
      <c r="F8" s="25">
        <v>49220</v>
      </c>
      <c r="G8" s="29" t="s">
        <v>129</v>
      </c>
      <c r="K8" s="27"/>
      <c r="O8" s="28"/>
    </row>
    <row r="9" spans="1:15" x14ac:dyDescent="0.2">
      <c r="A9" s="25">
        <f t="shared" si="0"/>
        <v>8</v>
      </c>
      <c r="B9" s="33" t="s">
        <v>125</v>
      </c>
      <c r="C9" s="25" t="s">
        <v>130</v>
      </c>
      <c r="D9" s="25" t="s">
        <v>131</v>
      </c>
      <c r="E9" s="28" t="s">
        <v>132</v>
      </c>
      <c r="F9" s="25">
        <v>35150</v>
      </c>
      <c r="G9" s="29" t="s">
        <v>133</v>
      </c>
      <c r="K9" s="27"/>
      <c r="O9" s="28"/>
    </row>
    <row r="10" spans="1:15" x14ac:dyDescent="0.2">
      <c r="A10" s="25">
        <f t="shared" si="0"/>
        <v>9</v>
      </c>
      <c r="B10" s="33" t="s">
        <v>134</v>
      </c>
      <c r="C10" s="25" t="s">
        <v>135</v>
      </c>
      <c r="D10" s="25" t="s">
        <v>136</v>
      </c>
      <c r="E10" s="25" t="s">
        <v>137</v>
      </c>
      <c r="F10" s="25">
        <v>35340</v>
      </c>
      <c r="G10" s="29" t="s">
        <v>138</v>
      </c>
      <c r="K10" s="27"/>
      <c r="O10" s="28"/>
    </row>
    <row r="11" spans="1:15" x14ac:dyDescent="0.2">
      <c r="A11" s="25">
        <f t="shared" si="0"/>
        <v>10</v>
      </c>
      <c r="B11" s="33" t="s">
        <v>139</v>
      </c>
      <c r="C11" s="25" t="s">
        <v>140</v>
      </c>
      <c r="D11" s="25" t="s">
        <v>141</v>
      </c>
      <c r="E11" s="28" t="s">
        <v>142</v>
      </c>
      <c r="F11" s="25">
        <v>49500</v>
      </c>
      <c r="G11" s="29" t="s">
        <v>119</v>
      </c>
      <c r="K11" s="27"/>
      <c r="O11" s="28"/>
    </row>
    <row r="12" spans="1:15" x14ac:dyDescent="0.2">
      <c r="A12" s="25">
        <f t="shared" si="0"/>
        <v>11</v>
      </c>
      <c r="B12" s="33" t="s">
        <v>143</v>
      </c>
      <c r="C12" s="25" t="s">
        <v>144</v>
      </c>
      <c r="D12" s="25" t="s">
        <v>145</v>
      </c>
      <c r="E12" s="28" t="s">
        <v>146</v>
      </c>
      <c r="F12" s="25">
        <v>44360</v>
      </c>
      <c r="G12" s="29" t="s">
        <v>147</v>
      </c>
      <c r="H12" s="31"/>
      <c r="I12" s="31"/>
      <c r="K12" s="27"/>
      <c r="N12" s="27"/>
      <c r="O12" s="28"/>
    </row>
    <row r="13" spans="1:15" x14ac:dyDescent="0.2">
      <c r="A13" s="25">
        <f t="shared" si="0"/>
        <v>12</v>
      </c>
      <c r="B13" s="33" t="s">
        <v>148</v>
      </c>
      <c r="C13" s="28" t="s">
        <v>149</v>
      </c>
      <c r="D13" s="28" t="s">
        <v>150</v>
      </c>
      <c r="E13" s="28" t="s">
        <v>151</v>
      </c>
      <c r="F13" s="25">
        <v>44150</v>
      </c>
      <c r="G13" s="29" t="s">
        <v>152</v>
      </c>
      <c r="K13" s="27"/>
      <c r="O13" s="28"/>
    </row>
    <row r="14" spans="1:15" x14ac:dyDescent="0.2">
      <c r="A14" s="25">
        <f t="shared" si="0"/>
        <v>13</v>
      </c>
      <c r="B14" s="33" t="s">
        <v>153</v>
      </c>
      <c r="C14" s="25" t="s">
        <v>154</v>
      </c>
      <c r="D14" s="25" t="s">
        <v>109</v>
      </c>
      <c r="E14" s="28" t="s">
        <v>155</v>
      </c>
      <c r="F14" s="25">
        <v>49460</v>
      </c>
      <c r="G14" s="29" t="s">
        <v>156</v>
      </c>
      <c r="K14" s="27"/>
      <c r="O14" s="28"/>
    </row>
    <row r="15" spans="1:15" x14ac:dyDescent="0.2">
      <c r="A15" s="25">
        <f t="shared" si="0"/>
        <v>14</v>
      </c>
      <c r="B15" s="33" t="s">
        <v>157</v>
      </c>
      <c r="C15" s="25" t="s">
        <v>158</v>
      </c>
      <c r="D15" s="25" t="s">
        <v>159</v>
      </c>
      <c r="E15" s="28"/>
      <c r="G15" s="29" t="s">
        <v>160</v>
      </c>
      <c r="K15" s="27"/>
      <c r="O15" s="28"/>
    </row>
    <row r="16" spans="1:15" x14ac:dyDescent="0.2">
      <c r="A16" s="25">
        <f t="shared" si="0"/>
        <v>15</v>
      </c>
      <c r="B16" s="33" t="s">
        <v>161</v>
      </c>
      <c r="C16" s="25" t="s">
        <v>162</v>
      </c>
      <c r="D16" s="25" t="s">
        <v>163</v>
      </c>
      <c r="E16" s="28" t="s">
        <v>164</v>
      </c>
      <c r="F16" s="25">
        <v>49500</v>
      </c>
      <c r="G16" s="29" t="s">
        <v>119</v>
      </c>
      <c r="K16" s="27"/>
      <c r="O16" s="28"/>
    </row>
    <row r="17" spans="1:15" x14ac:dyDescent="0.2">
      <c r="A17" s="25">
        <f t="shared" si="0"/>
        <v>16</v>
      </c>
      <c r="B17" s="33" t="s">
        <v>165</v>
      </c>
      <c r="E17" s="28" t="s">
        <v>166</v>
      </c>
      <c r="F17" s="25">
        <v>49440</v>
      </c>
      <c r="G17" s="29"/>
      <c r="K17" s="27"/>
      <c r="O17" s="28"/>
    </row>
    <row r="18" spans="1:15" x14ac:dyDescent="0.2">
      <c r="A18" s="25">
        <f t="shared" si="0"/>
        <v>17</v>
      </c>
      <c r="B18" s="33" t="s">
        <v>167</v>
      </c>
      <c r="E18" s="28" t="s">
        <v>168</v>
      </c>
      <c r="F18" s="25">
        <v>49500</v>
      </c>
      <c r="G18" s="29" t="s">
        <v>169</v>
      </c>
      <c r="K18" s="27"/>
      <c r="O18" s="28"/>
    </row>
    <row r="19" spans="1:15" x14ac:dyDescent="0.2">
      <c r="A19" s="25">
        <f t="shared" si="0"/>
        <v>18</v>
      </c>
      <c r="B19" s="33" t="s">
        <v>170</v>
      </c>
      <c r="C19" s="28" t="s">
        <v>171</v>
      </c>
      <c r="D19" s="25" t="s">
        <v>172</v>
      </c>
      <c r="E19" s="28" t="s">
        <v>173</v>
      </c>
      <c r="F19" s="25">
        <v>35571</v>
      </c>
      <c r="G19" s="28" t="s">
        <v>174</v>
      </c>
      <c r="K19" s="27"/>
      <c r="O19" s="28"/>
    </row>
    <row r="20" spans="1:15" x14ac:dyDescent="0.2">
      <c r="A20" s="25">
        <f t="shared" si="0"/>
        <v>19</v>
      </c>
      <c r="B20" s="33" t="s">
        <v>191</v>
      </c>
      <c r="F20" s="25">
        <v>86000</v>
      </c>
      <c r="O20" s="28"/>
    </row>
    <row r="21" spans="1:15" x14ac:dyDescent="0.2">
      <c r="A21" s="25">
        <f t="shared" si="0"/>
        <v>20</v>
      </c>
      <c r="B21" s="34" t="s">
        <v>192</v>
      </c>
      <c r="E21" s="25" t="s">
        <v>193</v>
      </c>
      <c r="F21" s="25">
        <v>49123</v>
      </c>
      <c r="G21" s="25" t="s">
        <v>194</v>
      </c>
      <c r="O21" s="28"/>
    </row>
    <row r="22" spans="1:15" x14ac:dyDescent="0.2">
      <c r="A22" s="25">
        <f t="shared" si="0"/>
        <v>21</v>
      </c>
      <c r="B22" s="34" t="s">
        <v>192</v>
      </c>
      <c r="E22" s="25" t="s">
        <v>195</v>
      </c>
      <c r="F22" s="25">
        <v>49220</v>
      </c>
      <c r="G22" s="25" t="s">
        <v>196</v>
      </c>
      <c r="O22" s="28"/>
    </row>
    <row r="23" spans="1:15" x14ac:dyDescent="0.2">
      <c r="A23" s="25">
        <f t="shared" si="0"/>
        <v>22</v>
      </c>
      <c r="B23" s="34" t="s">
        <v>221</v>
      </c>
      <c r="F23" s="25">
        <v>85200</v>
      </c>
      <c r="G23" s="25" t="s">
        <v>220</v>
      </c>
      <c r="O23" s="28"/>
    </row>
    <row r="24" spans="1:15" x14ac:dyDescent="0.2">
      <c r="A24" s="25">
        <f t="shared" si="0"/>
        <v>23</v>
      </c>
      <c r="B24" s="35" t="s">
        <v>222</v>
      </c>
      <c r="C24" s="25" t="s">
        <v>225</v>
      </c>
      <c r="D24" s="25" t="s">
        <v>226</v>
      </c>
      <c r="E24" s="18" t="s">
        <v>224</v>
      </c>
      <c r="F24" s="25">
        <v>38780</v>
      </c>
      <c r="G24" s="18" t="s">
        <v>223</v>
      </c>
      <c r="O24" s="28"/>
    </row>
    <row r="25" spans="1:15" x14ac:dyDescent="0.2">
      <c r="A25" s="25">
        <f t="shared" si="0"/>
        <v>24</v>
      </c>
      <c r="B25" s="33" t="s">
        <v>646</v>
      </c>
      <c r="C25" s="25" t="s">
        <v>647</v>
      </c>
      <c r="D25" s="25" t="s">
        <v>163</v>
      </c>
      <c r="E25" s="25" t="s">
        <v>648</v>
      </c>
      <c r="F25" s="25">
        <v>49124</v>
      </c>
      <c r="G25" s="25" t="s">
        <v>649</v>
      </c>
      <c r="H25" s="50"/>
      <c r="J25" s="47"/>
    </row>
    <row r="26" spans="1:15" x14ac:dyDescent="0.2">
      <c r="A26" s="25">
        <f t="shared" si="0"/>
        <v>25</v>
      </c>
      <c r="B26" s="25" t="s">
        <v>654</v>
      </c>
      <c r="F26" s="25">
        <v>86000</v>
      </c>
      <c r="G26" s="25" t="s">
        <v>655</v>
      </c>
    </row>
    <row r="27" spans="1:15" x14ac:dyDescent="0.2">
      <c r="A27" s="25">
        <f t="shared" si="0"/>
        <v>26</v>
      </c>
      <c r="B27" s="25" t="s">
        <v>650</v>
      </c>
      <c r="F27" s="25">
        <v>49420</v>
      </c>
      <c r="G27" s="25" t="s">
        <v>656</v>
      </c>
    </row>
    <row r="28" spans="1:15" x14ac:dyDescent="0.2">
      <c r="A28" s="25">
        <f t="shared" si="0"/>
        <v>27</v>
      </c>
      <c r="B28" s="26" t="s">
        <v>651</v>
      </c>
      <c r="F28" s="25">
        <v>35771</v>
      </c>
      <c r="G28" s="25" t="s">
        <v>657</v>
      </c>
    </row>
    <row r="29" spans="1:15" x14ac:dyDescent="0.2">
      <c r="A29" s="25">
        <f t="shared" si="0"/>
        <v>28</v>
      </c>
      <c r="B29" s="25" t="s">
        <v>652</v>
      </c>
      <c r="F29" s="25">
        <v>49123</v>
      </c>
      <c r="G29" s="25" t="s">
        <v>658</v>
      </c>
    </row>
    <row r="30" spans="1:15" x14ac:dyDescent="0.2">
      <c r="A30" s="25">
        <f t="shared" si="0"/>
        <v>29</v>
      </c>
      <c r="B30" s="26" t="s">
        <v>653</v>
      </c>
      <c r="F30" s="25">
        <v>44670</v>
      </c>
      <c r="G30" s="25" t="s">
        <v>659</v>
      </c>
    </row>
    <row r="31" spans="1:15" x14ac:dyDescent="0.2">
      <c r="A31" s="25">
        <f t="shared" si="0"/>
        <v>30</v>
      </c>
      <c r="B31" s="25" t="s">
        <v>661</v>
      </c>
      <c r="C31" s="25" t="s">
        <v>662</v>
      </c>
      <c r="D31" s="25" t="s">
        <v>663</v>
      </c>
      <c r="E31" s="25" t="s">
        <v>666</v>
      </c>
      <c r="F31" s="25">
        <v>44170</v>
      </c>
      <c r="G31" s="25" t="s">
        <v>667</v>
      </c>
    </row>
    <row r="32" spans="1:15" x14ac:dyDescent="0.2">
      <c r="A32" s="25">
        <f t="shared" si="0"/>
        <v>31</v>
      </c>
      <c r="B32" s="25" t="s">
        <v>664</v>
      </c>
      <c r="E32" s="25" t="s">
        <v>665</v>
      </c>
      <c r="F32" s="25">
        <v>49124</v>
      </c>
      <c r="G32" s="25" t="s">
        <v>649</v>
      </c>
    </row>
    <row r="33" spans="1:9" x14ac:dyDescent="0.2">
      <c r="A33" s="25">
        <f t="shared" si="0"/>
        <v>32</v>
      </c>
      <c r="B33" s="25" t="s">
        <v>668</v>
      </c>
      <c r="C33" s="25" t="s">
        <v>671</v>
      </c>
      <c r="D33" s="25" t="s">
        <v>670</v>
      </c>
      <c r="E33" s="25" t="s">
        <v>669</v>
      </c>
      <c r="F33" s="25">
        <v>49130</v>
      </c>
      <c r="G33" s="25" t="s">
        <v>672</v>
      </c>
    </row>
    <row r="34" spans="1:9" x14ac:dyDescent="0.2">
      <c r="A34" s="25">
        <f t="shared" ref="A34:A44" si="1">ROW(B33)</f>
        <v>33</v>
      </c>
      <c r="B34" s="33" t="s">
        <v>687</v>
      </c>
      <c r="C34" s="25" t="s">
        <v>688</v>
      </c>
      <c r="D34" s="25" t="s">
        <v>689</v>
      </c>
      <c r="E34" s="25" t="s">
        <v>690</v>
      </c>
      <c r="F34" s="56" t="s">
        <v>691</v>
      </c>
      <c r="G34" s="26" t="s">
        <v>692</v>
      </c>
      <c r="I34" s="25"/>
    </row>
    <row r="35" spans="1:9" x14ac:dyDescent="0.2">
      <c r="A35" s="25">
        <f t="shared" si="1"/>
        <v>34</v>
      </c>
      <c r="B35" s="33" t="s">
        <v>698</v>
      </c>
      <c r="C35" s="25" t="s">
        <v>699</v>
      </c>
      <c r="D35" s="25" t="s">
        <v>700</v>
      </c>
      <c r="E35" s="25" t="s">
        <v>701</v>
      </c>
      <c r="F35" s="26" t="s">
        <v>702</v>
      </c>
      <c r="G35" s="26" t="s">
        <v>703</v>
      </c>
      <c r="I35" s="25"/>
    </row>
    <row r="36" spans="1:9" x14ac:dyDescent="0.2">
      <c r="A36" s="25">
        <f t="shared" si="1"/>
        <v>35</v>
      </c>
      <c r="B36" s="33" t="s">
        <v>704</v>
      </c>
      <c r="C36" s="25" t="s">
        <v>705</v>
      </c>
      <c r="D36" s="25" t="s">
        <v>706</v>
      </c>
      <c r="E36" s="25" t="s">
        <v>707</v>
      </c>
      <c r="F36" s="26" t="s">
        <v>708</v>
      </c>
      <c r="G36" s="26" t="s">
        <v>709</v>
      </c>
      <c r="I36" s="25"/>
    </row>
    <row r="37" spans="1:9" x14ac:dyDescent="0.2">
      <c r="A37" s="25">
        <f t="shared" si="1"/>
        <v>36</v>
      </c>
      <c r="B37" s="33" t="s">
        <v>710</v>
      </c>
      <c r="C37" s="25" t="s">
        <v>711</v>
      </c>
      <c r="D37" s="25" t="s">
        <v>700</v>
      </c>
      <c r="E37" s="25" t="s">
        <v>712</v>
      </c>
      <c r="F37" s="26" t="s">
        <v>713</v>
      </c>
      <c r="G37" s="26" t="s">
        <v>714</v>
      </c>
      <c r="I37" s="25"/>
    </row>
    <row r="38" spans="1:9" x14ac:dyDescent="0.2">
      <c r="A38" s="25">
        <f t="shared" si="1"/>
        <v>37</v>
      </c>
      <c r="B38" s="33" t="s">
        <v>715</v>
      </c>
      <c r="C38" s="25" t="s">
        <v>716</v>
      </c>
      <c r="D38" s="25" t="s">
        <v>104</v>
      </c>
      <c r="E38" s="25" t="s">
        <v>717</v>
      </c>
      <c r="F38" s="26" t="s">
        <v>718</v>
      </c>
      <c r="G38" s="26" t="s">
        <v>719</v>
      </c>
      <c r="I38" s="25"/>
    </row>
    <row r="39" spans="1:9" x14ac:dyDescent="0.2">
      <c r="A39" s="25">
        <f t="shared" si="1"/>
        <v>38</v>
      </c>
      <c r="B39" s="33" t="s">
        <v>720</v>
      </c>
      <c r="C39" s="25" t="s">
        <v>721</v>
      </c>
      <c r="D39" s="25" t="s">
        <v>722</v>
      </c>
      <c r="E39" s="25" t="s">
        <v>723</v>
      </c>
      <c r="F39" s="26" t="s">
        <v>724</v>
      </c>
      <c r="G39" s="26" t="s">
        <v>725</v>
      </c>
      <c r="I39" s="25"/>
    </row>
    <row r="40" spans="1:9" x14ac:dyDescent="0.2">
      <c r="A40" s="25">
        <f t="shared" si="1"/>
        <v>39</v>
      </c>
      <c r="B40" s="33" t="s">
        <v>726</v>
      </c>
      <c r="C40" s="25" t="s">
        <v>727</v>
      </c>
      <c r="D40" s="25" t="s">
        <v>227</v>
      </c>
      <c r="E40" s="25" t="s">
        <v>728</v>
      </c>
      <c r="F40" s="26" t="s">
        <v>729</v>
      </c>
      <c r="G40" s="26" t="s">
        <v>730</v>
      </c>
      <c r="I40" s="25"/>
    </row>
    <row r="41" spans="1:9" x14ac:dyDescent="0.2">
      <c r="A41" s="25">
        <f t="shared" si="1"/>
        <v>40</v>
      </c>
      <c r="B41" s="33" t="s">
        <v>731</v>
      </c>
      <c r="C41" s="25" t="s">
        <v>732</v>
      </c>
      <c r="D41" s="25" t="s">
        <v>227</v>
      </c>
      <c r="E41" s="25" t="s">
        <v>733</v>
      </c>
      <c r="F41" s="26" t="s">
        <v>734</v>
      </c>
      <c r="G41" s="26" t="s">
        <v>735</v>
      </c>
      <c r="I41" s="25"/>
    </row>
    <row r="42" spans="1:9" x14ac:dyDescent="0.2">
      <c r="A42" s="25">
        <f t="shared" si="1"/>
        <v>41</v>
      </c>
      <c r="B42" s="33" t="s">
        <v>736</v>
      </c>
      <c r="C42" s="25" t="s">
        <v>737</v>
      </c>
      <c r="D42" s="25" t="s">
        <v>738</v>
      </c>
      <c r="E42" s="25" t="s">
        <v>739</v>
      </c>
      <c r="F42" s="26" t="s">
        <v>740</v>
      </c>
      <c r="G42" s="26" t="s">
        <v>741</v>
      </c>
      <c r="I42" s="25"/>
    </row>
    <row r="43" spans="1:9" x14ac:dyDescent="0.2">
      <c r="A43" s="25">
        <f t="shared" si="1"/>
        <v>42</v>
      </c>
      <c r="B43" s="33" t="s">
        <v>742</v>
      </c>
      <c r="C43" s="25" t="s">
        <v>743</v>
      </c>
      <c r="D43" s="25" t="s">
        <v>159</v>
      </c>
      <c r="E43" s="25" t="s">
        <v>744</v>
      </c>
      <c r="F43" s="26" t="s">
        <v>745</v>
      </c>
      <c r="G43" s="26" t="s">
        <v>746</v>
      </c>
      <c r="I43" s="25"/>
    </row>
    <row r="44" spans="1:9" x14ac:dyDescent="0.2">
      <c r="A44" s="25">
        <f t="shared" si="1"/>
        <v>43</v>
      </c>
      <c r="B44" s="33" t="s">
        <v>747</v>
      </c>
      <c r="C44" s="25" t="s">
        <v>748</v>
      </c>
      <c r="D44" s="25" t="s">
        <v>749</v>
      </c>
      <c r="E44" s="25" t="s">
        <v>750</v>
      </c>
      <c r="F44" s="26" t="s">
        <v>751</v>
      </c>
      <c r="G44" s="26" t="s">
        <v>752</v>
      </c>
      <c r="I44" s="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PROCESS</vt:lpstr>
      <vt:lpstr>MTL</vt:lpstr>
      <vt:lpstr>Fournitures</vt:lpstr>
      <vt:lpstr>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JAFFRE</dc:creator>
  <cp:lastModifiedBy>Jean Marie JAFFRE</cp:lastModifiedBy>
  <cp:lastPrinted>2019-04-26T14:06:32Z</cp:lastPrinted>
  <dcterms:created xsi:type="dcterms:W3CDTF">2019-04-17T09:16:14Z</dcterms:created>
  <dcterms:modified xsi:type="dcterms:W3CDTF">2019-05-17T06:04:03Z</dcterms:modified>
</cp:coreProperties>
</file>