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08" yWindow="-108" windowWidth="23256" windowHeight="12720"/>
  </bookViews>
  <sheets>
    <sheet name="Sheet1" sheetId="1" r:id="rId1"/>
    <sheet name="Aux" sheetId="3" r:id="rId2"/>
  </sheets>
  <externalReferences>
    <externalReference r:id="rId3"/>
  </externalReferences>
  <calcPr calcId="145621"/>
  <pivotCaches>
    <pivotCache cacheId="2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8" i="1" l="1"/>
  <c r="G28" i="1"/>
  <c r="G23" i="1"/>
  <c r="G18" i="1"/>
  <c r="G13" i="1"/>
  <c r="C23" i="1"/>
  <c r="C18" i="1"/>
  <c r="C13" i="1"/>
  <c r="G31" i="1" l="1"/>
  <c r="G30" i="1"/>
  <c r="C31" i="1"/>
  <c r="C30" i="1"/>
  <c r="G26" i="1"/>
  <c r="G25" i="1"/>
  <c r="G21" i="1"/>
  <c r="G20" i="1"/>
  <c r="G16" i="1"/>
  <c r="G15" i="1"/>
  <c r="C26" i="1"/>
  <c r="C25" i="1"/>
  <c r="C21" i="1"/>
  <c r="C20" i="1"/>
  <c r="C16" i="1"/>
  <c r="C15" i="1"/>
  <c r="H31" i="1"/>
  <c r="D31" i="1"/>
  <c r="H30" i="1"/>
  <c r="D30" i="1"/>
  <c r="H25" i="1"/>
  <c r="H26" i="1"/>
  <c r="H20" i="1"/>
  <c r="H21" i="1"/>
  <c r="H16" i="1"/>
  <c r="H15" i="1"/>
  <c r="D26" i="1"/>
  <c r="D25" i="1"/>
  <c r="D21" i="1"/>
  <c r="D20" i="1"/>
  <c r="D16" i="1"/>
  <c r="D15" i="1"/>
  <c r="G8" i="1"/>
  <c r="C8" i="1"/>
  <c r="C10" i="1" l="1"/>
  <c r="C11" i="1"/>
  <c r="G11" i="1"/>
  <c r="G10" i="1"/>
  <c r="H10" i="1"/>
  <c r="H11" i="1"/>
  <c r="D11" i="1"/>
  <c r="D10" i="1"/>
</calcChain>
</file>

<file path=xl/sharedStrings.xml><?xml version="1.0" encoding="utf-8"?>
<sst xmlns="http://schemas.openxmlformats.org/spreadsheetml/2006/main" count="40" uniqueCount="21">
  <si>
    <t>Statut</t>
  </si>
  <si>
    <t>En continu</t>
  </si>
  <si>
    <t>Tâches</t>
  </si>
  <si>
    <t>Assignée à</t>
  </si>
  <si>
    <t>Date d'échéance</t>
  </si>
  <si>
    <t>Count of Tâches</t>
  </si>
  <si>
    <t>test1</t>
  </si>
  <si>
    <t>Olivia 2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</si>
  <si>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</si>
  <si>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</si>
  <si>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</si>
  <si>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</si>
  <si>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</si>
  <si>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</si>
  <si>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</si>
  <si>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</si>
  <si>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</si>
  <si>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 3</t>
  </si>
  <si>
    <t>bonne date et test</t>
  </si>
  <si>
    <t>test 4</t>
  </si>
  <si>
    <t>Résultat désiré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</si>
</sst>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 tint="0.249977111117893"/>
      <name val="Calibri"/>
      <family val="2"/>
      <scheme val="minor"/>
    </font>
    <font>
      <sz val="20"/>
      <color theme="1" tint="0.249977111117893"/>
      <name val="Wingdings"/>
      <charset val="2"/>
    </font>
    <font>
      <sz val="9"/>
      <color theme="1" tint="0.249977111117893"/>
      <name val="Calibri"/>
      <family val="2"/>
      <scheme val="minor"/>
    </font>
    <font>
      <sz val="18"/>
      <color theme="0"/>
      <name val="Yu Gothic Light"/>
      <family val="2"/>
    </font>
    <font>
      <sz val="16"/>
      <color theme="1"/>
      <name val="Calibri"/>
      <family val="2"/>
      <scheme val="minor"/>
    </font>
    <font>
      <sz val="14"/>
      <color theme="1" tint="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9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pivotButton="1"/>
    <xf numFmtId="164" fontId="0" fillId="0" borderId="0" xfId="0" pivotButton="1" applyNumberFormat="1"/>
    <xf numFmtId="0" fontId="7" fillId="0" borderId="0" xfId="0" applyFont="1" applyAlignment="1">
      <alignment horizontal="left"/>
    </xf>
    <xf numFmtId="0" fontId="8" fillId="0" borderId="9" xfId="0" applyFont="1" applyBorder="1" applyAlignment="1">
      <alignment vertical="center"/>
    </xf>
    <xf numFmtId="0" fontId="9" fillId="0" borderId="9" xfId="0" applyFont="1" applyBorder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/>
    </xf>
    <xf numFmtId="0" fontId="2" fillId="2" borderId="0" xfId="0" applyFont="1" applyFill="1"/>
    <xf numFmtId="0" fontId="0" fillId="2" borderId="0" xfId="0" applyFill="1"/>
    <xf numFmtId="0" fontId="9" fillId="3" borderId="0" xfId="0" applyFont="1" applyFill="1" applyAlignment="1">
      <alignment vertical="center"/>
    </xf>
    <xf numFmtId="0" fontId="5" fillId="3" borderId="4" xfId="0" applyFont="1" applyFill="1" applyBorder="1" applyAlignment="1">
      <alignment horizontal="left" vertical="center"/>
    </xf>
    <xf numFmtId="14" fontId="5" fillId="3" borderId="6" xfId="1" applyNumberFormat="1" applyFont="1" applyFill="1" applyBorder="1" applyAlignment="1">
      <alignment horizontal="left" vertical="center"/>
    </xf>
    <xf numFmtId="0" fontId="10" fillId="2" borderId="0" xfId="0" applyFont="1" applyFill="1"/>
    <xf numFmtId="0" fontId="9" fillId="2" borderId="0" xfId="0" applyFont="1" applyFill="1" applyAlignment="1">
      <alignment vertical="center"/>
    </xf>
    <xf numFmtId="0" fontId="5" fillId="2" borderId="4" xfId="0" applyFont="1" applyFill="1" applyBorder="1" applyAlignment="1">
      <alignment horizontal="left" vertical="center"/>
    </xf>
    <xf numFmtId="14" fontId="5" fillId="2" borderId="6" xfId="1" applyNumberFormat="1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 wrapText="1"/>
    </xf>
    <xf numFmtId="0" fontId="3" fillId="3" borderId="2" xfId="0" applyFont="1" applyFill="1" applyBorder="1" applyAlignment="1">
      <alignment horizontal="left" vertical="center" wrapText="1"/>
    </xf>
    <xf numFmtId="0" fontId="3" fillId="3" borderId="4" xfId="0" applyFont="1" applyFill="1" applyBorder="1" applyAlignment="1">
      <alignment horizontal="left" vertical="center" wrapText="1"/>
    </xf>
    <xf numFmtId="0" fontId="3" fillId="3" borderId="0" xfId="0" applyFont="1" applyFill="1" applyAlignment="1">
      <alignment horizontal="left" vertical="center" wrapText="1"/>
    </xf>
    <xf numFmtId="164" fontId="3" fillId="3" borderId="7" xfId="1" applyNumberFormat="1" applyFont="1" applyFill="1" applyBorder="1" applyAlignment="1">
      <alignment horizontal="left" vertical="center"/>
    </xf>
    <xf numFmtId="164" fontId="3" fillId="3" borderId="8" xfId="1" applyNumberFormat="1" applyFont="1" applyFill="1" applyBorder="1" applyAlignment="1">
      <alignment horizontal="left" vertical="center"/>
    </xf>
    <xf numFmtId="0" fontId="4" fillId="3" borderId="3" xfId="0" applyFont="1" applyFill="1" applyBorder="1" applyAlignment="1">
      <alignment horizontal="left" vertical="top" wrapText="1"/>
    </xf>
    <xf numFmtId="0" fontId="4" fillId="3" borderId="5" xfId="0" applyFont="1" applyFill="1" applyBorder="1" applyAlignment="1">
      <alignment horizontal="left" vertical="top" wrapText="1"/>
    </xf>
    <xf numFmtId="0" fontId="3" fillId="3" borderId="0" xfId="0" applyFont="1" applyFill="1" applyAlignment="1">
      <alignment horizontal="left" vertical="center"/>
    </xf>
    <xf numFmtId="0" fontId="3" fillId="3" borderId="5" xfId="0" applyFont="1" applyFill="1" applyBorder="1" applyAlignment="1">
      <alignment horizontal="left" vertical="center"/>
    </xf>
    <xf numFmtId="164" fontId="3" fillId="2" borderId="7" xfId="1" applyNumberFormat="1" applyFont="1" applyFill="1" applyBorder="1" applyAlignment="1">
      <alignment horizontal="left" vertical="center"/>
    </xf>
    <xf numFmtId="164" fontId="3" fillId="2" borderId="8" xfId="1" applyNumberFormat="1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left" vertical="top" wrapText="1"/>
    </xf>
    <xf numFmtId="0" fontId="4" fillId="2" borderId="5" xfId="0" applyFont="1" applyFill="1" applyBorder="1" applyAlignment="1">
      <alignment horizontal="left" vertical="top" wrapText="1"/>
    </xf>
    <xf numFmtId="0" fontId="3" fillId="2" borderId="0" xfId="0" applyFont="1" applyFill="1" applyAlignment="1">
      <alignment horizontal="left" vertical="center"/>
    </xf>
    <xf numFmtId="0" fontId="3" fillId="2" borderId="5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 wrapText="1"/>
    </xf>
    <xf numFmtId="0" fontId="3" fillId="2" borderId="2" xfId="0" applyFont="1" applyFill="1" applyBorder="1" applyAlignment="1">
      <alignment horizontal="left" vertical="center" wrapText="1"/>
    </xf>
    <xf numFmtId="0" fontId="3" fillId="2" borderId="4" xfId="0" applyFont="1" applyFill="1" applyBorder="1" applyAlignment="1">
      <alignment horizontal="left" vertical="center" wrapText="1"/>
    </xf>
    <xf numFmtId="0" fontId="3" fillId="2" borderId="0" xfId="0" applyFont="1" applyFill="1" applyAlignment="1">
      <alignment horizontal="left" vertical="center" wrapText="1"/>
    </xf>
  </cellXfs>
  <cellStyles count="2">
    <cellStyle name="Prozent" xfId="1" builtinId="5"/>
    <cellStyle name="Standard" xfId="0" builtinId="0"/>
  </cellStyles>
  <dxfs count="177"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numFmt numFmtId="164" formatCode="[$-F800]dddd\,\ mmmm\ dd\,\ yyyy"/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theme="1" tint="0.24994659260841701"/>
      </font>
      <fill>
        <patternFill>
          <bgColor rgb="FFF5D23D"/>
        </patternFill>
      </fill>
    </dxf>
    <dxf>
      <fill>
        <patternFill>
          <bgColor rgb="FF01CBBD"/>
        </patternFill>
      </fill>
    </dxf>
    <dxf>
      <fill>
        <patternFill>
          <bgColor rgb="FFFD7E7B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TrungKien/Downloads/Demo%20-%20Automated%20Kanban%20Excel%20Templa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am"/>
      <sheetName val="Tasks"/>
      <sheetName val="Kanban"/>
      <sheetName val="Dashboard"/>
      <sheetName val="Aux"/>
      <sheetName val="Aux 2"/>
      <sheetName val="List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Arbeitsplatz/Downloads/KanbanRQ_11-01-2020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ael" refreshedDate="43841.883447916669" createdVersion="6" refreshedVersion="6" minRefreshableVersion="3" recordCount="15">
  <cacheSource type="worksheet">
    <worksheetSource name="tbltache" r:id="rId2"/>
  </cacheSource>
  <cacheFields count="6">
    <cacheField name="Tâches" numFmtId="0">
      <sharedItems count="16">
        <s v="Tâches 1"/>
        <s v="Tâches 2"/>
        <s v="Tâches 3"/>
        <s v="Tâches 4"/>
        <s v="Tâches 5"/>
        <s v="test1"/>
        <s v="test2"/>
        <s v="test3"/>
        <s v="test4"/>
        <s v="test5"/>
        <s v="test6"/>
        <s v="test7"/>
        <s v="test8"/>
        <s v="test9"/>
        <s v="test10"/>
        <s v="test" u="1"/>
      </sharedItems>
    </cacheField>
    <cacheField name="Type" numFmtId="0">
      <sharedItems/>
    </cacheField>
    <cacheField name="Assignée à" numFmtId="0">
      <sharedItems count="4">
        <s v="Olivia 1"/>
        <s v="Olivia 2"/>
        <s v="Olivia 7"/>
        <s v="Olivia 8"/>
      </sharedItems>
    </cacheField>
    <cacheField name="Date d'échéance" numFmtId="164">
      <sharedItems containsSemiMixedTypes="0" containsNonDate="0" containsDate="1" containsString="0" minDate="2019-09-05T00:00:00" maxDate="2029-08-13T00:00:00" count="14">
        <d v="2019-09-05T00:00:00"/>
        <d v="2019-09-07T00:00:00"/>
        <d v="2019-10-05T00:00:00"/>
        <d v="2019-10-10T00:00:00"/>
        <d v="2020-08-12T00:00:00"/>
        <d v="2021-08-12T00:00:00"/>
        <d v="2022-08-12T00:00:00"/>
        <d v="2023-08-12T00:00:00"/>
        <d v="2024-08-12T00:00:00"/>
        <d v="2025-08-12T00:00:00"/>
        <d v="2026-08-12T00:00:00"/>
        <d v="2027-08-12T00:00:00"/>
        <d v="2028-08-12T00:00:00"/>
        <d v="2029-08-12T00:00:00"/>
      </sharedItems>
    </cacheField>
    <cacheField name="Statut" numFmtId="0">
      <sharedItems count="4">
        <s v="En attente d'une réponse de l'externe"/>
        <s v="En cours"/>
        <s v="Terminé"/>
        <s v="En continu"/>
      </sharedItems>
    </cacheField>
    <cacheField name="Commentai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s v="Autres"/>
    <x v="0"/>
    <x v="0"/>
    <x v="0"/>
    <m/>
  </r>
  <r>
    <x v="1"/>
    <s v="Offre de services"/>
    <x v="1"/>
    <x v="1"/>
    <x v="0"/>
    <m/>
  </r>
  <r>
    <x v="2"/>
    <s v="Terminé"/>
    <x v="2"/>
    <x v="2"/>
    <x v="1"/>
    <m/>
  </r>
  <r>
    <x v="3"/>
    <s v="Terminé"/>
    <x v="2"/>
    <x v="0"/>
    <x v="2"/>
    <m/>
  </r>
  <r>
    <x v="4"/>
    <s v="Suspendu"/>
    <x v="3"/>
    <x v="3"/>
    <x v="0"/>
    <m/>
  </r>
  <r>
    <x v="5"/>
    <s v="Suspendu"/>
    <x v="1"/>
    <x v="4"/>
    <x v="3"/>
    <m/>
  </r>
  <r>
    <x v="6"/>
    <s v="Suspendu"/>
    <x v="1"/>
    <x v="5"/>
    <x v="3"/>
    <m/>
  </r>
  <r>
    <x v="7"/>
    <s v="Suspendu"/>
    <x v="1"/>
    <x v="6"/>
    <x v="3"/>
    <m/>
  </r>
  <r>
    <x v="8"/>
    <s v="Suspendu"/>
    <x v="1"/>
    <x v="7"/>
    <x v="3"/>
    <m/>
  </r>
  <r>
    <x v="9"/>
    <s v="Suspendu"/>
    <x v="1"/>
    <x v="8"/>
    <x v="3"/>
    <m/>
  </r>
  <r>
    <x v="10"/>
    <s v="Suspendu"/>
    <x v="1"/>
    <x v="9"/>
    <x v="3"/>
    <m/>
  </r>
  <r>
    <x v="11"/>
    <s v="Suspendu"/>
    <x v="1"/>
    <x v="10"/>
    <x v="3"/>
    <m/>
  </r>
  <r>
    <x v="12"/>
    <s v="Suspendu"/>
    <x v="1"/>
    <x v="11"/>
    <x v="3"/>
    <m/>
  </r>
  <r>
    <x v="13"/>
    <s v="Suspendu"/>
    <x v="1"/>
    <x v="12"/>
    <x v="3"/>
    <m/>
  </r>
  <r>
    <x v="14"/>
    <s v="Suspendu"/>
    <x v="1"/>
    <x v="13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3" cacheId="2" applyNumberFormats="0" applyBorderFormats="0" applyFontFormats="0" applyPatternFormats="0" applyAlignmentFormats="0" applyWidthHeightFormats="1" dataCaption="Values" updatedVersion="6" minRefreshableVersion="3" useAutoFormatting="1" rowGrandTotals="0" colGrandTotals="0" itemPrintTitles="1" createdVersion="6" indent="0" compact="0" compactData="0" multipleFieldFilters="0">
  <location ref="B7:E17" firstHeaderRow="1" firstDataRow="1" firstDataCol="3" rowPageCount="1" colPageCount="1"/>
  <pivotFields count="6">
    <pivotField axis="axisRow" dataField="1" compact="0" outline="0" showAll="0" defaultSubtotal="0">
      <items count="16">
        <item x="0"/>
        <item x="1"/>
        <item x="2"/>
        <item x="3"/>
        <item x="4"/>
        <item m="1" x="15"/>
        <item x="5"/>
        <item x="6"/>
        <item x="7"/>
        <item x="8"/>
        <item x="9"/>
        <item x="10"/>
        <item x="11"/>
        <item x="12"/>
        <item x="13"/>
        <item x="1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"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multipleItemSelectionAllowed="1" showAll="0" defaultSubtotal="0">
      <items count="4">
        <item h="1" x="0"/>
        <item x="3"/>
        <item h="1" x="1"/>
        <item h="1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0"/>
    <field x="2"/>
    <field x="3"/>
  </rowFields>
  <rowItems count="10">
    <i>
      <x v="6"/>
      <x v="1"/>
      <x v="4"/>
    </i>
    <i>
      <x v="7"/>
      <x v="1"/>
      <x v="5"/>
    </i>
    <i>
      <x v="8"/>
      <x v="1"/>
      <x v="6"/>
    </i>
    <i>
      <x v="9"/>
      <x v="1"/>
      <x v="7"/>
    </i>
    <i>
      <x v="10"/>
      <x v="1"/>
      <x v="8"/>
    </i>
    <i>
      <x v="11"/>
      <x v="1"/>
      <x v="9"/>
    </i>
    <i>
      <x v="12"/>
      <x v="1"/>
      <x v="10"/>
    </i>
    <i>
      <x v="13"/>
      <x v="1"/>
      <x v="11"/>
    </i>
    <i>
      <x v="14"/>
      <x v="1"/>
      <x v="12"/>
    </i>
    <i>
      <x v="15"/>
      <x v="1"/>
      <x v="13"/>
    </i>
  </rowItems>
  <colItems count="1">
    <i/>
  </colItems>
  <pageFields count="1">
    <pageField fld="4" hier="-1"/>
  </pageFields>
  <dataFields count="1">
    <dataField name="Count of Tâches" fld="0" subtotal="count" baseField="0" baseItem="0"/>
  </dataFields>
  <formats count="1">
    <format dxfId="128">
      <pivotArea field="3" type="button" dataOnly="0" labelOnly="1" outline="0" axis="axisRow" fieldPosition="2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31"/>
  <sheetViews>
    <sheetView tabSelected="1" topLeftCell="A5" workbookViewId="0">
      <selection activeCell="K30" sqref="K30"/>
    </sheetView>
  </sheetViews>
  <sheetFormatPr baseColWidth="10" defaultColWidth="8.88671875" defaultRowHeight="14.4" x14ac:dyDescent="0.3"/>
  <cols>
    <col min="1" max="1" width="11.5546875" style="10" customWidth="1"/>
    <col min="2" max="2" width="8.33203125" style="11" customWidth="1"/>
    <col min="4" max="4" width="9.77734375" customWidth="1"/>
    <col min="5" max="5" width="12.44140625" customWidth="1"/>
    <col min="6" max="6" width="3.5546875" customWidth="1"/>
    <col min="9" max="9" width="13.33203125" customWidth="1"/>
    <col min="10" max="10" width="9.6640625" customWidth="1"/>
    <col min="11" max="11" width="22.88671875" bestFit="1" customWidth="1"/>
  </cols>
  <sheetData>
    <row r="2" spans="1:19" ht="28.8" x14ac:dyDescent="0.4">
      <c r="A2" s="8"/>
      <c r="B2" s="9"/>
      <c r="C2" s="5"/>
    </row>
    <row r="5" spans="1:19" x14ac:dyDescent="0.3">
      <c r="P5" t="s">
        <v>20</v>
      </c>
    </row>
    <row r="6" spans="1:19" ht="18.600000000000001" thickBot="1" x14ac:dyDescent="0.35">
      <c r="C6" s="6" t="s">
        <v>1</v>
      </c>
      <c r="D6" s="7"/>
      <c r="E6" s="7"/>
      <c r="F6" s="7"/>
      <c r="G6" s="6"/>
      <c r="H6" s="7"/>
      <c r="I6" s="7"/>
    </row>
    <row r="7" spans="1:19" ht="14.4" customHeight="1" x14ac:dyDescent="0.3">
      <c r="C7" s="12"/>
      <c r="D7" s="12"/>
      <c r="E7" s="12"/>
      <c r="F7" s="12"/>
      <c r="G7" s="12"/>
      <c r="H7" s="12"/>
      <c r="I7" s="12"/>
    </row>
    <row r="8" spans="1:19" ht="14.4" customHeight="1" x14ac:dyDescent="0.3">
      <c r="C8" s="19" t="str">
        <f ca="1">IF(INDIRECT("Aux!$B"&amp;8+INT((ROW()-8)/2.5))="",""," "&amp;INDIRECT("Aux!$B"&amp;8+INT((ROW()-8)/2.5)))</f>
        <v xml:space="preserve"> test1</v>
      </c>
      <c r="D8" s="20"/>
      <c r="E8" s="25"/>
      <c r="F8" s="12"/>
      <c r="G8" s="19" t="str">
        <f ca="1">IF(INDIRECT("Aux!$B"&amp;9+INT((ROW()-8)/2.5))="",""," "&amp;INDIRECT("Aux!$B"&amp;9+INT((ROW()-8)/2.5)))</f>
        <v xml:space="preserve"> test2</v>
      </c>
      <c r="H8" s="20"/>
      <c r="I8" s="25"/>
      <c r="M8" s="35" t="s">
        <v>6</v>
      </c>
      <c r="N8" s="36"/>
      <c r="O8" s="31"/>
      <c r="P8" s="16"/>
      <c r="Q8" s="35" t="s">
        <v>8</v>
      </c>
      <c r="R8" s="36"/>
      <c r="S8" s="31"/>
    </row>
    <row r="9" spans="1:19" ht="14.4" customHeight="1" x14ac:dyDescent="0.3">
      <c r="C9" s="21"/>
      <c r="D9" s="22"/>
      <c r="E9" s="26"/>
      <c r="F9" s="12"/>
      <c r="G9" s="21"/>
      <c r="H9" s="22"/>
      <c r="I9" s="26"/>
      <c r="M9" s="37"/>
      <c r="N9" s="38"/>
      <c r="O9" s="32"/>
      <c r="P9" s="16"/>
      <c r="Q9" s="37"/>
      <c r="R9" s="38"/>
      <c r="S9" s="32"/>
    </row>
    <row r="10" spans="1:19" x14ac:dyDescent="0.3">
      <c r="C10" s="13" t="str">
        <f ca="1">IF(C8="",""," "&amp;"Assignée à"&amp;": ")</f>
        <v xml:space="preserve"> Assignée à: </v>
      </c>
      <c r="D10" s="27" t="str">
        <f ca="1">IF(C8="",""," "&amp;INDIRECT("Aux!$C"&amp;8+INT((ROW()-8)/2.5)))</f>
        <v xml:space="preserve"> Olivia 2</v>
      </c>
      <c r="E10" s="28"/>
      <c r="F10" s="12"/>
      <c r="G10" s="13" t="str">
        <f ca="1">IF(G8="",""," "&amp;"Assignée à"&amp;": ")</f>
        <v xml:space="preserve"> Assignée à: </v>
      </c>
      <c r="H10" s="27" t="str">
        <f ca="1">IF(G8="",""," "&amp;INDIRECT("Aux!$C"&amp;9+INT((ROW()-10)/2.5)))</f>
        <v xml:space="preserve"> Olivia 2</v>
      </c>
      <c r="I10" s="28"/>
      <c r="M10" s="17"/>
      <c r="N10" s="33"/>
      <c r="O10" s="34"/>
      <c r="P10" s="16"/>
      <c r="Q10" s="17"/>
      <c r="R10" s="33"/>
      <c r="S10" s="34"/>
    </row>
    <row r="11" spans="1:19" x14ac:dyDescent="0.3">
      <c r="A11" s="15"/>
      <c r="C11" s="14" t="str">
        <f ca="1">IF(C8="",""," "&amp;"Date Due"&amp;": ")</f>
        <v xml:space="preserve"> Date Due: </v>
      </c>
      <c r="D11" s="23" t="str">
        <f ca="1">IF(C8="",""," "&amp;TEXT(INDIRECT("Aux!$D"&amp;8+INT((ROW()-10)/2.5)),"[$-F800]TTTT, MMMM TT, JJJJ"))</f>
        <v xml:space="preserve"> Mittwoch, 12. August 2020</v>
      </c>
      <c r="E11" s="24"/>
      <c r="F11" s="12"/>
      <c r="G11" s="14" t="str">
        <f ca="1">IF(G8="",""," "&amp;"Date Due"&amp;": ")</f>
        <v xml:space="preserve"> Date Due: </v>
      </c>
      <c r="H11" s="23" t="str">
        <f ca="1">IF(G8="",""," "&amp;TEXT(INDIRECT("Aux!$D"&amp;9+INT((ROW()-10)/2.5)),"[$-F800]TTTT, MMMM TT, JJJJ"))</f>
        <v xml:space="preserve"> Donnerstag, 12. August 2021</v>
      </c>
      <c r="I11" s="24"/>
      <c r="M11" s="18"/>
      <c r="N11" s="29"/>
      <c r="O11" s="30"/>
      <c r="P11" s="16"/>
      <c r="Q11" s="18"/>
      <c r="R11" s="29"/>
      <c r="S11" s="30"/>
    </row>
    <row r="12" spans="1:19" ht="14.4" customHeight="1" x14ac:dyDescent="0.3">
      <c r="A12" s="15" t="s">
        <v>18</v>
      </c>
      <c r="C12" s="16"/>
      <c r="D12" s="16"/>
      <c r="E12" s="16"/>
      <c r="F12" s="16"/>
      <c r="G12" s="16"/>
      <c r="H12" s="16"/>
      <c r="I12" s="16"/>
      <c r="J12" s="15" t="s">
        <v>18</v>
      </c>
      <c r="M12" s="16"/>
      <c r="N12" s="16"/>
      <c r="O12" s="16"/>
      <c r="P12" s="16"/>
      <c r="Q12" s="16"/>
      <c r="R12" s="16"/>
      <c r="S12" s="16"/>
    </row>
    <row r="13" spans="1:19" ht="14.4" customHeight="1" x14ac:dyDescent="0.3">
      <c r="A13" s="15" t="s">
        <v>17</v>
      </c>
      <c r="C13" s="19" t="str">
        <f ca="1">IF(INDIRECT("Aux!$B"&amp;8+INT((ROW()-8)/2.5))="",""," "&amp;INDIRECT("Aux!$B"&amp;8+INT((ROW()-8)/2.5)))</f>
        <v xml:space="preserve"> test3</v>
      </c>
      <c r="D13" s="20"/>
      <c r="E13" s="25"/>
      <c r="F13" s="16"/>
      <c r="G13" s="19" t="str">
        <f ca="1">IF(INDIRECT("Aux!$B"&amp;9+INT((ROW()-8)/2.5))="",""," "&amp;INDIRECT("Aux!$B"&amp;9+INT((ROW()-8)/2.5)))</f>
        <v xml:space="preserve"> test4</v>
      </c>
      <c r="H13" s="20"/>
      <c r="I13" s="25"/>
      <c r="J13" s="15" t="s">
        <v>19</v>
      </c>
      <c r="M13" s="35" t="s">
        <v>9</v>
      </c>
      <c r="N13" s="36"/>
      <c r="O13" s="31"/>
      <c r="P13" s="16"/>
      <c r="Q13" s="35" t="s">
        <v>10</v>
      </c>
      <c r="R13" s="36"/>
      <c r="S13" s="31"/>
    </row>
    <row r="14" spans="1:19" ht="14.4" customHeight="1" x14ac:dyDescent="0.3">
      <c r="C14" s="21"/>
      <c r="D14" s="22"/>
      <c r="E14" s="26"/>
      <c r="F14" s="16"/>
      <c r="G14" s="21"/>
      <c r="H14" s="22"/>
      <c r="I14" s="26"/>
      <c r="J14" s="10"/>
      <c r="M14" s="37"/>
      <c r="N14" s="38"/>
      <c r="O14" s="32"/>
      <c r="P14" s="16"/>
      <c r="Q14" s="37"/>
      <c r="R14" s="38"/>
      <c r="S14" s="32"/>
    </row>
    <row r="15" spans="1:19" x14ac:dyDescent="0.3">
      <c r="A15" s="15"/>
      <c r="C15" s="13" t="str">
        <f ca="1">IF(C13="",""," "&amp;"Assignée à"&amp;": ")</f>
        <v xml:space="preserve"> Assignée à: </v>
      </c>
      <c r="D15" s="27" t="str">
        <f ca="1">IF(C13="",""," "&amp;INDIRECT("Aux!$C"&amp;8+INT((ROW()-8)/2.5)))</f>
        <v xml:space="preserve"> Olivia 2</v>
      </c>
      <c r="E15" s="28"/>
      <c r="F15" s="16"/>
      <c r="G15" s="13" t="str">
        <f ca="1">IF(G13="",""," "&amp;"Assignée à"&amp;": ")</f>
        <v xml:space="preserve"> Assignée à: </v>
      </c>
      <c r="H15" s="27" t="str">
        <f ca="1">IF(G13="",""," "&amp;INDIRECT("Aux!$C"&amp;9+INT((ROW()-10)/2.5)))</f>
        <v xml:space="preserve"> Olivia 2</v>
      </c>
      <c r="I15" s="28"/>
      <c r="J15" s="15"/>
      <c r="M15" s="17"/>
      <c r="N15" s="33"/>
      <c r="O15" s="34"/>
      <c r="P15" s="16"/>
      <c r="Q15" s="17"/>
      <c r="R15" s="33"/>
      <c r="S15" s="34"/>
    </row>
    <row r="16" spans="1:19" ht="14.4" customHeight="1" x14ac:dyDescent="0.3">
      <c r="A16" s="2">
        <v>44785</v>
      </c>
      <c r="C16" s="14" t="str">
        <f ca="1">IF(C13="",""," "&amp;"Date Due"&amp;": ")</f>
        <v xml:space="preserve"> Date Due: </v>
      </c>
      <c r="D16" s="23" t="str">
        <f ca="1">IF(C13="",""," "&amp;TEXT(INDIRECT("Aux!$D"&amp;8+INT((ROW()-10)/2.5)),"[$-F800]TTTT, MMMM TT, JJJJ"))</f>
        <v xml:space="preserve"> Freitag, 12. August 2022</v>
      </c>
      <c r="E16" s="24"/>
      <c r="F16" s="16"/>
      <c r="G16" s="14" t="str">
        <f ca="1">IF(G13="",""," "&amp;"Date Due"&amp;": ")</f>
        <v xml:space="preserve"> Date Due: </v>
      </c>
      <c r="H16" s="23" t="str">
        <f ca="1">IF(G13="",""," "&amp;TEXT(INDIRECT("Aux!$D"&amp;9+INT((ROW()-10)/2.5)),"[$-F800]TTTT, MMMM TT, JJJJ"))</f>
        <v xml:space="preserve"> Samstag, 12. August 2023</v>
      </c>
      <c r="I16" s="24"/>
      <c r="J16" s="2">
        <v>45150</v>
      </c>
      <c r="M16" s="18"/>
      <c r="N16" s="29"/>
      <c r="O16" s="30"/>
      <c r="P16" s="16"/>
      <c r="Q16" s="18"/>
      <c r="R16" s="29"/>
      <c r="S16" s="30"/>
    </row>
    <row r="17" spans="3:19" ht="14.4" customHeight="1" x14ac:dyDescent="0.3"/>
    <row r="18" spans="3:19" x14ac:dyDescent="0.3">
      <c r="C18" s="19" t="str">
        <f ca="1">IF(INDIRECT("Aux!$B"&amp;8+INT((ROW()-8)/2.5))="",""," "&amp;INDIRECT("Aux!$B"&amp;8+INT((ROW()-8)/2.5)))</f>
        <v xml:space="preserve"> test5</v>
      </c>
      <c r="D18" s="20"/>
      <c r="E18" s="25"/>
      <c r="G18" s="19" t="str">
        <f ca="1">IF(INDIRECT("Aux!$B"&amp;9+INT((ROW()-8)/2.5))="",""," "&amp;INDIRECT("Aux!$B"&amp;9+INT((ROW()-8)/2.5)))</f>
        <v xml:space="preserve"> test6</v>
      </c>
      <c r="H18" s="20"/>
      <c r="I18" s="25"/>
      <c r="M18" s="35" t="s">
        <v>11</v>
      </c>
      <c r="N18" s="36"/>
      <c r="O18" s="31"/>
      <c r="P18" s="16"/>
      <c r="Q18" s="35" t="s">
        <v>12</v>
      </c>
      <c r="R18" s="36"/>
      <c r="S18" s="31"/>
    </row>
    <row r="19" spans="3:19" x14ac:dyDescent="0.3">
      <c r="C19" s="21"/>
      <c r="D19" s="22"/>
      <c r="E19" s="26"/>
      <c r="G19" s="21"/>
      <c r="H19" s="22"/>
      <c r="I19" s="26"/>
      <c r="M19" s="37"/>
      <c r="N19" s="38"/>
      <c r="O19" s="32"/>
      <c r="P19" s="16"/>
      <c r="Q19" s="37"/>
      <c r="R19" s="38"/>
      <c r="S19" s="32"/>
    </row>
    <row r="20" spans="3:19" x14ac:dyDescent="0.3">
      <c r="C20" s="13" t="str">
        <f ca="1">IF(C18="",""," "&amp;"Assignée à"&amp;": ")</f>
        <v xml:space="preserve"> Assignée à: </v>
      </c>
      <c r="D20" s="27" t="str">
        <f ca="1">IF(C18="",""," "&amp;INDIRECT("Aux!$C"&amp;8+INT((ROW()-8)/2.5)))</f>
        <v xml:space="preserve"> Olivia 2</v>
      </c>
      <c r="E20" s="28"/>
      <c r="G20" s="13" t="str">
        <f ca="1">IF(G18="",""," "&amp;"Assignée à"&amp;": ")</f>
        <v xml:space="preserve"> Assignée à: </v>
      </c>
      <c r="H20" s="27" t="str">
        <f ca="1">IF(G18="",""," "&amp;INDIRECT("Aux!$C"&amp;9+INT((ROW()-10)/2.5)))</f>
        <v xml:space="preserve"> Olivia 2</v>
      </c>
      <c r="I20" s="28"/>
      <c r="M20" s="17"/>
      <c r="N20" s="33"/>
      <c r="O20" s="34"/>
      <c r="P20" s="16"/>
      <c r="Q20" s="17"/>
      <c r="R20" s="33"/>
      <c r="S20" s="34"/>
    </row>
    <row r="21" spans="3:19" x14ac:dyDescent="0.3">
      <c r="C21" s="14" t="str">
        <f ca="1">IF(C18="",""," "&amp;"Date Due"&amp;": ")</f>
        <v xml:space="preserve"> Date Due: </v>
      </c>
      <c r="D21" s="23" t="str">
        <f ca="1">IF(C18="",""," "&amp;TEXT(INDIRECT("Aux!$D"&amp;8+INT((ROW()-10)/2.5)),"[$-F800]TTTT, MMMM TT, JJJJ"))</f>
        <v xml:space="preserve"> Montag, 12. August 2024</v>
      </c>
      <c r="E21" s="24"/>
      <c r="G21" s="14" t="str">
        <f ca="1">IF(G18="",""," "&amp;"Date Due"&amp;": ")</f>
        <v xml:space="preserve"> Date Due: </v>
      </c>
      <c r="H21" s="23" t="str">
        <f ca="1">IF(G18="",""," "&amp;TEXT(INDIRECT("Aux!$D"&amp;9+INT((ROW()-10)/2.5)),"[$-F800]TTTT, MMMM TT, JJJJ"))</f>
        <v xml:space="preserve"> Dienstag, 12. August 2025</v>
      </c>
      <c r="I21" s="24"/>
      <c r="M21" s="18"/>
      <c r="N21" s="29"/>
      <c r="O21" s="30"/>
      <c r="P21" s="16"/>
      <c r="Q21" s="18"/>
      <c r="R21" s="29"/>
      <c r="S21" s="30"/>
    </row>
    <row r="22" spans="3:19" x14ac:dyDescent="0.3">
      <c r="M22" s="16"/>
      <c r="N22" s="16"/>
      <c r="O22" s="16"/>
      <c r="P22" s="16"/>
      <c r="Q22" s="16"/>
      <c r="R22" s="16"/>
      <c r="S22" s="16"/>
    </row>
    <row r="23" spans="3:19" x14ac:dyDescent="0.3">
      <c r="C23" s="19" t="str">
        <f ca="1">IF(INDIRECT("Aux!$B"&amp;8+INT((ROW()-8)/2.5))="",""," "&amp;INDIRECT("Aux!$B"&amp;8+INT((ROW()-8)/2.5)))</f>
        <v xml:space="preserve"> test7</v>
      </c>
      <c r="D23" s="20"/>
      <c r="E23" s="25"/>
      <c r="G23" s="19" t="str">
        <f ca="1">IF(INDIRECT("Aux!$B"&amp;9+INT((ROW()-8)/2.5))="",""," "&amp;INDIRECT("Aux!$B"&amp;9+INT((ROW()-8)/2.5)))</f>
        <v xml:space="preserve"> test8</v>
      </c>
      <c r="H23" s="20"/>
      <c r="I23" s="25"/>
      <c r="M23" s="35" t="s">
        <v>13</v>
      </c>
      <c r="N23" s="36"/>
      <c r="O23" s="31"/>
      <c r="P23" s="16"/>
      <c r="Q23" s="35" t="s">
        <v>14</v>
      </c>
      <c r="R23" s="36"/>
      <c r="S23" s="31"/>
    </row>
    <row r="24" spans="3:19" x14ac:dyDescent="0.3">
      <c r="C24" s="21"/>
      <c r="D24" s="22"/>
      <c r="E24" s="26"/>
      <c r="G24" s="21"/>
      <c r="H24" s="22"/>
      <c r="I24" s="26"/>
      <c r="M24" s="37"/>
      <c r="N24" s="38"/>
      <c r="O24" s="32"/>
      <c r="P24" s="16"/>
      <c r="Q24" s="37"/>
      <c r="R24" s="38"/>
      <c r="S24" s="32"/>
    </row>
    <row r="25" spans="3:19" x14ac:dyDescent="0.3">
      <c r="C25" s="13" t="str">
        <f ca="1">IF(C23="",""," "&amp;"Assignée à"&amp;": ")</f>
        <v xml:space="preserve"> Assignée à: </v>
      </c>
      <c r="D25" s="27" t="str">
        <f ca="1">IF(C23="",""," "&amp;INDIRECT("Aux!$C"&amp;8+INT((ROW()-8)/2.5)))</f>
        <v xml:space="preserve"> Olivia 2</v>
      </c>
      <c r="E25" s="28"/>
      <c r="G25" s="13" t="str">
        <f ca="1">IF(G23="",""," "&amp;"Assignée à"&amp;": ")</f>
        <v xml:space="preserve"> Assignée à: </v>
      </c>
      <c r="H25" s="27" t="str">
        <f ca="1">IF(G23="",""," "&amp;INDIRECT("Aux!$C"&amp;9+INT((ROW()-10)/2.5)))</f>
        <v xml:space="preserve"> Olivia 2</v>
      </c>
      <c r="I25" s="28"/>
      <c r="M25" s="17"/>
      <c r="N25" s="33"/>
      <c r="O25" s="34"/>
      <c r="P25" s="16"/>
      <c r="Q25" s="17"/>
      <c r="R25" s="33"/>
      <c r="S25" s="34"/>
    </row>
    <row r="26" spans="3:19" x14ac:dyDescent="0.3">
      <c r="C26" s="14" t="str">
        <f ca="1">IF(C23="",""," "&amp;"Date Due"&amp;": ")</f>
        <v xml:space="preserve"> Date Due: </v>
      </c>
      <c r="D26" s="23" t="str">
        <f ca="1">IF(C23="",""," "&amp;TEXT(INDIRECT("Aux!$D"&amp;8+INT((ROW()-10)/2.5)),"[$-F800]TTTT, MMMM TT, JJJJ"))</f>
        <v xml:space="preserve"> Mittwoch, 12. August 2026</v>
      </c>
      <c r="E26" s="24"/>
      <c r="G26" s="14" t="str">
        <f ca="1">IF(G23="",""," "&amp;"Date Due"&amp;": ")</f>
        <v xml:space="preserve"> Date Due: </v>
      </c>
      <c r="H26" s="23" t="str">
        <f ca="1">IF(G23="",""," "&amp;TEXT(INDIRECT("Aux!$D"&amp;9+INT((ROW()-10)/2.5)),"[$-F800]TTTT, MMMM TT, JJJJ"))</f>
        <v xml:space="preserve"> Donnerstag, 12. August 2027</v>
      </c>
      <c r="I26" s="24"/>
      <c r="M26" s="18"/>
      <c r="N26" s="29"/>
      <c r="O26" s="30"/>
      <c r="P26" s="16"/>
      <c r="Q26" s="18"/>
      <c r="R26" s="29"/>
      <c r="S26" s="30"/>
    </row>
    <row r="28" spans="3:19" x14ac:dyDescent="0.3">
      <c r="C28" s="19" t="str">
        <f ca="1">IF(INDIRECT("Aux!$B"&amp;8+INT((ROW()-8)/2.5))="",""," "&amp;INDIRECT("Aux!$B"&amp;8+INT((ROW()-8)/2.5)))</f>
        <v xml:space="preserve"> test9</v>
      </c>
      <c r="D28" s="20"/>
      <c r="E28" s="25"/>
      <c r="G28" s="19" t="str">
        <f ca="1">IF(INDIRECT("Aux!$B"&amp;9+INT((ROW()-8)/2.5))="",""," "&amp;INDIRECT("Aux!$B"&amp;9+INT((ROW()-8)/2.5)))</f>
        <v xml:space="preserve"> test10</v>
      </c>
      <c r="H28" s="20"/>
      <c r="I28" s="25"/>
    </row>
    <row r="29" spans="3:19" x14ac:dyDescent="0.3">
      <c r="C29" s="21"/>
      <c r="D29" s="22"/>
      <c r="E29" s="26"/>
      <c r="G29" s="21"/>
      <c r="H29" s="22"/>
      <c r="I29" s="26"/>
    </row>
    <row r="30" spans="3:19" x14ac:dyDescent="0.3">
      <c r="C30" s="13" t="str">
        <f ca="1">IF(C28="",""," "&amp;"Assignée à"&amp;": ")</f>
        <v xml:space="preserve"> Assignée à: </v>
      </c>
      <c r="D30" s="27" t="str">
        <f ca="1">IF(C28="",""," "&amp;INDIRECT("Aux!$C"&amp;8+INT((ROW()-8)/2.5)))</f>
        <v xml:space="preserve"> Olivia 2</v>
      </c>
      <c r="E30" s="28"/>
      <c r="G30" s="13" t="str">
        <f ca="1">IF(G28="",""," "&amp;"Assignée à"&amp;": ")</f>
        <v xml:space="preserve"> Assignée à: </v>
      </c>
      <c r="H30" s="27" t="str">
        <f ca="1">IF(G28="",""," "&amp;INDIRECT("Aux!$C"&amp;9+INT((ROW()-10)/2.5)))</f>
        <v xml:space="preserve"> Olivia 2</v>
      </c>
      <c r="I30" s="28"/>
    </row>
    <row r="31" spans="3:19" x14ac:dyDescent="0.3">
      <c r="C31" s="14" t="str">
        <f ca="1">IF(C28="",""," "&amp;"Date Due"&amp;": ")</f>
        <v xml:space="preserve"> Date Due: </v>
      </c>
      <c r="D31" s="23" t="str">
        <f ca="1">IF(C28="",""," "&amp;TEXT(INDIRECT("Aux!$D"&amp;8+INT((ROW()-10)/2.5)),"[$-F800]TTTT, MMMM TT, JJJJ"))</f>
        <v xml:space="preserve"> Samstag, 12. August 2028</v>
      </c>
      <c r="E31" s="24"/>
      <c r="G31" s="14" t="str">
        <f ca="1">IF(G28="",""," "&amp;"Date Due"&amp;": ")</f>
        <v xml:space="preserve"> Date Due: </v>
      </c>
      <c r="H31" s="23" t="str">
        <f ca="1">IF(G28="",""," "&amp;TEXT(INDIRECT("Aux!$D"&amp;9+INT((ROW()-10)/2.5)),"[$-F800]TTTT, MMMM TT, JJJJ"))</f>
        <v xml:space="preserve"> Sonntag, 12. August 2029</v>
      </c>
      <c r="I31" s="24"/>
    </row>
  </sheetData>
  <mergeCells count="72">
    <mergeCell ref="D31:E31"/>
    <mergeCell ref="H31:I31"/>
    <mergeCell ref="C28:D29"/>
    <mergeCell ref="E28:E29"/>
    <mergeCell ref="G28:H29"/>
    <mergeCell ref="I28:I29"/>
    <mergeCell ref="D30:E30"/>
    <mergeCell ref="H30:I30"/>
    <mergeCell ref="D26:E26"/>
    <mergeCell ref="H21:I21"/>
    <mergeCell ref="H26:I26"/>
    <mergeCell ref="E18:E19"/>
    <mergeCell ref="D20:E20"/>
    <mergeCell ref="E23:E24"/>
    <mergeCell ref="D25:E25"/>
    <mergeCell ref="I18:I19"/>
    <mergeCell ref="H20:I20"/>
    <mergeCell ref="I23:I24"/>
    <mergeCell ref="H25:I25"/>
    <mergeCell ref="N20:O20"/>
    <mergeCell ref="R20:S20"/>
    <mergeCell ref="N26:O26"/>
    <mergeCell ref="R26:S26"/>
    <mergeCell ref="M23:N24"/>
    <mergeCell ref="O23:O24"/>
    <mergeCell ref="Q23:R24"/>
    <mergeCell ref="S23:S24"/>
    <mergeCell ref="N25:O25"/>
    <mergeCell ref="R25:S25"/>
    <mergeCell ref="N21:O21"/>
    <mergeCell ref="R21:S21"/>
    <mergeCell ref="R11:S11"/>
    <mergeCell ref="M13:N14"/>
    <mergeCell ref="O13:O14"/>
    <mergeCell ref="Q13:R14"/>
    <mergeCell ref="S13:S14"/>
    <mergeCell ref="N16:O16"/>
    <mergeCell ref="R16:S16"/>
    <mergeCell ref="N15:O15"/>
    <mergeCell ref="R15:S15"/>
    <mergeCell ref="N11:O11"/>
    <mergeCell ref="M18:N19"/>
    <mergeCell ref="O18:O19"/>
    <mergeCell ref="Q18:R19"/>
    <mergeCell ref="S18:S19"/>
    <mergeCell ref="N10:O10"/>
    <mergeCell ref="R10:S10"/>
    <mergeCell ref="M8:N9"/>
    <mergeCell ref="O8:O9"/>
    <mergeCell ref="Q8:R9"/>
    <mergeCell ref="S8:S9"/>
    <mergeCell ref="I8:I9"/>
    <mergeCell ref="D10:E10"/>
    <mergeCell ref="H10:I10"/>
    <mergeCell ref="D16:E16"/>
    <mergeCell ref="H16:I16"/>
    <mergeCell ref="E13:E14"/>
    <mergeCell ref="G13:H14"/>
    <mergeCell ref="I13:I14"/>
    <mergeCell ref="D15:E15"/>
    <mergeCell ref="H15:I15"/>
    <mergeCell ref="C8:D9"/>
    <mergeCell ref="C13:D14"/>
    <mergeCell ref="C18:D19"/>
    <mergeCell ref="E8:E9"/>
    <mergeCell ref="G8:H9"/>
    <mergeCell ref="C23:D24"/>
    <mergeCell ref="G18:H19"/>
    <mergeCell ref="G23:H24"/>
    <mergeCell ref="D11:E11"/>
    <mergeCell ref="H11:I11"/>
    <mergeCell ref="D21:E21"/>
  </mergeCells>
  <conditionalFormatting sqref="G8:I11 C8:E11 C13:E16 G13:I16">
    <cfRule type="expression" dxfId="176" priority="109">
      <formula>#REF!=""</formula>
    </cfRule>
  </conditionalFormatting>
  <conditionalFormatting sqref="Q10:S11 M10:O11 Q13:S16 M13:O16 O8:O9 S8:S9">
    <cfRule type="expression" dxfId="175" priority="97">
      <formula>#REF!=""</formula>
    </cfRule>
  </conditionalFormatting>
  <conditionalFormatting sqref="M8:N9">
    <cfRule type="expression" dxfId="174" priority="93">
      <formula>#REF!=""</formula>
    </cfRule>
  </conditionalFormatting>
  <conditionalFormatting sqref="Q8:R9">
    <cfRule type="expression" dxfId="173" priority="89">
      <formula>#REF!=""</formula>
    </cfRule>
  </conditionalFormatting>
  <conditionalFormatting sqref="Q20:S21 M20:O21 Q23:S26 M23:O26 O18:O19 S18:S19">
    <cfRule type="expression" dxfId="172" priority="85">
      <formula>#REF!=""</formula>
    </cfRule>
  </conditionalFormatting>
  <conditionalFormatting sqref="M18:N19">
    <cfRule type="expression" dxfId="171" priority="81">
      <formula>#REF!=""</formula>
    </cfRule>
  </conditionalFormatting>
  <conditionalFormatting sqref="Q18:R19">
    <cfRule type="expression" dxfId="170" priority="77">
      <formula>#REF!=""</formula>
    </cfRule>
  </conditionalFormatting>
  <conditionalFormatting sqref="C18:E21">
    <cfRule type="expression" dxfId="51" priority="21">
      <formula>#REF!=""</formula>
    </cfRule>
  </conditionalFormatting>
  <conditionalFormatting sqref="C23:E26">
    <cfRule type="expression" dxfId="43" priority="17">
      <formula>#REF!=""</formula>
    </cfRule>
  </conditionalFormatting>
  <conditionalFormatting sqref="G18:I21">
    <cfRule type="expression" dxfId="31" priority="13">
      <formula>#REF!=""</formula>
    </cfRule>
  </conditionalFormatting>
  <conditionalFormatting sqref="G23:I26">
    <cfRule type="expression" dxfId="23" priority="9">
      <formula>#REF!=""</formula>
    </cfRule>
  </conditionalFormatting>
  <conditionalFormatting sqref="C28:E31">
    <cfRule type="expression" dxfId="15" priority="5">
      <formula>#REF!=""</formula>
    </cfRule>
  </conditionalFormatting>
  <conditionalFormatting sqref="G28:I31">
    <cfRule type="expression" dxfId="7" priority="1">
      <formula>#REF!=""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0" id="{8975F3C1-CF96-45D5-A97C-4CC4F7E1C6B1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111" id="{6C4D7F52-6AA7-46C0-AB24-C8BE0B7CFEB0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112" id="{DC5F4C61-AC39-4D63-B8AA-60AF688914A7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G8:I11 C8:E11 C13:E16 G13:I16</xm:sqref>
        </x14:conditionalFormatting>
        <x14:conditionalFormatting xmlns:xm="http://schemas.microsoft.com/office/excel/2006/main">
          <x14:cfRule type="expression" priority="98" id="{53BBC163-7BB8-4C3C-B545-4BBDA77D1D59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99" id="{80899F11-836E-4E3B-8A50-99EDCC73DBC6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100" id="{A173177B-17BD-423E-9CCB-FA0B9DB9B904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Q10:S11 M10:O11 Q13:S16 M13:O16 O8:O9 S8:S9</xm:sqref>
        </x14:conditionalFormatting>
        <x14:conditionalFormatting xmlns:xm="http://schemas.microsoft.com/office/excel/2006/main">
          <x14:cfRule type="expression" priority="94" id="{AAFF76D1-C0F7-4D8E-A33E-7CB8F55B9F64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95" id="{E183A6E0-3B52-4892-86E0-2FA435209126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96" id="{8EAF592F-8AB7-4A71-AD93-F34B2E132013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M8:N9</xm:sqref>
        </x14:conditionalFormatting>
        <x14:conditionalFormatting xmlns:xm="http://schemas.microsoft.com/office/excel/2006/main">
          <x14:cfRule type="expression" priority="90" id="{9BD629A5-0C67-4343-9129-ED544BBE9E8B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91" id="{C801EA5C-1B71-4390-B45F-B9F9AA6A6066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92" id="{89317CCF-A493-4333-8C5B-F3F01509E24C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Q8:R9</xm:sqref>
        </x14:conditionalFormatting>
        <x14:conditionalFormatting xmlns:xm="http://schemas.microsoft.com/office/excel/2006/main">
          <x14:cfRule type="expression" priority="86" id="{C3912C9A-1B2A-4E7E-A034-4ADA06B5125F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87" id="{0E43FCBE-6922-4D5C-85F3-1F06FBA5B51C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88" id="{DE146397-B209-4960-BF41-F3186B9D0D9D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Q20:S21 M20:O21 Q23:S26 M23:O26 O18:O19 S18:S19</xm:sqref>
        </x14:conditionalFormatting>
        <x14:conditionalFormatting xmlns:xm="http://schemas.microsoft.com/office/excel/2006/main">
          <x14:cfRule type="expression" priority="82" id="{8593071E-33EE-42E4-A8D7-1115ED9819A5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83" id="{FA843660-EF1F-4C3C-AA8F-292566E507C3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84" id="{BD68F63B-08D8-41BF-A6AF-9E96378085AC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M18:N19</xm:sqref>
        </x14:conditionalFormatting>
        <x14:conditionalFormatting xmlns:xm="http://schemas.microsoft.com/office/excel/2006/main">
          <x14:cfRule type="expression" priority="78" id="{0D9D3BD3-0E9A-45BB-B1B6-22026E7DF14A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79" id="{69CDB421-441E-4BA9-8DFD-24A6ED4BF54F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80" id="{C9FAF573-D1FB-4356-97A8-1FDAE1A07E37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Q18:R19</xm:sqref>
        </x14:conditionalFormatting>
        <x14:conditionalFormatting xmlns:xm="http://schemas.microsoft.com/office/excel/2006/main">
          <x14:cfRule type="expression" priority="22" id="{A551840B-E244-486C-9CF5-332A878ABD93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23" id="{1811339E-0B1C-47A9-8E58-B54BF3ACD9E9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24" id="{FE6D6D00-92C8-40B9-8F54-DF4032FAEF42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C18:E21</xm:sqref>
        </x14:conditionalFormatting>
        <x14:conditionalFormatting xmlns:xm="http://schemas.microsoft.com/office/excel/2006/main">
          <x14:cfRule type="expression" priority="18" id="{A59C6F60-8BE9-4AC5-A024-946EEFF1CD9A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19" id="{494310D0-35D1-4C1B-A90E-B0A2056A5B25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20" id="{EFEE1674-5909-4060-BA67-60FF798AD7F7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C23:E26</xm:sqref>
        </x14:conditionalFormatting>
        <x14:conditionalFormatting xmlns:xm="http://schemas.microsoft.com/office/excel/2006/main">
          <x14:cfRule type="expression" priority="14" id="{14BA0E61-E7BA-4B32-92B2-76DF7D4411D8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15" id="{2DDE8450-8884-4BFF-8FD5-44341C1F76CF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16" id="{38294A77-97B7-4F7A-B590-D12E0C298F65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G18:I21</xm:sqref>
        </x14:conditionalFormatting>
        <x14:conditionalFormatting xmlns:xm="http://schemas.microsoft.com/office/excel/2006/main">
          <x14:cfRule type="expression" priority="10" id="{92D0BB23-ACB5-4CAA-9755-7A4AC6F9B22E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11" id="{94B06C31-0EB2-42F7-BE1B-5121A8FAE6C9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12" id="{819A4C72-1B7F-4556-B50C-B8D91C744E16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G23:I26</xm:sqref>
        </x14:conditionalFormatting>
        <x14:conditionalFormatting xmlns:xm="http://schemas.microsoft.com/office/excel/2006/main">
          <x14:cfRule type="expression" priority="6" id="{D4C1BB06-6636-46EF-AA2E-E8F73B641F75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7" id="{5EB6B325-92BB-44C2-BC1B-09EBCA829834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8" id="{FD40191C-9B9D-4451-BAE8-A41D8724C99E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C28:E31</xm:sqref>
        </x14:conditionalFormatting>
        <x14:conditionalFormatting xmlns:xm="http://schemas.microsoft.com/office/excel/2006/main">
          <x14:cfRule type="expression" priority="2" id="{5C2DF942-E451-4C64-868F-0B08A31ABD7B}">
            <xm:f>#REF!='\Users\MichelTrungKien\Downloads\[Demo - Automated Kanban Excel Template.xlsx]List'!#REF!</xm:f>
            <x14:dxf>
              <fill>
                <patternFill>
                  <bgColor rgb="FFFD7E7B"/>
                </patternFill>
              </fill>
            </x14:dxf>
          </x14:cfRule>
          <x14:cfRule type="expression" priority="3" id="{1B512708-9822-4949-A2A3-EB29809AE539}">
            <xm:f>#REF!='\Users\MichelTrungKien\Downloads\[Demo - Automated Kanban Excel Template.xlsx]List'!#REF!</xm:f>
            <x14:dxf>
              <fill>
                <patternFill>
                  <bgColor rgb="FF01CBBD"/>
                </patternFill>
              </fill>
            </x14:dxf>
          </x14:cfRule>
          <x14:cfRule type="expression" priority="4" id="{6299EC2D-2843-4814-9394-EBC0A43233A7}">
            <xm:f>#REF!='\Users\MichelTrungKien\Downloads\[Demo - Automated Kanban Excel Template.xlsx]List'!#REF!</xm:f>
            <x14:dxf>
              <font>
                <color theme="1" tint="0.24994659260841701"/>
              </font>
              <fill>
                <patternFill>
                  <bgColor rgb="FFF5D23D"/>
                </patternFill>
              </fill>
            </x14:dxf>
          </x14:cfRule>
          <xm:sqref>G28:I31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S17"/>
  <sheetViews>
    <sheetView workbookViewId="0">
      <selection activeCell="D8" sqref="D8"/>
    </sheetView>
  </sheetViews>
  <sheetFormatPr baseColWidth="10" defaultColWidth="8.88671875" defaultRowHeight="14.4" x14ac:dyDescent="0.3"/>
  <cols>
    <col min="2" max="2" width="10.77734375" bestFit="1" customWidth="1"/>
    <col min="3" max="4" width="17.21875" bestFit="1" customWidth="1"/>
    <col min="5" max="5" width="14.6640625" style="1" bestFit="1" customWidth="1"/>
    <col min="6" max="6" width="14.6640625" bestFit="1" customWidth="1"/>
    <col min="7" max="7" width="17.21875" bestFit="1" customWidth="1"/>
    <col min="8" max="8" width="10.77734375" bestFit="1" customWidth="1"/>
    <col min="9" max="12" width="17.21875" bestFit="1" customWidth="1"/>
    <col min="13" max="13" width="20.21875" bestFit="1" customWidth="1"/>
    <col min="14" max="14" width="19.44140625" bestFit="1" customWidth="1"/>
    <col min="15" max="15" width="11.77734375" bestFit="1" customWidth="1"/>
    <col min="16" max="16" width="9.109375" bestFit="1" customWidth="1"/>
    <col min="17" max="17" width="8.5546875" bestFit="1" customWidth="1"/>
    <col min="18" max="18" width="11.77734375" bestFit="1" customWidth="1"/>
    <col min="19" max="19" width="10.77734375" bestFit="1" customWidth="1"/>
  </cols>
  <sheetData>
    <row r="5" spans="2:19" x14ac:dyDescent="0.3">
      <c r="B5" s="3" t="s">
        <v>0</v>
      </c>
      <c r="C5" t="s">
        <v>1</v>
      </c>
    </row>
    <row r="7" spans="2:19" x14ac:dyDescent="0.3">
      <c r="B7" s="3" t="s">
        <v>2</v>
      </c>
      <c r="C7" s="3" t="s">
        <v>3</v>
      </c>
      <c r="D7" s="4" t="s">
        <v>4</v>
      </c>
      <c r="E7" s="3" t="s">
        <v>5</v>
      </c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</row>
    <row r="8" spans="2:19" x14ac:dyDescent="0.3">
      <c r="B8" t="s">
        <v>6</v>
      </c>
      <c r="C8" t="s">
        <v>7</v>
      </c>
      <c r="D8" s="2">
        <v>44055</v>
      </c>
      <c r="E8">
        <v>1</v>
      </c>
    </row>
    <row r="9" spans="2:19" x14ac:dyDescent="0.3">
      <c r="B9" t="s">
        <v>8</v>
      </c>
      <c r="C9" t="s">
        <v>7</v>
      </c>
      <c r="D9" s="2">
        <v>44420</v>
      </c>
      <c r="E9">
        <v>1</v>
      </c>
    </row>
    <row r="10" spans="2:19" x14ac:dyDescent="0.3">
      <c r="B10" t="s">
        <v>9</v>
      </c>
      <c r="C10" t="s">
        <v>7</v>
      </c>
      <c r="D10" s="2">
        <v>44785</v>
      </c>
      <c r="E10">
        <v>1</v>
      </c>
    </row>
    <row r="11" spans="2:19" x14ac:dyDescent="0.3">
      <c r="B11" t="s">
        <v>10</v>
      </c>
      <c r="C11" t="s">
        <v>7</v>
      </c>
      <c r="D11" s="2">
        <v>45150</v>
      </c>
      <c r="E11">
        <v>1</v>
      </c>
    </row>
    <row r="12" spans="2:19" x14ac:dyDescent="0.3">
      <c r="B12" t="s">
        <v>11</v>
      </c>
      <c r="C12" t="s">
        <v>7</v>
      </c>
      <c r="D12" s="2">
        <v>45516</v>
      </c>
      <c r="E12">
        <v>1</v>
      </c>
    </row>
    <row r="13" spans="2:19" x14ac:dyDescent="0.3">
      <c r="B13" t="s">
        <v>12</v>
      </c>
      <c r="C13" t="s">
        <v>7</v>
      </c>
      <c r="D13" s="2">
        <v>45881</v>
      </c>
      <c r="E13">
        <v>1</v>
      </c>
    </row>
    <row r="14" spans="2:19" x14ac:dyDescent="0.3">
      <c r="B14" t="s">
        <v>13</v>
      </c>
      <c r="C14" t="s">
        <v>7</v>
      </c>
      <c r="D14" s="2">
        <v>46246</v>
      </c>
      <c r="E14">
        <v>1</v>
      </c>
    </row>
    <row r="15" spans="2:19" x14ac:dyDescent="0.3">
      <c r="B15" t="s">
        <v>14</v>
      </c>
      <c r="C15" t="s">
        <v>7</v>
      </c>
      <c r="D15" s="2">
        <v>46611</v>
      </c>
      <c r="E15">
        <v>1</v>
      </c>
    </row>
    <row r="16" spans="2:19" x14ac:dyDescent="0.3">
      <c r="B16" t="s">
        <v>15</v>
      </c>
      <c r="C16" t="s">
        <v>7</v>
      </c>
      <c r="D16" s="2">
        <v>46977</v>
      </c>
      <c r="E16">
        <v>1</v>
      </c>
    </row>
    <row r="17" spans="2:5" x14ac:dyDescent="0.3">
      <c r="B17" t="s">
        <v>16</v>
      </c>
      <c r="C17" t="s">
        <v>7</v>
      </c>
      <c r="D17" s="2">
        <v>47342</v>
      </c>
      <c r="E17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Sheet1</vt:lpstr>
      <vt:lpstr>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</dc:creator>
  <cp:lastModifiedBy>Arbeitsplatz</cp:lastModifiedBy>
  <dcterms:created xsi:type="dcterms:W3CDTF">2020-01-12T02:22:18Z</dcterms:created>
  <dcterms:modified xsi:type="dcterms:W3CDTF">2020-01-12T05:13:41Z</dcterms:modified>
</cp:coreProperties>
</file>