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8800" windowHeight="12444" activeTab="3"/>
  </bookViews>
  <sheets>
    <sheet name="PALETTE" sheetId="1" r:id="rId1"/>
    <sheet name="CARTON" sheetId="4" r:id="rId2"/>
    <sheet name="index" sheetId="2" r:id="rId3"/>
    <sheet name="Novembre" sheetId="5" r:id="rId4"/>
    <sheet name="Feuil3" sheetId="3" r:id="rId5"/>
  </sheets>
  <definedNames>
    <definedName name="_xlnm._FilterDatabase" localSheetId="2" hidden="1">index!$A$1:$G$1292</definedName>
    <definedName name="RefProduit">Novembre!$B$3:OFFSET(Novembre!$B$3,MATCH("",Novembre!$B:$B,-1)-3,0)</definedName>
  </definedNames>
  <calcPr calcId="162913"/>
</workbook>
</file>

<file path=xl/calcChain.xml><?xml version="1.0" encoding="utf-8"?>
<calcChain xmlns="http://schemas.openxmlformats.org/spreadsheetml/2006/main">
  <c r="E2" i="5" l="1" a="1"/>
  <c r="E2" i="5" s="1"/>
  <c r="K2" i="5" s="1"/>
  <c r="I2" i="5" l="1"/>
  <c r="E3" i="5" a="1"/>
  <c r="E3" i="5" s="1"/>
  <c r="I3" i="5" l="1"/>
  <c r="K3" i="5"/>
  <c r="J3" i="5"/>
  <c r="E4" i="5" a="1"/>
  <c r="E4" i="5" s="1"/>
  <c r="F3" i="5"/>
  <c r="J2" i="5"/>
  <c r="F2" i="5"/>
  <c r="I4" i="5" l="1"/>
  <c r="K4" i="5"/>
  <c r="F4" i="5"/>
  <c r="E5" i="5" a="1"/>
  <c r="E5" i="5" s="1"/>
  <c r="J4" i="5"/>
  <c r="I5" i="5" l="1"/>
  <c r="K5" i="5"/>
  <c r="F5" i="5"/>
  <c r="J5" i="5"/>
  <c r="E6" i="5" a="1"/>
  <c r="E6" i="5" s="1"/>
  <c r="I6" i="5" l="1"/>
  <c r="K6" i="5"/>
  <c r="F6" i="5"/>
  <c r="E7" i="5" a="1"/>
  <c r="E7" i="5" s="1"/>
  <c r="J6" i="5"/>
  <c r="I7" i="5" l="1"/>
  <c r="K7" i="5"/>
  <c r="F7" i="5"/>
  <c r="J7" i="5"/>
  <c r="E8" i="5" a="1"/>
  <c r="E8" i="5" s="1"/>
  <c r="I8" i="5" l="1"/>
  <c r="K8" i="5"/>
  <c r="F8" i="5"/>
  <c r="E9" i="5" a="1"/>
  <c r="E9" i="5" s="1"/>
  <c r="J8" i="5"/>
  <c r="I9" i="5" l="1"/>
  <c r="K9" i="5"/>
  <c r="F9" i="5"/>
  <c r="E10" i="5" a="1"/>
  <c r="E10" i="5" s="1"/>
  <c r="J9" i="5"/>
  <c r="I10" i="5" l="1"/>
  <c r="K10" i="5"/>
  <c r="F10" i="5"/>
  <c r="E11" i="5" a="1"/>
  <c r="E11" i="5" s="1"/>
  <c r="J10" i="5"/>
  <c r="I11" i="5" l="1"/>
  <c r="K11" i="5"/>
  <c r="F11" i="5"/>
  <c r="E12" i="5" a="1"/>
  <c r="E12" i="5" s="1"/>
  <c r="J11" i="5"/>
  <c r="I12" i="5" l="1"/>
  <c r="K12" i="5"/>
  <c r="F12" i="5"/>
  <c r="E13" i="5" a="1"/>
  <c r="E13" i="5" s="1"/>
  <c r="J12" i="5"/>
  <c r="I13" i="5" l="1"/>
  <c r="K13" i="5"/>
  <c r="J13" i="5"/>
  <c r="E14" i="5" a="1"/>
  <c r="E14" i="5" s="1"/>
  <c r="F13" i="5"/>
  <c r="I14" i="5" l="1"/>
  <c r="K14" i="5"/>
  <c r="F14" i="5"/>
  <c r="E15" i="5" a="1"/>
  <c r="E15" i="5" s="1"/>
  <c r="J14" i="5"/>
  <c r="D49" i="4"/>
  <c r="E49" i="4"/>
  <c r="F49" i="4"/>
  <c r="I15" i="5" l="1"/>
  <c r="K15" i="5"/>
  <c r="F15" i="5"/>
  <c r="E16" i="5" a="1"/>
  <c r="E16" i="5" s="1"/>
  <c r="J15" i="5"/>
  <c r="D6" i="4"/>
  <c r="I16" i="5" l="1"/>
  <c r="K16" i="5"/>
  <c r="F16" i="5"/>
  <c r="E17" i="5" a="1"/>
  <c r="E17" i="5" s="1"/>
  <c r="J16" i="5"/>
  <c r="F48" i="4"/>
  <c r="E48" i="4"/>
  <c r="D48" i="4"/>
  <c r="F47" i="4"/>
  <c r="E47" i="4"/>
  <c r="D47" i="4"/>
  <c r="F46" i="4"/>
  <c r="E46" i="4"/>
  <c r="D46" i="4"/>
  <c r="F45" i="4"/>
  <c r="E45" i="4"/>
  <c r="D45" i="4"/>
  <c r="F44" i="4"/>
  <c r="E44" i="4"/>
  <c r="D44" i="4"/>
  <c r="F43" i="4"/>
  <c r="E43" i="4"/>
  <c r="D43" i="4"/>
  <c r="F42" i="4"/>
  <c r="E42" i="4"/>
  <c r="D42" i="4"/>
  <c r="F41" i="4"/>
  <c r="E41" i="4"/>
  <c r="D41" i="4"/>
  <c r="F40" i="4"/>
  <c r="E40" i="4"/>
  <c r="D40" i="4"/>
  <c r="F39" i="4"/>
  <c r="E39" i="4"/>
  <c r="D39" i="4"/>
  <c r="F38" i="4"/>
  <c r="E38" i="4"/>
  <c r="D38" i="4"/>
  <c r="F37" i="4"/>
  <c r="E37" i="4"/>
  <c r="D37" i="4"/>
  <c r="F36" i="4"/>
  <c r="E36" i="4"/>
  <c r="D36" i="4"/>
  <c r="F35" i="4"/>
  <c r="E35" i="4"/>
  <c r="D35" i="4"/>
  <c r="F34" i="4"/>
  <c r="E34" i="4"/>
  <c r="D34" i="4"/>
  <c r="F33" i="4"/>
  <c r="E33" i="4"/>
  <c r="D33" i="4"/>
  <c r="F32" i="4"/>
  <c r="E32" i="4"/>
  <c r="D32" i="4"/>
  <c r="F31" i="4"/>
  <c r="E31" i="4"/>
  <c r="D31" i="4"/>
  <c r="F30" i="4"/>
  <c r="E30" i="4"/>
  <c r="D30" i="4"/>
  <c r="F29" i="4"/>
  <c r="E29" i="4"/>
  <c r="D29" i="4"/>
  <c r="F28" i="4"/>
  <c r="E28" i="4"/>
  <c r="D28" i="4"/>
  <c r="F27" i="4"/>
  <c r="E27" i="4"/>
  <c r="D27" i="4"/>
  <c r="F26" i="4"/>
  <c r="E26" i="4"/>
  <c r="D26" i="4"/>
  <c r="F25" i="4"/>
  <c r="E25" i="4"/>
  <c r="D25" i="4"/>
  <c r="F24" i="4"/>
  <c r="E24" i="4"/>
  <c r="D24" i="4"/>
  <c r="F23" i="4"/>
  <c r="E23" i="4"/>
  <c r="D23" i="4"/>
  <c r="F22" i="4"/>
  <c r="E22" i="4"/>
  <c r="D22" i="4"/>
  <c r="F21" i="4"/>
  <c r="E21" i="4"/>
  <c r="D21" i="4"/>
  <c r="F20" i="4"/>
  <c r="E20" i="4"/>
  <c r="D20" i="4"/>
  <c r="F19" i="4"/>
  <c r="E19" i="4"/>
  <c r="D19" i="4"/>
  <c r="F18" i="4"/>
  <c r="E18" i="4"/>
  <c r="D18" i="4"/>
  <c r="F17" i="4"/>
  <c r="D17" i="4"/>
  <c r="E17" i="4" s="1"/>
  <c r="F16" i="4"/>
  <c r="D16" i="4"/>
  <c r="E16" i="4" s="1"/>
  <c r="F15" i="4"/>
  <c r="D15" i="4"/>
  <c r="E15" i="4" s="1"/>
  <c r="F14" i="4"/>
  <c r="D14" i="4"/>
  <c r="E14" i="4" s="1"/>
  <c r="F13" i="4"/>
  <c r="D13" i="4"/>
  <c r="E13" i="4" s="1"/>
  <c r="F12" i="4"/>
  <c r="D12" i="4"/>
  <c r="E12" i="4" s="1"/>
  <c r="F11" i="4"/>
  <c r="D11" i="4"/>
  <c r="E11" i="4" s="1"/>
  <c r="F10" i="4"/>
  <c r="D10" i="4"/>
  <c r="E10" i="4" s="1"/>
  <c r="F9" i="4"/>
  <c r="D9" i="4"/>
  <c r="E9" i="4" s="1"/>
  <c r="F8" i="4"/>
  <c r="D8" i="4"/>
  <c r="E8" i="4" s="1"/>
  <c r="F7" i="4"/>
  <c r="D7" i="4"/>
  <c r="E7" i="4" s="1"/>
  <c r="F6" i="4"/>
  <c r="E6" i="4"/>
  <c r="I17" i="5" l="1"/>
  <c r="K17" i="5"/>
  <c r="F17" i="5"/>
  <c r="E18" i="5" a="1"/>
  <c r="E18" i="5" s="1"/>
  <c r="K18" i="5" s="1"/>
  <c r="J17" i="5"/>
  <c r="E2" i="4"/>
  <c r="B3" i="1"/>
  <c r="F18" i="5" l="1"/>
  <c r="I18" i="5"/>
  <c r="E19" i="5" a="1"/>
  <c r="E19" i="5" s="1"/>
  <c r="K19" i="5" s="1"/>
  <c r="J18" i="5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E3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D20" i="1"/>
  <c r="D21" i="1"/>
  <c r="D22" i="1"/>
  <c r="D23" i="1"/>
  <c r="D24" i="1"/>
  <c r="F7" i="1"/>
  <c r="D7" i="1"/>
  <c r="E7" i="1" s="1"/>
  <c r="E19" i="1"/>
  <c r="E20" i="1"/>
  <c r="E21" i="1"/>
  <c r="E22" i="1"/>
  <c r="E23" i="1"/>
  <c r="E24" i="1"/>
  <c r="F19" i="5" l="1"/>
  <c r="I19" i="5"/>
  <c r="J19" i="5"/>
  <c r="E20" i="5" a="1"/>
  <c r="E20" i="5" s="1"/>
  <c r="K20" i="5" s="1"/>
  <c r="F3" i="1"/>
  <c r="G3" i="1" s="1"/>
  <c r="F20" i="5" l="1"/>
  <c r="I20" i="5"/>
  <c r="E21" i="5" a="1"/>
  <c r="E21" i="5" s="1"/>
  <c r="K21" i="5" s="1"/>
  <c r="J20" i="5"/>
  <c r="F21" i="5" l="1"/>
  <c r="I21" i="5"/>
  <c r="E22" i="5" a="1"/>
  <c r="E22" i="5" s="1"/>
  <c r="K22" i="5" s="1"/>
  <c r="J21" i="5"/>
  <c r="F22" i="5" l="1"/>
  <c r="I22" i="5"/>
  <c r="J22" i="5"/>
  <c r="E23" i="5" a="1"/>
  <c r="E23" i="5" s="1"/>
  <c r="K23" i="5" s="1"/>
  <c r="F23" i="5" l="1"/>
  <c r="I23" i="5"/>
  <c r="E24" i="5" a="1"/>
  <c r="E24" i="5" s="1"/>
  <c r="K24" i="5" s="1"/>
  <c r="J23" i="5"/>
  <c r="F24" i="5" l="1"/>
  <c r="I24" i="5"/>
  <c r="E25" i="5" a="1"/>
  <c r="E25" i="5" s="1"/>
  <c r="K25" i="5" s="1"/>
  <c r="J24" i="5"/>
  <c r="F25" i="5" l="1"/>
  <c r="I25" i="5"/>
  <c r="E26" i="5" a="1"/>
  <c r="E26" i="5" s="1"/>
  <c r="K26" i="5" s="1"/>
  <c r="J25" i="5"/>
  <c r="F26" i="5" l="1"/>
  <c r="I26" i="5"/>
  <c r="E27" i="5" a="1"/>
  <c r="E27" i="5" s="1"/>
  <c r="K27" i="5" s="1"/>
  <c r="J26" i="5"/>
  <c r="F27" i="5" l="1"/>
  <c r="I27" i="5"/>
  <c r="E28" i="5" a="1"/>
  <c r="E28" i="5" s="1"/>
  <c r="K28" i="5" s="1"/>
  <c r="J27" i="5"/>
  <c r="F28" i="5" l="1"/>
  <c r="I28" i="5"/>
  <c r="E29" i="5" a="1"/>
  <c r="E29" i="5" s="1"/>
  <c r="K29" i="5" s="1"/>
  <c r="J28" i="5"/>
  <c r="F29" i="5" l="1"/>
  <c r="I29" i="5"/>
  <c r="E30" i="5" a="1"/>
  <c r="E30" i="5" s="1"/>
  <c r="K30" i="5" s="1"/>
  <c r="J29" i="5"/>
  <c r="F30" i="5" l="1"/>
  <c r="I30" i="5"/>
  <c r="E31" i="5" a="1"/>
  <c r="E31" i="5" s="1"/>
  <c r="K31" i="5" s="1"/>
  <c r="J30" i="5"/>
  <c r="F31" i="5" l="1"/>
  <c r="I31" i="5"/>
  <c r="E32" i="5" a="1"/>
  <c r="E32" i="5" s="1"/>
  <c r="K32" i="5" s="1"/>
  <c r="J31" i="5"/>
  <c r="F32" i="5" l="1"/>
  <c r="I32" i="5"/>
  <c r="E33" i="5" a="1"/>
  <c r="E33" i="5" s="1"/>
  <c r="K33" i="5" s="1"/>
  <c r="J32" i="5"/>
  <c r="F33" i="5" l="1"/>
  <c r="I33" i="5"/>
  <c r="E34" i="5" a="1"/>
  <c r="E34" i="5" s="1"/>
  <c r="K34" i="5" s="1"/>
  <c r="J33" i="5"/>
  <c r="F34" i="5" l="1"/>
  <c r="I34" i="5"/>
  <c r="E35" i="5" a="1"/>
  <c r="E35" i="5" s="1"/>
  <c r="K35" i="5" s="1"/>
  <c r="J34" i="5"/>
  <c r="F35" i="5" l="1"/>
  <c r="I35" i="5"/>
  <c r="J35" i="5"/>
  <c r="E36" i="5" a="1"/>
  <c r="E36" i="5" s="1"/>
  <c r="K36" i="5" s="1"/>
  <c r="F36" i="5" l="1"/>
  <c r="I36" i="5"/>
  <c r="J36" i="5"/>
  <c r="E37" i="5" a="1"/>
  <c r="E37" i="5" s="1"/>
  <c r="K37" i="5" s="1"/>
  <c r="F37" i="5" l="1"/>
  <c r="I37" i="5"/>
  <c r="J37" i="5"/>
  <c r="E38" i="5" a="1"/>
  <c r="E38" i="5" s="1"/>
  <c r="K38" i="5" s="1"/>
  <c r="F38" i="5" l="1"/>
  <c r="I38" i="5"/>
  <c r="J38" i="5"/>
  <c r="E39" i="5" a="1"/>
  <c r="E39" i="5" s="1"/>
  <c r="K39" i="5" s="1"/>
  <c r="F39" i="5" l="1"/>
  <c r="I39" i="5"/>
  <c r="J39" i="5"/>
  <c r="E40" i="5" a="1"/>
  <c r="E40" i="5" s="1"/>
  <c r="K40" i="5" s="1"/>
  <c r="F40" i="5" l="1"/>
  <c r="I40" i="5"/>
  <c r="J40" i="5"/>
  <c r="E41" i="5" a="1"/>
  <c r="E41" i="5" s="1"/>
  <c r="K41" i="5" s="1"/>
  <c r="F41" i="5" l="1"/>
  <c r="I41" i="5"/>
  <c r="J41" i="5"/>
  <c r="E42" i="5" a="1"/>
  <c r="E42" i="5" s="1"/>
  <c r="K42" i="5" s="1"/>
  <c r="F42" i="5" l="1"/>
  <c r="I42" i="5"/>
  <c r="E43" i="5" a="1"/>
  <c r="E43" i="5" s="1"/>
  <c r="K43" i="5" s="1"/>
  <c r="J42" i="5"/>
  <c r="F43" i="5" l="1"/>
  <c r="I43" i="5"/>
  <c r="E44" i="5" a="1"/>
  <c r="E44" i="5" s="1"/>
  <c r="K44" i="5" s="1"/>
  <c r="J43" i="5"/>
  <c r="F44" i="5" l="1"/>
  <c r="I44" i="5"/>
  <c r="E45" i="5" a="1"/>
  <c r="E45" i="5" s="1"/>
  <c r="K45" i="5" s="1"/>
  <c r="J44" i="5"/>
  <c r="F45" i="5" l="1"/>
  <c r="I45" i="5"/>
  <c r="J45" i="5"/>
  <c r="E46" i="5" a="1"/>
  <c r="E46" i="5" s="1"/>
  <c r="K46" i="5" s="1"/>
  <c r="F46" i="5" l="1"/>
  <c r="I46" i="5"/>
  <c r="E47" i="5" a="1"/>
  <c r="E47" i="5" s="1"/>
  <c r="K47" i="5" s="1"/>
  <c r="J46" i="5"/>
  <c r="F47" i="5" l="1"/>
  <c r="I47" i="5"/>
  <c r="E48" i="5" a="1"/>
  <c r="E48" i="5" s="1"/>
  <c r="K48" i="5" s="1"/>
  <c r="J47" i="5"/>
  <c r="F48" i="5" l="1"/>
  <c r="I48" i="5"/>
  <c r="E49" i="5" a="1"/>
  <c r="E49" i="5" s="1"/>
  <c r="K49" i="5" s="1"/>
  <c r="J48" i="5"/>
  <c r="F49" i="5" l="1"/>
  <c r="I49" i="5"/>
  <c r="J49" i="5"/>
  <c r="E50" i="5" a="1"/>
  <c r="E50" i="5" s="1"/>
  <c r="K50" i="5" s="1"/>
  <c r="F50" i="5" l="1"/>
  <c r="I50" i="5"/>
  <c r="J50" i="5"/>
  <c r="E51" i="5" a="1"/>
  <c r="E51" i="5" s="1"/>
  <c r="K51" i="5" s="1"/>
  <c r="F51" i="5" l="1"/>
  <c r="I51" i="5"/>
  <c r="E52" i="5" a="1"/>
  <c r="E52" i="5" s="1"/>
  <c r="K52" i="5" s="1"/>
  <c r="J51" i="5"/>
  <c r="F52" i="5" l="1"/>
  <c r="I52" i="5"/>
  <c r="E53" i="5" a="1"/>
  <c r="E53" i="5" s="1"/>
  <c r="K53" i="5" s="1"/>
  <c r="J52" i="5"/>
  <c r="F53" i="5" l="1"/>
  <c r="I53" i="5"/>
  <c r="E54" i="5" a="1"/>
  <c r="E54" i="5" s="1"/>
  <c r="K54" i="5" s="1"/>
  <c r="J53" i="5"/>
  <c r="F54" i="5" l="1"/>
  <c r="I54" i="5"/>
  <c r="E55" i="5" a="1"/>
  <c r="E55" i="5" s="1"/>
  <c r="K55" i="5" s="1"/>
  <c r="J54" i="5"/>
  <c r="F55" i="5" l="1"/>
  <c r="I55" i="5"/>
  <c r="E56" i="5" a="1"/>
  <c r="E56" i="5" s="1"/>
  <c r="K56" i="5" s="1"/>
  <c r="J55" i="5"/>
  <c r="F56" i="5" l="1"/>
  <c r="I56" i="5"/>
  <c r="E57" i="5" a="1"/>
  <c r="E57" i="5" s="1"/>
  <c r="K57" i="5" s="1"/>
  <c r="J56" i="5"/>
  <c r="F57" i="5" l="1"/>
  <c r="I57" i="5"/>
  <c r="E58" i="5" a="1"/>
  <c r="E58" i="5" s="1"/>
  <c r="K58" i="5" s="1"/>
  <c r="J57" i="5"/>
  <c r="F58" i="5" l="1"/>
  <c r="I58" i="5"/>
  <c r="E59" i="5" a="1"/>
  <c r="E59" i="5" s="1"/>
  <c r="K59" i="5" s="1"/>
  <c r="J58" i="5"/>
  <c r="F59" i="5" l="1"/>
  <c r="I59" i="5"/>
  <c r="E60" i="5" a="1"/>
  <c r="E60" i="5" s="1"/>
  <c r="K60" i="5" s="1"/>
  <c r="J59" i="5"/>
  <c r="F60" i="5" l="1"/>
  <c r="I60" i="5"/>
  <c r="E61" i="5" a="1"/>
  <c r="E61" i="5" s="1"/>
  <c r="K61" i="5" s="1"/>
  <c r="J60" i="5"/>
  <c r="F61" i="5" l="1"/>
  <c r="I61" i="5"/>
  <c r="E62" i="5" a="1"/>
  <c r="E62" i="5" s="1"/>
  <c r="K62" i="5" s="1"/>
  <c r="J61" i="5"/>
  <c r="F62" i="5" l="1"/>
  <c r="I62" i="5"/>
  <c r="E63" i="5" a="1"/>
  <c r="E63" i="5" s="1"/>
  <c r="K63" i="5" s="1"/>
  <c r="J62" i="5"/>
  <c r="F63" i="5" l="1"/>
  <c r="I63" i="5"/>
  <c r="J63" i="5"/>
  <c r="E64" i="5" a="1"/>
  <c r="E64" i="5" s="1"/>
  <c r="K64" i="5" s="1"/>
  <c r="F64" i="5" l="1"/>
  <c r="I64" i="5"/>
  <c r="E65" i="5" a="1"/>
  <c r="E65" i="5" s="1"/>
  <c r="K65" i="5" s="1"/>
  <c r="J64" i="5"/>
  <c r="F65" i="5" l="1"/>
  <c r="I65" i="5"/>
  <c r="E66" i="5" a="1"/>
  <c r="E66" i="5" s="1"/>
  <c r="K66" i="5" s="1"/>
  <c r="J65" i="5"/>
  <c r="F66" i="5" l="1"/>
  <c r="I66" i="5"/>
  <c r="E67" i="5" a="1"/>
  <c r="E67" i="5" s="1"/>
  <c r="K67" i="5" s="1"/>
  <c r="J66" i="5"/>
  <c r="F67" i="5" l="1"/>
  <c r="I67" i="5"/>
  <c r="E68" i="5" a="1"/>
  <c r="E68" i="5" s="1"/>
  <c r="K68" i="5" s="1"/>
  <c r="J67" i="5"/>
  <c r="F68" i="5" l="1"/>
  <c r="I68" i="5"/>
  <c r="E69" i="5" a="1"/>
  <c r="E69" i="5" s="1"/>
  <c r="K69" i="5" s="1"/>
  <c r="J68" i="5"/>
  <c r="F69" i="5" l="1"/>
  <c r="I69" i="5"/>
  <c r="E70" i="5" a="1"/>
  <c r="E70" i="5" s="1"/>
  <c r="K70" i="5" s="1"/>
  <c r="J69" i="5"/>
  <c r="F70" i="5" l="1"/>
  <c r="I70" i="5"/>
  <c r="E71" i="5" a="1"/>
  <c r="E71" i="5" s="1"/>
  <c r="K71" i="5" s="1"/>
  <c r="J70" i="5"/>
  <c r="F71" i="5" l="1"/>
  <c r="I71" i="5"/>
  <c r="E72" i="5" a="1"/>
  <c r="E72" i="5" s="1"/>
  <c r="K72" i="5" s="1"/>
  <c r="J71" i="5"/>
  <c r="F72" i="5" l="1"/>
  <c r="I72" i="5"/>
  <c r="J72" i="5"/>
  <c r="E73" i="5" a="1"/>
  <c r="E73" i="5" s="1"/>
  <c r="K73" i="5" s="1"/>
  <c r="F73" i="5" l="1"/>
  <c r="I73" i="5"/>
  <c r="J73" i="5"/>
  <c r="E74" i="5" a="1"/>
  <c r="E74" i="5" s="1"/>
  <c r="K74" i="5" s="1"/>
  <c r="F74" i="5" l="1"/>
  <c r="I74" i="5"/>
  <c r="J74" i="5"/>
  <c r="E75" i="5" a="1"/>
  <c r="E75" i="5" s="1"/>
  <c r="K75" i="5" s="1"/>
  <c r="F75" i="5" l="1"/>
  <c r="I75" i="5"/>
  <c r="J75" i="5"/>
  <c r="E76" i="5" a="1"/>
  <c r="E76" i="5" s="1"/>
  <c r="K76" i="5" s="1"/>
  <c r="F76" i="5" l="1"/>
  <c r="I76" i="5"/>
  <c r="J76" i="5"/>
  <c r="E77" i="5" a="1"/>
  <c r="E77" i="5" s="1"/>
  <c r="K77" i="5" s="1"/>
  <c r="F77" i="5" l="1"/>
  <c r="I77" i="5"/>
  <c r="E78" i="5" a="1"/>
  <c r="E78" i="5" s="1"/>
  <c r="K78" i="5" s="1"/>
  <c r="J77" i="5"/>
  <c r="F78" i="5" l="1"/>
  <c r="I78" i="5"/>
  <c r="J78" i="5"/>
  <c r="E79" i="5" a="1"/>
  <c r="E79" i="5" s="1"/>
  <c r="K79" i="5" s="1"/>
  <c r="F79" i="5" l="1"/>
  <c r="I79" i="5"/>
  <c r="E80" i="5" a="1"/>
  <c r="E80" i="5" s="1"/>
  <c r="K80" i="5" s="1"/>
  <c r="J79" i="5"/>
  <c r="F80" i="5" l="1"/>
  <c r="I80" i="5"/>
  <c r="J80" i="5"/>
  <c r="E81" i="5" a="1"/>
  <c r="E81" i="5" s="1"/>
  <c r="K81" i="5" s="1"/>
  <c r="F81" i="5" l="1"/>
  <c r="I81" i="5"/>
  <c r="J81" i="5"/>
  <c r="E82" i="5" a="1"/>
  <c r="E82" i="5" s="1"/>
  <c r="K82" i="5" s="1"/>
  <c r="F82" i="5" l="1"/>
  <c r="I82" i="5"/>
  <c r="J82" i="5"/>
  <c r="E83" i="5" a="1"/>
  <c r="E83" i="5" s="1"/>
  <c r="K83" i="5" s="1"/>
  <c r="F83" i="5" l="1"/>
  <c r="I83" i="5"/>
  <c r="J83" i="5"/>
  <c r="E84" i="5" a="1"/>
  <c r="E84" i="5" s="1"/>
  <c r="K84" i="5" s="1"/>
  <c r="F84" i="5" l="1"/>
  <c r="I84" i="5"/>
  <c r="J84" i="5"/>
  <c r="E85" i="5" a="1"/>
  <c r="E85" i="5" s="1"/>
  <c r="K85" i="5" s="1"/>
  <c r="F85" i="5" l="1"/>
  <c r="I85" i="5"/>
  <c r="J85" i="5"/>
  <c r="E86" i="5" a="1"/>
  <c r="E86" i="5" s="1"/>
  <c r="K86" i="5" s="1"/>
  <c r="F86" i="5" l="1"/>
  <c r="I86" i="5"/>
  <c r="J86" i="5"/>
  <c r="E87" i="5" a="1"/>
  <c r="E87" i="5" s="1"/>
  <c r="K87" i="5" s="1"/>
  <c r="J87" i="5" l="1"/>
  <c r="I87" i="5"/>
  <c r="F87" i="5"/>
</calcChain>
</file>

<file path=xl/sharedStrings.xml><?xml version="1.0" encoding="utf-8"?>
<sst xmlns="http://schemas.openxmlformats.org/spreadsheetml/2006/main" count="4783" uniqueCount="1209">
  <si>
    <t>Quantité palette</t>
  </si>
  <si>
    <t>Poids Palette</t>
  </si>
  <si>
    <t>Référence Article</t>
  </si>
  <si>
    <t>Quantité</t>
  </si>
  <si>
    <t>Dimension palette</t>
  </si>
  <si>
    <t>Nombre de colis sur la palette</t>
  </si>
  <si>
    <t>Origine</t>
  </si>
  <si>
    <t>N° Palette</t>
  </si>
  <si>
    <t>3/187</t>
  </si>
  <si>
    <t>Italie</t>
  </si>
  <si>
    <t>3/197</t>
  </si>
  <si>
    <t>3/202</t>
  </si>
  <si>
    <t>3/203</t>
  </si>
  <si>
    <t>3/208</t>
  </si>
  <si>
    <t>3/210</t>
  </si>
  <si>
    <t>3/211</t>
  </si>
  <si>
    <t>3/216</t>
  </si>
  <si>
    <t>3/217</t>
  </si>
  <si>
    <t>3/218</t>
  </si>
  <si>
    <t>3/230</t>
  </si>
  <si>
    <t>3/231</t>
  </si>
  <si>
    <t>3/232</t>
  </si>
  <si>
    <t>3/234</t>
  </si>
  <si>
    <t>3/239</t>
  </si>
  <si>
    <t>3/240</t>
  </si>
  <si>
    <t>3/241</t>
  </si>
  <si>
    <t>3/244</t>
  </si>
  <si>
    <t>3/250</t>
  </si>
  <si>
    <t>3/251</t>
  </si>
  <si>
    <t>3/253</t>
  </si>
  <si>
    <t>3/256</t>
  </si>
  <si>
    <t>3/259</t>
  </si>
  <si>
    <t>3/261</t>
  </si>
  <si>
    <t>3/267</t>
  </si>
  <si>
    <t>3/271</t>
  </si>
  <si>
    <t>3/273</t>
  </si>
  <si>
    <t>3/276</t>
  </si>
  <si>
    <t>3/280</t>
  </si>
  <si>
    <t>3/282</t>
  </si>
  <si>
    <t>3/285</t>
  </si>
  <si>
    <t>3/287</t>
  </si>
  <si>
    <t>3/288</t>
  </si>
  <si>
    <t>3/289</t>
  </si>
  <si>
    <t>3/290</t>
  </si>
  <si>
    <t>3/292</t>
  </si>
  <si>
    <t>3/294</t>
  </si>
  <si>
    <t>3/299</t>
  </si>
  <si>
    <t>3/303</t>
  </si>
  <si>
    <t>3/305</t>
  </si>
  <si>
    <t>3/314</t>
  </si>
  <si>
    <t>3/319</t>
  </si>
  <si>
    <t>3/321</t>
  </si>
  <si>
    <t>3/322</t>
  </si>
  <si>
    <t>3/323</t>
  </si>
  <si>
    <t>3/329</t>
  </si>
  <si>
    <t>3/333</t>
  </si>
  <si>
    <t>3/334</t>
  </si>
  <si>
    <t>3/335</t>
  </si>
  <si>
    <t>3/338</t>
  </si>
  <si>
    <t>3/342</t>
  </si>
  <si>
    <t>3/343</t>
  </si>
  <si>
    <t>3/347</t>
  </si>
  <si>
    <t>3/348</t>
  </si>
  <si>
    <t>3/351</t>
  </si>
  <si>
    <t>3/352</t>
  </si>
  <si>
    <t>3/354</t>
  </si>
  <si>
    <t>3/360</t>
  </si>
  <si>
    <t>3/366</t>
  </si>
  <si>
    <t>3/375</t>
  </si>
  <si>
    <t>3/376</t>
  </si>
  <si>
    <t>3/382</t>
  </si>
  <si>
    <t>3/386</t>
  </si>
  <si>
    <t>3/392</t>
  </si>
  <si>
    <t>3/397</t>
  </si>
  <si>
    <t>3/398</t>
  </si>
  <si>
    <t>3/404</t>
  </si>
  <si>
    <t>3/406</t>
  </si>
  <si>
    <t>3/407</t>
  </si>
  <si>
    <t>3/412</t>
  </si>
  <si>
    <t>3/416</t>
  </si>
  <si>
    <t>3/417</t>
  </si>
  <si>
    <t>3/420</t>
  </si>
  <si>
    <t>3/427</t>
  </si>
  <si>
    <t>3/428</t>
  </si>
  <si>
    <t>3/432</t>
  </si>
  <si>
    <t>3/436</t>
  </si>
  <si>
    <t>3/438</t>
  </si>
  <si>
    <t>3/440</t>
  </si>
  <si>
    <t>3/455</t>
  </si>
  <si>
    <t>3/461</t>
  </si>
  <si>
    <t>3/462</t>
  </si>
  <si>
    <t>3/463</t>
  </si>
  <si>
    <t>3/466</t>
  </si>
  <si>
    <t>3/467</t>
  </si>
  <si>
    <t>3/470</t>
  </si>
  <si>
    <t>3/471</t>
  </si>
  <si>
    <t>3/473</t>
  </si>
  <si>
    <t>3/477</t>
  </si>
  <si>
    <t>3/480</t>
  </si>
  <si>
    <t>3/481</t>
  </si>
  <si>
    <t>3/484</t>
  </si>
  <si>
    <t>3/487</t>
  </si>
  <si>
    <t>3/489</t>
  </si>
  <si>
    <t>3/509</t>
  </si>
  <si>
    <t>3/511</t>
  </si>
  <si>
    <t>3/516</t>
  </si>
  <si>
    <t>3/531</t>
  </si>
  <si>
    <t>3/533</t>
  </si>
  <si>
    <t>3/557</t>
  </si>
  <si>
    <t>3/561</t>
  </si>
  <si>
    <t>3/568</t>
  </si>
  <si>
    <t>3/569</t>
  </si>
  <si>
    <t>3/572</t>
  </si>
  <si>
    <t>3/575</t>
  </si>
  <si>
    <t>3/600</t>
  </si>
  <si>
    <t>3/625</t>
  </si>
  <si>
    <t>3/626</t>
  </si>
  <si>
    <t>3/627</t>
  </si>
  <si>
    <t>3/631</t>
  </si>
  <si>
    <t>3/634</t>
  </si>
  <si>
    <t>3/635</t>
  </si>
  <si>
    <t>3/637</t>
  </si>
  <si>
    <t>3/639</t>
  </si>
  <si>
    <t>3/641</t>
  </si>
  <si>
    <t>3/652</t>
  </si>
  <si>
    <t>3/653</t>
  </si>
  <si>
    <t>3/659</t>
  </si>
  <si>
    <t>3/671</t>
  </si>
  <si>
    <t>3/692</t>
  </si>
  <si>
    <t>3/805</t>
  </si>
  <si>
    <t>4/073</t>
  </si>
  <si>
    <t>4/130</t>
  </si>
  <si>
    <t>4/131</t>
  </si>
  <si>
    <t>4/134</t>
  </si>
  <si>
    <t>4/135</t>
  </si>
  <si>
    <t>4/142</t>
  </si>
  <si>
    <t>4/147</t>
  </si>
  <si>
    <t>4/156</t>
  </si>
  <si>
    <t>4/190</t>
  </si>
  <si>
    <t>4/197</t>
  </si>
  <si>
    <t>4/211.1</t>
  </si>
  <si>
    <t>4/218.1</t>
  </si>
  <si>
    <t>4/246</t>
  </si>
  <si>
    <t>4/277</t>
  </si>
  <si>
    <t>4/328</t>
  </si>
  <si>
    <t>4/334.2</t>
  </si>
  <si>
    <t>4/360</t>
  </si>
  <si>
    <t>4/361</t>
  </si>
  <si>
    <t>4/362</t>
  </si>
  <si>
    <t>4/466.2</t>
  </si>
  <si>
    <t>4/474.2</t>
  </si>
  <si>
    <t>4/476.2</t>
  </si>
  <si>
    <t>4/477.2</t>
  </si>
  <si>
    <t>4/483</t>
  </si>
  <si>
    <t>4/486</t>
  </si>
  <si>
    <t>4/513.2</t>
  </si>
  <si>
    <t>4/538</t>
  </si>
  <si>
    <t>4/539</t>
  </si>
  <si>
    <t>4/586</t>
  </si>
  <si>
    <t>4/587.2</t>
  </si>
  <si>
    <t>4/588.2</t>
  </si>
  <si>
    <t>4/596.2</t>
  </si>
  <si>
    <t>4/617</t>
  </si>
  <si>
    <t>4/620</t>
  </si>
  <si>
    <t>4/622</t>
  </si>
  <si>
    <t>4/623</t>
  </si>
  <si>
    <t>4/624</t>
  </si>
  <si>
    <t>4/625</t>
  </si>
  <si>
    <t>4/626</t>
  </si>
  <si>
    <t>4/627</t>
  </si>
  <si>
    <t>4/634</t>
  </si>
  <si>
    <t>4/635</t>
  </si>
  <si>
    <t>4/637</t>
  </si>
  <si>
    <t>4/638.1</t>
  </si>
  <si>
    <t>4/642</t>
  </si>
  <si>
    <t>4/644</t>
  </si>
  <si>
    <t>4/650</t>
  </si>
  <si>
    <t>4/653.1</t>
  </si>
  <si>
    <t>4/670.2</t>
  </si>
  <si>
    <t>4/684</t>
  </si>
  <si>
    <t>4/685</t>
  </si>
  <si>
    <t>4/704</t>
  </si>
  <si>
    <t>4/706</t>
  </si>
  <si>
    <t>4/709</t>
  </si>
  <si>
    <t>4/713</t>
  </si>
  <si>
    <t>4/717</t>
  </si>
  <si>
    <t>4/718</t>
  </si>
  <si>
    <t>4/719</t>
  </si>
  <si>
    <t>4/722</t>
  </si>
  <si>
    <t>4/725</t>
  </si>
  <si>
    <t>4/726</t>
  </si>
  <si>
    <t>4/728</t>
  </si>
  <si>
    <t>4/731</t>
  </si>
  <si>
    <t>4/732</t>
  </si>
  <si>
    <t>4/733</t>
  </si>
  <si>
    <t>4/754</t>
  </si>
  <si>
    <t>4/761</t>
  </si>
  <si>
    <t>4/767</t>
  </si>
  <si>
    <t>4/769</t>
  </si>
  <si>
    <t>4/774</t>
  </si>
  <si>
    <t>4/775</t>
  </si>
  <si>
    <t>4/776</t>
  </si>
  <si>
    <t>4/777</t>
  </si>
  <si>
    <t>4/780</t>
  </si>
  <si>
    <t>4/781</t>
  </si>
  <si>
    <t>4/785</t>
  </si>
  <si>
    <t>4/790</t>
  </si>
  <si>
    <t>4/791</t>
  </si>
  <si>
    <t>4/792</t>
  </si>
  <si>
    <t>4/793</t>
  </si>
  <si>
    <t>4/794</t>
  </si>
  <si>
    <t>4/799</t>
  </si>
  <si>
    <t>4/803</t>
  </si>
  <si>
    <t>4/805</t>
  </si>
  <si>
    <t>4/806</t>
  </si>
  <si>
    <t>4/809</t>
  </si>
  <si>
    <t>4/810</t>
  </si>
  <si>
    <t>4/813</t>
  </si>
  <si>
    <t>4/816</t>
  </si>
  <si>
    <t>5/123</t>
  </si>
  <si>
    <t>5/200</t>
  </si>
  <si>
    <t>5/207</t>
  </si>
  <si>
    <t>5/210</t>
  </si>
  <si>
    <t>5/211</t>
  </si>
  <si>
    <t>5/212</t>
  </si>
  <si>
    <t>5/217</t>
  </si>
  <si>
    <t>5/856</t>
  </si>
  <si>
    <t>5/881</t>
  </si>
  <si>
    <t>5/903</t>
  </si>
  <si>
    <t>5/905</t>
  </si>
  <si>
    <t>5/906</t>
  </si>
  <si>
    <t>5/910</t>
  </si>
  <si>
    <t>5/920</t>
  </si>
  <si>
    <t>5/925</t>
  </si>
  <si>
    <t>5/970</t>
  </si>
  <si>
    <t>5/980</t>
  </si>
  <si>
    <t>8/009</t>
  </si>
  <si>
    <t>8/012</t>
  </si>
  <si>
    <t>8/023</t>
  </si>
  <si>
    <t>8/067</t>
  </si>
  <si>
    <t>8/075</t>
  </si>
  <si>
    <t>8/087</t>
  </si>
  <si>
    <t>8/355</t>
  </si>
  <si>
    <t>8/362</t>
  </si>
  <si>
    <t>8/503</t>
  </si>
  <si>
    <t>8/504.1</t>
  </si>
  <si>
    <t>8/523</t>
  </si>
  <si>
    <t>8/526.1</t>
  </si>
  <si>
    <t>8/526.2</t>
  </si>
  <si>
    <t>8/526.3</t>
  </si>
  <si>
    <t>8/525.2</t>
  </si>
  <si>
    <t>8/529.1</t>
  </si>
  <si>
    <t>8/533</t>
  </si>
  <si>
    <t>8/536.1</t>
  </si>
  <si>
    <t>8/534</t>
  </si>
  <si>
    <t>8/537</t>
  </si>
  <si>
    <t>8/540</t>
  </si>
  <si>
    <t>8/541</t>
  </si>
  <si>
    <t>8/544</t>
  </si>
  <si>
    <t>8/553</t>
  </si>
  <si>
    <t>8/554</t>
  </si>
  <si>
    <t>8/556</t>
  </si>
  <si>
    <t>8/559</t>
  </si>
  <si>
    <t>8/930</t>
  </si>
  <si>
    <t>8/942</t>
  </si>
  <si>
    <t>P.152</t>
  </si>
  <si>
    <t>CHINE</t>
  </si>
  <si>
    <t>R2.154</t>
  </si>
  <si>
    <t>SWP212B</t>
  </si>
  <si>
    <t>STAGE 1200 B</t>
  </si>
  <si>
    <t>STAGE a6002</t>
  </si>
  <si>
    <t>CSX 1400BP</t>
  </si>
  <si>
    <t>S2 1224S</t>
  </si>
  <si>
    <t>CLUB 5020</t>
  </si>
  <si>
    <t>VIETNAM</t>
  </si>
  <si>
    <t>CLUB 6520</t>
  </si>
  <si>
    <t>CLUB 6500 C</t>
  </si>
  <si>
    <t>TS G 1331 I</t>
  </si>
  <si>
    <t>TS G 1732 I</t>
  </si>
  <si>
    <t>KMM BT 205</t>
  </si>
  <si>
    <t>INDONESIE</t>
  </si>
  <si>
    <t>DDX 318 BT</t>
  </si>
  <si>
    <t>KDC 110 UB</t>
  </si>
  <si>
    <t>KDC BT520 U</t>
  </si>
  <si>
    <t>DWZ 15 D2</t>
  </si>
  <si>
    <t>DP 702</t>
  </si>
  <si>
    <t>DP 711</t>
  </si>
  <si>
    <t>DP 724</t>
  </si>
  <si>
    <t>DP 735</t>
  </si>
  <si>
    <t>DP 737</t>
  </si>
  <si>
    <t>DP 749</t>
  </si>
  <si>
    <t>DP 775</t>
  </si>
  <si>
    <t>DP 415 B</t>
  </si>
  <si>
    <t>DTN 205</t>
  </si>
  <si>
    <t>DTX 309</t>
  </si>
  <si>
    <t>DTX 311</t>
  </si>
  <si>
    <t>DMZ 8</t>
  </si>
  <si>
    <t>DMZ 10</t>
  </si>
  <si>
    <t>DWB 105</t>
  </si>
  <si>
    <t>DMN6</t>
  </si>
  <si>
    <t>DM 8,2</t>
  </si>
  <si>
    <t>SP 6,5CM SLIM</t>
  </si>
  <si>
    <t>SP 8CM SLIM</t>
  </si>
  <si>
    <t>SP 8CM</t>
  </si>
  <si>
    <t>SP 10CM</t>
  </si>
  <si>
    <t>SP 8MM</t>
  </si>
  <si>
    <t>SP 10MM</t>
  </si>
  <si>
    <t>SP15C</t>
  </si>
  <si>
    <t>SP15CC</t>
  </si>
  <si>
    <t>SP15CX</t>
  </si>
  <si>
    <t>SP TW14</t>
  </si>
  <si>
    <t>SP TW28</t>
  </si>
  <si>
    <t>SP TW48</t>
  </si>
  <si>
    <t>SP 100 AMP</t>
  </si>
  <si>
    <t>SP12CC</t>
  </si>
  <si>
    <t>SP12CW</t>
  </si>
  <si>
    <t>BOMBA BP 20</t>
  </si>
  <si>
    <t>ES 165 K</t>
  </si>
  <si>
    <t>FRANCE</t>
  </si>
  <si>
    <t>PS 165 F</t>
  </si>
  <si>
    <t>PS 165 V1</t>
  </si>
  <si>
    <t>165 AS</t>
  </si>
  <si>
    <t>165 AS3</t>
  </si>
  <si>
    <t>130 AC</t>
  </si>
  <si>
    <t>165 AC</t>
  </si>
  <si>
    <t>690 AC</t>
  </si>
  <si>
    <t>IBUS 20</t>
  </si>
  <si>
    <t>IBUS 2.1</t>
  </si>
  <si>
    <t>ISU 130</t>
  </si>
  <si>
    <t>ISU 165</t>
  </si>
  <si>
    <t>ISU 200</t>
  </si>
  <si>
    <t>ICU 100</t>
  </si>
  <si>
    <t>ICU 130</t>
  </si>
  <si>
    <t>ICU 570</t>
  </si>
  <si>
    <t>PC 165</t>
  </si>
  <si>
    <t>100 AC</t>
  </si>
  <si>
    <t>IS 165 VW</t>
  </si>
  <si>
    <t>IC PSA 165</t>
  </si>
  <si>
    <t>IC 165 VW</t>
  </si>
  <si>
    <t>IS 690 TOY</t>
  </si>
  <si>
    <t>IMPULSE 4.320</t>
  </si>
  <si>
    <t>RCX 165</t>
  </si>
  <si>
    <t>BBX F1200</t>
  </si>
  <si>
    <t>BBX T600</t>
  </si>
  <si>
    <t xml:space="preserve">CDE 193 BT </t>
  </si>
  <si>
    <t>THAILANDE</t>
  </si>
  <si>
    <t>CDE 203 BT</t>
  </si>
  <si>
    <t>INE W710 D</t>
  </si>
  <si>
    <t>INE W 990 HDMI</t>
  </si>
  <si>
    <t>IVE W560 BT</t>
  </si>
  <si>
    <t>PWE S8</t>
  </si>
  <si>
    <t>UTE 200 BT</t>
  </si>
  <si>
    <t>UTE 204 DAB</t>
  </si>
  <si>
    <t>SPS 110 TW</t>
  </si>
  <si>
    <t>SWE 815</t>
  </si>
  <si>
    <t>SXE 1025 S</t>
  </si>
  <si>
    <t>SXE 1325 S</t>
  </si>
  <si>
    <t>SXE 1350 S</t>
  </si>
  <si>
    <t>SXE 1725 S</t>
  </si>
  <si>
    <t>SXE 1750 S</t>
  </si>
  <si>
    <t>SXE 6925 S</t>
  </si>
  <si>
    <t>PWD X5</t>
  </si>
  <si>
    <t>COREE</t>
  </si>
  <si>
    <t>DVR-F800 PRO</t>
  </si>
  <si>
    <t>ILX W650 BT</t>
  </si>
  <si>
    <t>Chine</t>
  </si>
  <si>
    <t>APM FIRE 2.16</t>
  </si>
  <si>
    <t>APM FIRE 10.2</t>
  </si>
  <si>
    <t>APM FIRE 20.3</t>
  </si>
  <si>
    <t>APM FIRE 69.3</t>
  </si>
  <si>
    <t>CONNECT 10</t>
  </si>
  <si>
    <t>CONNECT 16</t>
  </si>
  <si>
    <t>CONNECT 25</t>
  </si>
  <si>
    <t>EDITION S TWO</t>
  </si>
  <si>
    <t>EDITION S FOUR</t>
  </si>
  <si>
    <t>MAC LS 1510</t>
  </si>
  <si>
    <t>MAC LS 2510</t>
  </si>
  <si>
    <t>MICRO CUBE 108 D</t>
  </si>
  <si>
    <t>MMS 2.16</t>
  </si>
  <si>
    <t>MMS 2.16 F</t>
  </si>
  <si>
    <t>MMS 10.2</t>
  </si>
  <si>
    <t>MMS 13.2</t>
  </si>
  <si>
    <t>MMS 16.2</t>
  </si>
  <si>
    <t>MMS 16.2 F</t>
  </si>
  <si>
    <t>MMS 57.2</t>
  </si>
  <si>
    <t>MMS 87.2</t>
  </si>
  <si>
    <t>MMS 915.2</t>
  </si>
  <si>
    <t>MMS Sub 108 A</t>
  </si>
  <si>
    <t>MMS T19</t>
  </si>
  <si>
    <t>MPE 2.13</t>
  </si>
  <si>
    <t>MPE 2.16</t>
  </si>
  <si>
    <t>MPE 10.2</t>
  </si>
  <si>
    <t>MPE 13.2</t>
  </si>
  <si>
    <t>MPE 16.2</t>
  </si>
  <si>
    <t>MPE 69.3</t>
  </si>
  <si>
    <t>MPX 1000</t>
  </si>
  <si>
    <t>PRO CHARGER 130</t>
  </si>
  <si>
    <t>WRS 13.2</t>
  </si>
  <si>
    <t>WRS 16.2</t>
  </si>
  <si>
    <t>RCA 5</t>
  </si>
  <si>
    <t>XTREME 2000</t>
  </si>
  <si>
    <r>
      <rPr>
        <b/>
        <sz val="18"/>
        <color theme="1"/>
        <rFont val="Calibri"/>
        <family val="2"/>
        <scheme val="minor"/>
      </rPr>
      <t>Poids TOTAL</t>
    </r>
    <r>
      <rPr>
        <sz val="16"/>
        <color theme="1"/>
        <rFont val="Calibri"/>
        <family val="2"/>
        <scheme val="minor"/>
      </rPr>
      <t xml:space="preserve"> </t>
    </r>
    <r>
      <rPr>
        <sz val="12"/>
        <color theme="1"/>
        <rFont val="Calibri"/>
        <family val="2"/>
        <scheme val="minor"/>
      </rPr>
      <t>(Palette+emballages+marchandise)</t>
    </r>
  </si>
  <si>
    <r>
      <t xml:space="preserve">Poids Net </t>
    </r>
    <r>
      <rPr>
        <sz val="12"/>
        <color theme="1"/>
        <rFont val="Calibri"/>
        <family val="2"/>
        <scheme val="minor"/>
      </rPr>
      <t>(marchandises)</t>
    </r>
  </si>
  <si>
    <r>
      <t xml:space="preserve">Poids emballages </t>
    </r>
    <r>
      <rPr>
        <sz val="12"/>
        <color theme="1"/>
        <rFont val="Calibri"/>
        <family val="2"/>
        <scheme val="minor"/>
      </rPr>
      <t>(Cartons vides)</t>
    </r>
  </si>
  <si>
    <r>
      <t xml:space="preserve">Poids Articles </t>
    </r>
    <r>
      <rPr>
        <sz val="12"/>
        <color theme="1"/>
        <rFont val="Calibri"/>
        <family val="2"/>
        <scheme val="minor"/>
      </rPr>
      <t>(A L'Unité)</t>
    </r>
  </si>
  <si>
    <r>
      <t xml:space="preserve">Poids Articles     </t>
    </r>
    <r>
      <rPr>
        <sz val="12"/>
        <color theme="1"/>
        <rFont val="Calibri"/>
        <family val="2"/>
        <scheme val="minor"/>
      </rPr>
      <t>(La Totalité)</t>
    </r>
  </si>
  <si>
    <t>APM FIRE 16.2</t>
  </si>
  <si>
    <t>APM FIRE 2.13</t>
  </si>
  <si>
    <t>APM FIRE 13.2</t>
  </si>
  <si>
    <t>Type Palette</t>
  </si>
  <si>
    <t>Europe (800 x 1200)</t>
  </si>
  <si>
    <t>Pas Europe (800 x 1200)</t>
  </si>
  <si>
    <t>Demi-Palette (800 x 600)</t>
  </si>
  <si>
    <t>Autre (1000 x 1200)</t>
  </si>
  <si>
    <t>WBP 15 134</t>
  </si>
  <si>
    <t>ICU 165</t>
  </si>
  <si>
    <r>
      <t xml:space="preserve">Remise </t>
    </r>
    <r>
      <rPr>
        <sz val="16"/>
        <color theme="1"/>
        <rFont val="Calibri"/>
        <family val="2"/>
        <scheme val="minor"/>
      </rPr>
      <t>%</t>
    </r>
  </si>
  <si>
    <r>
      <t xml:space="preserve">Prix       </t>
    </r>
    <r>
      <rPr>
        <sz val="16"/>
        <color theme="1"/>
        <rFont val="Calibri"/>
        <family val="2"/>
        <scheme val="minor"/>
      </rPr>
      <t>€</t>
    </r>
  </si>
  <si>
    <t>CTS PO 003.2</t>
  </si>
  <si>
    <t>CTK BM 08</t>
  </si>
  <si>
    <t>CT24 VW 12</t>
  </si>
  <si>
    <t>CT25 MC 24</t>
  </si>
  <si>
    <t>CT20 HY 06</t>
  </si>
  <si>
    <t>DVR F200</t>
  </si>
  <si>
    <t>ILX F903D</t>
  </si>
  <si>
    <t>IY AC IMPULSE 4.320</t>
  </si>
  <si>
    <t>KW M741 BT</t>
  </si>
  <si>
    <t>KD X361 BT</t>
  </si>
  <si>
    <t>KW M540 BT</t>
  </si>
  <si>
    <t>KD X560 BT+CAM</t>
  </si>
  <si>
    <t>KD X560 BT</t>
  </si>
  <si>
    <t>4/744</t>
  </si>
  <si>
    <t>CT24 BM 11</t>
  </si>
  <si>
    <t>UNICAM PLUS</t>
  </si>
  <si>
    <t>CT24 RT 20</t>
  </si>
  <si>
    <t>Poids Total</t>
  </si>
  <si>
    <t>Client :</t>
  </si>
  <si>
    <t>Mode d'envoi :</t>
  </si>
  <si>
    <t>Poid total Marchandise</t>
  </si>
  <si>
    <t>Article</t>
  </si>
  <si>
    <t>Poids</t>
  </si>
  <si>
    <t>Made in</t>
  </si>
  <si>
    <t>Pays entreprise</t>
  </si>
  <si>
    <t>Code Douanier</t>
  </si>
  <si>
    <t>Marque</t>
  </si>
  <si>
    <t>Phonocar</t>
  </si>
  <si>
    <t>Soundstream</t>
  </si>
  <si>
    <t>Bassworkx</t>
  </si>
  <si>
    <t>JBL</t>
  </si>
  <si>
    <t>Pioneer</t>
  </si>
  <si>
    <t>Kenwood</t>
  </si>
  <si>
    <t>JVC</t>
  </si>
  <si>
    <t>Dragster</t>
  </si>
  <si>
    <t>SP Audio</t>
  </si>
  <si>
    <t>Focal</t>
  </si>
  <si>
    <t>Alpine</t>
  </si>
  <si>
    <t>Mac Audio</t>
  </si>
  <si>
    <t>Connect2</t>
  </si>
  <si>
    <t xml:space="preserve">CT10 AU 10 </t>
  </si>
  <si>
    <t>CT10 AU 13</t>
  </si>
  <si>
    <t>CT20 AU 04</t>
  </si>
  <si>
    <t>CT20 AU 11</t>
  </si>
  <si>
    <t>CT24 AU 09</t>
  </si>
  <si>
    <t>CT 24 AU 20</t>
  </si>
  <si>
    <t>CT 24 AU 25</t>
  </si>
  <si>
    <t>CT24 AU 26</t>
  </si>
  <si>
    <t>CT24 AU 28</t>
  </si>
  <si>
    <t>CT24 AU 30</t>
  </si>
  <si>
    <t>CT29 AU 07</t>
  </si>
  <si>
    <t>CT51 AU 05</t>
  </si>
  <si>
    <t>CTA AD 1A2DP</t>
  </si>
  <si>
    <t>CTA AD 2A2DP</t>
  </si>
  <si>
    <t>CTHUP AU 01</t>
  </si>
  <si>
    <t>CTHUP AU 02</t>
  </si>
  <si>
    <t>CTS AD 00C.2</t>
  </si>
  <si>
    <t>CTS AD 001.2</t>
  </si>
  <si>
    <t>CTS AD 002.2</t>
  </si>
  <si>
    <t>CTS AD 003.2</t>
  </si>
  <si>
    <t>CTS AD 004.2</t>
  </si>
  <si>
    <t>CTS AD 005.2</t>
  </si>
  <si>
    <t>CTS AD 006.2</t>
  </si>
  <si>
    <t>CTS AD 007.2</t>
  </si>
  <si>
    <t>CTS AD 008.2</t>
  </si>
  <si>
    <t>CTS ADX 004</t>
  </si>
  <si>
    <t>CTS ADX 005</t>
  </si>
  <si>
    <t>CTV ADX 004</t>
  </si>
  <si>
    <t>CTV ADX 005</t>
  </si>
  <si>
    <t>CT10 FD 02</t>
  </si>
  <si>
    <t>CT20 FD 12</t>
  </si>
  <si>
    <t>CT23 FD 14</t>
  </si>
  <si>
    <t>CT23 FD 41</t>
  </si>
  <si>
    <t>CT24 FD 15</t>
  </si>
  <si>
    <t>CT24 FD 23</t>
  </si>
  <si>
    <t>CT24 FD 30</t>
  </si>
  <si>
    <t>CT24 FD 36</t>
  </si>
  <si>
    <t>CT24 FD 56</t>
  </si>
  <si>
    <t>CT24 FD 57</t>
  </si>
  <si>
    <t>CTS FO 001.2</t>
  </si>
  <si>
    <t>CTS FO 002.2</t>
  </si>
  <si>
    <t>CTS FO 003.2</t>
  </si>
  <si>
    <t>CTS FO 004</t>
  </si>
  <si>
    <t>CTS FO 005</t>
  </si>
  <si>
    <t>CTS FO 008.2</t>
  </si>
  <si>
    <t>CTS FO 011</t>
  </si>
  <si>
    <t>CTS FO 013.2</t>
  </si>
  <si>
    <t>CTS FO 015.2</t>
  </si>
  <si>
    <t>CTS FO 017.2</t>
  </si>
  <si>
    <t>CTS FO 018.2</t>
  </si>
  <si>
    <t>CTSFO 019.2</t>
  </si>
  <si>
    <t>CTK AU 01</t>
  </si>
  <si>
    <t>CTK AU 02</t>
  </si>
  <si>
    <t>CTK AU 03</t>
  </si>
  <si>
    <t>CTK AU 04</t>
  </si>
  <si>
    <t>CTK AU 05</t>
  </si>
  <si>
    <t>CTK AU 07</t>
  </si>
  <si>
    <t>CTK AU 09</t>
  </si>
  <si>
    <t>CTK AU 10</t>
  </si>
  <si>
    <t>CT23 AU 05</t>
  </si>
  <si>
    <t>CT23 FD 30</t>
  </si>
  <si>
    <t>CT23 FD 35L</t>
  </si>
  <si>
    <t>CT23 FD 39</t>
  </si>
  <si>
    <t>CT23 FD 40</t>
  </si>
  <si>
    <t>CT23 FD 47</t>
  </si>
  <si>
    <t>CT23 FD 49</t>
  </si>
  <si>
    <t>CT23 FD 57</t>
  </si>
  <si>
    <t>CT23 FD 61</t>
  </si>
  <si>
    <t>CT23 FD 63</t>
  </si>
  <si>
    <t>CT23 FD 64</t>
  </si>
  <si>
    <t xml:space="preserve">CT23 FD 65 </t>
  </si>
  <si>
    <t>CT23 FD 68</t>
  </si>
  <si>
    <t>CT23 FD 69</t>
  </si>
  <si>
    <t>CT24 FD 25</t>
  </si>
  <si>
    <t>CT24 FD 31</t>
  </si>
  <si>
    <t>CT24 FD 32</t>
  </si>
  <si>
    <t>CT24 FD 33</t>
  </si>
  <si>
    <t>CTK FD 04</t>
  </si>
  <si>
    <t>CTK FD 06</t>
  </si>
  <si>
    <t xml:space="preserve">CTK FD 16 </t>
  </si>
  <si>
    <t>CTK FD 21</t>
  </si>
  <si>
    <t>CTK FD 22</t>
  </si>
  <si>
    <t>CTK FD 24</t>
  </si>
  <si>
    <t>CTK FD 34</t>
  </si>
  <si>
    <t xml:space="preserve">CTK FD 38 C </t>
  </si>
  <si>
    <t>CTK FD 39</t>
  </si>
  <si>
    <t>CTK FD 40</t>
  </si>
  <si>
    <t>CTK FD 40 C</t>
  </si>
  <si>
    <t>CTK FD 41</t>
  </si>
  <si>
    <t>CTK FD 42</t>
  </si>
  <si>
    <t>CTK FD 44</t>
  </si>
  <si>
    <t>CTK FD 44C</t>
  </si>
  <si>
    <t>CTK FD 53</t>
  </si>
  <si>
    <t>CTK FD 58</t>
  </si>
  <si>
    <t>CTK FD 61</t>
  </si>
  <si>
    <t>CTK FD 62</t>
  </si>
  <si>
    <t>CTK FD 64</t>
  </si>
  <si>
    <t>CTK FD 65</t>
  </si>
  <si>
    <t>CTK FD 66</t>
  </si>
  <si>
    <t>CTK FD 69</t>
  </si>
  <si>
    <t>CT20 DW 04</t>
  </si>
  <si>
    <t>CT20 HY 03</t>
  </si>
  <si>
    <t>CT20 HY 05</t>
  </si>
  <si>
    <t>CT20 HY 08</t>
  </si>
  <si>
    <t>CT24 HY 05</t>
  </si>
  <si>
    <t>CT24 HY 09</t>
  </si>
  <si>
    <t>CT24 HY 20</t>
  </si>
  <si>
    <t>CT24 HY 23</t>
  </si>
  <si>
    <t>CT25 HY 11</t>
  </si>
  <si>
    <t>CTS HY 001.2</t>
  </si>
  <si>
    <t>CTS HY 002.2</t>
  </si>
  <si>
    <t>CTS HY 003.2</t>
  </si>
  <si>
    <t>CTS HY 008.2</t>
  </si>
  <si>
    <t>CTS HY 009.2</t>
  </si>
  <si>
    <t>CTS HY 010.2</t>
  </si>
  <si>
    <t>CT23 KI 03</t>
  </si>
  <si>
    <t>CT23 KI 55</t>
  </si>
  <si>
    <t>CTS KI 001.2</t>
  </si>
  <si>
    <t>CTS KI 002.2</t>
  </si>
  <si>
    <t>CTS  KI 003.2</t>
  </si>
  <si>
    <t>CTS KI 004.2</t>
  </si>
  <si>
    <t>CTS KI 005.2</t>
  </si>
  <si>
    <t>CTS KI 006.21</t>
  </si>
  <si>
    <t>CTS KI 007.2</t>
  </si>
  <si>
    <t>CTS KI 009.2</t>
  </si>
  <si>
    <t>CTS KI 010.2</t>
  </si>
  <si>
    <t>CTS SY 001.2</t>
  </si>
  <si>
    <t>CTK SY 03</t>
  </si>
  <si>
    <t>CT23 HY 19L</t>
  </si>
  <si>
    <t>CT23 HY 30</t>
  </si>
  <si>
    <t>CT23 HY 43L</t>
  </si>
  <si>
    <t>CTK HY 02</t>
  </si>
  <si>
    <t>CTK HY 06</t>
  </si>
  <si>
    <t>CTK HY 13</t>
  </si>
  <si>
    <t>CTK HY 15</t>
  </si>
  <si>
    <t>CTK HY 18</t>
  </si>
  <si>
    <t>CTK HY 19L</t>
  </si>
  <si>
    <t>CTK HY 20L</t>
  </si>
  <si>
    <t xml:space="preserve">CTK HY 21L </t>
  </si>
  <si>
    <t>CT23 KI 24</t>
  </si>
  <si>
    <t>CT24 KI 29</t>
  </si>
  <si>
    <t>CTK KI 02</t>
  </si>
  <si>
    <t>CTK KI 03</t>
  </si>
  <si>
    <t>CTK KI 16</t>
  </si>
  <si>
    <t>CTK KI 27</t>
  </si>
  <si>
    <t>CTK KI 29</t>
  </si>
  <si>
    <t>CT20 PO 01</t>
  </si>
  <si>
    <t>CT20 PO 02</t>
  </si>
  <si>
    <t>CT20 PO 09</t>
  </si>
  <si>
    <t>CT24 PO 01</t>
  </si>
  <si>
    <t>CT24 PO 02</t>
  </si>
  <si>
    <t>CT24 PO 03</t>
  </si>
  <si>
    <t>CTS PO 001.2</t>
  </si>
  <si>
    <t>CTS PO 002.2</t>
  </si>
  <si>
    <t>CTS PO 004.2</t>
  </si>
  <si>
    <t>CTS PO 005.2</t>
  </si>
  <si>
    <t>CTS PO 006.2</t>
  </si>
  <si>
    <t>CT51 PO 001</t>
  </si>
  <si>
    <t>CT51 PO 004</t>
  </si>
  <si>
    <t>CT53 PO 01</t>
  </si>
  <si>
    <t>CT23 PO 01</t>
  </si>
  <si>
    <t>CT23 PO 02</t>
  </si>
  <si>
    <t>CT23 PO 03</t>
  </si>
  <si>
    <t>CT23 PO 04</t>
  </si>
  <si>
    <t>CT23 PO 05</t>
  </si>
  <si>
    <t>CTK PO 02</t>
  </si>
  <si>
    <t>CTK PO 03</t>
  </si>
  <si>
    <t>CT20 DC 01</t>
  </si>
  <si>
    <t>CT24 DC 01</t>
  </si>
  <si>
    <t>CT24 DC 03</t>
  </si>
  <si>
    <t>CTS DC 001.2</t>
  </si>
  <si>
    <t>CTS DC 002.2</t>
  </si>
  <si>
    <t>CTS DC 003</t>
  </si>
  <si>
    <t>CT10 RT 05</t>
  </si>
  <si>
    <t>CT20 RN 03</t>
  </si>
  <si>
    <t>CT20 RN 04</t>
  </si>
  <si>
    <t>CT20 RN 06</t>
  </si>
  <si>
    <t>CT23 RT 13</t>
  </si>
  <si>
    <t>CT24 RT 12</t>
  </si>
  <si>
    <t>CT24 RT 14</t>
  </si>
  <si>
    <t>CT24 RT 18</t>
  </si>
  <si>
    <t>CT24 RT 21</t>
  </si>
  <si>
    <t>CT25 RT 04</t>
  </si>
  <si>
    <t>CTS RN 001</t>
  </si>
  <si>
    <t>CTS RN 002</t>
  </si>
  <si>
    <t>CTS RN 003</t>
  </si>
  <si>
    <t>CTS RN 004</t>
  </si>
  <si>
    <t>CTS RN 004.2</t>
  </si>
  <si>
    <t>CTS RN 005.2</t>
  </si>
  <si>
    <t>CTS RN 006.2</t>
  </si>
  <si>
    <t>CTS RN 007.2</t>
  </si>
  <si>
    <t>CTS RN 008.2</t>
  </si>
  <si>
    <t>CTS RN 009</t>
  </si>
  <si>
    <t>CTS RN 011</t>
  </si>
  <si>
    <t>CT20 NS 05</t>
  </si>
  <si>
    <t>CT20 NS 06</t>
  </si>
  <si>
    <t>CT20 NS 07</t>
  </si>
  <si>
    <t>CT24 NS 04</t>
  </si>
  <si>
    <t>CT24 NS 12</t>
  </si>
  <si>
    <t>CT24 NS 19</t>
  </si>
  <si>
    <t xml:space="preserve">CT24 NS 21 </t>
  </si>
  <si>
    <t>CT24 NS 22</t>
  </si>
  <si>
    <t>CT24 NS 30</t>
  </si>
  <si>
    <t>CT51 NS 01</t>
  </si>
  <si>
    <t>CT53 NS 01</t>
  </si>
  <si>
    <t>CTS NS 001.2</t>
  </si>
  <si>
    <t>CTS NS 003.2</t>
  </si>
  <si>
    <t>CTS NS 006.2</t>
  </si>
  <si>
    <t>CTS NS 007.2</t>
  </si>
  <si>
    <t>CTS NS 010.2</t>
  </si>
  <si>
    <t>CTS NS 014.2</t>
  </si>
  <si>
    <t>CTS NS 016.2</t>
  </si>
  <si>
    <t>CTS NS 020.2</t>
  </si>
  <si>
    <t>CTK DC 02</t>
  </si>
  <si>
    <t>CTK DC 03</t>
  </si>
  <si>
    <t>CTK DC 04</t>
  </si>
  <si>
    <t>CTK RT 01</t>
  </si>
  <si>
    <t>CTK RT 06</t>
  </si>
  <si>
    <t>CTK RT 07</t>
  </si>
  <si>
    <t>CTK RT 09</t>
  </si>
  <si>
    <t>CTK NS 02</t>
  </si>
  <si>
    <t>CTK NS 03</t>
  </si>
  <si>
    <t>CTK NS 04</t>
  </si>
  <si>
    <t>CTK NS 08</t>
  </si>
  <si>
    <t>CTK NS 10</t>
  </si>
  <si>
    <t>CT23 RT 06</t>
  </si>
  <si>
    <t>CT20 VW 01</t>
  </si>
  <si>
    <t>CT20 VW 04</t>
  </si>
  <si>
    <t>CT20 VW 08</t>
  </si>
  <si>
    <t>CT23 VW 05</t>
  </si>
  <si>
    <t>CT24 VW 03</t>
  </si>
  <si>
    <t>CT24 VW 04</t>
  </si>
  <si>
    <t>CT24 VW 07</t>
  </si>
  <si>
    <t>CT24 VW 15</t>
  </si>
  <si>
    <t>CT24 VW 18</t>
  </si>
  <si>
    <t>CT24 VW 19</t>
  </si>
  <si>
    <t>CT25 VW 07</t>
  </si>
  <si>
    <t>CT25 VW 09</t>
  </si>
  <si>
    <t>CT25 VW 14</t>
  </si>
  <si>
    <t>CTS VW 001.2</t>
  </si>
  <si>
    <t>CTS VW 002.2</t>
  </si>
  <si>
    <t>CTS VW 003.2</t>
  </si>
  <si>
    <t>CTS VW 004.2</t>
  </si>
  <si>
    <t>CTS VW 007.2</t>
  </si>
  <si>
    <t>CTS VW 012.2</t>
  </si>
  <si>
    <t>CTS VW 015.2</t>
  </si>
  <si>
    <t>CTS VW 016.2</t>
  </si>
  <si>
    <t>CTHUP VW 01</t>
  </si>
  <si>
    <t>CTS SK 001.2</t>
  </si>
  <si>
    <t>CTS SK 002.2</t>
  </si>
  <si>
    <t>CTS SK 003.2</t>
  </si>
  <si>
    <t>CTS ST 001.2</t>
  </si>
  <si>
    <t>CTS ST 002.2</t>
  </si>
  <si>
    <t>CTS ST 003.2</t>
  </si>
  <si>
    <t>CT23 ST 03L</t>
  </si>
  <si>
    <t>CT23 VW 01</t>
  </si>
  <si>
    <t>CT23 VW 04</t>
  </si>
  <si>
    <t>CT23 VW 12 L</t>
  </si>
  <si>
    <t>CT23 VW 13</t>
  </si>
  <si>
    <t>CT23 VW 14</t>
  </si>
  <si>
    <t>CT24 VW 09</t>
  </si>
  <si>
    <t>CT24 VW 17</t>
  </si>
  <si>
    <t>CTU VW 01</t>
  </si>
  <si>
    <t>CTU VW 03</t>
  </si>
  <si>
    <t>CTK SK 01</t>
  </si>
  <si>
    <t>CT23 ST 09L</t>
  </si>
  <si>
    <t>CTK ST 01</t>
  </si>
  <si>
    <t>CTK ST 02</t>
  </si>
  <si>
    <t>CTK VW 01</t>
  </si>
  <si>
    <t>CTK VW 03</t>
  </si>
  <si>
    <t>CTK VW 04</t>
  </si>
  <si>
    <t>CTK VW 15L</t>
  </si>
  <si>
    <t>CTK VW 16</t>
  </si>
  <si>
    <t>CTK VW 17</t>
  </si>
  <si>
    <t>CTK VW 18</t>
  </si>
  <si>
    <t>CT23 MB 02</t>
  </si>
  <si>
    <t>CT24 MB 02</t>
  </si>
  <si>
    <t>CT24 MB 04</t>
  </si>
  <si>
    <t>CT24 MB 06</t>
  </si>
  <si>
    <t>CT24 MB 07</t>
  </si>
  <si>
    <t>CT24 MB 08</t>
  </si>
  <si>
    <t>CT24 MB 10</t>
  </si>
  <si>
    <t>CT24 MB 11</t>
  </si>
  <si>
    <t>CT24 MB 13</t>
  </si>
  <si>
    <t>CT24 MB 21</t>
  </si>
  <si>
    <t>CT24 MB 22</t>
  </si>
  <si>
    <t>CT25 MC 05</t>
  </si>
  <si>
    <t>CT25 MC 08</t>
  </si>
  <si>
    <t>CT51 MC 01</t>
  </si>
  <si>
    <t>CTS MC 00C.2</t>
  </si>
  <si>
    <t>CTS MC 001.2</t>
  </si>
  <si>
    <t>CTS MC 002.2</t>
  </si>
  <si>
    <t>CTS MC 003.2</t>
  </si>
  <si>
    <t>CTS MC 004.2</t>
  </si>
  <si>
    <t>CTS MC 005.2</t>
  </si>
  <si>
    <t>CTS MC 006.2</t>
  </si>
  <si>
    <t>CTS MC 011.2</t>
  </si>
  <si>
    <t>CTS MC 012.2</t>
  </si>
  <si>
    <t>CTS MC 013.2</t>
  </si>
  <si>
    <t>CT24 MM 08</t>
  </si>
  <si>
    <t>CTK MB 01</t>
  </si>
  <si>
    <t>CTK MB 02</t>
  </si>
  <si>
    <t>CTK MB 03</t>
  </si>
  <si>
    <t>CTK MB 05</t>
  </si>
  <si>
    <t>CTK MB 06</t>
  </si>
  <si>
    <t>CTK MB 07</t>
  </si>
  <si>
    <t>CTK MB 08</t>
  </si>
  <si>
    <t>CTK MB 11</t>
  </si>
  <si>
    <t>CTK MB 12</t>
  </si>
  <si>
    <t>CTK MB 13</t>
  </si>
  <si>
    <t>CTK MB 15</t>
  </si>
  <si>
    <t>CTK MB 17</t>
  </si>
  <si>
    <t>CTK MB 18</t>
  </si>
  <si>
    <t>CTK MB 19</t>
  </si>
  <si>
    <t>CTK MB 22</t>
  </si>
  <si>
    <t>CTK MB 23</t>
  </si>
  <si>
    <t>CTK MB 24</t>
  </si>
  <si>
    <t>CT23 MB 05</t>
  </si>
  <si>
    <t>CT23 MB 06</t>
  </si>
  <si>
    <t>CT23 MB 09</t>
  </si>
  <si>
    <t>CT23 MB 21</t>
  </si>
  <si>
    <t>CT23 MB 23</t>
  </si>
  <si>
    <t>CT20 BM 05</t>
  </si>
  <si>
    <t>CT20 BM 06</t>
  </si>
  <si>
    <t>CT23 BM 01</t>
  </si>
  <si>
    <t>CT23 BM 04</t>
  </si>
  <si>
    <t>CT23 BM  06</t>
  </si>
  <si>
    <t>CT 23 BM 07</t>
  </si>
  <si>
    <t>CT24 BM 03</t>
  </si>
  <si>
    <t>CT24 BM 04</t>
  </si>
  <si>
    <t>CT24 BM 07</t>
  </si>
  <si>
    <t>CT24 BM 09</t>
  </si>
  <si>
    <t>CT25 BM 04</t>
  </si>
  <si>
    <t>CT51 BM 01</t>
  </si>
  <si>
    <t>CT53 BM 01</t>
  </si>
  <si>
    <t>CTA BM 1A2DP</t>
  </si>
  <si>
    <t>CTR BM 001</t>
  </si>
  <si>
    <t>CTS BM 00C</t>
  </si>
  <si>
    <t>CTS BM 003.2</t>
  </si>
  <si>
    <t>CTS BM 004.2</t>
  </si>
  <si>
    <t>CTS BM 005.2</t>
  </si>
  <si>
    <t>CTS BM 006</t>
  </si>
  <si>
    <t>CTS BM 009.2</t>
  </si>
  <si>
    <t>CTS BM 011.2</t>
  </si>
  <si>
    <t>CTS BM 013.2</t>
  </si>
  <si>
    <t>CTV BM X 005</t>
  </si>
  <si>
    <t>CT23 BM 03</t>
  </si>
  <si>
    <t>CT23 BM 05</t>
  </si>
  <si>
    <t>CT23 BM 12</t>
  </si>
  <si>
    <t>CT24 BM 08</t>
  </si>
  <si>
    <t>CTK BM 01</t>
  </si>
  <si>
    <t>CTK BM 03</t>
  </si>
  <si>
    <t>CTK BM 05</t>
  </si>
  <si>
    <t>CTK BM 06</t>
  </si>
  <si>
    <t>CTK BM 07</t>
  </si>
  <si>
    <t>CTK BM 09</t>
  </si>
  <si>
    <t>CTK BM 12</t>
  </si>
  <si>
    <t>CTK BM 15</t>
  </si>
  <si>
    <t>CTK BM 16</t>
  </si>
  <si>
    <t>CTKBM 18</t>
  </si>
  <si>
    <t>CTK BM 20</t>
  </si>
  <si>
    <t>CTK BM 22</t>
  </si>
  <si>
    <t>CTK BM 23</t>
  </si>
  <si>
    <t>CTK BM 24</t>
  </si>
  <si>
    <t>CTK BM 25</t>
  </si>
  <si>
    <t>CTK BM 26</t>
  </si>
  <si>
    <t>CTK BM 29</t>
  </si>
  <si>
    <t>CTK BM 33</t>
  </si>
  <si>
    <t>CT10 PE 04</t>
  </si>
  <si>
    <t>CT20 PE 02</t>
  </si>
  <si>
    <t>CT20 PE 03</t>
  </si>
  <si>
    <t>CT24 PE 11</t>
  </si>
  <si>
    <t>CTR PG 001</t>
  </si>
  <si>
    <t>CTS PG 004.2</t>
  </si>
  <si>
    <t>CTS PG 006</t>
  </si>
  <si>
    <t>CTS PG 007.2</t>
  </si>
  <si>
    <t>CTS PG 008.2</t>
  </si>
  <si>
    <t>CTS PG 009.2</t>
  </si>
  <si>
    <t>CTS PG 010.2</t>
  </si>
  <si>
    <t>CTS PG 011</t>
  </si>
  <si>
    <t>CTS PG 013</t>
  </si>
  <si>
    <t>CTS PG 015.2</t>
  </si>
  <si>
    <t>CTS PG 016.2</t>
  </si>
  <si>
    <t>CTS PG 017.2</t>
  </si>
  <si>
    <t>CTS PG 019.2</t>
  </si>
  <si>
    <t>CTT PE 001</t>
  </si>
  <si>
    <t>CTHUP PE 01</t>
  </si>
  <si>
    <t>CT23 PE 03</t>
  </si>
  <si>
    <t>CT23 PE 04</t>
  </si>
  <si>
    <t>CT23 PE 05</t>
  </si>
  <si>
    <t>CT23 PE 09</t>
  </si>
  <si>
    <t>CT23 PE 18</t>
  </si>
  <si>
    <t>CTK PE 02</t>
  </si>
  <si>
    <t>CTK PE 06</t>
  </si>
  <si>
    <t>CT23 DG 07</t>
  </si>
  <si>
    <t>CT24 DG 01</t>
  </si>
  <si>
    <t>CT24 CH 01</t>
  </si>
  <si>
    <t>CT24 CH 04</t>
  </si>
  <si>
    <t>CT24 CH 06</t>
  </si>
  <si>
    <t>CT24 CH 07</t>
  </si>
  <si>
    <t>CT24 CH 09</t>
  </si>
  <si>
    <t>CT24 CH 15</t>
  </si>
  <si>
    <t>CT24 CH 20</t>
  </si>
  <si>
    <t>CT51 CH 0C</t>
  </si>
  <si>
    <t>CT51 CH 01</t>
  </si>
  <si>
    <t>CT52 CH 00C</t>
  </si>
  <si>
    <t>CT52 CH 02</t>
  </si>
  <si>
    <t>CTS CH 00C</t>
  </si>
  <si>
    <t>CTS CH 001.2</t>
  </si>
  <si>
    <t>CTS CH 002</t>
  </si>
  <si>
    <t>CTHUE CH1</t>
  </si>
  <si>
    <t>CTS CV 003.2</t>
  </si>
  <si>
    <t>CT24 CV 01</t>
  </si>
  <si>
    <t>CT24 CV 02</t>
  </si>
  <si>
    <t>CT24 CV 03</t>
  </si>
  <si>
    <t>CT24 CV 04</t>
  </si>
  <si>
    <t>CTS HU 001.2</t>
  </si>
  <si>
    <t>CT20 HU 01</t>
  </si>
  <si>
    <t>CT23 HU 01</t>
  </si>
  <si>
    <t>CT23 HU 02</t>
  </si>
  <si>
    <t>CT53 HU 01</t>
  </si>
  <si>
    <t>CT53 HU 02</t>
  </si>
  <si>
    <t>CT23 JO 01</t>
  </si>
  <si>
    <t>CTS JO 00C</t>
  </si>
  <si>
    <t>CTS JP 002</t>
  </si>
  <si>
    <t>CT23 JP 05</t>
  </si>
  <si>
    <t>CTK CH 02</t>
  </si>
  <si>
    <t>CTK PCV 02</t>
  </si>
  <si>
    <t>CT23 CV 07</t>
  </si>
  <si>
    <t>CTS IV 002.2</t>
  </si>
  <si>
    <t>CTS IV 003.2</t>
  </si>
  <si>
    <t>CTS IV 004.2</t>
  </si>
  <si>
    <t>CTS IV 005.2</t>
  </si>
  <si>
    <t>CT23 IV 04</t>
  </si>
  <si>
    <t>CT24 JG 02</t>
  </si>
  <si>
    <t>CTS JG 002.2</t>
  </si>
  <si>
    <t>CT51 LR 01</t>
  </si>
  <si>
    <t xml:space="preserve"> </t>
  </si>
  <si>
    <t>CTS LR 004.21</t>
  </si>
  <si>
    <t>CTS LR 005.2</t>
  </si>
  <si>
    <t>CTS LR 006.2</t>
  </si>
  <si>
    <t xml:space="preserve">CTS LR 008.2 </t>
  </si>
  <si>
    <t>CTS LR 009.2</t>
  </si>
  <si>
    <t>CTS LR 010.2</t>
  </si>
  <si>
    <t>CTS LR 011.2</t>
  </si>
  <si>
    <t>CT23 LR 04</t>
  </si>
  <si>
    <t>CT23 LR 05</t>
  </si>
  <si>
    <t>CT24 MZ 20</t>
  </si>
  <si>
    <t>CTS MZ 002.2</t>
  </si>
  <si>
    <t>CTS MZ 006.2</t>
  </si>
  <si>
    <t>CTS MZ 007.2</t>
  </si>
  <si>
    <t>CTS MZ 009.2</t>
  </si>
  <si>
    <t>CT23 RO 01</t>
  </si>
  <si>
    <t>CTS RV 005.2</t>
  </si>
  <si>
    <t>CT20 OP 01</t>
  </si>
  <si>
    <t>CTS OP 001.2</t>
  </si>
  <si>
    <t>CTS OP 002.2</t>
  </si>
  <si>
    <t>CTS OP 003.2</t>
  </si>
  <si>
    <t>CTS OP 004.2</t>
  </si>
  <si>
    <t>CTS OP 005.2</t>
  </si>
  <si>
    <t>CTS VX 002.2</t>
  </si>
  <si>
    <t>CTS VX 007</t>
  </si>
  <si>
    <t>CTS VX 08</t>
  </si>
  <si>
    <t>CTK VX 20</t>
  </si>
  <si>
    <t>CTK VX 22</t>
  </si>
  <si>
    <t>CTK VX 37</t>
  </si>
  <si>
    <t>CTK VX 38</t>
  </si>
  <si>
    <t>CT24 VX 09</t>
  </si>
  <si>
    <t>CT10 CT 02</t>
  </si>
  <si>
    <t>CT20 CT 03</t>
  </si>
  <si>
    <t>CT24 CT 10</t>
  </si>
  <si>
    <t>CTS CT 002</t>
  </si>
  <si>
    <t>CTS CT 003.2 AA</t>
  </si>
  <si>
    <t xml:space="preserve">CTS CT 003.2 </t>
  </si>
  <si>
    <t>CTS CT 004.2</t>
  </si>
  <si>
    <t>CTS CT 005.2</t>
  </si>
  <si>
    <t>CTS CT 006.2</t>
  </si>
  <si>
    <t>CTS CT 008</t>
  </si>
  <si>
    <t>CTS CT 009.2</t>
  </si>
  <si>
    <t>CTS CT 011.2</t>
  </si>
  <si>
    <t>CTS CT 012.2</t>
  </si>
  <si>
    <t>CTS CT 013.2</t>
  </si>
  <si>
    <t>CTK CT 04</t>
  </si>
  <si>
    <t>CT23 CT 02</t>
  </si>
  <si>
    <t>CT23 CT 11</t>
  </si>
  <si>
    <t>CTS SU 003.2</t>
  </si>
  <si>
    <t>CTS SU 004.2</t>
  </si>
  <si>
    <t>CT20 SZ 01</t>
  </si>
  <si>
    <t>CTS SZ 001.2</t>
  </si>
  <si>
    <t>CTS SZ 002.2</t>
  </si>
  <si>
    <t>CT20 IS 01</t>
  </si>
  <si>
    <t>CT20 IS 02</t>
  </si>
  <si>
    <t>CTS IZ 001.2</t>
  </si>
  <si>
    <t>CT10 HD 02</t>
  </si>
  <si>
    <t>CT10 HD 03</t>
  </si>
  <si>
    <t>CT10 HD 04</t>
  </si>
  <si>
    <t>CT23 HD 01</t>
  </si>
  <si>
    <t>CT23 HD 22L</t>
  </si>
  <si>
    <t>CT 24 HD 01</t>
  </si>
  <si>
    <t>CT25 HD 02</t>
  </si>
  <si>
    <t>CTS HO 001.2</t>
  </si>
  <si>
    <t>CTS HO 002</t>
  </si>
  <si>
    <t>CTS HO 002 AA</t>
  </si>
  <si>
    <t>CTS HO 003.2</t>
  </si>
  <si>
    <t>CTS HO 006.2</t>
  </si>
  <si>
    <t>CTS HO 009.2</t>
  </si>
  <si>
    <t>CTS HO 010.2</t>
  </si>
  <si>
    <t>CTS HO 011.2</t>
  </si>
  <si>
    <t>CT23 HD 25L</t>
  </si>
  <si>
    <t>CTK HD 01L</t>
  </si>
  <si>
    <t>CTK HD 04</t>
  </si>
  <si>
    <t>CTK HD 06L</t>
  </si>
  <si>
    <t>CTK HD 08</t>
  </si>
  <si>
    <t>CTK IZ 01</t>
  </si>
  <si>
    <t>CTK IZ 02</t>
  </si>
  <si>
    <t>CTK SZ 01</t>
  </si>
  <si>
    <t>CTK SZ 01 ISO</t>
  </si>
  <si>
    <t>CTK SZ 02</t>
  </si>
  <si>
    <t>CTK SZ 03</t>
  </si>
  <si>
    <t>CTK SZ 05</t>
  </si>
  <si>
    <t>CTK SZ 07</t>
  </si>
  <si>
    <t>CTK SZ 08</t>
  </si>
  <si>
    <t>CTK SZ 10</t>
  </si>
  <si>
    <t>CTK SU 02</t>
  </si>
  <si>
    <t>CT20 TY 01</t>
  </si>
  <si>
    <t>CT23 TY 19</t>
  </si>
  <si>
    <t>CT23 TY 27</t>
  </si>
  <si>
    <t>CT23 TY 78</t>
  </si>
  <si>
    <t>CT24 TY 03</t>
  </si>
  <si>
    <t>CT24 TY 09</t>
  </si>
  <si>
    <t>CT24 TY 28</t>
  </si>
  <si>
    <t>CT24 TY 38</t>
  </si>
  <si>
    <t>CT25 TY 02</t>
  </si>
  <si>
    <t>CT25 TY 09</t>
  </si>
  <si>
    <t>CT51 TY 02</t>
  </si>
  <si>
    <t>CT51 TY 03</t>
  </si>
  <si>
    <t>CT51 TY 05</t>
  </si>
  <si>
    <t>CTS TY 00CAMP</t>
  </si>
  <si>
    <t xml:space="preserve">CTS TY 00 C </t>
  </si>
  <si>
    <t>CTS TY 001.2</t>
  </si>
  <si>
    <t>CTS TY 002.2</t>
  </si>
  <si>
    <t>CTS TY 003.2</t>
  </si>
  <si>
    <t>CTS TY 004.2</t>
  </si>
  <si>
    <t>CTS TY 007.2</t>
  </si>
  <si>
    <t>CTS TY 008.2</t>
  </si>
  <si>
    <t>CTS TY 010.2</t>
  </si>
  <si>
    <t>CTS TY 011.2</t>
  </si>
  <si>
    <t>CTS TY 016.2</t>
  </si>
  <si>
    <t>CT24 LX 01</t>
  </si>
  <si>
    <t>CT51 LX 01</t>
  </si>
  <si>
    <t>CT23 TY 03</t>
  </si>
  <si>
    <t>CT23 TY 28</t>
  </si>
  <si>
    <t>CT23 TY 53</t>
  </si>
  <si>
    <t>CTK TY 05</t>
  </si>
  <si>
    <t>CTK TY 06</t>
  </si>
  <si>
    <t>CTK TY 07</t>
  </si>
  <si>
    <t>CTK TY 08</t>
  </si>
  <si>
    <t>CTK TY 09</t>
  </si>
  <si>
    <t>CTK TY 10</t>
  </si>
  <si>
    <t>CTK TY 12</t>
  </si>
  <si>
    <t>CTK TY 13</t>
  </si>
  <si>
    <t>CTK TY 14</t>
  </si>
  <si>
    <t>CTK TY 18</t>
  </si>
  <si>
    <t>CT10 VL 01</t>
  </si>
  <si>
    <t>CTS VL 002.2</t>
  </si>
  <si>
    <t>CTS VL 003.2</t>
  </si>
  <si>
    <t>CT20 VL 003.2</t>
  </si>
  <si>
    <t>CT20 MT 02</t>
  </si>
  <si>
    <t>CT20 MT 03</t>
  </si>
  <si>
    <t>CT23 MT 15</t>
  </si>
  <si>
    <t>CT52 MT 03</t>
  </si>
  <si>
    <t>CTS MT 001.2</t>
  </si>
  <si>
    <t>CTS MT 002.2</t>
  </si>
  <si>
    <t>CTS MT 003.2</t>
  </si>
  <si>
    <t>CTS MT 005.2</t>
  </si>
  <si>
    <t>CTS MT 006.2</t>
  </si>
  <si>
    <t>CTS MT 007.2</t>
  </si>
  <si>
    <t>CTS MT 009.2</t>
  </si>
  <si>
    <t xml:space="preserve">CT23 MT 01 </t>
  </si>
  <si>
    <t>CT23 MT 08</t>
  </si>
  <si>
    <t>CT23 MT 09</t>
  </si>
  <si>
    <t>CT23 MT 13</t>
  </si>
  <si>
    <t>CT23 MT 22</t>
  </si>
  <si>
    <t>CT24 MT 05</t>
  </si>
  <si>
    <t>CTK MT 02</t>
  </si>
  <si>
    <t>CTK MT 05</t>
  </si>
  <si>
    <t>CTK MT 07</t>
  </si>
  <si>
    <t>CTK MT 10</t>
  </si>
  <si>
    <t>CTK MT 12</t>
  </si>
  <si>
    <t>CTK VL 01</t>
  </si>
  <si>
    <t>CTK VL 04</t>
  </si>
  <si>
    <t>CT27 AA 06</t>
  </si>
  <si>
    <t>CT27 AA 10</t>
  </si>
  <si>
    <t>CT27 AA 14</t>
  </si>
  <si>
    <t>CT27 AA 14.EU</t>
  </si>
  <si>
    <t>CT27 AA 17</t>
  </si>
  <si>
    <t>CT27 AA 18</t>
  </si>
  <si>
    <t>CT27 AA 24</t>
  </si>
  <si>
    <t>CT27 AA 26</t>
  </si>
  <si>
    <t>CT27 AA 31</t>
  </si>
  <si>
    <t>CT27 AA 34</t>
  </si>
  <si>
    <t>CT27 AA 36</t>
  </si>
  <si>
    <t>CT27 AA 39</t>
  </si>
  <si>
    <t>CT27 AA 42</t>
  </si>
  <si>
    <t>CT27 AA 43</t>
  </si>
  <si>
    <t>CT27 AA 44</t>
  </si>
  <si>
    <t>CT27 AA 50</t>
  </si>
  <si>
    <t>CT27 AA 51</t>
  </si>
  <si>
    <t>CT27 AA 53</t>
  </si>
  <si>
    <t>CT27 AA 55</t>
  </si>
  <si>
    <t>CT27 AA 56</t>
  </si>
  <si>
    <t>CT27 AA 57</t>
  </si>
  <si>
    <t>CT27 AA 59</t>
  </si>
  <si>
    <t>CT27 AA 66</t>
  </si>
  <si>
    <t>CT27 AA 71 (X14)</t>
  </si>
  <si>
    <t>CT27 AA 75</t>
  </si>
  <si>
    <t>CT27 AA 78</t>
  </si>
  <si>
    <t>CT27 AA 84</t>
  </si>
  <si>
    <t>CT27 AA 87</t>
  </si>
  <si>
    <t>CT27 AA 88</t>
  </si>
  <si>
    <t>CT27 AA 108</t>
  </si>
  <si>
    <t>CT27 AA 145</t>
  </si>
  <si>
    <t>CT27 AA 151</t>
  </si>
  <si>
    <t>CT27 AA 174</t>
  </si>
  <si>
    <t>CT29 AX 01</t>
  </si>
  <si>
    <t>CT29 AX 19</t>
  </si>
  <si>
    <t>CT29 AX 21</t>
  </si>
  <si>
    <t>CT46 02</t>
  </si>
  <si>
    <t>CT46 04</t>
  </si>
  <si>
    <t>CT45 05</t>
  </si>
  <si>
    <t>CT45 06</t>
  </si>
  <si>
    <t>CT21 PN 05</t>
  </si>
  <si>
    <t>CT10 UV 01</t>
  </si>
  <si>
    <t>CT10 UV 05</t>
  </si>
  <si>
    <t>CT10 UV 07</t>
  </si>
  <si>
    <t>CT10 UV 09</t>
  </si>
  <si>
    <t>CT20 UV 01</t>
  </si>
  <si>
    <t>CT20 UV 02</t>
  </si>
  <si>
    <t>CT20 UV 03</t>
  </si>
  <si>
    <t>CT27 UV 04</t>
  </si>
  <si>
    <t>CT27 UV 08</t>
  </si>
  <si>
    <t>CT27 UV 28</t>
  </si>
  <si>
    <t>CT27 UV 49</t>
  </si>
  <si>
    <t>CT27 FM 05</t>
  </si>
  <si>
    <t>Uk</t>
  </si>
  <si>
    <t>CTK LR 02</t>
  </si>
  <si>
    <t>CTK LR 03</t>
  </si>
  <si>
    <t>CTK LR 04</t>
  </si>
  <si>
    <t>CTK LR 06</t>
  </si>
  <si>
    <t>CTV LR 02</t>
  </si>
  <si>
    <t>CT23 MZ 17</t>
  </si>
  <si>
    <t>CTK MZ 02</t>
  </si>
  <si>
    <t>CT50 94</t>
  </si>
  <si>
    <t>CT MULTILEAD</t>
  </si>
  <si>
    <t>MARQUE VOITURE</t>
  </si>
  <si>
    <t>AUDI</t>
  </si>
  <si>
    <t>FORD</t>
  </si>
  <si>
    <t>DW</t>
  </si>
  <si>
    <t>HYUNDAI</t>
  </si>
  <si>
    <t>KIA</t>
  </si>
  <si>
    <t>SY</t>
  </si>
  <si>
    <t>PORSCHE</t>
  </si>
  <si>
    <t>DACIA</t>
  </si>
  <si>
    <t>RENAULT</t>
  </si>
  <si>
    <t>NISSAN</t>
  </si>
  <si>
    <t>VW</t>
  </si>
  <si>
    <t>SKODA</t>
  </si>
  <si>
    <t>SEAT</t>
  </si>
  <si>
    <t>MERCEDES</t>
  </si>
  <si>
    <t>BMW</t>
  </si>
  <si>
    <t>PEUGEOT</t>
  </si>
  <si>
    <t>DODGE</t>
  </si>
  <si>
    <t>CH</t>
  </si>
  <si>
    <t>CV</t>
  </si>
  <si>
    <t>HUMMER</t>
  </si>
  <si>
    <t>JEEP</t>
  </si>
  <si>
    <t>IVECO</t>
  </si>
  <si>
    <t>JAGUAR</t>
  </si>
  <si>
    <t>LAND ROVER</t>
  </si>
  <si>
    <t>MAZDA</t>
  </si>
  <si>
    <t>ROVER</t>
  </si>
  <si>
    <t>OPEL</t>
  </si>
  <si>
    <t>VAUXHALL</t>
  </si>
  <si>
    <t>CITROEN</t>
  </si>
  <si>
    <t>SU</t>
  </si>
  <si>
    <t>SZ</t>
  </si>
  <si>
    <t>IS</t>
  </si>
  <si>
    <t>IZ</t>
  </si>
  <si>
    <t>HONDA</t>
  </si>
  <si>
    <t>TOYOTA</t>
  </si>
  <si>
    <t>VOLVO</t>
  </si>
  <si>
    <t>MITSUBISHI</t>
  </si>
  <si>
    <t>ANTENNE</t>
  </si>
  <si>
    <t>AUTRE</t>
  </si>
  <si>
    <t>CT23 NS 10</t>
  </si>
  <si>
    <t>CTK ST 03</t>
  </si>
  <si>
    <t>CTMIT USB.3</t>
  </si>
  <si>
    <t>3/194</t>
  </si>
  <si>
    <t>3/248</t>
  </si>
  <si>
    <t>3/300</t>
  </si>
  <si>
    <t>3/340</t>
  </si>
  <si>
    <t>3/371</t>
  </si>
  <si>
    <t>4/009</t>
  </si>
  <si>
    <t>5/938</t>
  </si>
  <si>
    <t>6/820</t>
  </si>
  <si>
    <t>6/940</t>
  </si>
  <si>
    <t>7/588</t>
  </si>
  <si>
    <t>8/536.2</t>
  </si>
  <si>
    <t>CAM VW7</t>
  </si>
  <si>
    <t>Ref produit</t>
  </si>
  <si>
    <t>Quantité total vendu</t>
  </si>
  <si>
    <t>CAM 8</t>
  </si>
  <si>
    <t xml:space="preserve">Code douanier </t>
  </si>
  <si>
    <t>pays de destination</t>
  </si>
  <si>
    <t>Poids unitaire</t>
  </si>
  <si>
    <t>liste des ventes</t>
  </si>
  <si>
    <t>prix de vente en €</t>
  </si>
  <si>
    <t>Pays d'origine</t>
  </si>
  <si>
    <t>client</t>
  </si>
  <si>
    <t>META SYSTÈME</t>
  </si>
  <si>
    <t>ABP03571 sachet</t>
  </si>
  <si>
    <t>INE W611D</t>
  </si>
  <si>
    <t>7/503</t>
  </si>
  <si>
    <t>DMX 120BT</t>
  </si>
  <si>
    <t>WK 4G</t>
  </si>
  <si>
    <t>DESTROYER JK3000</t>
  </si>
  <si>
    <t>ADVM FD1</t>
  </si>
  <si>
    <t>CAM 21</t>
  </si>
  <si>
    <t>IS PSA 165</t>
  </si>
  <si>
    <t>France</t>
  </si>
  <si>
    <t>CAM TY2 RT</t>
  </si>
  <si>
    <t>GHDVR 62R</t>
  </si>
  <si>
    <t>GHDVR 296</t>
  </si>
  <si>
    <t>GHDVR 82W</t>
  </si>
  <si>
    <t>ABP03571</t>
  </si>
  <si>
    <t>RC FOR SYNC3</t>
  </si>
  <si>
    <t>CAR AUDIO SYSTÈME</t>
  </si>
  <si>
    <t>GT VM135</t>
  </si>
  <si>
    <t>BASSPRO SL</t>
  </si>
  <si>
    <t>SOREBRIC Ste SUZANNE</t>
  </si>
  <si>
    <t>ODR</t>
  </si>
  <si>
    <t>JB2000</t>
  </si>
  <si>
    <t>JB2001</t>
  </si>
  <si>
    <t>JB2002</t>
  </si>
  <si>
    <t>JB2003</t>
  </si>
  <si>
    <t>JB2004</t>
  </si>
  <si>
    <t>JB2005</t>
  </si>
  <si>
    <t>JB2006</t>
  </si>
  <si>
    <t>JB2007</t>
  </si>
  <si>
    <t>JB2008</t>
  </si>
  <si>
    <t>JB2009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</si>
</sst>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&quot;Kg&quot;"/>
    <numFmt numFmtId="165" formatCode="0.00&quot;Kg&quot;"/>
  </numFmts>
  <fonts count="10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165" fontId="3" fillId="2" borderId="1" xfId="0" applyNumberFormat="1" applyFont="1" applyFill="1" applyBorder="1" applyAlignment="1" applyProtection="1">
      <alignment horizontal="center" vertical="center"/>
    </xf>
    <xf numFmtId="164" fontId="3" fillId="2" borderId="1" xfId="0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Protection="1">
      <protection locked="0"/>
    </xf>
    <xf numFmtId="0" fontId="3" fillId="0" borderId="1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64" fontId="1" fillId="2" borderId="1" xfId="0" applyNumberFormat="1" applyFont="1" applyFill="1" applyBorder="1" applyAlignment="1" applyProtection="1">
      <alignment horizontal="center" vertical="center"/>
    </xf>
    <xf numFmtId="0" fontId="1" fillId="0" borderId="1" xfId="0" applyFont="1" applyBorder="1"/>
    <xf numFmtId="0" fontId="1" fillId="0" borderId="0" xfId="0" applyFont="1" applyBorder="1" applyProtection="1">
      <protection locked="0"/>
    </xf>
    <xf numFmtId="0" fontId="1" fillId="0" borderId="0" xfId="0" applyFont="1" applyBorder="1"/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protection locked="0"/>
    </xf>
    <xf numFmtId="0" fontId="1" fillId="0" borderId="7" xfId="0" applyFont="1" applyBorder="1" applyAlignment="1">
      <alignment vertical="center" wrapText="1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</xf>
    <xf numFmtId="2" fontId="1" fillId="2" borderId="3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right" vertic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right"/>
    </xf>
    <xf numFmtId="0" fontId="9" fillId="0" borderId="0" xfId="0" applyFont="1"/>
    <xf numFmtId="0" fontId="8" fillId="0" borderId="0" xfId="0" applyFont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6" fillId="0" borderId="1" xfId="0" applyFont="1" applyBorder="1"/>
    <xf numFmtId="0" fontId="6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/>
    </xf>
    <xf numFmtId="0" fontId="8" fillId="0" borderId="1" xfId="0" applyFont="1" applyBorder="1" applyAlignment="1">
      <alignment wrapText="1"/>
    </xf>
    <xf numFmtId="0" fontId="8" fillId="0" borderId="1" xfId="0" applyFont="1" applyBorder="1" applyAlignment="1">
      <alignment vertical="center"/>
    </xf>
    <xf numFmtId="0" fontId="9" fillId="0" borderId="1" xfId="0" applyFont="1" applyBorder="1" applyAlignment="1"/>
    <xf numFmtId="0" fontId="9" fillId="0" borderId="1" xfId="0" applyFont="1" applyBorder="1"/>
    <xf numFmtId="0" fontId="0" fillId="0" borderId="0" xfId="0" applyFont="1"/>
    <xf numFmtId="0" fontId="3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3" fillId="0" borderId="1" xfId="0" applyNumberFormat="1" applyFont="1" applyFill="1" applyBorder="1" applyAlignment="1" applyProtection="1">
      <alignment horizontal="center" vertical="center"/>
    </xf>
    <xf numFmtId="0" fontId="3" fillId="0" borderId="2" xfId="0" applyFont="1" applyBorder="1" applyAlignment="1">
      <alignment horizontal="left" vertical="center" wrapText="1"/>
    </xf>
    <xf numFmtId="0" fontId="3" fillId="0" borderId="8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1" fillId="0" borderId="2" xfId="0" applyFont="1" applyBorder="1" applyAlignment="1" applyProtection="1">
      <alignment horizontal="left" vertical="center"/>
      <protection locked="0"/>
    </xf>
    <xf numFmtId="0" fontId="1" fillId="0" borderId="8" xfId="0" applyFont="1" applyBorder="1" applyAlignment="1" applyProtection="1">
      <alignment horizontal="left" vertical="center"/>
      <protection locked="0"/>
    </xf>
    <xf numFmtId="0" fontId="1" fillId="0" borderId="3" xfId="0" applyFont="1" applyBorder="1" applyAlignment="1" applyProtection="1">
      <alignment horizontal="left" vertical="center"/>
      <protection locked="0"/>
    </xf>
    <xf numFmtId="0" fontId="8" fillId="0" borderId="1" xfId="0" applyFont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1"/>
  <sheetViews>
    <sheetView workbookViewId="0">
      <selection sqref="A1:A2"/>
    </sheetView>
  </sheetViews>
  <sheetFormatPr baseColWidth="10" defaultColWidth="11.44140625" defaultRowHeight="21" x14ac:dyDescent="0.4"/>
  <cols>
    <col min="1" max="1" width="12.5546875" style="2" customWidth="1"/>
    <col min="2" max="2" width="13.44140625" style="2" customWidth="1"/>
    <col min="3" max="3" width="24.109375" style="3" customWidth="1"/>
    <col min="4" max="4" width="18.33203125" style="3" customWidth="1"/>
    <col min="5" max="5" width="18.109375" style="3" customWidth="1"/>
    <col min="6" max="6" width="16" style="3" customWidth="1"/>
    <col min="7" max="7" width="20.33203125" style="2" customWidth="1"/>
    <col min="8" max="8" width="10.109375" style="2" customWidth="1"/>
    <col min="9" max="9" width="10" style="2" customWidth="1"/>
    <col min="10" max="16384" width="11.44140625" style="2"/>
  </cols>
  <sheetData>
    <row r="1" spans="1:9" s="1" customFormat="1" ht="90.75" customHeight="1" x14ac:dyDescent="0.3">
      <c r="A1" s="64" t="s">
        <v>0</v>
      </c>
      <c r="B1" s="17" t="s">
        <v>1</v>
      </c>
      <c r="C1" s="64" t="s">
        <v>4</v>
      </c>
      <c r="D1" s="67" t="s">
        <v>5</v>
      </c>
      <c r="E1" s="67" t="s">
        <v>403</v>
      </c>
      <c r="F1" s="67" t="s">
        <v>402</v>
      </c>
      <c r="G1" s="65" t="s">
        <v>401</v>
      </c>
      <c r="H1" s="25"/>
    </row>
    <row r="2" spans="1:9" s="1" customFormat="1" ht="24" customHeight="1" x14ac:dyDescent="0.3">
      <c r="A2" s="64"/>
      <c r="B2" s="18" t="s">
        <v>412</v>
      </c>
      <c r="C2" s="64"/>
      <c r="D2" s="68"/>
      <c r="E2" s="68"/>
      <c r="F2" s="68"/>
      <c r="G2" s="66"/>
      <c r="H2" s="25"/>
    </row>
    <row r="3" spans="1:9" s="3" customFormat="1" ht="30" customHeight="1" x14ac:dyDescent="0.3">
      <c r="A3" s="12">
        <v>1</v>
      </c>
      <c r="B3" s="19">
        <f>IF(B2=Feuil3!A3,Feuil3!B3,IF(B2=Feuil3!A2,Feuil3!B2,IF(B2=Feuil3!A4,Feuil3!B4,IF(B2=Feuil3!A5,Feuil3!B5))))</f>
        <v>7</v>
      </c>
      <c r="C3" s="12"/>
      <c r="D3" s="13">
        <v>2</v>
      </c>
      <c r="E3" s="10">
        <f>IF(D3&lt;&gt;"",(D3*0.65),"")</f>
        <v>1.3</v>
      </c>
      <c r="F3" s="10" t="str">
        <f>IF(E7&lt;&gt;"",SUM(E7:E51),"")</f>
        <v/>
      </c>
      <c r="G3" s="11" t="str">
        <f>IF(F3&lt;&gt;"",(F3+E3+B3),"")</f>
        <v/>
      </c>
    </row>
    <row r="4" spans="1:9" x14ac:dyDescent="0.4">
      <c r="C4" s="72" t="s">
        <v>1197</v>
      </c>
      <c r="D4" s="72"/>
      <c r="E4" s="72"/>
      <c r="F4" s="72"/>
    </row>
    <row r="5" spans="1:9" ht="13.5" customHeight="1" x14ac:dyDescent="0.4">
      <c r="C5" s="73"/>
      <c r="D5" s="73"/>
      <c r="E5" s="73"/>
      <c r="F5" s="73"/>
    </row>
    <row r="6" spans="1:9" s="1" customFormat="1" ht="57" customHeight="1" x14ac:dyDescent="0.3">
      <c r="A6" s="64" t="s">
        <v>2</v>
      </c>
      <c r="B6" s="64"/>
      <c r="C6" s="7" t="s">
        <v>3</v>
      </c>
      <c r="D6" s="6" t="s">
        <v>404</v>
      </c>
      <c r="E6" s="6" t="s">
        <v>405</v>
      </c>
      <c r="F6" s="6" t="s">
        <v>6</v>
      </c>
      <c r="G6" s="6" t="s">
        <v>7</v>
      </c>
      <c r="H6" s="7" t="s">
        <v>416</v>
      </c>
      <c r="I6" s="7" t="s">
        <v>417</v>
      </c>
    </row>
    <row r="7" spans="1:9" x14ac:dyDescent="0.4">
      <c r="A7" s="69"/>
      <c r="B7" s="69"/>
      <c r="C7" s="12"/>
      <c r="D7" s="32" t="str">
        <f>IF(A7&lt;&gt;"",(VLOOKUP(A7,index!$B$2:$D$1754,2,FALSE)),"")</f>
        <v/>
      </c>
      <c r="E7" s="32" t="str">
        <f>IF(C7&lt;&gt;"",(C7*D7),"")</f>
        <v/>
      </c>
      <c r="F7" s="8" t="str">
        <f>IF(A7&lt;&gt;"",(VLOOKUP(A7,index!$B$2:$D$1754,3,FALSE)),"")</f>
        <v/>
      </c>
      <c r="G7" s="14"/>
      <c r="H7" s="20"/>
      <c r="I7" s="20"/>
    </row>
    <row r="8" spans="1:9" x14ac:dyDescent="0.4">
      <c r="A8" s="69"/>
      <c r="B8" s="69"/>
      <c r="C8" s="12"/>
      <c r="D8" s="32" t="str">
        <f>IF(A8&lt;&gt;"",(VLOOKUP(A8,index!$B$2:$D$1754,2,FALSE)),"")</f>
        <v/>
      </c>
      <c r="E8" s="32" t="str">
        <f t="shared" ref="E8:E49" si="0">IF(C8&lt;&gt;"",(C8*D8),"")</f>
        <v/>
      </c>
      <c r="F8" s="8" t="str">
        <f>IF(A8&lt;&gt;"",(VLOOKUP(A8,index!$B$2:$D$1754,3,FALSE)),"")</f>
        <v/>
      </c>
      <c r="G8" s="14"/>
      <c r="H8" s="20"/>
      <c r="I8" s="20"/>
    </row>
    <row r="9" spans="1:9" x14ac:dyDescent="0.4">
      <c r="A9" s="69"/>
      <c r="B9" s="69"/>
      <c r="C9" s="12"/>
      <c r="D9" s="32" t="str">
        <f>IF(A9&lt;&gt;"",(VLOOKUP(A9,index!$B$2:$D$1754,2,FALSE)),"")</f>
        <v/>
      </c>
      <c r="E9" s="32" t="str">
        <f t="shared" si="0"/>
        <v/>
      </c>
      <c r="F9" s="8" t="str">
        <f>IF(A9&lt;&gt;"",(VLOOKUP(A9,index!$B$2:$D$1754,3,FALSE)),"")</f>
        <v/>
      </c>
      <c r="G9" s="14"/>
      <c r="H9" s="20"/>
      <c r="I9" s="20"/>
    </row>
    <row r="10" spans="1:9" x14ac:dyDescent="0.4">
      <c r="A10" s="69"/>
      <c r="B10" s="69"/>
      <c r="C10" s="12"/>
      <c r="D10" s="32" t="str">
        <f>IF(A10&lt;&gt;"",(VLOOKUP(A10,index!$B$2:$D$1754,2,FALSE)),"")</f>
        <v/>
      </c>
      <c r="E10" s="32" t="str">
        <f t="shared" si="0"/>
        <v/>
      </c>
      <c r="F10" s="8" t="str">
        <f>IF(A10&lt;&gt;"",(VLOOKUP(A10,index!$B$2:$D$1754,3,FALSE)),"")</f>
        <v/>
      </c>
      <c r="G10" s="14"/>
      <c r="H10" s="20"/>
      <c r="I10" s="20"/>
    </row>
    <row r="11" spans="1:9" x14ac:dyDescent="0.4">
      <c r="A11" s="69"/>
      <c r="B11" s="69"/>
      <c r="C11" s="12"/>
      <c r="D11" s="32" t="str">
        <f>IF(A11&lt;&gt;"",(VLOOKUP(A11,index!$B$2:$D$1754,2,FALSE)),"")</f>
        <v/>
      </c>
      <c r="E11" s="32" t="str">
        <f t="shared" si="0"/>
        <v/>
      </c>
      <c r="F11" s="8" t="str">
        <f>IF(A11&lt;&gt;"",(VLOOKUP(A11,index!$B$2:$D$1754,3,FALSE)),"")</f>
        <v/>
      </c>
      <c r="G11" s="14"/>
      <c r="H11" s="20"/>
      <c r="I11" s="20"/>
    </row>
    <row r="12" spans="1:9" x14ac:dyDescent="0.4">
      <c r="A12" s="69"/>
      <c r="B12" s="69"/>
      <c r="C12" s="12"/>
      <c r="D12" s="32" t="str">
        <f>IF(A12&lt;&gt;"",(VLOOKUP(A12,index!$B$2:$D$1754,2,FALSE)),"")</f>
        <v/>
      </c>
      <c r="E12" s="32" t="str">
        <f>IF(C12&lt;&gt;"",(C12*D12),"")</f>
        <v/>
      </c>
      <c r="F12" s="8" t="str">
        <f>IF(A12&lt;&gt;"",(VLOOKUP(A12,index!$B$2:$D$1754,3,FALSE)),"")</f>
        <v/>
      </c>
      <c r="G12" s="14"/>
      <c r="H12" s="20"/>
      <c r="I12" s="20"/>
    </row>
    <row r="13" spans="1:9" x14ac:dyDescent="0.4">
      <c r="A13" s="69"/>
      <c r="B13" s="69"/>
      <c r="C13" s="12"/>
      <c r="D13" s="32" t="str">
        <f>IF(A13&lt;&gt;"",(VLOOKUP(A13,index!$B$2:$D$1754,2,FALSE)),"")</f>
        <v/>
      </c>
      <c r="E13" s="32" t="str">
        <f t="shared" si="0"/>
        <v/>
      </c>
      <c r="F13" s="8" t="str">
        <f>IF(A13&lt;&gt;"",(VLOOKUP(A13,index!$B$2:$D$1754,3,FALSE)),"")</f>
        <v/>
      </c>
      <c r="G13" s="14"/>
      <c r="H13" s="20"/>
      <c r="I13" s="20"/>
    </row>
    <row r="14" spans="1:9" x14ac:dyDescent="0.4">
      <c r="A14" s="69"/>
      <c r="B14" s="69"/>
      <c r="C14" s="12"/>
      <c r="D14" s="32" t="str">
        <f>IF(A14&lt;&gt;"",(VLOOKUP(A14,index!$B$2:$D$1754,2,FALSE)),"")</f>
        <v/>
      </c>
      <c r="E14" s="32" t="str">
        <f t="shared" si="0"/>
        <v/>
      </c>
      <c r="F14" s="8" t="str">
        <f>IF(A14&lt;&gt;"",(VLOOKUP(A14,index!$B$2:$D$1754,3,FALSE)),"")</f>
        <v/>
      </c>
      <c r="G14" s="14"/>
      <c r="H14" s="20"/>
      <c r="I14" s="20"/>
    </row>
    <row r="15" spans="1:9" x14ac:dyDescent="0.4">
      <c r="A15" s="69"/>
      <c r="B15" s="69"/>
      <c r="C15" s="12"/>
      <c r="D15" s="32" t="str">
        <f>IF(A15&lt;&gt;"",(VLOOKUP(A15,index!$B$2:$D$1754,2,FALSE)),"")</f>
        <v/>
      </c>
      <c r="E15" s="32" t="str">
        <f t="shared" si="0"/>
        <v/>
      </c>
      <c r="F15" s="8" t="str">
        <f>IF(A15&lt;&gt;"",(VLOOKUP(A15,index!$B$2:$D$1754,3,FALSE)),"")</f>
        <v/>
      </c>
      <c r="G15" s="14"/>
      <c r="H15" s="20"/>
      <c r="I15" s="20"/>
    </row>
    <row r="16" spans="1:9" x14ac:dyDescent="0.4">
      <c r="A16" s="69"/>
      <c r="B16" s="69"/>
      <c r="C16" s="12"/>
      <c r="D16" s="32" t="str">
        <f>IF(A16&lt;&gt;"",(VLOOKUP(A16,index!$B$2:$D$1754,2,FALSE)),"")</f>
        <v/>
      </c>
      <c r="E16" s="32" t="str">
        <f t="shared" si="0"/>
        <v/>
      </c>
      <c r="F16" s="8" t="str">
        <f>IF(A16&lt;&gt;"",(VLOOKUP(A16,index!$B$2:$D$1754,3,FALSE)),"")</f>
        <v/>
      </c>
      <c r="G16" s="14"/>
      <c r="H16" s="20"/>
      <c r="I16" s="20"/>
    </row>
    <row r="17" spans="1:9" x14ac:dyDescent="0.4">
      <c r="A17" s="69"/>
      <c r="B17" s="69"/>
      <c r="C17" s="12"/>
      <c r="D17" s="32" t="str">
        <f>IF(A17&lt;&gt;"",(VLOOKUP(A17,index!$B$2:$D$1754,2,FALSE)),"")</f>
        <v/>
      </c>
      <c r="E17" s="32" t="str">
        <f t="shared" si="0"/>
        <v/>
      </c>
      <c r="F17" s="8" t="str">
        <f>IF(A17&lt;&gt;"",(VLOOKUP(A17,index!$B$2:$D$1754,3,FALSE)),"")</f>
        <v/>
      </c>
      <c r="G17" s="14"/>
      <c r="H17" s="20"/>
      <c r="I17" s="20"/>
    </row>
    <row r="18" spans="1:9" x14ac:dyDescent="0.4">
      <c r="A18" s="69"/>
      <c r="B18" s="69"/>
      <c r="C18" s="12"/>
      <c r="D18" s="32" t="str">
        <f>IF(A18&lt;&gt;"",(VLOOKUP(A18,index!$B$2:$D$1754,2,FALSE)),"")</f>
        <v/>
      </c>
      <c r="E18" s="32" t="str">
        <f t="shared" si="0"/>
        <v/>
      </c>
      <c r="F18" s="8" t="str">
        <f>IF(A18&lt;&gt;"",(VLOOKUP(A18,index!$B$2:$D$1754,3,FALSE)),"")</f>
        <v/>
      </c>
      <c r="G18" s="14"/>
      <c r="H18" s="20"/>
      <c r="I18" s="20"/>
    </row>
    <row r="19" spans="1:9" x14ac:dyDescent="0.4">
      <c r="A19" s="69"/>
      <c r="B19" s="69"/>
      <c r="C19" s="12"/>
      <c r="D19" s="32" t="str">
        <f>IF(A19&lt;&gt;"",(VLOOKUP(A19,index!$B$2:$D$1754,2,FALSE)),"")</f>
        <v/>
      </c>
      <c r="E19" s="32" t="str">
        <f t="shared" si="0"/>
        <v/>
      </c>
      <c r="F19" s="8" t="str">
        <f>IF(A19&lt;&gt;"",(VLOOKUP(A19,index!$B$2:$D$1754,3,FALSE)),"")</f>
        <v/>
      </c>
      <c r="G19" s="14"/>
      <c r="H19" s="20"/>
      <c r="I19" s="20"/>
    </row>
    <row r="20" spans="1:9" x14ac:dyDescent="0.4">
      <c r="A20" s="69"/>
      <c r="B20" s="69"/>
      <c r="C20" s="12"/>
      <c r="D20" s="32" t="str">
        <f>IF(A20&lt;&gt;"",(VLOOKUP(A20,index!$B$2:$D$1754,2,FALSE)),"")</f>
        <v/>
      </c>
      <c r="E20" s="32" t="str">
        <f t="shared" si="0"/>
        <v/>
      </c>
      <c r="F20" s="8" t="str">
        <f>IF(A20&lt;&gt;"",(VLOOKUP(A20,index!$B$2:$D$1754,3,FALSE)),"")</f>
        <v/>
      </c>
      <c r="G20" s="14"/>
      <c r="H20" s="20"/>
      <c r="I20" s="20"/>
    </row>
    <row r="21" spans="1:9" x14ac:dyDescent="0.4">
      <c r="A21" s="69"/>
      <c r="B21" s="69"/>
      <c r="C21" s="12"/>
      <c r="D21" s="32" t="str">
        <f>IF(A21&lt;&gt;"",(VLOOKUP(A21,index!$B$2:$D$1754,2,FALSE)),"")</f>
        <v/>
      </c>
      <c r="E21" s="32" t="str">
        <f t="shared" si="0"/>
        <v/>
      </c>
      <c r="F21" s="8" t="str">
        <f>IF(A21&lt;&gt;"",(VLOOKUP(A21,index!$B$2:$D$1754,3,FALSE)),"")</f>
        <v/>
      </c>
      <c r="G21" s="14"/>
      <c r="H21" s="20"/>
      <c r="I21" s="20"/>
    </row>
    <row r="22" spans="1:9" x14ac:dyDescent="0.4">
      <c r="A22" s="69"/>
      <c r="B22" s="69"/>
      <c r="C22" s="12"/>
      <c r="D22" s="32" t="str">
        <f>IF(A22&lt;&gt;"",(VLOOKUP(A22,index!$B$2:$D$1754,2,FALSE)),"")</f>
        <v/>
      </c>
      <c r="E22" s="32" t="str">
        <f t="shared" si="0"/>
        <v/>
      </c>
      <c r="F22" s="8" t="str">
        <f>IF(A22&lt;&gt;"",(VLOOKUP(A22,index!$B$2:$D$1754,3,FALSE)),"")</f>
        <v/>
      </c>
      <c r="G22" s="14"/>
      <c r="H22" s="20"/>
      <c r="I22" s="20"/>
    </row>
    <row r="23" spans="1:9" x14ac:dyDescent="0.4">
      <c r="A23" s="69"/>
      <c r="B23" s="69"/>
      <c r="C23" s="12"/>
      <c r="D23" s="32" t="str">
        <f>IF(A23&lt;&gt;"",(VLOOKUP(A23,index!$B$2:$D$1754,2,FALSE)),"")</f>
        <v/>
      </c>
      <c r="E23" s="32" t="str">
        <f t="shared" si="0"/>
        <v/>
      </c>
      <c r="F23" s="8" t="str">
        <f>IF(A23&lt;&gt;"",(VLOOKUP(A23,index!$B$2:$D$1754,3,FALSE)),"")</f>
        <v/>
      </c>
      <c r="G23" s="14"/>
      <c r="H23" s="20"/>
      <c r="I23" s="20"/>
    </row>
    <row r="24" spans="1:9" x14ac:dyDescent="0.4">
      <c r="A24" s="69"/>
      <c r="B24" s="69"/>
      <c r="C24" s="12"/>
      <c r="D24" s="32" t="str">
        <f>IF(A24&lt;&gt;"",(VLOOKUP(A24,index!$B$2:$D$1754,2,FALSE)),"")</f>
        <v/>
      </c>
      <c r="E24" s="32" t="str">
        <f t="shared" si="0"/>
        <v/>
      </c>
      <c r="F24" s="8" t="str">
        <f>IF(A24&lt;&gt;"",(VLOOKUP(A24,index!$B$2:$D$1754,3,FALSE)),"")</f>
        <v/>
      </c>
      <c r="G24" s="14"/>
      <c r="H24" s="20"/>
      <c r="I24" s="20"/>
    </row>
    <row r="25" spans="1:9" x14ac:dyDescent="0.4">
      <c r="A25" s="69"/>
      <c r="B25" s="69"/>
      <c r="C25" s="12"/>
      <c r="D25" s="33" t="str">
        <f>IF(A25&lt;&gt;"",(VLOOKUP(A25,index!$B$2:$D$1754,2,FALSE)),"")</f>
        <v/>
      </c>
      <c r="E25" s="32" t="str">
        <f t="shared" si="0"/>
        <v/>
      </c>
      <c r="F25" s="9" t="str">
        <f>IF(A25&lt;&gt;"",(VLOOKUP(A25,index!$B$2:$D$1754,3,FALSE)),"")</f>
        <v/>
      </c>
      <c r="G25" s="14"/>
      <c r="H25" s="20"/>
      <c r="I25" s="20"/>
    </row>
    <row r="26" spans="1:9" x14ac:dyDescent="0.4">
      <c r="A26" s="70"/>
      <c r="B26" s="71"/>
      <c r="C26" s="12"/>
      <c r="D26" s="33" t="str">
        <f>IF(A26&lt;&gt;"",(VLOOKUP(A26,index!$B$2:$D$1754,2,FALSE)),"")</f>
        <v/>
      </c>
      <c r="E26" s="32" t="str">
        <f t="shared" si="0"/>
        <v/>
      </c>
      <c r="F26" s="9" t="str">
        <f>IF(A26&lt;&gt;"",(VLOOKUP(A26,index!$B$2:$D$1754,3,FALSE)),"")</f>
        <v/>
      </c>
      <c r="G26" s="14"/>
      <c r="H26" s="20"/>
      <c r="I26" s="20"/>
    </row>
    <row r="27" spans="1:9" x14ac:dyDescent="0.4">
      <c r="A27" s="70"/>
      <c r="B27" s="71"/>
      <c r="C27" s="12"/>
      <c r="D27" s="33" t="str">
        <f>IF(A27&lt;&gt;"",(VLOOKUP(A27,index!$B$2:$D$1754,2,FALSE)),"")</f>
        <v/>
      </c>
      <c r="E27" s="32" t="str">
        <f t="shared" si="0"/>
        <v/>
      </c>
      <c r="F27" s="9" t="str">
        <f>IF(A27&lt;&gt;"",(VLOOKUP(A27,index!$B$2:$D$1754,3,FALSE)),"")</f>
        <v/>
      </c>
      <c r="G27" s="14"/>
      <c r="H27" s="20"/>
      <c r="I27" s="20"/>
    </row>
    <row r="28" spans="1:9" x14ac:dyDescent="0.4">
      <c r="A28" s="70"/>
      <c r="B28" s="71"/>
      <c r="C28" s="12"/>
      <c r="D28" s="33" t="str">
        <f>IF(A28&lt;&gt;"",(VLOOKUP(A28,index!$B$2:$D$1754,2,FALSE)),"")</f>
        <v/>
      </c>
      <c r="E28" s="32" t="str">
        <f t="shared" si="0"/>
        <v/>
      </c>
      <c r="F28" s="9" t="str">
        <f>IF(A28&lt;&gt;"",(VLOOKUP(A28,index!$B$2:$D$1754,3,FALSE)),"")</f>
        <v/>
      </c>
      <c r="G28" s="14"/>
      <c r="H28" s="20"/>
      <c r="I28" s="20"/>
    </row>
    <row r="29" spans="1:9" x14ac:dyDescent="0.4">
      <c r="A29" s="70"/>
      <c r="B29" s="71"/>
      <c r="C29" s="12"/>
      <c r="D29" s="33" t="str">
        <f>IF(A29&lt;&gt;"",(VLOOKUP(A29,index!$B$2:$D$1754,2,FALSE)),"")</f>
        <v/>
      </c>
      <c r="E29" s="32" t="str">
        <f t="shared" si="0"/>
        <v/>
      </c>
      <c r="F29" s="9" t="str">
        <f>IF(A29&lt;&gt;"",(VLOOKUP(A29,index!$B$2:$D$1754,3,FALSE)),"")</f>
        <v/>
      </c>
      <c r="G29" s="14"/>
      <c r="H29" s="20"/>
      <c r="I29" s="20"/>
    </row>
    <row r="30" spans="1:9" x14ac:dyDescent="0.4">
      <c r="A30" s="69"/>
      <c r="B30" s="69"/>
      <c r="C30" s="12"/>
      <c r="D30" s="33" t="str">
        <f>IF(A30&lt;&gt;"",(VLOOKUP(A30,index!$B$2:$D$1754,2,FALSE)),"")</f>
        <v/>
      </c>
      <c r="E30" s="32" t="str">
        <f t="shared" si="0"/>
        <v/>
      </c>
      <c r="F30" s="9" t="str">
        <f>IF(A30&lt;&gt;"",(VLOOKUP(A30,index!$B$2:$D$1754,3,FALSE)),"")</f>
        <v/>
      </c>
      <c r="G30" s="14"/>
      <c r="H30" s="20"/>
      <c r="I30" s="20"/>
    </row>
    <row r="31" spans="1:9" x14ac:dyDescent="0.4">
      <c r="A31" s="69"/>
      <c r="B31" s="69"/>
      <c r="C31" s="12"/>
      <c r="D31" s="33" t="str">
        <f>IF(A31&lt;&gt;"",(VLOOKUP(A31,index!$B$2:$D$1754,2,FALSE)),"")</f>
        <v/>
      </c>
      <c r="E31" s="32" t="str">
        <f t="shared" si="0"/>
        <v/>
      </c>
      <c r="F31" s="9" t="str">
        <f>IF(A31&lt;&gt;"",(VLOOKUP(A31,index!$B$2:$D$1754,3,FALSE)),"")</f>
        <v/>
      </c>
      <c r="G31" s="14"/>
      <c r="H31" s="20"/>
      <c r="I31" s="20"/>
    </row>
    <row r="32" spans="1:9" x14ac:dyDescent="0.4">
      <c r="A32" s="70"/>
      <c r="B32" s="71"/>
      <c r="C32" s="12"/>
      <c r="D32" s="33" t="str">
        <f>IF(A32&lt;&gt;"",(VLOOKUP(A32,index!$B$2:$D$1754,2,FALSE)),"")</f>
        <v/>
      </c>
      <c r="E32" s="32" t="str">
        <f t="shared" si="0"/>
        <v/>
      </c>
      <c r="F32" s="9" t="str">
        <f>IF(A32&lt;&gt;"",(VLOOKUP(A32,index!$B$2:$D$1754,3,FALSE)),"")</f>
        <v/>
      </c>
      <c r="G32" s="14"/>
      <c r="H32" s="20"/>
      <c r="I32" s="20"/>
    </row>
    <row r="33" spans="1:9" x14ac:dyDescent="0.4">
      <c r="A33" s="70"/>
      <c r="B33" s="71"/>
      <c r="C33" s="12"/>
      <c r="D33" s="33" t="str">
        <f>IF(A33&lt;&gt;"",(VLOOKUP(A33,index!$B$2:$D$1754,2,FALSE)),"")</f>
        <v/>
      </c>
      <c r="E33" s="32" t="str">
        <f t="shared" si="0"/>
        <v/>
      </c>
      <c r="F33" s="9" t="str">
        <f>IF(A33&lt;&gt;"",(VLOOKUP(A33,index!$B$2:$D$1754,3,FALSE)),"")</f>
        <v/>
      </c>
      <c r="G33" s="14"/>
      <c r="H33" s="20"/>
      <c r="I33" s="20"/>
    </row>
    <row r="34" spans="1:9" x14ac:dyDescent="0.4">
      <c r="A34" s="70"/>
      <c r="B34" s="71"/>
      <c r="C34" s="12"/>
      <c r="D34" s="33" t="str">
        <f>IF(A34&lt;&gt;"",(VLOOKUP(A34,index!$B$2:$D$1754,2,FALSE)),"")</f>
        <v/>
      </c>
      <c r="E34" s="32" t="str">
        <f t="shared" si="0"/>
        <v/>
      </c>
      <c r="F34" s="9" t="str">
        <f>IF(A34&lt;&gt;"",(VLOOKUP(A34,index!$B$2:$D$1754,3,FALSE)),"")</f>
        <v/>
      </c>
      <c r="G34" s="14"/>
      <c r="H34" s="20"/>
      <c r="I34" s="20"/>
    </row>
    <row r="35" spans="1:9" x14ac:dyDescent="0.4">
      <c r="A35" s="70"/>
      <c r="B35" s="71"/>
      <c r="C35" s="12"/>
      <c r="D35" s="33" t="str">
        <f>IF(A35&lt;&gt;"",(VLOOKUP(A35,index!$B$2:$D$1754,2,FALSE)),"")</f>
        <v/>
      </c>
      <c r="E35" s="32" t="str">
        <f t="shared" si="0"/>
        <v/>
      </c>
      <c r="F35" s="9" t="str">
        <f>IF(A35&lt;&gt;"",(VLOOKUP(A35,index!$B$2:$D$1754,3,FALSE)),"")</f>
        <v/>
      </c>
      <c r="G35" s="14"/>
      <c r="H35" s="20"/>
      <c r="I35" s="20"/>
    </row>
    <row r="36" spans="1:9" x14ac:dyDescent="0.4">
      <c r="A36" s="70"/>
      <c r="B36" s="71"/>
      <c r="C36" s="12"/>
      <c r="D36" s="33" t="str">
        <f>IF(A36&lt;&gt;"",(VLOOKUP(A36,index!$B$2:$D$1754,2,FALSE)),"")</f>
        <v/>
      </c>
      <c r="E36" s="32" t="str">
        <f t="shared" si="0"/>
        <v/>
      </c>
      <c r="F36" s="9" t="str">
        <f>IF(A36&lt;&gt;"",(VLOOKUP(A36,index!$B$2:$D$1754,3,FALSE)),"")</f>
        <v/>
      </c>
      <c r="G36" s="14"/>
      <c r="H36" s="20"/>
      <c r="I36" s="20"/>
    </row>
    <row r="37" spans="1:9" x14ac:dyDescent="0.4">
      <c r="A37" s="70"/>
      <c r="B37" s="71"/>
      <c r="C37" s="12"/>
      <c r="D37" s="33" t="str">
        <f>IF(A37&lt;&gt;"",(VLOOKUP(A37,index!$B$2:$D$1754,2,FALSE)),"")</f>
        <v/>
      </c>
      <c r="E37" s="32" t="str">
        <f t="shared" si="0"/>
        <v/>
      </c>
      <c r="F37" s="9" t="str">
        <f>IF(A37&lt;&gt;"",(VLOOKUP(A37,index!$B$2:$D$1754,3,FALSE)),"")</f>
        <v/>
      </c>
      <c r="G37" s="14"/>
      <c r="H37" s="20"/>
      <c r="I37" s="20"/>
    </row>
    <row r="38" spans="1:9" x14ac:dyDescent="0.4">
      <c r="A38" s="70"/>
      <c r="B38" s="71"/>
      <c r="C38" s="12"/>
      <c r="D38" s="33" t="str">
        <f>IF(A38&lt;&gt;"",(VLOOKUP(A38,index!$B$2:$D$1754,2,FALSE)),"")</f>
        <v/>
      </c>
      <c r="E38" s="32" t="str">
        <f t="shared" si="0"/>
        <v/>
      </c>
      <c r="F38" s="9" t="str">
        <f>IF(A38&lt;&gt;"",(VLOOKUP(A38,index!$B$2:$D$1754,3,FALSE)),"")</f>
        <v/>
      </c>
      <c r="G38" s="14"/>
      <c r="H38" s="20"/>
      <c r="I38" s="20"/>
    </row>
    <row r="39" spans="1:9" x14ac:dyDescent="0.4">
      <c r="A39" s="70"/>
      <c r="B39" s="71"/>
      <c r="C39" s="12"/>
      <c r="D39" s="33" t="str">
        <f>IF(A39&lt;&gt;"",(VLOOKUP(A39,index!$B$2:$D$1754,2,FALSE)),"")</f>
        <v/>
      </c>
      <c r="E39" s="32" t="str">
        <f t="shared" si="0"/>
        <v/>
      </c>
      <c r="F39" s="9" t="str">
        <f>IF(A39&lt;&gt;"",(VLOOKUP(A39,index!$B$2:$D$1754,3,FALSE)),"")</f>
        <v/>
      </c>
      <c r="G39" s="14"/>
      <c r="H39" s="20"/>
      <c r="I39" s="20"/>
    </row>
    <row r="40" spans="1:9" x14ac:dyDescent="0.4">
      <c r="A40" s="70"/>
      <c r="B40" s="71"/>
      <c r="C40" s="12"/>
      <c r="D40" s="33" t="str">
        <f>IF(A40&lt;&gt;"",(VLOOKUP(A40,index!$B$2:$D$1754,2,FALSE)),"")</f>
        <v/>
      </c>
      <c r="E40" s="32" t="str">
        <f t="shared" si="0"/>
        <v/>
      </c>
      <c r="F40" s="9" t="str">
        <f>IF(A40&lt;&gt;"",(VLOOKUP(A40,index!$B$2:$D$1754,3,FALSE)),"")</f>
        <v/>
      </c>
      <c r="G40" s="14"/>
      <c r="H40" s="20"/>
      <c r="I40" s="20"/>
    </row>
    <row r="41" spans="1:9" x14ac:dyDescent="0.4">
      <c r="A41" s="70"/>
      <c r="B41" s="71"/>
      <c r="C41" s="12"/>
      <c r="D41" s="33" t="str">
        <f>IF(A41&lt;&gt;"",(VLOOKUP(A41,index!$B$2:$D$1754,2,FALSE)),"")</f>
        <v/>
      </c>
      <c r="E41" s="32" t="str">
        <f t="shared" si="0"/>
        <v/>
      </c>
      <c r="F41" s="9" t="str">
        <f>IF(A41&lt;&gt;"",(VLOOKUP(A41,index!$B$2:$D$1754,3,FALSE)),"")</f>
        <v/>
      </c>
      <c r="G41" s="14"/>
      <c r="H41" s="20"/>
      <c r="I41" s="20"/>
    </row>
    <row r="42" spans="1:9" x14ac:dyDescent="0.4">
      <c r="A42" s="70"/>
      <c r="B42" s="71"/>
      <c r="C42" s="12"/>
      <c r="D42" s="33" t="str">
        <f>IF(A42&lt;&gt;"",(VLOOKUP(A42,index!$B$2:$D$1754,2,FALSE)),"")</f>
        <v/>
      </c>
      <c r="E42" s="32" t="str">
        <f t="shared" si="0"/>
        <v/>
      </c>
      <c r="F42" s="9" t="str">
        <f>IF(A42&lt;&gt;"",(VLOOKUP(A42,index!$B$2:$D$1754,3,FALSE)),"")</f>
        <v/>
      </c>
      <c r="G42" s="14"/>
      <c r="H42" s="20"/>
      <c r="I42" s="20"/>
    </row>
    <row r="43" spans="1:9" x14ac:dyDescent="0.4">
      <c r="A43" s="70"/>
      <c r="B43" s="71"/>
      <c r="C43" s="12"/>
      <c r="D43" s="33" t="str">
        <f>IF(A43&lt;&gt;"",(VLOOKUP(A43,index!$B$2:$D$1754,2,FALSE)),"")</f>
        <v/>
      </c>
      <c r="E43" s="32" t="str">
        <f t="shared" si="0"/>
        <v/>
      </c>
      <c r="F43" s="9" t="str">
        <f>IF(A43&lt;&gt;"",(VLOOKUP(A43,index!$B$2:$D$1754,3,FALSE)),"")</f>
        <v/>
      </c>
      <c r="G43" s="14"/>
      <c r="H43" s="20"/>
      <c r="I43" s="20"/>
    </row>
    <row r="44" spans="1:9" x14ac:dyDescent="0.4">
      <c r="A44" s="70"/>
      <c r="B44" s="71"/>
      <c r="C44" s="12"/>
      <c r="D44" s="33" t="str">
        <f>IF(A44&lt;&gt;"",(VLOOKUP(A44,index!$B$2:$D$1754,2,FALSE)),"")</f>
        <v/>
      </c>
      <c r="E44" s="32" t="str">
        <f t="shared" si="0"/>
        <v/>
      </c>
      <c r="F44" s="9" t="str">
        <f>IF(A44&lt;&gt;"",(VLOOKUP(A44,index!$B$2:$D$1754,3,FALSE)),"")</f>
        <v/>
      </c>
      <c r="G44" s="14"/>
      <c r="H44" s="20"/>
      <c r="I44" s="20"/>
    </row>
    <row r="45" spans="1:9" x14ac:dyDescent="0.4">
      <c r="A45" s="70"/>
      <c r="B45" s="71"/>
      <c r="C45" s="12"/>
      <c r="D45" s="33" t="str">
        <f>IF(A45&lt;&gt;"",(VLOOKUP(A45,index!$B$2:$D$1754,2,FALSE)),"")</f>
        <v/>
      </c>
      <c r="E45" s="32" t="str">
        <f t="shared" si="0"/>
        <v/>
      </c>
      <c r="F45" s="9" t="str">
        <f>IF(A45&lt;&gt;"",(VLOOKUP(A45,index!$B$2:$D$1754,3,FALSE)),"")</f>
        <v/>
      </c>
      <c r="G45" s="14"/>
      <c r="H45" s="20"/>
      <c r="I45" s="20"/>
    </row>
    <row r="46" spans="1:9" x14ac:dyDescent="0.4">
      <c r="A46" s="70"/>
      <c r="B46" s="71"/>
      <c r="C46" s="12"/>
      <c r="D46" s="33" t="str">
        <f>IF(A46&lt;&gt;"",(VLOOKUP(A46,index!$B$2:$D$1754,2,FALSE)),"")</f>
        <v/>
      </c>
      <c r="E46" s="32" t="str">
        <f t="shared" si="0"/>
        <v/>
      </c>
      <c r="F46" s="9" t="str">
        <f>IF(A46&lt;&gt;"",(VLOOKUP(A46,index!$B$2:$D$1754,3,FALSE)),"")</f>
        <v/>
      </c>
      <c r="G46" s="14"/>
      <c r="H46" s="20"/>
      <c r="I46" s="20"/>
    </row>
    <row r="47" spans="1:9" x14ac:dyDescent="0.4">
      <c r="A47" s="70"/>
      <c r="B47" s="71"/>
      <c r="C47" s="12"/>
      <c r="D47" s="33" t="str">
        <f>IF(A47&lt;&gt;"",(VLOOKUP(A47,index!$B$2:$D$1754,2,FALSE)),"")</f>
        <v/>
      </c>
      <c r="E47" s="32" t="str">
        <f t="shared" si="0"/>
        <v/>
      </c>
      <c r="F47" s="9" t="str">
        <f>IF(A47&lt;&gt;"",(VLOOKUP(A47,index!$B$2:$D$1754,3,FALSE)),"")</f>
        <v/>
      </c>
      <c r="G47" s="14"/>
      <c r="H47" s="20"/>
      <c r="I47" s="20"/>
    </row>
    <row r="48" spans="1:9" x14ac:dyDescent="0.4">
      <c r="A48" s="70"/>
      <c r="B48" s="71"/>
      <c r="C48" s="12"/>
      <c r="D48" s="33" t="str">
        <f>IF(A48&lt;&gt;"",(VLOOKUP(A48,index!$B$2:$D$1754,2,FALSE)),"")</f>
        <v/>
      </c>
      <c r="E48" s="32" t="str">
        <f t="shared" si="0"/>
        <v/>
      </c>
      <c r="F48" s="9" t="str">
        <f>IF(A48&lt;&gt;"",(VLOOKUP(A48,index!$B$2:$D$1754,3,FALSE)),"")</f>
        <v/>
      </c>
      <c r="G48" s="14"/>
      <c r="H48" s="20"/>
      <c r="I48" s="20"/>
    </row>
    <row r="49" spans="1:9" x14ac:dyDescent="0.4">
      <c r="A49" s="69"/>
      <c r="B49" s="69"/>
      <c r="C49" s="12"/>
      <c r="D49" s="32" t="str">
        <f>IF(A49&lt;&gt;"",(VLOOKUP(A49,index!$B$2:$D$1754,2,FALSE)),"")</f>
        <v/>
      </c>
      <c r="E49" s="32" t="str">
        <f t="shared" si="0"/>
        <v/>
      </c>
      <c r="F49" s="8" t="str">
        <f>IF(A49&lt;&gt;"",(VLOOKUP(A49,index!$B$2:$D$1754,3,FALSE)),"")</f>
        <v/>
      </c>
      <c r="G49" s="14"/>
      <c r="H49" s="20"/>
      <c r="I49" s="20"/>
    </row>
    <row r="50" spans="1:9" x14ac:dyDescent="0.4">
      <c r="A50" s="24"/>
      <c r="B50" s="24"/>
      <c r="C50" s="26"/>
      <c r="D50" s="23"/>
      <c r="E50" s="23"/>
      <c r="F50" s="23"/>
      <c r="G50" s="21"/>
      <c r="H50" s="22"/>
      <c r="I50" s="22"/>
    </row>
    <row r="51" spans="1:9" x14ac:dyDescent="0.4">
      <c r="A51" s="24"/>
      <c r="B51" s="24"/>
      <c r="C51" s="26"/>
      <c r="D51" s="23"/>
      <c r="E51" s="23"/>
      <c r="F51" s="23"/>
      <c r="G51" s="21"/>
      <c r="H51" s="22"/>
      <c r="I51" s="22"/>
    </row>
  </sheetData>
  <mergeCells count="51">
    <mergeCell ref="C4:F5"/>
    <mergeCell ref="A30:B30"/>
    <mergeCell ref="A49:B49"/>
    <mergeCell ref="A48:B48"/>
    <mergeCell ref="A47:B47"/>
    <mergeCell ref="A46:B46"/>
    <mergeCell ref="A44:B44"/>
    <mergeCell ref="A37:B37"/>
    <mergeCell ref="A36:B36"/>
    <mergeCell ref="A43:B43"/>
    <mergeCell ref="A42:B42"/>
    <mergeCell ref="A41:B41"/>
    <mergeCell ref="A40:B40"/>
    <mergeCell ref="A39:B39"/>
    <mergeCell ref="A38:B38"/>
    <mergeCell ref="A20:B20"/>
    <mergeCell ref="A17:B17"/>
    <mergeCell ref="A16:B16"/>
    <mergeCell ref="A32:B32"/>
    <mergeCell ref="A31:B31"/>
    <mergeCell ref="A25:B25"/>
    <mergeCell ref="A45:B45"/>
    <mergeCell ref="A29:B29"/>
    <mergeCell ref="A28:B28"/>
    <mergeCell ref="A27:B27"/>
    <mergeCell ref="A26:B26"/>
    <mergeCell ref="A35:B35"/>
    <mergeCell ref="A34:B34"/>
    <mergeCell ref="A33:B33"/>
    <mergeCell ref="A24:B24"/>
    <mergeCell ref="A23:B23"/>
    <mergeCell ref="A22:B22"/>
    <mergeCell ref="A21:B21"/>
    <mergeCell ref="A6:B6"/>
    <mergeCell ref="A14:B14"/>
    <mergeCell ref="A13:B13"/>
    <mergeCell ref="A12:B12"/>
    <mergeCell ref="A11:B11"/>
    <mergeCell ref="A10:B10"/>
    <mergeCell ref="A9:B9"/>
    <mergeCell ref="A8:B8"/>
    <mergeCell ref="A7:B7"/>
    <mergeCell ref="A15:B15"/>
    <mergeCell ref="A19:B19"/>
    <mergeCell ref="A18:B18"/>
    <mergeCell ref="A1:A2"/>
    <mergeCell ref="G1:G2"/>
    <mergeCell ref="F1:F2"/>
    <mergeCell ref="E1:E2"/>
    <mergeCell ref="D1:D2"/>
    <mergeCell ref="C1:C2"/>
  </mergeCells>
  <pageMargins left="0.23622047244094491" right="0.23622047244094491" top="0.19685039370078741" bottom="0.19685039370078741" header="0.11811023622047245" footer="0.11811023622047245"/>
  <pageSetup paperSize="9" orientation="landscape" useFirstPageNumber="1" r:id="rId1"/>
  <headerFooter>
    <oddFooter>&amp;R&amp;P/&amp;N</oddFooter>
  </headerFooter>
  <ignoredErrors>
    <ignoredError sqref="D7:F11 E3:F3 D25:F49 G3 D13:F24 D12:E12 F12" emptyCellReference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Feuil3!$A$2:$A$6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"/>
  <sheetViews>
    <sheetView workbookViewId="0">
      <selection activeCell="D6" sqref="D6"/>
    </sheetView>
  </sheetViews>
  <sheetFormatPr baseColWidth="10" defaultColWidth="11.44140625" defaultRowHeight="21" x14ac:dyDescent="0.4"/>
  <cols>
    <col min="1" max="1" width="12.5546875" style="2" customWidth="1"/>
    <col min="2" max="2" width="13.44140625" style="2" customWidth="1"/>
    <col min="3" max="3" width="24.109375" style="3" customWidth="1"/>
    <col min="4" max="4" width="18.33203125" style="3" customWidth="1"/>
    <col min="5" max="5" width="18.109375" style="3" customWidth="1"/>
    <col min="6" max="6" width="16" style="3" customWidth="1"/>
    <col min="7" max="7" width="12.33203125" style="2" customWidth="1"/>
    <col min="8" max="8" width="13.6640625" style="2" customWidth="1"/>
    <col min="9" max="16384" width="11.44140625" style="2"/>
  </cols>
  <sheetData>
    <row r="1" spans="1:8" s="1" customFormat="1" ht="90.75" customHeight="1" x14ac:dyDescent="0.3">
      <c r="A1" s="75" t="s">
        <v>436</v>
      </c>
      <c r="B1" s="76"/>
      <c r="C1" s="76"/>
      <c r="D1" s="77"/>
      <c r="E1" s="16" t="s">
        <v>438</v>
      </c>
      <c r="F1" s="64" t="s">
        <v>435</v>
      </c>
      <c r="G1" s="64"/>
    </row>
    <row r="2" spans="1:8" s="3" customFormat="1" ht="30" customHeight="1" x14ac:dyDescent="0.3">
      <c r="A2" s="78" t="s">
        <v>437</v>
      </c>
      <c r="B2" s="79"/>
      <c r="C2" s="79"/>
      <c r="D2" s="80"/>
      <c r="E2" s="10" t="e">
        <f>SUM(E6:E48)</f>
        <v>#N/A</v>
      </c>
      <c r="F2" s="74"/>
      <c r="G2" s="74"/>
    </row>
    <row r="4" spans="1:8" ht="13.5" customHeight="1" x14ac:dyDescent="0.4"/>
    <row r="5" spans="1:8" s="1" customFormat="1" ht="57" customHeight="1" x14ac:dyDescent="0.3">
      <c r="A5" s="64" t="s">
        <v>2</v>
      </c>
      <c r="B5" s="64"/>
      <c r="C5" s="15" t="s">
        <v>3</v>
      </c>
      <c r="D5" s="15" t="s">
        <v>404</v>
      </c>
      <c r="E5" s="15" t="s">
        <v>405</v>
      </c>
      <c r="F5" s="15" t="s">
        <v>6</v>
      </c>
      <c r="G5" s="15" t="s">
        <v>416</v>
      </c>
      <c r="H5" s="15" t="s">
        <v>417</v>
      </c>
    </row>
    <row r="6" spans="1:8" x14ac:dyDescent="0.4">
      <c r="A6" s="69" t="s">
        <v>54</v>
      </c>
      <c r="B6" s="69"/>
      <c r="C6" s="12">
        <v>2</v>
      </c>
      <c r="D6" s="32">
        <f>IF(A6&lt;&gt;"",(VLOOKUP(A6,index!$B$2:$D$1754,2,FALSE)),"")</f>
        <v>0.22</v>
      </c>
      <c r="E6" s="32">
        <f>IF(C6&lt;&gt;"",(C6*D6),"")</f>
        <v>0.44</v>
      </c>
      <c r="F6" s="8" t="str">
        <f>IF(A6&lt;&gt;"",(VLOOKUP(A6,index!$B$2:$D$1754,3,FALSE)),"")</f>
        <v>Italie</v>
      </c>
      <c r="G6" s="20"/>
      <c r="H6" s="20"/>
    </row>
    <row r="7" spans="1:8" x14ac:dyDescent="0.4">
      <c r="A7" s="69" t="s">
        <v>431</v>
      </c>
      <c r="B7" s="69"/>
      <c r="C7" s="12">
        <v>4</v>
      </c>
      <c r="D7" s="32">
        <f>IF(A7&lt;&gt;"",(VLOOKUP(A7,index!$B$2:$D$1754,2,FALSE)),"")</f>
        <v>0.06</v>
      </c>
      <c r="E7" s="32">
        <f t="shared" ref="E7:E48" si="0">IF(C7&lt;&gt;"",(C7*D7),"")</f>
        <v>0.24</v>
      </c>
      <c r="F7" s="8" t="str">
        <f>IF(A7&lt;&gt;"",(VLOOKUP(A7,index!$B$2:$D$1754,3,FALSE)),"")</f>
        <v>Italie</v>
      </c>
      <c r="G7" s="20"/>
      <c r="H7" s="20"/>
    </row>
    <row r="8" spans="1:8" x14ac:dyDescent="0.4">
      <c r="A8" s="69" t="s">
        <v>174</v>
      </c>
      <c r="B8" s="69"/>
      <c r="C8" s="12">
        <v>4</v>
      </c>
      <c r="D8" s="32">
        <f>IF(A8&lt;&gt;"",(VLOOKUP(A8,index!$B$2:$D$1754,2,FALSE)),"")</f>
        <v>0.06</v>
      </c>
      <c r="E8" s="32">
        <f t="shared" si="0"/>
        <v>0.24</v>
      </c>
      <c r="F8" s="8" t="str">
        <f>IF(A8&lt;&gt;"",(VLOOKUP(A8,index!$B$2:$D$1754,3,FALSE)),"")</f>
        <v>Italie</v>
      </c>
      <c r="G8" s="20"/>
      <c r="H8" s="20"/>
    </row>
    <row r="9" spans="1:8" x14ac:dyDescent="0.4">
      <c r="A9" s="69" t="s">
        <v>184</v>
      </c>
      <c r="B9" s="69"/>
      <c r="C9" s="12">
        <v>4</v>
      </c>
      <c r="D9" s="32">
        <f>IF(A9&lt;&gt;"",(VLOOKUP(A9,index!$B$2:$D$1754,2,FALSE)),"")</f>
        <v>0.06</v>
      </c>
      <c r="E9" s="32">
        <f t="shared" si="0"/>
        <v>0.24</v>
      </c>
      <c r="F9" s="8" t="str">
        <f>IF(A9&lt;&gt;"",(VLOOKUP(A9,index!$B$2:$D$1754,3,FALSE)),"")</f>
        <v>Italie</v>
      </c>
      <c r="G9" s="20"/>
      <c r="H9" s="20"/>
    </row>
    <row r="10" spans="1:8" x14ac:dyDescent="0.4">
      <c r="A10" s="69" t="s">
        <v>418</v>
      </c>
      <c r="B10" s="69"/>
      <c r="C10" s="12">
        <v>1</v>
      </c>
      <c r="D10" s="32">
        <f>IF(A10&lt;&gt;"",(VLOOKUP(A10,index!$B$2:$D$1754,2,FALSE)),"")</f>
        <v>0.24</v>
      </c>
      <c r="E10" s="32">
        <f t="shared" si="0"/>
        <v>0.24</v>
      </c>
      <c r="F10" s="8" t="str">
        <f>IF(A10&lt;&gt;"",(VLOOKUP(A10,index!$B$2:$D$1754,3,FALSE)),"")</f>
        <v>Uk</v>
      </c>
      <c r="G10" s="20"/>
      <c r="H10" s="20"/>
    </row>
    <row r="11" spans="1:8" x14ac:dyDescent="0.4">
      <c r="A11" s="69" t="s">
        <v>419</v>
      </c>
      <c r="B11" s="69"/>
      <c r="C11" s="12">
        <v>1</v>
      </c>
      <c r="D11" s="32">
        <f>IF(A11&lt;&gt;"",(VLOOKUP(A11,index!$B$2:$D$1754,2,FALSE)),"")</f>
        <v>0.8</v>
      </c>
      <c r="E11" s="32">
        <f>IF(C11&lt;&gt;"",(C11*D11),"")</f>
        <v>0.8</v>
      </c>
      <c r="F11" s="8" t="str">
        <f>IF(A11&lt;&gt;"",(VLOOKUP(A11,index!$B$2:$D$1754,3,FALSE)),"")</f>
        <v>Uk</v>
      </c>
      <c r="G11" s="20"/>
      <c r="H11" s="20"/>
    </row>
    <row r="12" spans="1:8" x14ac:dyDescent="0.4">
      <c r="A12" s="69" t="s">
        <v>434</v>
      </c>
      <c r="B12" s="69"/>
      <c r="C12" s="12">
        <v>2</v>
      </c>
      <c r="D12" s="32">
        <f>IF(A12&lt;&gt;"",(VLOOKUP(A12,index!$B$2:$D$1754,2,FALSE)),"")</f>
        <v>0.2</v>
      </c>
      <c r="E12" s="32">
        <f t="shared" si="0"/>
        <v>0.4</v>
      </c>
      <c r="F12" s="8" t="str">
        <f>IF(A12&lt;&gt;"",(VLOOKUP(A12,index!$B$2:$D$1754,3,FALSE)),"")</f>
        <v>Uk</v>
      </c>
      <c r="G12" s="20"/>
      <c r="H12" s="20"/>
    </row>
    <row r="13" spans="1:8" x14ac:dyDescent="0.4">
      <c r="A13" s="69" t="s">
        <v>432</v>
      </c>
      <c r="B13" s="69"/>
      <c r="C13" s="12">
        <v>2</v>
      </c>
      <c r="D13" s="32" t="e">
        <f>IF(A13&lt;&gt;"",(VLOOKUP(A13,index!$B$2:$D$1754,2,FALSE)),"")</f>
        <v>#N/A</v>
      </c>
      <c r="E13" s="32" t="e">
        <f t="shared" si="0"/>
        <v>#N/A</v>
      </c>
      <c r="F13" s="8" t="e">
        <f>IF(A13&lt;&gt;"",(VLOOKUP(A13,index!$B$2:$D$1754,3,FALSE)),"")</f>
        <v>#N/A</v>
      </c>
      <c r="G13" s="20"/>
      <c r="H13" s="20"/>
    </row>
    <row r="14" spans="1:8" x14ac:dyDescent="0.4">
      <c r="A14" s="69" t="s">
        <v>420</v>
      </c>
      <c r="B14" s="69"/>
      <c r="C14" s="12">
        <v>4</v>
      </c>
      <c r="D14" s="32">
        <f>IF(A14&lt;&gt;"",(VLOOKUP(A14,index!$B$2:$D$1754,2,FALSE)),"")</f>
        <v>0.4</v>
      </c>
      <c r="E14" s="32">
        <f t="shared" si="0"/>
        <v>1.6</v>
      </c>
      <c r="F14" s="8" t="str">
        <f>IF(A14&lt;&gt;"",(VLOOKUP(A14,index!$B$2:$D$1754,3,FALSE)),"")</f>
        <v>Uk</v>
      </c>
      <c r="G14" s="20"/>
      <c r="H14" s="20"/>
    </row>
    <row r="15" spans="1:8" x14ac:dyDescent="0.4">
      <c r="A15" s="69" t="s">
        <v>421</v>
      </c>
      <c r="B15" s="69"/>
      <c r="C15" s="12">
        <v>2</v>
      </c>
      <c r="D15" s="32">
        <f>IF(A15&lt;&gt;"",(VLOOKUP(A15,index!$B$2:$D$1754,2,FALSE)),"")</f>
        <v>0.08</v>
      </c>
      <c r="E15" s="32">
        <f t="shared" si="0"/>
        <v>0.16</v>
      </c>
      <c r="F15" s="8" t="str">
        <f>IF(A15&lt;&gt;"",(VLOOKUP(A15,index!$B$2:$D$1754,3,FALSE)),"")</f>
        <v>Uk</v>
      </c>
      <c r="G15" s="20"/>
      <c r="H15" s="20"/>
    </row>
    <row r="16" spans="1:8" x14ac:dyDescent="0.4">
      <c r="A16" s="69" t="s">
        <v>364</v>
      </c>
      <c r="B16" s="69"/>
      <c r="C16" s="12">
        <v>1</v>
      </c>
      <c r="D16" s="32">
        <f>IF(A16&lt;&gt;"",(VLOOKUP(A16,index!$B$2:$D$1754,2,FALSE)),"")</f>
        <v>1.7</v>
      </c>
      <c r="E16" s="32">
        <f t="shared" si="0"/>
        <v>1.7</v>
      </c>
      <c r="F16" s="8" t="str">
        <f>IF(A16&lt;&gt;"",(VLOOKUP(A16,index!$B$2:$D$1754,3,FALSE)),"")</f>
        <v>CHINE</v>
      </c>
      <c r="G16" s="20"/>
      <c r="H16" s="20"/>
    </row>
    <row r="17" spans="1:8" x14ac:dyDescent="0.4">
      <c r="A17" s="69" t="s">
        <v>433</v>
      </c>
      <c r="B17" s="69"/>
      <c r="C17" s="12">
        <v>6</v>
      </c>
      <c r="D17" s="32" t="e">
        <f>IF(A17&lt;&gt;"",(VLOOKUP(A17,index!$B$2:$D$1754,2,FALSE)),"")</f>
        <v>#N/A</v>
      </c>
      <c r="E17" s="32" t="e">
        <f t="shared" si="0"/>
        <v>#N/A</v>
      </c>
      <c r="F17" s="8" t="e">
        <f>IF(A17&lt;&gt;"",(VLOOKUP(A17,index!$B$2:$D$1754,3,FALSE)),"")</f>
        <v>#N/A</v>
      </c>
      <c r="G17" s="20"/>
      <c r="H17" s="20"/>
    </row>
    <row r="18" spans="1:8" x14ac:dyDescent="0.4">
      <c r="A18" s="69"/>
      <c r="B18" s="69"/>
      <c r="C18" s="12"/>
      <c r="D18" s="32" t="str">
        <f>IF(A18&lt;&gt;"",(VLOOKUP(A18,index!$B$2:$D$1754,2,FALSE)),"")</f>
        <v/>
      </c>
      <c r="E18" s="32" t="str">
        <f t="shared" si="0"/>
        <v/>
      </c>
      <c r="F18" s="8" t="str">
        <f>IF(A18&lt;&gt;"",(VLOOKUP(A18,index!$B$2:$D$1754,3,FALSE)),"")</f>
        <v/>
      </c>
      <c r="G18" s="20"/>
      <c r="H18" s="20"/>
    </row>
    <row r="19" spans="1:8" x14ac:dyDescent="0.4">
      <c r="A19" s="69"/>
      <c r="B19" s="69"/>
      <c r="C19" s="12"/>
      <c r="D19" s="32" t="str">
        <f>IF(A19&lt;&gt;"",(VLOOKUP(A19,index!$B$2:$D$1754,2,FALSE)),"")</f>
        <v/>
      </c>
      <c r="E19" s="32" t="str">
        <f t="shared" si="0"/>
        <v/>
      </c>
      <c r="F19" s="8" t="str">
        <f>IF(A19&lt;&gt;"",(VLOOKUP(A19,index!$B$2:$D$1754,3,FALSE)),"")</f>
        <v/>
      </c>
      <c r="G19" s="20"/>
      <c r="H19" s="20"/>
    </row>
    <row r="20" spans="1:8" x14ac:dyDescent="0.4">
      <c r="A20" s="69"/>
      <c r="B20" s="69"/>
      <c r="C20" s="12"/>
      <c r="D20" s="32" t="str">
        <f>IF(A20&lt;&gt;"",(VLOOKUP(A20,index!$B$2:$D$1754,2,FALSE)),"")</f>
        <v/>
      </c>
      <c r="E20" s="32" t="str">
        <f t="shared" si="0"/>
        <v/>
      </c>
      <c r="F20" s="8" t="str">
        <f>IF(A20&lt;&gt;"",(VLOOKUP(A20,index!$B$2:$D$1754,3,FALSE)),"")</f>
        <v/>
      </c>
      <c r="G20" s="20"/>
      <c r="H20" s="20"/>
    </row>
    <row r="21" spans="1:8" x14ac:dyDescent="0.4">
      <c r="A21" s="69"/>
      <c r="B21" s="69"/>
      <c r="C21" s="12"/>
      <c r="D21" s="32" t="str">
        <f>IF(A21&lt;&gt;"",(VLOOKUP(A21,index!$B$2:$D$1754,2,FALSE)),"")</f>
        <v/>
      </c>
      <c r="E21" s="32" t="str">
        <f t="shared" si="0"/>
        <v/>
      </c>
      <c r="F21" s="8" t="str">
        <f>IF(A21&lt;&gt;"",(VLOOKUP(A21,index!$B$2:$D$1754,3,FALSE)),"")</f>
        <v/>
      </c>
      <c r="G21" s="20"/>
      <c r="H21" s="20"/>
    </row>
    <row r="22" spans="1:8" x14ac:dyDescent="0.4">
      <c r="A22" s="69"/>
      <c r="B22" s="69"/>
      <c r="C22" s="12"/>
      <c r="D22" s="32" t="str">
        <f>IF(A22&lt;&gt;"",(VLOOKUP(A22,index!$B$2:$D$1754,2,FALSE)),"")</f>
        <v/>
      </c>
      <c r="E22" s="32" t="str">
        <f t="shared" si="0"/>
        <v/>
      </c>
      <c r="F22" s="8" t="str">
        <f>IF(A22&lt;&gt;"",(VLOOKUP(A22,index!$B$2:$D$1754,3,FALSE)),"")</f>
        <v/>
      </c>
      <c r="G22" s="20"/>
      <c r="H22" s="20"/>
    </row>
    <row r="23" spans="1:8" x14ac:dyDescent="0.4">
      <c r="A23" s="69"/>
      <c r="B23" s="69"/>
      <c r="C23" s="12"/>
      <c r="D23" s="32" t="str">
        <f>IF(A23&lt;&gt;"",(VLOOKUP(A23,index!$B$2:$D$1754,2,FALSE)),"")</f>
        <v/>
      </c>
      <c r="E23" s="32" t="str">
        <f t="shared" si="0"/>
        <v/>
      </c>
      <c r="F23" s="8" t="str">
        <f>IF(A23&lt;&gt;"",(VLOOKUP(A23,index!$B$2:$D$1754,3,FALSE)),"")</f>
        <v/>
      </c>
      <c r="G23" s="20"/>
      <c r="H23" s="20"/>
    </row>
    <row r="24" spans="1:8" x14ac:dyDescent="0.4">
      <c r="A24" s="69"/>
      <c r="B24" s="69"/>
      <c r="C24" s="12"/>
      <c r="D24" s="33" t="str">
        <f>IF(A24&lt;&gt;"",(VLOOKUP(A24,index!$B$2:$D$1754,2,FALSE)),"")</f>
        <v/>
      </c>
      <c r="E24" s="32" t="str">
        <f t="shared" si="0"/>
        <v/>
      </c>
      <c r="F24" s="9" t="str">
        <f>IF(A24&lt;&gt;"",(VLOOKUP(A24,index!$B$2:$D$1754,3,FALSE)),"")</f>
        <v/>
      </c>
      <c r="G24" s="20"/>
      <c r="H24" s="20"/>
    </row>
    <row r="25" spans="1:8" x14ac:dyDescent="0.4">
      <c r="A25" s="70"/>
      <c r="B25" s="71"/>
      <c r="C25" s="12"/>
      <c r="D25" s="33" t="str">
        <f>IF(A25&lt;&gt;"",(VLOOKUP(A25,index!$B$2:$D$1754,2,FALSE)),"")</f>
        <v/>
      </c>
      <c r="E25" s="32" t="str">
        <f t="shared" si="0"/>
        <v/>
      </c>
      <c r="F25" s="9" t="str">
        <f>IF(A25&lt;&gt;"",(VLOOKUP(A25,index!$B$2:$D$1754,3,FALSE)),"")</f>
        <v/>
      </c>
      <c r="G25" s="20"/>
      <c r="H25" s="20"/>
    </row>
    <row r="26" spans="1:8" x14ac:dyDescent="0.4">
      <c r="A26" s="70"/>
      <c r="B26" s="71"/>
      <c r="C26" s="12"/>
      <c r="D26" s="33" t="str">
        <f>IF(A26&lt;&gt;"",(VLOOKUP(A26,index!$B$2:$D$1754,2,FALSE)),"")</f>
        <v/>
      </c>
      <c r="E26" s="32" t="str">
        <f t="shared" si="0"/>
        <v/>
      </c>
      <c r="F26" s="9" t="str">
        <f>IF(A26&lt;&gt;"",(VLOOKUP(A26,index!$B$2:$D$1754,3,FALSE)),"")</f>
        <v/>
      </c>
      <c r="G26" s="20"/>
      <c r="H26" s="20"/>
    </row>
    <row r="27" spans="1:8" x14ac:dyDescent="0.4">
      <c r="A27" s="70"/>
      <c r="B27" s="71"/>
      <c r="C27" s="12"/>
      <c r="D27" s="33" t="str">
        <f>IF(A27&lt;&gt;"",(VLOOKUP(A27,index!$B$2:$D$1754,2,FALSE)),"")</f>
        <v/>
      </c>
      <c r="E27" s="32" t="str">
        <f t="shared" si="0"/>
        <v/>
      </c>
      <c r="F27" s="9" t="str">
        <f>IF(A27&lt;&gt;"",(VLOOKUP(A27,index!$B$2:$D$1754,3,FALSE)),"")</f>
        <v/>
      </c>
      <c r="G27" s="20"/>
      <c r="H27" s="20"/>
    </row>
    <row r="28" spans="1:8" x14ac:dyDescent="0.4">
      <c r="A28" s="70"/>
      <c r="B28" s="71"/>
      <c r="C28" s="12"/>
      <c r="D28" s="33" t="str">
        <f>IF(A28&lt;&gt;"",(VLOOKUP(A28,index!$B$2:$D$1754,2,FALSE)),"")</f>
        <v/>
      </c>
      <c r="E28" s="32" t="str">
        <f t="shared" si="0"/>
        <v/>
      </c>
      <c r="F28" s="9" t="str">
        <f>IF(A28&lt;&gt;"",(VLOOKUP(A28,index!$B$2:$D$1754,3,FALSE)),"")</f>
        <v/>
      </c>
      <c r="G28" s="20"/>
      <c r="H28" s="20"/>
    </row>
    <row r="29" spans="1:8" x14ac:dyDescent="0.4">
      <c r="A29" s="69"/>
      <c r="B29" s="69"/>
      <c r="C29" s="12"/>
      <c r="D29" s="33" t="str">
        <f>IF(A29&lt;&gt;"",(VLOOKUP(A29,index!$B$2:$D$1754,2,FALSE)),"")</f>
        <v/>
      </c>
      <c r="E29" s="32" t="str">
        <f t="shared" si="0"/>
        <v/>
      </c>
      <c r="F29" s="9" t="str">
        <f>IF(A29&lt;&gt;"",(VLOOKUP(A29,index!$B$2:$D$1754,3,FALSE)),"")</f>
        <v/>
      </c>
      <c r="G29" s="20"/>
      <c r="H29" s="20"/>
    </row>
    <row r="30" spans="1:8" x14ac:dyDescent="0.4">
      <c r="A30" s="69"/>
      <c r="B30" s="69"/>
      <c r="C30" s="12"/>
      <c r="D30" s="33" t="str">
        <f>IF(A30&lt;&gt;"",(VLOOKUP(A30,index!$B$2:$D$1754,2,FALSE)),"")</f>
        <v/>
      </c>
      <c r="E30" s="32" t="str">
        <f t="shared" si="0"/>
        <v/>
      </c>
      <c r="F30" s="9" t="str">
        <f>IF(A30&lt;&gt;"",(VLOOKUP(A30,index!$B$2:$D$1754,3,FALSE)),"")</f>
        <v/>
      </c>
      <c r="G30" s="20"/>
      <c r="H30" s="20"/>
    </row>
    <row r="31" spans="1:8" x14ac:dyDescent="0.4">
      <c r="A31" s="70"/>
      <c r="B31" s="71"/>
      <c r="C31" s="12"/>
      <c r="D31" s="33" t="str">
        <f>IF(A31&lt;&gt;"",(VLOOKUP(A31,index!$B$2:$D$1754,2,FALSE)),"")</f>
        <v/>
      </c>
      <c r="E31" s="32" t="str">
        <f t="shared" si="0"/>
        <v/>
      </c>
      <c r="F31" s="9" t="str">
        <f>IF(A31&lt;&gt;"",(VLOOKUP(A31,index!$B$2:$D$1754,3,FALSE)),"")</f>
        <v/>
      </c>
      <c r="G31" s="20"/>
      <c r="H31" s="20"/>
    </row>
    <row r="32" spans="1:8" x14ac:dyDescent="0.4">
      <c r="A32" s="70"/>
      <c r="B32" s="71"/>
      <c r="C32" s="12"/>
      <c r="D32" s="33" t="str">
        <f>IF(A32&lt;&gt;"",(VLOOKUP(A32,index!$B$2:$D$1754,2,FALSE)),"")</f>
        <v/>
      </c>
      <c r="E32" s="32" t="str">
        <f t="shared" si="0"/>
        <v/>
      </c>
      <c r="F32" s="9" t="str">
        <f>IF(A32&lt;&gt;"",(VLOOKUP(A32,index!$B$2:$D$1754,3,FALSE)),"")</f>
        <v/>
      </c>
      <c r="G32" s="20"/>
      <c r="H32" s="20"/>
    </row>
    <row r="33" spans="1:8" x14ac:dyDescent="0.4">
      <c r="A33" s="70"/>
      <c r="B33" s="71"/>
      <c r="C33" s="12"/>
      <c r="D33" s="33" t="str">
        <f>IF(A33&lt;&gt;"",(VLOOKUP(A33,index!$B$2:$D$1754,2,FALSE)),"")</f>
        <v/>
      </c>
      <c r="E33" s="32" t="str">
        <f t="shared" si="0"/>
        <v/>
      </c>
      <c r="F33" s="9" t="str">
        <f>IF(A33&lt;&gt;"",(VLOOKUP(A33,index!$B$2:$D$1754,3,FALSE)),"")</f>
        <v/>
      </c>
      <c r="G33" s="20"/>
      <c r="H33" s="20"/>
    </row>
    <row r="34" spans="1:8" x14ac:dyDescent="0.4">
      <c r="A34" s="70"/>
      <c r="B34" s="71"/>
      <c r="C34" s="12"/>
      <c r="D34" s="33" t="str">
        <f>IF(A34&lt;&gt;"",(VLOOKUP(A34,index!$B$2:$D$1754,2,FALSE)),"")</f>
        <v/>
      </c>
      <c r="E34" s="32" t="str">
        <f t="shared" si="0"/>
        <v/>
      </c>
      <c r="F34" s="9" t="str">
        <f>IF(A34&lt;&gt;"",(VLOOKUP(A34,index!$B$2:$D$1754,3,FALSE)),"")</f>
        <v/>
      </c>
      <c r="G34" s="20"/>
      <c r="H34" s="20"/>
    </row>
    <row r="35" spans="1:8" x14ac:dyDescent="0.4">
      <c r="A35" s="70"/>
      <c r="B35" s="71"/>
      <c r="C35" s="12"/>
      <c r="D35" s="33" t="str">
        <f>IF(A35&lt;&gt;"",(VLOOKUP(A35,index!$B$2:$D$1754,2,FALSE)),"")</f>
        <v/>
      </c>
      <c r="E35" s="32" t="str">
        <f t="shared" si="0"/>
        <v/>
      </c>
      <c r="F35" s="9" t="str">
        <f>IF(A35&lt;&gt;"",(VLOOKUP(A35,index!$B$2:$D$1754,3,FALSE)),"")</f>
        <v/>
      </c>
      <c r="G35" s="20"/>
      <c r="H35" s="20"/>
    </row>
    <row r="36" spans="1:8" x14ac:dyDescent="0.4">
      <c r="A36" s="70"/>
      <c r="B36" s="71"/>
      <c r="C36" s="12"/>
      <c r="D36" s="33" t="str">
        <f>IF(A36&lt;&gt;"",(VLOOKUP(A36,index!$B$2:$D$1754,2,FALSE)),"")</f>
        <v/>
      </c>
      <c r="E36" s="32" t="str">
        <f t="shared" si="0"/>
        <v/>
      </c>
      <c r="F36" s="9" t="str">
        <f>IF(A36&lt;&gt;"",(VLOOKUP(A36,index!$B$2:$D$1754,3,FALSE)),"")</f>
        <v/>
      </c>
      <c r="G36" s="20"/>
      <c r="H36" s="20"/>
    </row>
    <row r="37" spans="1:8" x14ac:dyDescent="0.4">
      <c r="A37" s="70"/>
      <c r="B37" s="71"/>
      <c r="C37" s="12"/>
      <c r="D37" s="33" t="str">
        <f>IF(A37&lt;&gt;"",(VLOOKUP(A37,index!$B$2:$D$1754,2,FALSE)),"")</f>
        <v/>
      </c>
      <c r="E37" s="32" t="str">
        <f t="shared" si="0"/>
        <v/>
      </c>
      <c r="F37" s="9" t="str">
        <f>IF(A37&lt;&gt;"",(VLOOKUP(A37,index!$B$2:$D$1754,3,FALSE)),"")</f>
        <v/>
      </c>
      <c r="G37" s="20"/>
      <c r="H37" s="20"/>
    </row>
    <row r="38" spans="1:8" x14ac:dyDescent="0.4">
      <c r="A38" s="70"/>
      <c r="B38" s="71"/>
      <c r="C38" s="12"/>
      <c r="D38" s="33" t="str">
        <f>IF(A38&lt;&gt;"",(VLOOKUP(A38,index!$B$2:$D$1754,2,FALSE)),"")</f>
        <v/>
      </c>
      <c r="E38" s="32" t="str">
        <f t="shared" si="0"/>
        <v/>
      </c>
      <c r="F38" s="9" t="str">
        <f>IF(A38&lt;&gt;"",(VLOOKUP(A38,index!$B$2:$D$1754,3,FALSE)),"")</f>
        <v/>
      </c>
      <c r="G38" s="20"/>
      <c r="H38" s="20"/>
    </row>
    <row r="39" spans="1:8" x14ac:dyDescent="0.4">
      <c r="A39" s="70"/>
      <c r="B39" s="71"/>
      <c r="C39" s="12"/>
      <c r="D39" s="33" t="str">
        <f>IF(A39&lt;&gt;"",(VLOOKUP(A39,index!$B$2:$D$1754,2,FALSE)),"")</f>
        <v/>
      </c>
      <c r="E39" s="32" t="str">
        <f t="shared" si="0"/>
        <v/>
      </c>
      <c r="F39" s="9" t="str">
        <f>IF(A39&lt;&gt;"",(VLOOKUP(A39,index!$B$2:$D$1754,3,FALSE)),"")</f>
        <v/>
      </c>
      <c r="G39" s="20"/>
      <c r="H39" s="20"/>
    </row>
    <row r="40" spans="1:8" x14ac:dyDescent="0.4">
      <c r="A40" s="70"/>
      <c r="B40" s="71"/>
      <c r="C40" s="12"/>
      <c r="D40" s="33" t="str">
        <f>IF(A40&lt;&gt;"",(VLOOKUP(A40,index!$B$2:$D$1754,2,FALSE)),"")</f>
        <v/>
      </c>
      <c r="E40" s="32" t="str">
        <f t="shared" si="0"/>
        <v/>
      </c>
      <c r="F40" s="9" t="str">
        <f>IF(A40&lt;&gt;"",(VLOOKUP(A40,index!$B$2:$D$1754,3,FALSE)),"")</f>
        <v/>
      </c>
      <c r="G40" s="20"/>
      <c r="H40" s="20"/>
    </row>
    <row r="41" spans="1:8" x14ac:dyDescent="0.4">
      <c r="A41" s="70"/>
      <c r="B41" s="71"/>
      <c r="C41" s="12"/>
      <c r="D41" s="33" t="str">
        <f>IF(A41&lt;&gt;"",(VLOOKUP(A41,index!$B$2:$D$1754,2,FALSE)),"")</f>
        <v/>
      </c>
      <c r="E41" s="32" t="str">
        <f t="shared" si="0"/>
        <v/>
      </c>
      <c r="F41" s="9" t="str">
        <f>IF(A41&lt;&gt;"",(VLOOKUP(A41,index!$B$2:$D$1754,3,FALSE)),"")</f>
        <v/>
      </c>
      <c r="G41" s="20"/>
      <c r="H41" s="20"/>
    </row>
    <row r="42" spans="1:8" x14ac:dyDescent="0.4">
      <c r="A42" s="70"/>
      <c r="B42" s="71"/>
      <c r="C42" s="12"/>
      <c r="D42" s="33" t="str">
        <f>IF(A42&lt;&gt;"",(VLOOKUP(A42,index!$B$2:$D$1754,2,FALSE)),"")</f>
        <v/>
      </c>
      <c r="E42" s="32" t="str">
        <f t="shared" si="0"/>
        <v/>
      </c>
      <c r="F42" s="9" t="str">
        <f>IF(A42&lt;&gt;"",(VLOOKUP(A42,index!$B$2:$D$1754,3,FALSE)),"")</f>
        <v/>
      </c>
      <c r="G42" s="20"/>
      <c r="H42" s="20"/>
    </row>
    <row r="43" spans="1:8" x14ac:dyDescent="0.4">
      <c r="A43" s="70"/>
      <c r="B43" s="71"/>
      <c r="C43" s="12"/>
      <c r="D43" s="33" t="str">
        <f>IF(A43&lt;&gt;"",(VLOOKUP(A43,index!$B$2:$D$1754,2,FALSE)),"")</f>
        <v/>
      </c>
      <c r="E43" s="32" t="str">
        <f t="shared" si="0"/>
        <v/>
      </c>
      <c r="F43" s="9" t="str">
        <f>IF(A43&lt;&gt;"",(VLOOKUP(A43,index!$B$2:$D$1754,3,FALSE)),"")</f>
        <v/>
      </c>
      <c r="G43" s="20"/>
      <c r="H43" s="20"/>
    </row>
    <row r="44" spans="1:8" x14ac:dyDescent="0.4">
      <c r="A44" s="70"/>
      <c r="B44" s="71"/>
      <c r="C44" s="12"/>
      <c r="D44" s="33" t="str">
        <f>IF(A44&lt;&gt;"",(VLOOKUP(A44,index!$B$2:$D$1754,2,FALSE)),"")</f>
        <v/>
      </c>
      <c r="E44" s="32" t="str">
        <f t="shared" si="0"/>
        <v/>
      </c>
      <c r="F44" s="9" t="str">
        <f>IF(A44&lt;&gt;"",(VLOOKUP(A44,index!$B$2:$D$1754,3,FALSE)),"")</f>
        <v/>
      </c>
      <c r="G44" s="20"/>
      <c r="H44" s="20"/>
    </row>
    <row r="45" spans="1:8" x14ac:dyDescent="0.4">
      <c r="A45" s="70"/>
      <c r="B45" s="71"/>
      <c r="C45" s="12"/>
      <c r="D45" s="33" t="str">
        <f>IF(A45&lt;&gt;"",(VLOOKUP(A45,index!$B$2:$D$1754,2,FALSE)),"")</f>
        <v/>
      </c>
      <c r="E45" s="32" t="str">
        <f t="shared" si="0"/>
        <v/>
      </c>
      <c r="F45" s="9" t="str">
        <f>IF(A45&lt;&gt;"",(VLOOKUP(A45,index!$B$2:$D$1754,3,FALSE)),"")</f>
        <v/>
      </c>
      <c r="G45" s="20"/>
      <c r="H45" s="20"/>
    </row>
    <row r="46" spans="1:8" x14ac:dyDescent="0.4">
      <c r="A46" s="70"/>
      <c r="B46" s="71"/>
      <c r="C46" s="12"/>
      <c r="D46" s="33" t="str">
        <f>IF(A46&lt;&gt;"",(VLOOKUP(A46,index!$B$2:$D$1754,2,FALSE)),"")</f>
        <v/>
      </c>
      <c r="E46" s="32" t="str">
        <f t="shared" si="0"/>
        <v/>
      </c>
      <c r="F46" s="9" t="str">
        <f>IF(A46&lt;&gt;"",(VLOOKUP(A46,index!$B$2:$D$1754,3,FALSE)),"")</f>
        <v/>
      </c>
      <c r="G46" s="20"/>
      <c r="H46" s="20"/>
    </row>
    <row r="47" spans="1:8" x14ac:dyDescent="0.4">
      <c r="A47" s="70"/>
      <c r="B47" s="71"/>
      <c r="C47" s="12"/>
      <c r="D47" s="33" t="str">
        <f>IF(A47&lt;&gt;"",(VLOOKUP(A47,index!$B$2:$D$1754,2,FALSE)),"")</f>
        <v/>
      </c>
      <c r="E47" s="32" t="str">
        <f t="shared" si="0"/>
        <v/>
      </c>
      <c r="F47" s="9" t="str">
        <f>IF(A47&lt;&gt;"",(VLOOKUP(A47,index!$B$2:$D$1754,3,FALSE)),"")</f>
        <v/>
      </c>
      <c r="G47" s="20"/>
      <c r="H47" s="20"/>
    </row>
    <row r="48" spans="1:8" x14ac:dyDescent="0.4">
      <c r="A48" s="69"/>
      <c r="B48" s="69"/>
      <c r="C48" s="12"/>
      <c r="D48" s="32" t="str">
        <f>IF(A48&lt;&gt;"",(VLOOKUP(A48,index!$B$2:$D$1754,2,FALSE)),"")</f>
        <v/>
      </c>
      <c r="E48" s="32" t="str">
        <f t="shared" si="0"/>
        <v/>
      </c>
      <c r="F48" s="8" t="str">
        <f>IF(A48&lt;&gt;"",(VLOOKUP(A48,index!$B$2:$D$1754,3,FALSE)),"")</f>
        <v/>
      </c>
      <c r="G48" s="20"/>
      <c r="H48" s="20"/>
    </row>
    <row r="49" spans="1:8" x14ac:dyDescent="0.4">
      <c r="A49" s="69"/>
      <c r="B49" s="69"/>
      <c r="C49" s="12"/>
      <c r="D49" s="32" t="str">
        <f>IF(A49&lt;&gt;"",(VLOOKUP(A49,index!$B$2:$D$1754,2,FALSE)),"")</f>
        <v/>
      </c>
      <c r="E49" s="32" t="str">
        <f t="shared" ref="E49" si="1">IF(C49&lt;&gt;"",(C49*D49),"")</f>
        <v/>
      </c>
      <c r="F49" s="8" t="str">
        <f>IF(A49&lt;&gt;"",(VLOOKUP(A49,index!$B$2:$D$1754,3,FALSE)),"")</f>
        <v/>
      </c>
      <c r="G49" s="20"/>
      <c r="H49" s="20"/>
    </row>
    <row r="50" spans="1:8" x14ac:dyDescent="0.4">
      <c r="A50" s="24"/>
      <c r="B50" s="24"/>
      <c r="C50" s="26"/>
      <c r="D50" s="23"/>
      <c r="E50" s="23"/>
      <c r="F50" s="23"/>
      <c r="G50" s="22"/>
      <c r="H50" s="22"/>
    </row>
  </sheetData>
  <mergeCells count="49">
    <mergeCell ref="A47:B47"/>
    <mergeCell ref="A48:B48"/>
    <mergeCell ref="A1:D1"/>
    <mergeCell ref="A2:D2"/>
    <mergeCell ref="A41:B41"/>
    <mergeCell ref="A42:B42"/>
    <mergeCell ref="A43:B43"/>
    <mergeCell ref="A44:B44"/>
    <mergeCell ref="A45:B45"/>
    <mergeCell ref="A46:B46"/>
    <mergeCell ref="A35:B35"/>
    <mergeCell ref="A36:B36"/>
    <mergeCell ref="A37:B37"/>
    <mergeCell ref="A38:B38"/>
    <mergeCell ref="A39:B39"/>
    <mergeCell ref="A40:B40"/>
    <mergeCell ref="A34:B34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17:B17"/>
    <mergeCell ref="A18:B18"/>
    <mergeCell ref="A19:B19"/>
    <mergeCell ref="A20:B20"/>
    <mergeCell ref="A21:B21"/>
    <mergeCell ref="A49:B49"/>
    <mergeCell ref="A10:B10"/>
    <mergeCell ref="F1:G1"/>
    <mergeCell ref="F2:G2"/>
    <mergeCell ref="A5:B5"/>
    <mergeCell ref="A6:B6"/>
    <mergeCell ref="A7:B7"/>
    <mergeCell ref="A8:B8"/>
    <mergeCell ref="A9:B9"/>
    <mergeCell ref="A22:B22"/>
    <mergeCell ref="A11:B11"/>
    <mergeCell ref="A12:B12"/>
    <mergeCell ref="A13:B13"/>
    <mergeCell ref="A14:B14"/>
    <mergeCell ref="A15:B15"/>
    <mergeCell ref="A16:B16"/>
  </mergeCells>
  <pageMargins left="0.23622047244094491" right="0.23622047244094491" top="0.19685039370078741" bottom="0.19685039370078741" header="0.11811023622047245" footer="0.11811023622047245"/>
  <pageSetup paperSize="9" orientation="landscape" useFirstPageNumber="1" r:id="rId1"/>
  <headerFooter>
    <oddFooter>&amp;R&amp;P/&amp;N</oddFooter>
  </headerFooter>
  <ignoredErrors>
    <ignoredError sqref="D6:F48 D49:F49" emptyCellReference="1"/>
    <ignoredError sqref="E2" evalErro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M1364"/>
  <sheetViews>
    <sheetView workbookViewId="0">
      <selection activeCell="F3" sqref="F3"/>
    </sheetView>
  </sheetViews>
  <sheetFormatPr baseColWidth="10" defaultRowHeight="14.4" x14ac:dyDescent="0.3"/>
  <cols>
    <col min="1" max="1" width="19.109375" style="41" bestFit="1" customWidth="1"/>
    <col min="2" max="2" width="18.5546875" style="34" bestFit="1" customWidth="1"/>
    <col min="3" max="4" width="11.44140625" style="31"/>
    <col min="5" max="6" width="14.6640625" style="34" bestFit="1" customWidth="1"/>
    <col min="7" max="7" width="12.33203125" bestFit="1" customWidth="1"/>
  </cols>
  <sheetData>
    <row r="1" spans="1:7" ht="33.75" customHeight="1" x14ac:dyDescent="0.3">
      <c r="A1" s="37" t="s">
        <v>444</v>
      </c>
      <c r="B1" s="38" t="s">
        <v>439</v>
      </c>
      <c r="C1" s="37" t="s">
        <v>440</v>
      </c>
      <c r="D1" s="37" t="s">
        <v>441</v>
      </c>
      <c r="E1" s="37" t="s">
        <v>443</v>
      </c>
      <c r="F1" s="37" t="s">
        <v>442</v>
      </c>
      <c r="G1" s="47" t="s">
        <v>1112</v>
      </c>
    </row>
    <row r="2" spans="1:7" x14ac:dyDescent="0.3">
      <c r="A2" s="28" t="s">
        <v>445</v>
      </c>
      <c r="B2" s="39" t="s">
        <v>8</v>
      </c>
      <c r="C2" s="36">
        <v>0.34</v>
      </c>
      <c r="D2" s="35" t="s">
        <v>9</v>
      </c>
      <c r="E2" s="4">
        <v>85299049</v>
      </c>
      <c r="F2" s="45" t="s">
        <v>9</v>
      </c>
      <c r="G2" s="45"/>
    </row>
    <row r="3" spans="1:7" x14ac:dyDescent="0.3">
      <c r="A3" s="28" t="s">
        <v>445</v>
      </c>
      <c r="B3" s="40" t="s">
        <v>1155</v>
      </c>
      <c r="C3" s="36">
        <v>0.18</v>
      </c>
      <c r="D3" s="35" t="s">
        <v>9</v>
      </c>
      <c r="E3" s="4">
        <v>85299049</v>
      </c>
      <c r="F3" s="45" t="s">
        <v>9</v>
      </c>
      <c r="G3" s="45"/>
    </row>
    <row r="4" spans="1:7" x14ac:dyDescent="0.3">
      <c r="A4" s="28" t="s">
        <v>445</v>
      </c>
      <c r="B4" s="40" t="s">
        <v>10</v>
      </c>
      <c r="C4" s="5">
        <v>0.14000000000000001</v>
      </c>
      <c r="D4" s="4" t="s">
        <v>9</v>
      </c>
      <c r="E4" s="4">
        <v>85299049</v>
      </c>
      <c r="F4" s="45" t="s">
        <v>9</v>
      </c>
      <c r="G4" s="45"/>
    </row>
    <row r="5" spans="1:7" x14ac:dyDescent="0.3">
      <c r="A5" s="28" t="s">
        <v>445</v>
      </c>
      <c r="B5" s="40" t="s">
        <v>11</v>
      </c>
      <c r="C5" s="5">
        <v>0.14000000000000001</v>
      </c>
      <c r="D5" s="4" t="s">
        <v>9</v>
      </c>
      <c r="E5" s="4">
        <v>85299049</v>
      </c>
      <c r="F5" s="45" t="s">
        <v>9</v>
      </c>
      <c r="G5" s="45"/>
    </row>
    <row r="6" spans="1:7" x14ac:dyDescent="0.3">
      <c r="A6" s="28" t="s">
        <v>445</v>
      </c>
      <c r="B6" s="40" t="s">
        <v>12</v>
      </c>
      <c r="C6" s="5">
        <v>0.2</v>
      </c>
      <c r="D6" s="4" t="s">
        <v>9</v>
      </c>
      <c r="E6" s="4">
        <v>85299049</v>
      </c>
      <c r="F6" s="45" t="s">
        <v>9</v>
      </c>
      <c r="G6" s="45"/>
    </row>
    <row r="7" spans="1:7" x14ac:dyDescent="0.3">
      <c r="A7" s="28" t="s">
        <v>445</v>
      </c>
      <c r="B7" s="40" t="s">
        <v>13</v>
      </c>
      <c r="C7" s="5">
        <v>0.24</v>
      </c>
      <c r="D7" s="4" t="s">
        <v>9</v>
      </c>
      <c r="E7" s="4">
        <v>85299049</v>
      </c>
      <c r="F7" s="45" t="s">
        <v>9</v>
      </c>
      <c r="G7" s="45"/>
    </row>
    <row r="8" spans="1:7" x14ac:dyDescent="0.3">
      <c r="A8" s="28" t="s">
        <v>445</v>
      </c>
      <c r="B8" s="40" t="s">
        <v>14</v>
      </c>
      <c r="C8" s="5">
        <v>0.06</v>
      </c>
      <c r="D8" s="4" t="s">
        <v>9</v>
      </c>
      <c r="E8" s="4">
        <v>85299049</v>
      </c>
      <c r="F8" s="45" t="s">
        <v>9</v>
      </c>
      <c r="G8" s="45"/>
    </row>
    <row r="9" spans="1:7" x14ac:dyDescent="0.3">
      <c r="A9" s="28" t="s">
        <v>445</v>
      </c>
      <c r="B9" s="40" t="s">
        <v>15</v>
      </c>
      <c r="C9" s="5">
        <v>0.16</v>
      </c>
      <c r="D9" s="4" t="s">
        <v>9</v>
      </c>
      <c r="E9" s="4">
        <v>85299049</v>
      </c>
      <c r="F9" s="45" t="s">
        <v>9</v>
      </c>
      <c r="G9" s="45"/>
    </row>
    <row r="10" spans="1:7" x14ac:dyDescent="0.3">
      <c r="A10" s="28" t="s">
        <v>445</v>
      </c>
      <c r="B10" s="40" t="s">
        <v>16</v>
      </c>
      <c r="C10" s="5">
        <v>0.1</v>
      </c>
      <c r="D10" s="4" t="s">
        <v>9</v>
      </c>
      <c r="E10" s="4">
        <v>85299049</v>
      </c>
      <c r="F10" s="45" t="s">
        <v>9</v>
      </c>
      <c r="G10" s="45"/>
    </row>
    <row r="11" spans="1:7" x14ac:dyDescent="0.3">
      <c r="A11" s="28" t="s">
        <v>445</v>
      </c>
      <c r="B11" s="40" t="s">
        <v>17</v>
      </c>
      <c r="C11" s="5">
        <v>0.08</v>
      </c>
      <c r="D11" s="4" t="s">
        <v>9</v>
      </c>
      <c r="E11" s="4">
        <v>85299049</v>
      </c>
      <c r="F11" s="45" t="s">
        <v>9</v>
      </c>
      <c r="G11" s="45"/>
    </row>
    <row r="12" spans="1:7" x14ac:dyDescent="0.3">
      <c r="A12" s="28" t="s">
        <v>445</v>
      </c>
      <c r="B12" s="40" t="s">
        <v>18</v>
      </c>
      <c r="C12" s="5">
        <v>0.18</v>
      </c>
      <c r="D12" s="4" t="s">
        <v>9</v>
      </c>
      <c r="E12" s="4">
        <v>85299049</v>
      </c>
      <c r="F12" s="45" t="s">
        <v>9</v>
      </c>
      <c r="G12" s="45"/>
    </row>
    <row r="13" spans="1:7" x14ac:dyDescent="0.3">
      <c r="A13" s="28" t="s">
        <v>445</v>
      </c>
      <c r="B13" s="40" t="s">
        <v>19</v>
      </c>
      <c r="C13" s="5">
        <v>0.2</v>
      </c>
      <c r="D13" s="4" t="s">
        <v>9</v>
      </c>
      <c r="E13" s="4">
        <v>85299049</v>
      </c>
      <c r="F13" s="45" t="s">
        <v>9</v>
      </c>
      <c r="G13" s="45"/>
    </row>
    <row r="14" spans="1:7" x14ac:dyDescent="0.3">
      <c r="A14" s="28" t="s">
        <v>445</v>
      </c>
      <c r="B14" s="40" t="s">
        <v>20</v>
      </c>
      <c r="C14" s="5">
        <v>0.04</v>
      </c>
      <c r="D14" s="4" t="s">
        <v>9</v>
      </c>
      <c r="E14" s="4">
        <v>85299049</v>
      </c>
      <c r="F14" s="45" t="s">
        <v>9</v>
      </c>
      <c r="G14" s="45"/>
    </row>
    <row r="15" spans="1:7" x14ac:dyDescent="0.3">
      <c r="A15" s="28" t="s">
        <v>445</v>
      </c>
      <c r="B15" s="40" t="s">
        <v>21</v>
      </c>
      <c r="C15" s="5">
        <v>0.04</v>
      </c>
      <c r="D15" s="4" t="s">
        <v>9</v>
      </c>
      <c r="E15" s="4">
        <v>85299049</v>
      </c>
      <c r="F15" s="45" t="s">
        <v>9</v>
      </c>
      <c r="G15" s="45"/>
    </row>
    <row r="16" spans="1:7" x14ac:dyDescent="0.3">
      <c r="A16" s="28" t="s">
        <v>445</v>
      </c>
      <c r="B16" s="40" t="s">
        <v>22</v>
      </c>
      <c r="C16" s="5">
        <v>0.16</v>
      </c>
      <c r="D16" s="4" t="s">
        <v>9</v>
      </c>
      <c r="E16" s="4">
        <v>85299049</v>
      </c>
      <c r="F16" s="45" t="s">
        <v>9</v>
      </c>
      <c r="G16" s="45"/>
    </row>
    <row r="17" spans="1:7" x14ac:dyDescent="0.3">
      <c r="A17" s="28" t="s">
        <v>445</v>
      </c>
      <c r="B17" s="40" t="s">
        <v>23</v>
      </c>
      <c r="C17" s="5">
        <v>0.04</v>
      </c>
      <c r="D17" s="4" t="s">
        <v>9</v>
      </c>
      <c r="E17" s="4">
        <v>85299049</v>
      </c>
      <c r="F17" s="45" t="s">
        <v>9</v>
      </c>
      <c r="G17" s="45"/>
    </row>
    <row r="18" spans="1:7" x14ac:dyDescent="0.3">
      <c r="A18" s="28" t="s">
        <v>445</v>
      </c>
      <c r="B18" s="40" t="s">
        <v>24</v>
      </c>
      <c r="C18" s="5">
        <v>0.08</v>
      </c>
      <c r="D18" s="4" t="s">
        <v>9</v>
      </c>
      <c r="E18" s="4">
        <v>85299049</v>
      </c>
      <c r="F18" s="45" t="s">
        <v>9</v>
      </c>
      <c r="G18" s="45"/>
    </row>
    <row r="19" spans="1:7" x14ac:dyDescent="0.3">
      <c r="A19" s="28" t="s">
        <v>445</v>
      </c>
      <c r="B19" s="40" t="s">
        <v>25</v>
      </c>
      <c r="C19" s="5">
        <v>0.04</v>
      </c>
      <c r="D19" s="4" t="s">
        <v>9</v>
      </c>
      <c r="E19" s="4">
        <v>85299049</v>
      </c>
      <c r="F19" s="45" t="s">
        <v>9</v>
      </c>
      <c r="G19" s="45"/>
    </row>
    <row r="20" spans="1:7" x14ac:dyDescent="0.3">
      <c r="A20" s="28" t="s">
        <v>445</v>
      </c>
      <c r="B20" s="40" t="s">
        <v>26</v>
      </c>
      <c r="C20" s="5">
        <v>0.02</v>
      </c>
      <c r="D20" s="4" t="s">
        <v>9</v>
      </c>
      <c r="E20" s="4">
        <v>85299049</v>
      </c>
      <c r="F20" s="45" t="s">
        <v>9</v>
      </c>
      <c r="G20" s="45"/>
    </row>
    <row r="21" spans="1:7" x14ac:dyDescent="0.3">
      <c r="A21" s="28" t="s">
        <v>445</v>
      </c>
      <c r="B21" s="40" t="s">
        <v>1156</v>
      </c>
      <c r="C21" s="5">
        <v>0.04</v>
      </c>
      <c r="D21" s="4" t="s">
        <v>9</v>
      </c>
      <c r="E21" s="4">
        <v>85299049</v>
      </c>
      <c r="F21" s="45" t="s">
        <v>9</v>
      </c>
      <c r="G21" s="45"/>
    </row>
    <row r="22" spans="1:7" x14ac:dyDescent="0.3">
      <c r="A22" s="28" t="s">
        <v>445</v>
      </c>
      <c r="B22" s="40" t="s">
        <v>27</v>
      </c>
      <c r="C22" s="5">
        <v>0.04</v>
      </c>
      <c r="D22" s="4" t="s">
        <v>9</v>
      </c>
      <c r="E22" s="4">
        <v>85299049</v>
      </c>
      <c r="F22" s="45" t="s">
        <v>9</v>
      </c>
      <c r="G22" s="45"/>
    </row>
    <row r="23" spans="1:7" x14ac:dyDescent="0.3">
      <c r="A23" s="28" t="s">
        <v>445</v>
      </c>
      <c r="B23" s="40" t="s">
        <v>28</v>
      </c>
      <c r="C23" s="5">
        <v>0.06</v>
      </c>
      <c r="D23" s="4" t="s">
        <v>9</v>
      </c>
      <c r="E23" s="4">
        <v>85299049</v>
      </c>
      <c r="F23" s="45" t="s">
        <v>9</v>
      </c>
      <c r="G23" s="45"/>
    </row>
    <row r="24" spans="1:7" x14ac:dyDescent="0.3">
      <c r="A24" s="28" t="s">
        <v>445</v>
      </c>
      <c r="B24" s="40" t="s">
        <v>29</v>
      </c>
      <c r="C24" s="5">
        <v>0.1</v>
      </c>
      <c r="D24" s="4" t="s">
        <v>9</v>
      </c>
      <c r="E24" s="4">
        <v>85299049</v>
      </c>
      <c r="F24" s="45" t="s">
        <v>9</v>
      </c>
      <c r="G24" s="45"/>
    </row>
    <row r="25" spans="1:7" x14ac:dyDescent="0.3">
      <c r="A25" s="28" t="s">
        <v>445</v>
      </c>
      <c r="B25" s="40" t="s">
        <v>30</v>
      </c>
      <c r="C25" s="5">
        <v>0.12</v>
      </c>
      <c r="D25" s="4" t="s">
        <v>9</v>
      </c>
      <c r="E25" s="4">
        <v>85299049</v>
      </c>
      <c r="F25" s="45" t="s">
        <v>9</v>
      </c>
      <c r="G25" s="45"/>
    </row>
    <row r="26" spans="1:7" x14ac:dyDescent="0.3">
      <c r="A26" s="28" t="s">
        <v>445</v>
      </c>
      <c r="B26" s="40">
        <v>3258</v>
      </c>
      <c r="C26" s="5">
        <v>0.16</v>
      </c>
      <c r="D26" s="4" t="s">
        <v>9</v>
      </c>
      <c r="E26" s="4">
        <v>85299049</v>
      </c>
      <c r="F26" s="45" t="s">
        <v>9</v>
      </c>
      <c r="G26" s="45"/>
    </row>
    <row r="27" spans="1:7" x14ac:dyDescent="0.3">
      <c r="A27" s="28" t="s">
        <v>445</v>
      </c>
      <c r="B27" s="40" t="s">
        <v>31</v>
      </c>
      <c r="C27" s="5">
        <v>0.04</v>
      </c>
      <c r="D27" s="4" t="s">
        <v>9</v>
      </c>
      <c r="E27" s="4">
        <v>85299049</v>
      </c>
      <c r="F27" s="45" t="s">
        <v>9</v>
      </c>
      <c r="G27" s="45"/>
    </row>
    <row r="28" spans="1:7" x14ac:dyDescent="0.3">
      <c r="A28" s="28" t="s">
        <v>445</v>
      </c>
      <c r="B28" s="40" t="s">
        <v>32</v>
      </c>
      <c r="C28" s="5">
        <v>0.2</v>
      </c>
      <c r="D28" s="4" t="s">
        <v>9</v>
      </c>
      <c r="E28" s="4">
        <v>85299049</v>
      </c>
      <c r="F28" s="45" t="s">
        <v>9</v>
      </c>
      <c r="G28" s="45"/>
    </row>
    <row r="29" spans="1:7" x14ac:dyDescent="0.3">
      <c r="A29" s="28" t="s">
        <v>445</v>
      </c>
      <c r="B29" s="40" t="s">
        <v>33</v>
      </c>
      <c r="C29" s="5">
        <v>0.04</v>
      </c>
      <c r="D29" s="4" t="s">
        <v>9</v>
      </c>
      <c r="E29" s="4">
        <v>85299049</v>
      </c>
      <c r="F29" s="45" t="s">
        <v>9</v>
      </c>
      <c r="G29" s="45"/>
    </row>
    <row r="30" spans="1:7" x14ac:dyDescent="0.3">
      <c r="A30" s="28" t="s">
        <v>445</v>
      </c>
      <c r="B30" s="40" t="s">
        <v>34</v>
      </c>
      <c r="C30" s="5">
        <v>0.02</v>
      </c>
      <c r="D30" s="4" t="s">
        <v>9</v>
      </c>
      <c r="E30" s="4">
        <v>85299049</v>
      </c>
      <c r="F30" s="45" t="s">
        <v>9</v>
      </c>
      <c r="G30" s="45"/>
    </row>
    <row r="31" spans="1:7" x14ac:dyDescent="0.3">
      <c r="A31" s="28" t="s">
        <v>445</v>
      </c>
      <c r="B31" s="40" t="s">
        <v>35</v>
      </c>
      <c r="C31" s="5">
        <v>0.02</v>
      </c>
      <c r="D31" s="4" t="s">
        <v>9</v>
      </c>
      <c r="E31" s="4">
        <v>85299049</v>
      </c>
      <c r="F31" s="45" t="s">
        <v>9</v>
      </c>
      <c r="G31" s="45"/>
    </row>
    <row r="32" spans="1:7" x14ac:dyDescent="0.3">
      <c r="A32" s="28" t="s">
        <v>445</v>
      </c>
      <c r="B32" s="40" t="s">
        <v>36</v>
      </c>
      <c r="C32" s="5">
        <v>0.08</v>
      </c>
      <c r="D32" s="4" t="s">
        <v>9</v>
      </c>
      <c r="E32" s="4">
        <v>85299049</v>
      </c>
      <c r="F32" s="45" t="s">
        <v>9</v>
      </c>
      <c r="G32" s="45"/>
    </row>
    <row r="33" spans="1:7" x14ac:dyDescent="0.3">
      <c r="A33" s="28" t="s">
        <v>445</v>
      </c>
      <c r="B33" s="40" t="s">
        <v>37</v>
      </c>
      <c r="C33" s="5">
        <v>0.04</v>
      </c>
      <c r="D33" s="4" t="s">
        <v>9</v>
      </c>
      <c r="E33" s="4">
        <v>85299049</v>
      </c>
      <c r="F33" s="45" t="s">
        <v>9</v>
      </c>
      <c r="G33" s="45"/>
    </row>
    <row r="34" spans="1:7" x14ac:dyDescent="0.3">
      <c r="A34" s="28" t="s">
        <v>445</v>
      </c>
      <c r="B34" s="40" t="s">
        <v>38</v>
      </c>
      <c r="C34" s="5">
        <v>0.02</v>
      </c>
      <c r="D34" s="4" t="s">
        <v>9</v>
      </c>
      <c r="E34" s="4">
        <v>85299049</v>
      </c>
      <c r="F34" s="45" t="s">
        <v>9</v>
      </c>
      <c r="G34" s="45"/>
    </row>
    <row r="35" spans="1:7" x14ac:dyDescent="0.3">
      <c r="A35" s="28" t="s">
        <v>445</v>
      </c>
      <c r="B35" s="40" t="s">
        <v>39</v>
      </c>
      <c r="C35" s="5">
        <v>0.04</v>
      </c>
      <c r="D35" s="4" t="s">
        <v>9</v>
      </c>
      <c r="E35" s="4">
        <v>85299049</v>
      </c>
      <c r="F35" s="45" t="s">
        <v>9</v>
      </c>
      <c r="G35" s="45"/>
    </row>
    <row r="36" spans="1:7" x14ac:dyDescent="0.3">
      <c r="A36" s="28" t="s">
        <v>445</v>
      </c>
      <c r="B36" s="40" t="s">
        <v>40</v>
      </c>
      <c r="C36" s="5">
        <v>0.04</v>
      </c>
      <c r="D36" s="4" t="s">
        <v>9</v>
      </c>
      <c r="E36" s="4">
        <v>85299049</v>
      </c>
      <c r="F36" s="45" t="s">
        <v>9</v>
      </c>
      <c r="G36" s="45"/>
    </row>
    <row r="37" spans="1:7" x14ac:dyDescent="0.3">
      <c r="A37" s="28" t="s">
        <v>445</v>
      </c>
      <c r="B37" s="40" t="s">
        <v>41</v>
      </c>
      <c r="C37" s="5">
        <v>0.28000000000000003</v>
      </c>
      <c r="D37" s="4" t="s">
        <v>9</v>
      </c>
      <c r="E37" s="4">
        <v>85299049</v>
      </c>
      <c r="F37" s="45" t="s">
        <v>9</v>
      </c>
      <c r="G37" s="45"/>
    </row>
    <row r="38" spans="1:7" x14ac:dyDescent="0.3">
      <c r="A38" s="28" t="s">
        <v>445</v>
      </c>
      <c r="B38" s="40" t="s">
        <v>42</v>
      </c>
      <c r="C38" s="5">
        <v>0.24</v>
      </c>
      <c r="D38" s="4" t="s">
        <v>9</v>
      </c>
      <c r="E38" s="4">
        <v>85299049</v>
      </c>
      <c r="F38" s="45" t="s">
        <v>9</v>
      </c>
      <c r="G38" s="45"/>
    </row>
    <row r="39" spans="1:7" x14ac:dyDescent="0.3">
      <c r="A39" s="28" t="s">
        <v>445</v>
      </c>
      <c r="B39" s="40" t="s">
        <v>43</v>
      </c>
      <c r="C39" s="5">
        <v>0.24</v>
      </c>
      <c r="D39" s="4" t="s">
        <v>9</v>
      </c>
      <c r="E39" s="4">
        <v>85299049</v>
      </c>
      <c r="F39" s="45" t="s">
        <v>9</v>
      </c>
      <c r="G39" s="45"/>
    </row>
    <row r="40" spans="1:7" x14ac:dyDescent="0.3">
      <c r="A40" s="28" t="s">
        <v>445</v>
      </c>
      <c r="B40" s="40" t="s">
        <v>44</v>
      </c>
      <c r="C40" s="5">
        <v>0.12</v>
      </c>
      <c r="D40" s="4" t="s">
        <v>9</v>
      </c>
      <c r="E40" s="4">
        <v>85299049</v>
      </c>
      <c r="F40" s="45" t="s">
        <v>9</v>
      </c>
      <c r="G40" s="45"/>
    </row>
    <row r="41" spans="1:7" x14ac:dyDescent="0.3">
      <c r="A41" s="28" t="s">
        <v>445</v>
      </c>
      <c r="B41" s="40" t="s">
        <v>45</v>
      </c>
      <c r="C41" s="5">
        <v>0.26</v>
      </c>
      <c r="D41" s="4" t="s">
        <v>9</v>
      </c>
      <c r="E41" s="4">
        <v>85299049</v>
      </c>
      <c r="F41" s="45" t="s">
        <v>9</v>
      </c>
      <c r="G41" s="45"/>
    </row>
    <row r="42" spans="1:7" x14ac:dyDescent="0.3">
      <c r="A42" s="28" t="s">
        <v>445</v>
      </c>
      <c r="B42" s="40" t="s">
        <v>46</v>
      </c>
      <c r="C42" s="5">
        <v>0.24</v>
      </c>
      <c r="D42" s="4" t="s">
        <v>9</v>
      </c>
      <c r="E42" s="4">
        <v>85299049</v>
      </c>
      <c r="F42" s="45" t="s">
        <v>9</v>
      </c>
      <c r="G42" s="45"/>
    </row>
    <row r="43" spans="1:7" x14ac:dyDescent="0.3">
      <c r="A43" s="28" t="s">
        <v>445</v>
      </c>
      <c r="B43" s="40" t="s">
        <v>1157</v>
      </c>
      <c r="C43" s="5">
        <v>0.12</v>
      </c>
      <c r="D43" s="4" t="s">
        <v>9</v>
      </c>
      <c r="E43" s="4">
        <v>85299049</v>
      </c>
      <c r="F43" s="45" t="s">
        <v>9</v>
      </c>
      <c r="G43" s="45"/>
    </row>
    <row r="44" spans="1:7" x14ac:dyDescent="0.3">
      <c r="A44" s="28" t="s">
        <v>445</v>
      </c>
      <c r="B44" s="40" t="s">
        <v>47</v>
      </c>
      <c r="C44" s="5">
        <v>0.2</v>
      </c>
      <c r="D44" s="4" t="s">
        <v>9</v>
      </c>
      <c r="E44" s="4">
        <v>85299049</v>
      </c>
      <c r="F44" s="45" t="s">
        <v>9</v>
      </c>
      <c r="G44" s="45"/>
    </row>
    <row r="45" spans="1:7" x14ac:dyDescent="0.3">
      <c r="A45" s="28" t="s">
        <v>445</v>
      </c>
      <c r="B45" s="40" t="s">
        <v>48</v>
      </c>
      <c r="C45" s="5">
        <v>0.2</v>
      </c>
      <c r="D45" s="4" t="s">
        <v>9</v>
      </c>
      <c r="E45" s="4">
        <v>85299049</v>
      </c>
      <c r="F45" s="45" t="s">
        <v>9</v>
      </c>
      <c r="G45" s="45"/>
    </row>
    <row r="46" spans="1:7" x14ac:dyDescent="0.3">
      <c r="A46" s="28" t="s">
        <v>445</v>
      </c>
      <c r="B46" s="40" t="s">
        <v>49</v>
      </c>
      <c r="C46" s="5">
        <v>0.26</v>
      </c>
      <c r="D46" s="4" t="s">
        <v>9</v>
      </c>
      <c r="E46" s="4">
        <v>85299049</v>
      </c>
      <c r="F46" s="45" t="s">
        <v>9</v>
      </c>
      <c r="G46" s="45"/>
    </row>
    <row r="47" spans="1:7" x14ac:dyDescent="0.3">
      <c r="A47" s="28" t="s">
        <v>445</v>
      </c>
      <c r="B47" s="40" t="s">
        <v>50</v>
      </c>
      <c r="C47" s="5">
        <v>0.24</v>
      </c>
      <c r="D47" s="4" t="s">
        <v>9</v>
      </c>
      <c r="E47" s="4">
        <v>85299049</v>
      </c>
      <c r="F47" s="45" t="s">
        <v>9</v>
      </c>
      <c r="G47" s="45"/>
    </row>
    <row r="48" spans="1:7" x14ac:dyDescent="0.3">
      <c r="A48" s="28" t="s">
        <v>445</v>
      </c>
      <c r="B48" s="40" t="s">
        <v>51</v>
      </c>
      <c r="C48" s="5">
        <v>0.06</v>
      </c>
      <c r="D48" s="4" t="s">
        <v>9</v>
      </c>
      <c r="E48" s="4">
        <v>85299049</v>
      </c>
      <c r="F48" s="45" t="s">
        <v>9</v>
      </c>
      <c r="G48" s="45"/>
    </row>
    <row r="49" spans="1:7" x14ac:dyDescent="0.3">
      <c r="A49" s="28" t="s">
        <v>445</v>
      </c>
      <c r="B49" s="40" t="s">
        <v>52</v>
      </c>
      <c r="C49" s="5">
        <v>0.24</v>
      </c>
      <c r="D49" s="4" t="s">
        <v>9</v>
      </c>
      <c r="E49" s="4">
        <v>85299049</v>
      </c>
      <c r="F49" s="45" t="s">
        <v>9</v>
      </c>
      <c r="G49" s="45"/>
    </row>
    <row r="50" spans="1:7" x14ac:dyDescent="0.3">
      <c r="A50" s="28" t="s">
        <v>445</v>
      </c>
      <c r="B50" s="40" t="s">
        <v>53</v>
      </c>
      <c r="C50" s="5">
        <v>0.24</v>
      </c>
      <c r="D50" s="4" t="s">
        <v>9</v>
      </c>
      <c r="E50" s="4">
        <v>85299049</v>
      </c>
      <c r="F50" s="45" t="s">
        <v>9</v>
      </c>
      <c r="G50" s="45"/>
    </row>
    <row r="51" spans="1:7" x14ac:dyDescent="0.3">
      <c r="A51" s="28" t="s">
        <v>445</v>
      </c>
      <c r="B51" s="40" t="s">
        <v>54</v>
      </c>
      <c r="C51" s="5">
        <v>0.22</v>
      </c>
      <c r="D51" s="4" t="s">
        <v>9</v>
      </c>
      <c r="E51" s="4">
        <v>85299049</v>
      </c>
      <c r="F51" s="45" t="s">
        <v>9</v>
      </c>
      <c r="G51" s="45"/>
    </row>
    <row r="52" spans="1:7" x14ac:dyDescent="0.3">
      <c r="A52" s="28" t="s">
        <v>445</v>
      </c>
      <c r="B52" s="40" t="s">
        <v>55</v>
      </c>
      <c r="C52" s="5">
        <v>0.08</v>
      </c>
      <c r="D52" s="4" t="s">
        <v>9</v>
      </c>
      <c r="E52" s="4">
        <v>85299049</v>
      </c>
      <c r="F52" s="45" t="s">
        <v>9</v>
      </c>
      <c r="G52" s="45"/>
    </row>
    <row r="53" spans="1:7" x14ac:dyDescent="0.3">
      <c r="A53" s="28" t="s">
        <v>445</v>
      </c>
      <c r="B53" s="40" t="s">
        <v>56</v>
      </c>
      <c r="C53" s="5">
        <v>0.3</v>
      </c>
      <c r="D53" s="4" t="s">
        <v>9</v>
      </c>
      <c r="E53" s="4">
        <v>85299049</v>
      </c>
      <c r="F53" s="45" t="s">
        <v>9</v>
      </c>
      <c r="G53" s="45"/>
    </row>
    <row r="54" spans="1:7" x14ac:dyDescent="0.3">
      <c r="A54" s="28" t="s">
        <v>445</v>
      </c>
      <c r="B54" s="40" t="s">
        <v>57</v>
      </c>
      <c r="C54" s="5">
        <v>0.14000000000000001</v>
      </c>
      <c r="D54" s="4" t="s">
        <v>9</v>
      </c>
      <c r="E54" s="4">
        <v>85299049</v>
      </c>
      <c r="F54" s="45" t="s">
        <v>9</v>
      </c>
      <c r="G54" s="45"/>
    </row>
    <row r="55" spans="1:7" x14ac:dyDescent="0.3">
      <c r="A55" s="28" t="s">
        <v>445</v>
      </c>
      <c r="B55" s="40" t="s">
        <v>58</v>
      </c>
      <c r="C55" s="5">
        <v>0.06</v>
      </c>
      <c r="D55" s="4" t="s">
        <v>9</v>
      </c>
      <c r="E55" s="4">
        <v>85299049</v>
      </c>
      <c r="F55" s="45" t="s">
        <v>9</v>
      </c>
      <c r="G55" s="45"/>
    </row>
    <row r="56" spans="1:7" x14ac:dyDescent="0.3">
      <c r="A56" s="28" t="s">
        <v>445</v>
      </c>
      <c r="B56" s="40" t="s">
        <v>1158</v>
      </c>
      <c r="C56" s="5">
        <v>0.26</v>
      </c>
      <c r="D56" s="4" t="s">
        <v>9</v>
      </c>
      <c r="E56" s="4">
        <v>85299049</v>
      </c>
      <c r="F56" s="45" t="s">
        <v>9</v>
      </c>
      <c r="G56" s="45"/>
    </row>
    <row r="57" spans="1:7" x14ac:dyDescent="0.3">
      <c r="A57" s="28" t="s">
        <v>445</v>
      </c>
      <c r="B57" s="40" t="s">
        <v>59</v>
      </c>
      <c r="C57" s="5">
        <v>0.22</v>
      </c>
      <c r="D57" s="4" t="s">
        <v>9</v>
      </c>
      <c r="E57" s="4">
        <v>85299049</v>
      </c>
      <c r="F57" s="45" t="s">
        <v>9</v>
      </c>
      <c r="G57" s="45"/>
    </row>
    <row r="58" spans="1:7" x14ac:dyDescent="0.3">
      <c r="A58" s="28" t="s">
        <v>445</v>
      </c>
      <c r="B58" s="40" t="s">
        <v>60</v>
      </c>
      <c r="C58" s="5">
        <v>0.26</v>
      </c>
      <c r="D58" s="4" t="s">
        <v>9</v>
      </c>
      <c r="E58" s="4">
        <v>85299049</v>
      </c>
      <c r="F58" s="45" t="s">
        <v>9</v>
      </c>
      <c r="G58" s="45"/>
    </row>
    <row r="59" spans="1:7" x14ac:dyDescent="0.3">
      <c r="A59" s="28" t="s">
        <v>445</v>
      </c>
      <c r="B59" s="40" t="s">
        <v>61</v>
      </c>
      <c r="C59" s="5">
        <v>0.06</v>
      </c>
      <c r="D59" s="4" t="s">
        <v>9</v>
      </c>
      <c r="E59" s="4">
        <v>85299049</v>
      </c>
      <c r="F59" s="45" t="s">
        <v>9</v>
      </c>
      <c r="G59" s="45"/>
    </row>
    <row r="60" spans="1:7" x14ac:dyDescent="0.3">
      <c r="A60" s="28" t="s">
        <v>445</v>
      </c>
      <c r="B60" s="40" t="s">
        <v>62</v>
      </c>
      <c r="C60" s="5">
        <v>0.04</v>
      </c>
      <c r="D60" s="4" t="s">
        <v>9</v>
      </c>
      <c r="E60" s="4">
        <v>85299049</v>
      </c>
      <c r="F60" s="45" t="s">
        <v>9</v>
      </c>
      <c r="G60" s="45"/>
    </row>
    <row r="61" spans="1:7" x14ac:dyDescent="0.3">
      <c r="A61" s="28" t="s">
        <v>445</v>
      </c>
      <c r="B61" s="40" t="s">
        <v>63</v>
      </c>
      <c r="C61" s="5">
        <v>0.22</v>
      </c>
      <c r="D61" s="4" t="s">
        <v>9</v>
      </c>
      <c r="E61" s="4">
        <v>85299049</v>
      </c>
      <c r="F61" s="45" t="s">
        <v>9</v>
      </c>
      <c r="G61" s="45"/>
    </row>
    <row r="62" spans="1:7" x14ac:dyDescent="0.3">
      <c r="A62" s="28" t="s">
        <v>445</v>
      </c>
      <c r="B62" s="40" t="s">
        <v>64</v>
      </c>
      <c r="C62" s="5">
        <v>0.06</v>
      </c>
      <c r="D62" s="4" t="s">
        <v>9</v>
      </c>
      <c r="E62" s="4">
        <v>85299049</v>
      </c>
      <c r="F62" s="45" t="s">
        <v>9</v>
      </c>
      <c r="G62" s="45"/>
    </row>
    <row r="63" spans="1:7" x14ac:dyDescent="0.3">
      <c r="A63" s="28" t="s">
        <v>445</v>
      </c>
      <c r="B63" s="40" t="s">
        <v>65</v>
      </c>
      <c r="C63" s="5">
        <v>0.06</v>
      </c>
      <c r="D63" s="4" t="s">
        <v>9</v>
      </c>
      <c r="E63" s="4">
        <v>85299049</v>
      </c>
      <c r="F63" s="45" t="s">
        <v>9</v>
      </c>
      <c r="G63" s="45"/>
    </row>
    <row r="64" spans="1:7" x14ac:dyDescent="0.3">
      <c r="A64" s="28" t="s">
        <v>445</v>
      </c>
      <c r="B64" s="40" t="s">
        <v>66</v>
      </c>
      <c r="C64" s="5">
        <v>0.14000000000000001</v>
      </c>
      <c r="D64" s="4" t="s">
        <v>9</v>
      </c>
      <c r="E64" s="4">
        <v>85299049</v>
      </c>
      <c r="F64" s="45" t="s">
        <v>9</v>
      </c>
      <c r="G64" s="45"/>
    </row>
    <row r="65" spans="1:7" x14ac:dyDescent="0.3">
      <c r="A65" s="28" t="s">
        <v>445</v>
      </c>
      <c r="B65" s="40" t="s">
        <v>67</v>
      </c>
      <c r="C65" s="5">
        <v>0.26</v>
      </c>
      <c r="D65" s="4" t="s">
        <v>9</v>
      </c>
      <c r="E65" s="4">
        <v>85299049</v>
      </c>
      <c r="F65" s="45" t="s">
        <v>9</v>
      </c>
      <c r="G65" s="45"/>
    </row>
    <row r="66" spans="1:7" x14ac:dyDescent="0.3">
      <c r="A66" s="28" t="s">
        <v>445</v>
      </c>
      <c r="B66" s="40" t="s">
        <v>1159</v>
      </c>
      <c r="C66" s="5">
        <v>0.2</v>
      </c>
      <c r="D66" s="4" t="s">
        <v>9</v>
      </c>
      <c r="E66" s="4">
        <v>85299049</v>
      </c>
      <c r="F66" s="45" t="s">
        <v>9</v>
      </c>
      <c r="G66" s="45"/>
    </row>
    <row r="67" spans="1:7" x14ac:dyDescent="0.3">
      <c r="A67" s="28" t="s">
        <v>445</v>
      </c>
      <c r="B67" s="40" t="s">
        <v>68</v>
      </c>
      <c r="C67" s="5">
        <v>0.2</v>
      </c>
      <c r="D67" s="4" t="s">
        <v>9</v>
      </c>
      <c r="E67" s="4">
        <v>85299049</v>
      </c>
      <c r="F67" s="45" t="s">
        <v>9</v>
      </c>
      <c r="G67" s="45"/>
    </row>
    <row r="68" spans="1:7" x14ac:dyDescent="0.3">
      <c r="A68" s="28" t="s">
        <v>445</v>
      </c>
      <c r="B68" s="40" t="s">
        <v>69</v>
      </c>
      <c r="C68" s="5">
        <v>0.18</v>
      </c>
      <c r="D68" s="4" t="s">
        <v>9</v>
      </c>
      <c r="E68" s="4">
        <v>85299049</v>
      </c>
      <c r="F68" s="45" t="s">
        <v>9</v>
      </c>
      <c r="G68" s="45"/>
    </row>
    <row r="69" spans="1:7" x14ac:dyDescent="0.3">
      <c r="A69" s="28" t="s">
        <v>445</v>
      </c>
      <c r="B69" s="40" t="s">
        <v>70</v>
      </c>
      <c r="C69" s="5">
        <v>0.2</v>
      </c>
      <c r="D69" s="4" t="s">
        <v>9</v>
      </c>
      <c r="E69" s="4">
        <v>85299049</v>
      </c>
      <c r="F69" s="45" t="s">
        <v>9</v>
      </c>
      <c r="G69" s="45"/>
    </row>
    <row r="70" spans="1:7" x14ac:dyDescent="0.3">
      <c r="A70" s="28" t="s">
        <v>445</v>
      </c>
      <c r="B70" s="40" t="s">
        <v>71</v>
      </c>
      <c r="C70" s="5">
        <v>0.22</v>
      </c>
      <c r="D70" s="4" t="s">
        <v>9</v>
      </c>
      <c r="E70" s="4">
        <v>85299049</v>
      </c>
      <c r="F70" s="45" t="s">
        <v>9</v>
      </c>
      <c r="G70" s="45"/>
    </row>
    <row r="71" spans="1:7" x14ac:dyDescent="0.3">
      <c r="A71" s="28" t="s">
        <v>445</v>
      </c>
      <c r="B71" s="40" t="s">
        <v>72</v>
      </c>
      <c r="C71" s="5">
        <v>0.24</v>
      </c>
      <c r="D71" s="4" t="s">
        <v>9</v>
      </c>
      <c r="E71" s="4">
        <v>85299049</v>
      </c>
      <c r="F71" s="45" t="s">
        <v>9</v>
      </c>
      <c r="G71" s="45"/>
    </row>
    <row r="72" spans="1:7" x14ac:dyDescent="0.3">
      <c r="A72" s="28" t="s">
        <v>445</v>
      </c>
      <c r="B72" s="40" t="s">
        <v>73</v>
      </c>
      <c r="C72" s="5">
        <v>0.26</v>
      </c>
      <c r="D72" s="4" t="s">
        <v>9</v>
      </c>
      <c r="E72" s="4">
        <v>85299049</v>
      </c>
      <c r="F72" s="45" t="s">
        <v>9</v>
      </c>
      <c r="G72" s="45"/>
    </row>
    <row r="73" spans="1:7" x14ac:dyDescent="0.3">
      <c r="A73" s="28" t="s">
        <v>445</v>
      </c>
      <c r="B73" s="40" t="s">
        <v>74</v>
      </c>
      <c r="C73" s="5">
        <v>0.1</v>
      </c>
      <c r="D73" s="4" t="s">
        <v>9</v>
      </c>
      <c r="E73" s="4">
        <v>85299049</v>
      </c>
      <c r="F73" s="45" t="s">
        <v>9</v>
      </c>
      <c r="G73" s="45"/>
    </row>
    <row r="74" spans="1:7" x14ac:dyDescent="0.3">
      <c r="A74" s="28" t="s">
        <v>445</v>
      </c>
      <c r="B74" s="40" t="s">
        <v>75</v>
      </c>
      <c r="C74" s="5">
        <v>0.22</v>
      </c>
      <c r="D74" s="4" t="s">
        <v>9</v>
      </c>
      <c r="E74" s="4">
        <v>85299049</v>
      </c>
      <c r="F74" s="45" t="s">
        <v>9</v>
      </c>
      <c r="G74" s="45"/>
    </row>
    <row r="75" spans="1:7" x14ac:dyDescent="0.3">
      <c r="A75" s="28" t="s">
        <v>445</v>
      </c>
      <c r="B75" s="40" t="s">
        <v>76</v>
      </c>
      <c r="C75" s="5">
        <v>0.06</v>
      </c>
      <c r="D75" s="4" t="s">
        <v>9</v>
      </c>
      <c r="E75" s="4">
        <v>85299049</v>
      </c>
      <c r="F75" s="45" t="s">
        <v>9</v>
      </c>
      <c r="G75" s="45"/>
    </row>
    <row r="76" spans="1:7" x14ac:dyDescent="0.3">
      <c r="A76" s="28" t="s">
        <v>445</v>
      </c>
      <c r="B76" s="40" t="s">
        <v>77</v>
      </c>
      <c r="C76" s="5">
        <v>0.28000000000000003</v>
      </c>
      <c r="D76" s="4" t="s">
        <v>9</v>
      </c>
      <c r="E76" s="4">
        <v>85299049</v>
      </c>
      <c r="F76" s="45" t="s">
        <v>9</v>
      </c>
      <c r="G76" s="45"/>
    </row>
    <row r="77" spans="1:7" x14ac:dyDescent="0.3">
      <c r="A77" s="28" t="s">
        <v>445</v>
      </c>
      <c r="B77" s="40" t="s">
        <v>78</v>
      </c>
      <c r="C77" s="5">
        <v>0.1</v>
      </c>
      <c r="D77" s="4" t="s">
        <v>9</v>
      </c>
      <c r="E77" s="4">
        <v>85299049</v>
      </c>
      <c r="F77" s="45" t="s">
        <v>9</v>
      </c>
      <c r="G77" s="45"/>
    </row>
    <row r="78" spans="1:7" x14ac:dyDescent="0.3">
      <c r="A78" s="28" t="s">
        <v>445</v>
      </c>
      <c r="B78" s="40" t="s">
        <v>79</v>
      </c>
      <c r="C78" s="5">
        <v>0.22</v>
      </c>
      <c r="D78" s="4" t="s">
        <v>9</v>
      </c>
      <c r="E78" s="4">
        <v>85299049</v>
      </c>
      <c r="F78" s="45" t="s">
        <v>9</v>
      </c>
      <c r="G78" s="45"/>
    </row>
    <row r="79" spans="1:7" x14ac:dyDescent="0.3">
      <c r="A79" s="28" t="s">
        <v>445</v>
      </c>
      <c r="B79" s="40" t="s">
        <v>80</v>
      </c>
      <c r="C79" s="5">
        <v>0.3</v>
      </c>
      <c r="D79" s="4" t="s">
        <v>9</v>
      </c>
      <c r="E79" s="4">
        <v>85299049</v>
      </c>
      <c r="F79" s="45" t="s">
        <v>9</v>
      </c>
      <c r="G79" s="45"/>
    </row>
    <row r="80" spans="1:7" x14ac:dyDescent="0.3">
      <c r="A80" s="28" t="s">
        <v>445</v>
      </c>
      <c r="B80" s="40" t="s">
        <v>81</v>
      </c>
      <c r="C80" s="5">
        <v>0.04</v>
      </c>
      <c r="D80" s="4" t="s">
        <v>9</v>
      </c>
      <c r="E80" s="4">
        <v>85299049</v>
      </c>
      <c r="F80" s="45" t="s">
        <v>9</v>
      </c>
      <c r="G80" s="45"/>
    </row>
    <row r="81" spans="1:7" x14ac:dyDescent="0.3">
      <c r="A81" s="28" t="s">
        <v>445</v>
      </c>
      <c r="B81" s="40" t="s">
        <v>82</v>
      </c>
      <c r="C81" s="5">
        <v>0.16</v>
      </c>
      <c r="D81" s="4" t="s">
        <v>9</v>
      </c>
      <c r="E81" s="4">
        <v>85299049</v>
      </c>
      <c r="F81" s="45" t="s">
        <v>9</v>
      </c>
      <c r="G81" s="45"/>
    </row>
    <row r="82" spans="1:7" x14ac:dyDescent="0.3">
      <c r="A82" s="28" t="s">
        <v>445</v>
      </c>
      <c r="B82" s="40" t="s">
        <v>83</v>
      </c>
      <c r="C82" s="5">
        <v>0.24</v>
      </c>
      <c r="D82" s="4" t="s">
        <v>9</v>
      </c>
      <c r="E82" s="4">
        <v>85299049</v>
      </c>
      <c r="F82" s="45" t="s">
        <v>9</v>
      </c>
      <c r="G82" s="45"/>
    </row>
    <row r="83" spans="1:7" x14ac:dyDescent="0.3">
      <c r="A83" s="28" t="s">
        <v>445</v>
      </c>
      <c r="B83" s="40" t="s">
        <v>84</v>
      </c>
      <c r="C83" s="5">
        <v>0.38</v>
      </c>
      <c r="D83" s="4" t="s">
        <v>9</v>
      </c>
      <c r="E83" s="4">
        <v>85299049</v>
      </c>
      <c r="F83" s="45" t="s">
        <v>9</v>
      </c>
      <c r="G83" s="45"/>
    </row>
    <row r="84" spans="1:7" x14ac:dyDescent="0.3">
      <c r="A84" s="28" t="s">
        <v>445</v>
      </c>
      <c r="B84" s="40" t="s">
        <v>85</v>
      </c>
      <c r="C84" s="5">
        <v>0.2</v>
      </c>
      <c r="D84" s="4" t="s">
        <v>9</v>
      </c>
      <c r="E84" s="4">
        <v>85299049</v>
      </c>
      <c r="F84" s="45" t="s">
        <v>9</v>
      </c>
      <c r="G84" s="45"/>
    </row>
    <row r="85" spans="1:7" x14ac:dyDescent="0.3">
      <c r="A85" s="28" t="s">
        <v>445</v>
      </c>
      <c r="B85" s="40" t="s">
        <v>86</v>
      </c>
      <c r="C85" s="5">
        <v>0.1</v>
      </c>
      <c r="D85" s="4" t="s">
        <v>9</v>
      </c>
      <c r="E85" s="4">
        <v>85299049</v>
      </c>
      <c r="F85" s="45" t="s">
        <v>9</v>
      </c>
      <c r="G85" s="45"/>
    </row>
    <row r="86" spans="1:7" x14ac:dyDescent="0.3">
      <c r="A86" s="28" t="s">
        <v>445</v>
      </c>
      <c r="B86" s="40" t="s">
        <v>87</v>
      </c>
      <c r="C86" s="5">
        <v>0.22</v>
      </c>
      <c r="D86" s="4" t="s">
        <v>9</v>
      </c>
      <c r="E86" s="4">
        <v>85299049</v>
      </c>
      <c r="F86" s="45" t="s">
        <v>9</v>
      </c>
      <c r="G86" s="45"/>
    </row>
    <row r="87" spans="1:7" x14ac:dyDescent="0.3">
      <c r="A87" s="28" t="s">
        <v>445</v>
      </c>
      <c r="B87" s="40" t="s">
        <v>88</v>
      </c>
      <c r="C87" s="5">
        <v>0.28000000000000003</v>
      </c>
      <c r="D87" s="4" t="s">
        <v>9</v>
      </c>
      <c r="E87" s="4">
        <v>85299049</v>
      </c>
      <c r="F87" s="45" t="s">
        <v>9</v>
      </c>
      <c r="G87" s="45"/>
    </row>
    <row r="88" spans="1:7" x14ac:dyDescent="0.3">
      <c r="A88" s="28" t="s">
        <v>445</v>
      </c>
      <c r="B88" s="40" t="s">
        <v>89</v>
      </c>
      <c r="C88" s="5">
        <v>0.12</v>
      </c>
      <c r="D88" s="4" t="s">
        <v>9</v>
      </c>
      <c r="E88" s="4">
        <v>85299049</v>
      </c>
      <c r="F88" s="45" t="s">
        <v>9</v>
      </c>
      <c r="G88" s="45"/>
    </row>
    <row r="89" spans="1:7" x14ac:dyDescent="0.3">
      <c r="A89" s="28" t="s">
        <v>445</v>
      </c>
      <c r="B89" s="40" t="s">
        <v>90</v>
      </c>
      <c r="C89" s="5">
        <v>0.12</v>
      </c>
      <c r="D89" s="4" t="s">
        <v>9</v>
      </c>
      <c r="E89" s="4">
        <v>85299049</v>
      </c>
      <c r="F89" s="45" t="s">
        <v>9</v>
      </c>
      <c r="G89" s="45"/>
    </row>
    <row r="90" spans="1:7" x14ac:dyDescent="0.3">
      <c r="A90" s="28" t="s">
        <v>445</v>
      </c>
      <c r="B90" s="40" t="s">
        <v>91</v>
      </c>
      <c r="C90" s="5">
        <v>0.08</v>
      </c>
      <c r="D90" s="4" t="s">
        <v>9</v>
      </c>
      <c r="E90" s="4">
        <v>85299049</v>
      </c>
      <c r="F90" s="45" t="s">
        <v>9</v>
      </c>
      <c r="G90" s="45"/>
    </row>
    <row r="91" spans="1:7" x14ac:dyDescent="0.3">
      <c r="A91" s="28" t="s">
        <v>445</v>
      </c>
      <c r="B91" s="40" t="s">
        <v>92</v>
      </c>
      <c r="C91" s="5">
        <v>0.2</v>
      </c>
      <c r="D91" s="4" t="s">
        <v>9</v>
      </c>
      <c r="E91" s="4">
        <v>85299049</v>
      </c>
      <c r="F91" s="45" t="s">
        <v>9</v>
      </c>
      <c r="G91" s="45"/>
    </row>
    <row r="92" spans="1:7" x14ac:dyDescent="0.3">
      <c r="A92" s="28" t="s">
        <v>445</v>
      </c>
      <c r="B92" s="40" t="s">
        <v>93</v>
      </c>
      <c r="C92" s="5">
        <v>0.06</v>
      </c>
      <c r="D92" s="4" t="s">
        <v>9</v>
      </c>
      <c r="E92" s="4">
        <v>85299049</v>
      </c>
      <c r="F92" s="45" t="s">
        <v>9</v>
      </c>
      <c r="G92" s="45"/>
    </row>
    <row r="93" spans="1:7" x14ac:dyDescent="0.3">
      <c r="A93" s="28" t="s">
        <v>445</v>
      </c>
      <c r="B93" s="40" t="s">
        <v>94</v>
      </c>
      <c r="C93" s="5">
        <v>0.08</v>
      </c>
      <c r="D93" s="4" t="s">
        <v>9</v>
      </c>
      <c r="E93" s="4">
        <v>85299049</v>
      </c>
      <c r="F93" s="45" t="s">
        <v>9</v>
      </c>
      <c r="G93" s="45"/>
    </row>
    <row r="94" spans="1:7" x14ac:dyDescent="0.3">
      <c r="A94" s="28" t="s">
        <v>445</v>
      </c>
      <c r="B94" s="40" t="s">
        <v>95</v>
      </c>
      <c r="C94" s="5">
        <v>0.08</v>
      </c>
      <c r="D94" s="4" t="s">
        <v>9</v>
      </c>
      <c r="E94" s="4">
        <v>85299049</v>
      </c>
      <c r="F94" s="45" t="s">
        <v>9</v>
      </c>
      <c r="G94" s="45"/>
    </row>
    <row r="95" spans="1:7" x14ac:dyDescent="0.3">
      <c r="A95" s="28" t="s">
        <v>445</v>
      </c>
      <c r="B95" s="40" t="s">
        <v>96</v>
      </c>
      <c r="C95" s="5">
        <v>0.08</v>
      </c>
      <c r="D95" s="4" t="s">
        <v>9</v>
      </c>
      <c r="E95" s="4">
        <v>85299049</v>
      </c>
      <c r="F95" s="45" t="s">
        <v>9</v>
      </c>
      <c r="G95" s="45"/>
    </row>
    <row r="96" spans="1:7" x14ac:dyDescent="0.3">
      <c r="A96" s="28" t="s">
        <v>445</v>
      </c>
      <c r="B96" s="40" t="s">
        <v>97</v>
      </c>
      <c r="C96" s="5">
        <v>0.2</v>
      </c>
      <c r="D96" s="4" t="s">
        <v>9</v>
      </c>
      <c r="E96" s="4">
        <v>85299049</v>
      </c>
      <c r="F96" s="45" t="s">
        <v>9</v>
      </c>
      <c r="G96" s="45"/>
    </row>
    <row r="97" spans="1:7" x14ac:dyDescent="0.3">
      <c r="A97" s="28" t="s">
        <v>445</v>
      </c>
      <c r="B97" s="40" t="s">
        <v>98</v>
      </c>
      <c r="C97" s="5">
        <v>0.2</v>
      </c>
      <c r="D97" s="4" t="s">
        <v>9</v>
      </c>
      <c r="E97" s="4">
        <v>85299049</v>
      </c>
      <c r="F97" s="45" t="s">
        <v>9</v>
      </c>
      <c r="G97" s="45"/>
    </row>
    <row r="98" spans="1:7" x14ac:dyDescent="0.3">
      <c r="A98" s="28" t="s">
        <v>445</v>
      </c>
      <c r="B98" s="40" t="s">
        <v>99</v>
      </c>
      <c r="C98" s="5">
        <v>0.22</v>
      </c>
      <c r="D98" s="4" t="s">
        <v>9</v>
      </c>
      <c r="E98" s="4">
        <v>85299049</v>
      </c>
      <c r="F98" s="45" t="s">
        <v>9</v>
      </c>
      <c r="G98" s="45"/>
    </row>
    <row r="99" spans="1:7" x14ac:dyDescent="0.3">
      <c r="A99" s="28" t="s">
        <v>445</v>
      </c>
      <c r="B99" s="40" t="s">
        <v>100</v>
      </c>
      <c r="C99" s="5">
        <v>0.1</v>
      </c>
      <c r="D99" s="4" t="s">
        <v>9</v>
      </c>
      <c r="E99" s="4">
        <v>85299049</v>
      </c>
      <c r="F99" s="45" t="s">
        <v>9</v>
      </c>
      <c r="G99" s="45"/>
    </row>
    <row r="100" spans="1:7" x14ac:dyDescent="0.3">
      <c r="A100" s="28" t="s">
        <v>445</v>
      </c>
      <c r="B100" s="40" t="s">
        <v>101</v>
      </c>
      <c r="C100" s="5">
        <v>0.1</v>
      </c>
      <c r="D100" s="4" t="s">
        <v>9</v>
      </c>
      <c r="E100" s="4">
        <v>85299049</v>
      </c>
      <c r="F100" s="45" t="s">
        <v>9</v>
      </c>
      <c r="G100" s="45"/>
    </row>
    <row r="101" spans="1:7" x14ac:dyDescent="0.3">
      <c r="A101" s="28" t="s">
        <v>445</v>
      </c>
      <c r="B101" s="40" t="s">
        <v>102</v>
      </c>
      <c r="C101" s="5">
        <v>0.18</v>
      </c>
      <c r="D101" s="4" t="s">
        <v>9</v>
      </c>
      <c r="E101" s="4">
        <v>85299049</v>
      </c>
      <c r="F101" s="45" t="s">
        <v>9</v>
      </c>
      <c r="G101" s="45"/>
    </row>
    <row r="102" spans="1:7" x14ac:dyDescent="0.3">
      <c r="A102" s="28" t="s">
        <v>445</v>
      </c>
      <c r="B102" s="40" t="s">
        <v>103</v>
      </c>
      <c r="C102" s="5">
        <v>0.44</v>
      </c>
      <c r="D102" s="4" t="s">
        <v>9</v>
      </c>
      <c r="E102" s="4">
        <v>85299049</v>
      </c>
      <c r="F102" s="45" t="s">
        <v>9</v>
      </c>
      <c r="G102" s="45"/>
    </row>
    <row r="103" spans="1:7" x14ac:dyDescent="0.3">
      <c r="A103" s="28" t="s">
        <v>445</v>
      </c>
      <c r="B103" s="40" t="s">
        <v>104</v>
      </c>
      <c r="C103" s="5">
        <v>0.48</v>
      </c>
      <c r="D103" s="4" t="s">
        <v>9</v>
      </c>
      <c r="E103" s="4">
        <v>85299049</v>
      </c>
      <c r="F103" s="45" t="s">
        <v>9</v>
      </c>
      <c r="G103" s="45"/>
    </row>
    <row r="104" spans="1:7" x14ac:dyDescent="0.3">
      <c r="A104" s="28" t="s">
        <v>445</v>
      </c>
      <c r="B104" s="40" t="s">
        <v>105</v>
      </c>
      <c r="C104" s="5">
        <v>0.14000000000000001</v>
      </c>
      <c r="D104" s="4" t="s">
        <v>9</v>
      </c>
      <c r="E104" s="4">
        <v>85299049</v>
      </c>
      <c r="F104" s="45" t="s">
        <v>9</v>
      </c>
      <c r="G104" s="45"/>
    </row>
    <row r="105" spans="1:7" x14ac:dyDescent="0.3">
      <c r="A105" s="28" t="s">
        <v>445</v>
      </c>
      <c r="B105" s="40" t="s">
        <v>106</v>
      </c>
      <c r="C105" s="5">
        <v>0.06</v>
      </c>
      <c r="D105" s="4" t="s">
        <v>9</v>
      </c>
      <c r="E105" s="4">
        <v>85299049</v>
      </c>
      <c r="F105" s="45" t="s">
        <v>9</v>
      </c>
      <c r="G105" s="45"/>
    </row>
    <row r="106" spans="1:7" x14ac:dyDescent="0.3">
      <c r="A106" s="28" t="s">
        <v>445</v>
      </c>
      <c r="B106" s="40" t="s">
        <v>107</v>
      </c>
      <c r="C106" s="5">
        <v>0.44</v>
      </c>
      <c r="D106" s="4" t="s">
        <v>9</v>
      </c>
      <c r="E106" s="4">
        <v>85299049</v>
      </c>
      <c r="F106" s="45" t="s">
        <v>9</v>
      </c>
      <c r="G106" s="45"/>
    </row>
    <row r="107" spans="1:7" x14ac:dyDescent="0.3">
      <c r="A107" s="28" t="s">
        <v>445</v>
      </c>
      <c r="B107" s="40" t="s">
        <v>108</v>
      </c>
      <c r="C107" s="5">
        <v>0.16</v>
      </c>
      <c r="D107" s="4" t="s">
        <v>9</v>
      </c>
      <c r="E107" s="4">
        <v>85299049</v>
      </c>
      <c r="F107" s="45" t="s">
        <v>9</v>
      </c>
      <c r="G107" s="45"/>
    </row>
    <row r="108" spans="1:7" x14ac:dyDescent="0.3">
      <c r="A108" s="28" t="s">
        <v>445</v>
      </c>
      <c r="B108" s="40" t="s">
        <v>109</v>
      </c>
      <c r="C108" s="5">
        <v>0.2</v>
      </c>
      <c r="D108" s="4" t="s">
        <v>9</v>
      </c>
      <c r="E108" s="4">
        <v>85299049</v>
      </c>
      <c r="F108" s="45" t="s">
        <v>9</v>
      </c>
      <c r="G108" s="45"/>
    </row>
    <row r="109" spans="1:7" x14ac:dyDescent="0.3">
      <c r="A109" s="28" t="s">
        <v>445</v>
      </c>
      <c r="B109" s="40" t="s">
        <v>110</v>
      </c>
      <c r="C109" s="5">
        <v>0.24</v>
      </c>
      <c r="D109" s="4" t="s">
        <v>9</v>
      </c>
      <c r="E109" s="4">
        <v>85299049</v>
      </c>
      <c r="F109" s="45" t="s">
        <v>9</v>
      </c>
      <c r="G109" s="45"/>
    </row>
    <row r="110" spans="1:7" x14ac:dyDescent="0.3">
      <c r="A110" s="28" t="s">
        <v>445</v>
      </c>
      <c r="B110" s="40" t="s">
        <v>111</v>
      </c>
      <c r="C110" s="5">
        <v>0.38</v>
      </c>
      <c r="D110" s="4" t="s">
        <v>9</v>
      </c>
      <c r="E110" s="4">
        <v>85299049</v>
      </c>
      <c r="F110" s="45" t="s">
        <v>9</v>
      </c>
      <c r="G110" s="45"/>
    </row>
    <row r="111" spans="1:7" x14ac:dyDescent="0.3">
      <c r="A111" s="28" t="s">
        <v>445</v>
      </c>
      <c r="B111" s="40" t="s">
        <v>112</v>
      </c>
      <c r="C111" s="5">
        <v>0.3</v>
      </c>
      <c r="D111" s="4" t="s">
        <v>9</v>
      </c>
      <c r="E111" s="4">
        <v>85299049</v>
      </c>
      <c r="F111" s="45" t="s">
        <v>9</v>
      </c>
      <c r="G111" s="45"/>
    </row>
    <row r="112" spans="1:7" x14ac:dyDescent="0.3">
      <c r="A112" s="28" t="s">
        <v>445</v>
      </c>
      <c r="B112" s="40" t="s">
        <v>113</v>
      </c>
      <c r="C112" s="5">
        <v>0.14000000000000001</v>
      </c>
      <c r="D112" s="4" t="s">
        <v>9</v>
      </c>
      <c r="E112" s="4">
        <v>85299049</v>
      </c>
      <c r="F112" s="45" t="s">
        <v>9</v>
      </c>
      <c r="G112" s="45"/>
    </row>
    <row r="113" spans="1:7" x14ac:dyDescent="0.3">
      <c r="A113" s="28" t="s">
        <v>445</v>
      </c>
      <c r="B113" s="40" t="s">
        <v>114</v>
      </c>
      <c r="C113" s="5">
        <v>0.56000000000000005</v>
      </c>
      <c r="D113" s="4" t="s">
        <v>9</v>
      </c>
      <c r="E113" s="4">
        <v>85299049</v>
      </c>
      <c r="F113" s="45" t="s">
        <v>9</v>
      </c>
      <c r="G113" s="45"/>
    </row>
    <row r="114" spans="1:7" x14ac:dyDescent="0.3">
      <c r="A114" s="28" t="s">
        <v>445</v>
      </c>
      <c r="B114" s="40" t="s">
        <v>115</v>
      </c>
      <c r="C114" s="5">
        <v>0.16</v>
      </c>
      <c r="D114" s="4" t="s">
        <v>9</v>
      </c>
      <c r="E114" s="4">
        <v>85299049</v>
      </c>
      <c r="F114" s="45" t="s">
        <v>9</v>
      </c>
      <c r="G114" s="45"/>
    </row>
    <row r="115" spans="1:7" x14ac:dyDescent="0.3">
      <c r="A115" s="28" t="s">
        <v>445</v>
      </c>
      <c r="B115" s="40" t="s">
        <v>116</v>
      </c>
      <c r="C115" s="5">
        <v>0.2</v>
      </c>
      <c r="D115" s="4" t="s">
        <v>9</v>
      </c>
      <c r="E115" s="4">
        <v>85299049</v>
      </c>
      <c r="F115" s="45" t="s">
        <v>9</v>
      </c>
      <c r="G115" s="45"/>
    </row>
    <row r="116" spans="1:7" x14ac:dyDescent="0.3">
      <c r="A116" s="28" t="s">
        <v>445</v>
      </c>
      <c r="B116" s="40" t="s">
        <v>117</v>
      </c>
      <c r="C116" s="5">
        <v>0.66</v>
      </c>
      <c r="D116" s="4" t="s">
        <v>9</v>
      </c>
      <c r="E116" s="4">
        <v>85299049</v>
      </c>
      <c r="F116" s="45" t="s">
        <v>9</v>
      </c>
      <c r="G116" s="45"/>
    </row>
    <row r="117" spans="1:7" x14ac:dyDescent="0.3">
      <c r="A117" s="28" t="s">
        <v>445</v>
      </c>
      <c r="B117" s="40" t="s">
        <v>118</v>
      </c>
      <c r="C117" s="5">
        <v>0.1</v>
      </c>
      <c r="D117" s="4" t="s">
        <v>9</v>
      </c>
      <c r="E117" s="4">
        <v>85299049</v>
      </c>
      <c r="F117" s="45" t="s">
        <v>9</v>
      </c>
      <c r="G117" s="45"/>
    </row>
    <row r="118" spans="1:7" x14ac:dyDescent="0.3">
      <c r="A118" s="28" t="s">
        <v>445</v>
      </c>
      <c r="B118" s="40" t="s">
        <v>119</v>
      </c>
      <c r="C118" s="5">
        <v>0.22</v>
      </c>
      <c r="D118" s="4" t="s">
        <v>9</v>
      </c>
      <c r="E118" s="4">
        <v>85299049</v>
      </c>
      <c r="F118" s="45" t="s">
        <v>9</v>
      </c>
      <c r="G118" s="45"/>
    </row>
    <row r="119" spans="1:7" x14ac:dyDescent="0.3">
      <c r="A119" s="28" t="s">
        <v>445</v>
      </c>
      <c r="B119" s="40" t="s">
        <v>120</v>
      </c>
      <c r="C119" s="5">
        <v>0.22</v>
      </c>
      <c r="D119" s="4" t="s">
        <v>9</v>
      </c>
      <c r="E119" s="4">
        <v>85299049</v>
      </c>
      <c r="F119" s="45" t="s">
        <v>9</v>
      </c>
      <c r="G119" s="45"/>
    </row>
    <row r="120" spans="1:7" x14ac:dyDescent="0.3">
      <c r="A120" s="28" t="s">
        <v>445</v>
      </c>
      <c r="B120" s="40" t="s">
        <v>121</v>
      </c>
      <c r="C120" s="5">
        <v>0.86</v>
      </c>
      <c r="D120" s="4" t="s">
        <v>9</v>
      </c>
      <c r="E120" s="4">
        <v>85299049</v>
      </c>
      <c r="F120" s="45" t="s">
        <v>9</v>
      </c>
      <c r="G120" s="45"/>
    </row>
    <row r="121" spans="1:7" x14ac:dyDescent="0.3">
      <c r="A121" s="28" t="s">
        <v>445</v>
      </c>
      <c r="B121" s="40" t="s">
        <v>122</v>
      </c>
      <c r="C121" s="5">
        <v>0.32</v>
      </c>
      <c r="D121" s="4" t="s">
        <v>9</v>
      </c>
      <c r="E121" s="4">
        <v>85299049</v>
      </c>
      <c r="F121" s="45" t="s">
        <v>9</v>
      </c>
      <c r="G121" s="45"/>
    </row>
    <row r="122" spans="1:7" x14ac:dyDescent="0.3">
      <c r="A122" s="28" t="s">
        <v>445</v>
      </c>
      <c r="B122" s="40" t="s">
        <v>123</v>
      </c>
      <c r="C122" s="5">
        <v>0.16</v>
      </c>
      <c r="D122" s="4" t="s">
        <v>9</v>
      </c>
      <c r="E122" s="4">
        <v>85299049</v>
      </c>
      <c r="F122" s="45" t="s">
        <v>9</v>
      </c>
      <c r="G122" s="45"/>
    </row>
    <row r="123" spans="1:7" x14ac:dyDescent="0.3">
      <c r="A123" s="28" t="s">
        <v>445</v>
      </c>
      <c r="B123" s="40" t="s">
        <v>124</v>
      </c>
      <c r="C123" s="5">
        <v>0.2</v>
      </c>
      <c r="D123" s="4" t="s">
        <v>9</v>
      </c>
      <c r="E123" s="4">
        <v>85299049</v>
      </c>
      <c r="F123" s="45" t="s">
        <v>9</v>
      </c>
      <c r="G123" s="45"/>
    </row>
    <row r="124" spans="1:7" x14ac:dyDescent="0.3">
      <c r="A124" s="28" t="s">
        <v>445</v>
      </c>
      <c r="B124" s="40" t="s">
        <v>125</v>
      </c>
      <c r="C124" s="5">
        <v>0.32</v>
      </c>
      <c r="D124" s="4" t="s">
        <v>9</v>
      </c>
      <c r="E124" s="4">
        <v>85299049</v>
      </c>
      <c r="F124" s="45" t="s">
        <v>9</v>
      </c>
      <c r="G124" s="45"/>
    </row>
    <row r="125" spans="1:7" x14ac:dyDescent="0.3">
      <c r="A125" s="28" t="s">
        <v>445</v>
      </c>
      <c r="B125" s="40" t="s">
        <v>126</v>
      </c>
      <c r="C125" s="5">
        <v>1.58</v>
      </c>
      <c r="D125" s="4" t="s">
        <v>9</v>
      </c>
      <c r="E125" s="4">
        <v>85299049</v>
      </c>
      <c r="F125" s="45" t="s">
        <v>9</v>
      </c>
      <c r="G125" s="45"/>
    </row>
    <row r="126" spans="1:7" x14ac:dyDescent="0.3">
      <c r="A126" s="28" t="s">
        <v>445</v>
      </c>
      <c r="B126" s="40" t="s">
        <v>127</v>
      </c>
      <c r="C126" s="5">
        <v>0.44</v>
      </c>
      <c r="D126" s="4" t="s">
        <v>9</v>
      </c>
      <c r="E126" s="4">
        <v>85299049</v>
      </c>
      <c r="F126" s="45" t="s">
        <v>9</v>
      </c>
      <c r="G126" s="45"/>
    </row>
    <row r="127" spans="1:7" x14ac:dyDescent="0.3">
      <c r="A127" s="28" t="s">
        <v>445</v>
      </c>
      <c r="B127" s="40" t="s">
        <v>128</v>
      </c>
      <c r="C127" s="5">
        <v>0.14000000000000001</v>
      </c>
      <c r="D127" s="4" t="s">
        <v>9</v>
      </c>
      <c r="E127" s="4">
        <v>85299049</v>
      </c>
      <c r="F127" s="45" t="s">
        <v>9</v>
      </c>
      <c r="G127" s="45"/>
    </row>
    <row r="128" spans="1:7" x14ac:dyDescent="0.3">
      <c r="A128" s="28" t="s">
        <v>445</v>
      </c>
      <c r="B128" s="40" t="s">
        <v>129</v>
      </c>
      <c r="C128" s="5">
        <v>0.12</v>
      </c>
      <c r="D128" s="4" t="s">
        <v>9</v>
      </c>
      <c r="E128" s="4">
        <v>85299049</v>
      </c>
      <c r="F128" s="45" t="s">
        <v>9</v>
      </c>
      <c r="G128" s="45"/>
    </row>
    <row r="129" spans="1:7" x14ac:dyDescent="0.3">
      <c r="A129" s="28" t="s">
        <v>445</v>
      </c>
      <c r="B129" s="40" t="s">
        <v>1160</v>
      </c>
      <c r="C129" s="5">
        <v>0.04</v>
      </c>
      <c r="D129" s="4" t="s">
        <v>9</v>
      </c>
      <c r="E129" s="4">
        <v>85299049</v>
      </c>
      <c r="F129" s="45" t="s">
        <v>9</v>
      </c>
      <c r="G129" s="45"/>
    </row>
    <row r="130" spans="1:7" x14ac:dyDescent="0.3">
      <c r="A130" s="28" t="s">
        <v>445</v>
      </c>
      <c r="B130" s="40" t="s">
        <v>130</v>
      </c>
      <c r="C130" s="5">
        <v>0.18</v>
      </c>
      <c r="D130" s="4" t="s">
        <v>9</v>
      </c>
      <c r="E130" s="4">
        <v>85443000</v>
      </c>
      <c r="F130" s="45" t="s">
        <v>9</v>
      </c>
      <c r="G130" s="45"/>
    </row>
    <row r="131" spans="1:7" x14ac:dyDescent="0.3">
      <c r="A131" s="28" t="s">
        <v>445</v>
      </c>
      <c r="B131" s="40" t="s">
        <v>131</v>
      </c>
      <c r="C131" s="5">
        <v>0.16</v>
      </c>
      <c r="D131" s="4" t="s">
        <v>9</v>
      </c>
      <c r="E131" s="4">
        <v>85443000</v>
      </c>
      <c r="F131" s="45" t="s">
        <v>9</v>
      </c>
      <c r="G131" s="45"/>
    </row>
    <row r="132" spans="1:7" x14ac:dyDescent="0.3">
      <c r="A132" s="28" t="s">
        <v>445</v>
      </c>
      <c r="B132" s="40" t="s">
        <v>132</v>
      </c>
      <c r="C132" s="5">
        <v>0.16</v>
      </c>
      <c r="D132" s="4" t="s">
        <v>9</v>
      </c>
      <c r="E132" s="4">
        <v>85443000</v>
      </c>
      <c r="F132" s="45" t="s">
        <v>9</v>
      </c>
      <c r="G132" s="45"/>
    </row>
    <row r="133" spans="1:7" x14ac:dyDescent="0.3">
      <c r="A133" s="28" t="s">
        <v>445</v>
      </c>
      <c r="B133" s="40" t="s">
        <v>133</v>
      </c>
      <c r="C133" s="5">
        <v>0.2</v>
      </c>
      <c r="D133" s="4" t="s">
        <v>9</v>
      </c>
      <c r="E133" s="4">
        <v>85443000</v>
      </c>
      <c r="F133" s="45" t="s">
        <v>9</v>
      </c>
      <c r="G133" s="45"/>
    </row>
    <row r="134" spans="1:7" x14ac:dyDescent="0.3">
      <c r="A134" s="28" t="s">
        <v>445</v>
      </c>
      <c r="B134" s="40" t="s">
        <v>134</v>
      </c>
      <c r="C134" s="5">
        <v>0.16</v>
      </c>
      <c r="D134" s="4" t="s">
        <v>9</v>
      </c>
      <c r="E134" s="4">
        <v>85443000</v>
      </c>
      <c r="F134" s="45" t="s">
        <v>9</v>
      </c>
      <c r="G134" s="45"/>
    </row>
    <row r="135" spans="1:7" x14ac:dyDescent="0.3">
      <c r="A135" s="28" t="s">
        <v>445</v>
      </c>
      <c r="B135" s="40" t="s">
        <v>135</v>
      </c>
      <c r="C135" s="5">
        <v>0.04</v>
      </c>
      <c r="D135" s="4" t="s">
        <v>9</v>
      </c>
      <c r="E135" s="4">
        <v>85443000</v>
      </c>
      <c r="F135" s="45" t="s">
        <v>9</v>
      </c>
      <c r="G135" s="45"/>
    </row>
    <row r="136" spans="1:7" x14ac:dyDescent="0.3">
      <c r="A136" s="28" t="s">
        <v>445</v>
      </c>
      <c r="B136" s="40" t="s">
        <v>136</v>
      </c>
      <c r="C136" s="5">
        <v>0.04</v>
      </c>
      <c r="D136" s="4" t="s">
        <v>9</v>
      </c>
      <c r="E136" s="4">
        <v>85443000</v>
      </c>
      <c r="F136" s="45" t="s">
        <v>9</v>
      </c>
      <c r="G136" s="45"/>
    </row>
    <row r="137" spans="1:7" x14ac:dyDescent="0.3">
      <c r="A137" s="28" t="s">
        <v>445</v>
      </c>
      <c r="B137" s="40" t="s">
        <v>137</v>
      </c>
      <c r="C137" s="5">
        <v>0.1</v>
      </c>
      <c r="D137" s="4" t="s">
        <v>9</v>
      </c>
      <c r="E137" s="4">
        <v>85443000</v>
      </c>
      <c r="F137" s="45" t="s">
        <v>9</v>
      </c>
      <c r="G137" s="45"/>
    </row>
    <row r="138" spans="1:7" x14ac:dyDescent="0.3">
      <c r="A138" s="28" t="s">
        <v>445</v>
      </c>
      <c r="B138" s="40" t="s">
        <v>138</v>
      </c>
      <c r="C138" s="5">
        <v>0.12</v>
      </c>
      <c r="D138" s="4" t="s">
        <v>9</v>
      </c>
      <c r="E138" s="4">
        <v>85443000</v>
      </c>
      <c r="F138" s="45" t="s">
        <v>9</v>
      </c>
      <c r="G138" s="45"/>
    </row>
    <row r="139" spans="1:7" x14ac:dyDescent="0.3">
      <c r="A139" s="28" t="s">
        <v>445</v>
      </c>
      <c r="B139" s="40" t="s">
        <v>139</v>
      </c>
      <c r="C139" s="5">
        <v>0.1</v>
      </c>
      <c r="D139" s="4" t="s">
        <v>9</v>
      </c>
      <c r="E139" s="4">
        <v>85443000</v>
      </c>
      <c r="F139" s="45" t="s">
        <v>9</v>
      </c>
      <c r="G139" s="45"/>
    </row>
    <row r="140" spans="1:7" x14ac:dyDescent="0.3">
      <c r="A140" s="28" t="s">
        <v>445</v>
      </c>
      <c r="B140" s="40" t="s">
        <v>140</v>
      </c>
      <c r="C140" s="5">
        <v>0.04</v>
      </c>
      <c r="D140" s="4" t="s">
        <v>9</v>
      </c>
      <c r="E140" s="4">
        <v>85443000</v>
      </c>
      <c r="F140" s="45" t="s">
        <v>9</v>
      </c>
      <c r="G140" s="45"/>
    </row>
    <row r="141" spans="1:7" x14ac:dyDescent="0.3">
      <c r="A141" s="28" t="s">
        <v>445</v>
      </c>
      <c r="B141" s="40" t="s">
        <v>141</v>
      </c>
      <c r="C141" s="5">
        <v>0.02</v>
      </c>
      <c r="D141" s="4" t="s">
        <v>9</v>
      </c>
      <c r="E141" s="4">
        <v>85443000</v>
      </c>
      <c r="F141" s="45" t="s">
        <v>9</v>
      </c>
      <c r="G141" s="45"/>
    </row>
    <row r="142" spans="1:7" x14ac:dyDescent="0.3">
      <c r="A142" s="28" t="s">
        <v>445</v>
      </c>
      <c r="B142" s="40" t="s">
        <v>142</v>
      </c>
      <c r="C142" s="5">
        <v>0.42</v>
      </c>
      <c r="D142" s="4" t="s">
        <v>9</v>
      </c>
      <c r="E142" s="4">
        <v>85443000</v>
      </c>
      <c r="F142" s="45" t="s">
        <v>9</v>
      </c>
      <c r="G142" s="45"/>
    </row>
    <row r="143" spans="1:7" x14ac:dyDescent="0.3">
      <c r="A143" s="28" t="s">
        <v>445</v>
      </c>
      <c r="B143" s="40" t="s">
        <v>143</v>
      </c>
      <c r="C143" s="5">
        <v>0.08</v>
      </c>
      <c r="D143" s="4" t="s">
        <v>9</v>
      </c>
      <c r="E143" s="4">
        <v>85443000</v>
      </c>
      <c r="F143" s="45" t="s">
        <v>9</v>
      </c>
      <c r="G143" s="45"/>
    </row>
    <row r="144" spans="1:7" x14ac:dyDescent="0.3">
      <c r="A144" s="28" t="s">
        <v>445</v>
      </c>
      <c r="B144" s="40" t="s">
        <v>144</v>
      </c>
      <c r="C144" s="5">
        <v>0.06</v>
      </c>
      <c r="D144" s="4" t="s">
        <v>9</v>
      </c>
      <c r="E144" s="4">
        <v>85443000</v>
      </c>
      <c r="F144" s="45" t="s">
        <v>9</v>
      </c>
      <c r="G144" s="45"/>
    </row>
    <row r="145" spans="1:7" x14ac:dyDescent="0.3">
      <c r="A145" s="28" t="s">
        <v>445</v>
      </c>
      <c r="B145" s="40" t="s">
        <v>145</v>
      </c>
      <c r="C145" s="5">
        <v>0.08</v>
      </c>
      <c r="D145" s="4" t="s">
        <v>9</v>
      </c>
      <c r="E145" s="4">
        <v>85443000</v>
      </c>
      <c r="F145" s="45" t="s">
        <v>9</v>
      </c>
      <c r="G145" s="45"/>
    </row>
    <row r="146" spans="1:7" x14ac:dyDescent="0.3">
      <c r="A146" s="28" t="s">
        <v>445</v>
      </c>
      <c r="B146" s="40" t="s">
        <v>146</v>
      </c>
      <c r="C146" s="5">
        <v>0.39</v>
      </c>
      <c r="D146" s="4" t="s">
        <v>9</v>
      </c>
      <c r="E146" s="4">
        <v>85443000</v>
      </c>
      <c r="F146" s="45" t="s">
        <v>9</v>
      </c>
      <c r="G146" s="45"/>
    </row>
    <row r="147" spans="1:7" x14ac:dyDescent="0.3">
      <c r="A147" s="28" t="s">
        <v>445</v>
      </c>
      <c r="B147" s="40" t="s">
        <v>147</v>
      </c>
      <c r="C147" s="5">
        <v>0.4</v>
      </c>
      <c r="D147" s="4" t="s">
        <v>9</v>
      </c>
      <c r="E147" s="4">
        <v>85443000</v>
      </c>
      <c r="F147" s="45" t="s">
        <v>9</v>
      </c>
      <c r="G147" s="45"/>
    </row>
    <row r="148" spans="1:7" x14ac:dyDescent="0.3">
      <c r="A148" s="28" t="s">
        <v>445</v>
      </c>
      <c r="B148" s="40" t="s">
        <v>148</v>
      </c>
      <c r="C148" s="5">
        <v>0.42</v>
      </c>
      <c r="D148" s="4" t="s">
        <v>9</v>
      </c>
      <c r="E148" s="4">
        <v>85443000</v>
      </c>
      <c r="F148" s="45" t="s">
        <v>9</v>
      </c>
      <c r="G148" s="45"/>
    </row>
    <row r="149" spans="1:7" x14ac:dyDescent="0.3">
      <c r="A149" s="28" t="s">
        <v>445</v>
      </c>
      <c r="B149" s="40" t="s">
        <v>149</v>
      </c>
      <c r="C149" s="5">
        <v>0.02</v>
      </c>
      <c r="D149" s="4" t="s">
        <v>9</v>
      </c>
      <c r="E149" s="4">
        <v>85443000</v>
      </c>
      <c r="F149" s="45" t="s">
        <v>9</v>
      </c>
      <c r="G149" s="45"/>
    </row>
    <row r="150" spans="1:7" x14ac:dyDescent="0.3">
      <c r="A150" s="28" t="s">
        <v>445</v>
      </c>
      <c r="B150" s="40" t="s">
        <v>150</v>
      </c>
      <c r="C150" s="5">
        <v>0.04</v>
      </c>
      <c r="D150" s="4" t="s">
        <v>9</v>
      </c>
      <c r="E150" s="4">
        <v>85443000</v>
      </c>
      <c r="F150" s="45" t="s">
        <v>9</v>
      </c>
      <c r="G150" s="45"/>
    </row>
    <row r="151" spans="1:7" x14ac:dyDescent="0.3">
      <c r="A151" s="28" t="s">
        <v>445</v>
      </c>
      <c r="B151" s="40" t="s">
        <v>151</v>
      </c>
      <c r="C151" s="5">
        <v>0.04</v>
      </c>
      <c r="D151" s="4" t="s">
        <v>9</v>
      </c>
      <c r="E151" s="4">
        <v>85443000</v>
      </c>
      <c r="F151" s="45" t="s">
        <v>9</v>
      </c>
      <c r="G151" s="45"/>
    </row>
    <row r="152" spans="1:7" x14ac:dyDescent="0.3">
      <c r="A152" s="28" t="s">
        <v>445</v>
      </c>
      <c r="B152" s="40" t="s">
        <v>152</v>
      </c>
      <c r="C152" s="5">
        <v>0.02</v>
      </c>
      <c r="D152" s="4" t="s">
        <v>9</v>
      </c>
      <c r="E152" s="4">
        <v>85443000</v>
      </c>
      <c r="F152" s="45" t="s">
        <v>9</v>
      </c>
      <c r="G152" s="45"/>
    </row>
    <row r="153" spans="1:7" x14ac:dyDescent="0.3">
      <c r="A153" s="28" t="s">
        <v>445</v>
      </c>
      <c r="B153" s="40" t="s">
        <v>153</v>
      </c>
      <c r="C153" s="5">
        <v>0.22</v>
      </c>
      <c r="D153" s="4" t="s">
        <v>9</v>
      </c>
      <c r="E153" s="4">
        <v>85443000</v>
      </c>
      <c r="F153" s="45" t="s">
        <v>9</v>
      </c>
      <c r="G153" s="45"/>
    </row>
    <row r="154" spans="1:7" x14ac:dyDescent="0.3">
      <c r="A154" s="28" t="s">
        <v>445</v>
      </c>
      <c r="B154" s="40" t="s">
        <v>154</v>
      </c>
      <c r="C154" s="5">
        <v>0.06</v>
      </c>
      <c r="D154" s="4" t="s">
        <v>9</v>
      </c>
      <c r="E154" s="4">
        <v>85443000</v>
      </c>
      <c r="F154" s="45" t="s">
        <v>9</v>
      </c>
      <c r="G154" s="45"/>
    </row>
    <row r="155" spans="1:7" x14ac:dyDescent="0.3">
      <c r="A155" s="28" t="s">
        <v>445</v>
      </c>
      <c r="B155" s="40" t="s">
        <v>155</v>
      </c>
      <c r="C155" s="5">
        <v>0.02</v>
      </c>
      <c r="D155" s="4" t="s">
        <v>9</v>
      </c>
      <c r="E155" s="4">
        <v>85443000</v>
      </c>
      <c r="F155" s="45" t="s">
        <v>9</v>
      </c>
      <c r="G155" s="45"/>
    </row>
    <row r="156" spans="1:7" x14ac:dyDescent="0.3">
      <c r="A156" s="28" t="s">
        <v>445</v>
      </c>
      <c r="B156" s="40" t="s">
        <v>156</v>
      </c>
      <c r="C156" s="5">
        <v>0.04</v>
      </c>
      <c r="D156" s="4" t="s">
        <v>9</v>
      </c>
      <c r="E156" s="4">
        <v>85443000</v>
      </c>
      <c r="F156" s="45" t="s">
        <v>9</v>
      </c>
      <c r="G156" s="45"/>
    </row>
    <row r="157" spans="1:7" x14ac:dyDescent="0.3">
      <c r="A157" s="28" t="s">
        <v>445</v>
      </c>
      <c r="B157" s="40" t="s">
        <v>157</v>
      </c>
      <c r="C157" s="5">
        <v>0.04</v>
      </c>
      <c r="D157" s="4" t="s">
        <v>9</v>
      </c>
      <c r="E157" s="4">
        <v>85443000</v>
      </c>
      <c r="F157" s="45" t="s">
        <v>9</v>
      </c>
      <c r="G157" s="45"/>
    </row>
    <row r="158" spans="1:7" x14ac:dyDescent="0.3">
      <c r="A158" s="28" t="s">
        <v>445</v>
      </c>
      <c r="B158" s="40" t="s">
        <v>158</v>
      </c>
      <c r="C158" s="5">
        <v>0.02</v>
      </c>
      <c r="D158" s="4" t="s">
        <v>9</v>
      </c>
      <c r="E158" s="4">
        <v>85443000</v>
      </c>
      <c r="F158" s="45" t="s">
        <v>9</v>
      </c>
      <c r="G158" s="45"/>
    </row>
    <row r="159" spans="1:7" x14ac:dyDescent="0.3">
      <c r="A159" s="28" t="s">
        <v>445</v>
      </c>
      <c r="B159" s="40" t="s">
        <v>159</v>
      </c>
      <c r="C159" s="5">
        <v>0.14000000000000001</v>
      </c>
      <c r="D159" s="4" t="s">
        <v>9</v>
      </c>
      <c r="E159" s="4">
        <v>85443000</v>
      </c>
      <c r="F159" s="45" t="s">
        <v>9</v>
      </c>
      <c r="G159" s="45"/>
    </row>
    <row r="160" spans="1:7" x14ac:dyDescent="0.3">
      <c r="A160" s="28" t="s">
        <v>445</v>
      </c>
      <c r="B160" s="40" t="s">
        <v>160</v>
      </c>
      <c r="C160" s="5">
        <v>0.12</v>
      </c>
      <c r="D160" s="4" t="s">
        <v>9</v>
      </c>
      <c r="E160" s="4">
        <v>85443000</v>
      </c>
      <c r="F160" s="45" t="s">
        <v>9</v>
      </c>
      <c r="G160" s="45"/>
    </row>
    <row r="161" spans="1:7" x14ac:dyDescent="0.3">
      <c r="A161" s="28" t="s">
        <v>445</v>
      </c>
      <c r="B161" s="40" t="s">
        <v>161</v>
      </c>
      <c r="C161" s="5">
        <v>0.12</v>
      </c>
      <c r="D161" s="4" t="s">
        <v>9</v>
      </c>
      <c r="E161" s="4">
        <v>85443000</v>
      </c>
      <c r="F161" s="45" t="s">
        <v>9</v>
      </c>
      <c r="G161" s="45"/>
    </row>
    <row r="162" spans="1:7" x14ac:dyDescent="0.3">
      <c r="A162" s="28" t="s">
        <v>445</v>
      </c>
      <c r="B162" s="40" t="s">
        <v>162</v>
      </c>
      <c r="C162" s="5">
        <v>0.08</v>
      </c>
      <c r="D162" s="4" t="s">
        <v>9</v>
      </c>
      <c r="E162" s="4">
        <v>85443000</v>
      </c>
      <c r="F162" s="45" t="s">
        <v>9</v>
      </c>
      <c r="G162" s="45"/>
    </row>
    <row r="163" spans="1:7" x14ac:dyDescent="0.3">
      <c r="A163" s="28" t="s">
        <v>445</v>
      </c>
      <c r="B163" s="40" t="s">
        <v>163</v>
      </c>
      <c r="C163" s="5">
        <v>0.04</v>
      </c>
      <c r="D163" s="4" t="s">
        <v>9</v>
      </c>
      <c r="E163" s="4">
        <v>85443000</v>
      </c>
      <c r="F163" s="45" t="s">
        <v>9</v>
      </c>
      <c r="G163" s="45"/>
    </row>
    <row r="164" spans="1:7" x14ac:dyDescent="0.3">
      <c r="A164" s="28" t="s">
        <v>445</v>
      </c>
      <c r="B164" s="40" t="s">
        <v>164</v>
      </c>
      <c r="C164" s="5">
        <v>0.08</v>
      </c>
      <c r="D164" s="4" t="s">
        <v>9</v>
      </c>
      <c r="E164" s="4">
        <v>85443000</v>
      </c>
      <c r="F164" s="45" t="s">
        <v>9</v>
      </c>
      <c r="G164" s="45"/>
    </row>
    <row r="165" spans="1:7" x14ac:dyDescent="0.3">
      <c r="A165" s="28" t="s">
        <v>445</v>
      </c>
      <c r="B165" s="40" t="s">
        <v>165</v>
      </c>
      <c r="C165" s="5">
        <v>0.08</v>
      </c>
      <c r="D165" s="4" t="s">
        <v>9</v>
      </c>
      <c r="E165" s="4">
        <v>85443000</v>
      </c>
      <c r="F165" s="45" t="s">
        <v>9</v>
      </c>
      <c r="G165" s="45"/>
    </row>
    <row r="166" spans="1:7" x14ac:dyDescent="0.3">
      <c r="A166" s="28" t="s">
        <v>445</v>
      </c>
      <c r="B166" s="40" t="s">
        <v>166</v>
      </c>
      <c r="C166" s="5">
        <v>0.06</v>
      </c>
      <c r="D166" s="4" t="s">
        <v>9</v>
      </c>
      <c r="E166" s="4">
        <v>85443000</v>
      </c>
      <c r="F166" s="45" t="s">
        <v>9</v>
      </c>
      <c r="G166" s="45"/>
    </row>
    <row r="167" spans="1:7" x14ac:dyDescent="0.3">
      <c r="A167" s="28" t="s">
        <v>445</v>
      </c>
      <c r="B167" s="40" t="s">
        <v>167</v>
      </c>
      <c r="C167" s="5">
        <v>0.08</v>
      </c>
      <c r="D167" s="4" t="s">
        <v>9</v>
      </c>
      <c r="E167" s="4">
        <v>85443000</v>
      </c>
      <c r="F167" s="45" t="s">
        <v>9</v>
      </c>
      <c r="G167" s="45"/>
    </row>
    <row r="168" spans="1:7" x14ac:dyDescent="0.3">
      <c r="A168" s="28" t="s">
        <v>445</v>
      </c>
      <c r="B168" s="40" t="s">
        <v>168</v>
      </c>
      <c r="C168" s="5">
        <v>0.08</v>
      </c>
      <c r="D168" s="4" t="s">
        <v>9</v>
      </c>
      <c r="E168" s="4">
        <v>85443000</v>
      </c>
      <c r="F168" s="45" t="s">
        <v>9</v>
      </c>
      <c r="G168" s="45"/>
    </row>
    <row r="169" spans="1:7" x14ac:dyDescent="0.3">
      <c r="A169" s="28" t="s">
        <v>445</v>
      </c>
      <c r="B169" s="40" t="s">
        <v>169</v>
      </c>
      <c r="C169" s="5">
        <v>0.08</v>
      </c>
      <c r="D169" s="4" t="s">
        <v>9</v>
      </c>
      <c r="E169" s="4">
        <v>85443000</v>
      </c>
      <c r="F169" s="45" t="s">
        <v>9</v>
      </c>
      <c r="G169" s="45"/>
    </row>
    <row r="170" spans="1:7" x14ac:dyDescent="0.3">
      <c r="A170" s="28" t="s">
        <v>445</v>
      </c>
      <c r="B170" s="40" t="s">
        <v>170</v>
      </c>
      <c r="C170" s="5">
        <v>0.04</v>
      </c>
      <c r="D170" s="4" t="s">
        <v>9</v>
      </c>
      <c r="E170" s="4">
        <v>85443000</v>
      </c>
      <c r="F170" s="45" t="s">
        <v>9</v>
      </c>
      <c r="G170" s="45"/>
    </row>
    <row r="171" spans="1:7" x14ac:dyDescent="0.3">
      <c r="A171" s="28" t="s">
        <v>445</v>
      </c>
      <c r="B171" s="40" t="s">
        <v>171</v>
      </c>
      <c r="C171" s="5">
        <v>0.54</v>
      </c>
      <c r="D171" s="4" t="s">
        <v>9</v>
      </c>
      <c r="E171" s="4">
        <v>85443000</v>
      </c>
      <c r="F171" s="45" t="s">
        <v>9</v>
      </c>
      <c r="G171" s="45"/>
    </row>
    <row r="172" spans="1:7" x14ac:dyDescent="0.3">
      <c r="A172" s="28" t="s">
        <v>445</v>
      </c>
      <c r="B172" s="40" t="s">
        <v>172</v>
      </c>
      <c r="C172" s="5">
        <v>0.1</v>
      </c>
      <c r="D172" s="4" t="s">
        <v>9</v>
      </c>
      <c r="E172" s="4">
        <v>85443000</v>
      </c>
      <c r="F172" s="45" t="s">
        <v>9</v>
      </c>
      <c r="G172" s="45"/>
    </row>
    <row r="173" spans="1:7" x14ac:dyDescent="0.3">
      <c r="A173" s="28" t="s">
        <v>445</v>
      </c>
      <c r="B173" s="40" t="s">
        <v>173</v>
      </c>
      <c r="C173" s="5">
        <v>0.02</v>
      </c>
      <c r="D173" s="4" t="s">
        <v>9</v>
      </c>
      <c r="E173" s="4">
        <v>85443000</v>
      </c>
      <c r="F173" s="45" t="s">
        <v>9</v>
      </c>
      <c r="G173" s="45"/>
    </row>
    <row r="174" spans="1:7" x14ac:dyDescent="0.3">
      <c r="A174" s="28" t="s">
        <v>445</v>
      </c>
      <c r="B174" s="40" t="s">
        <v>174</v>
      </c>
      <c r="C174" s="5">
        <v>0.06</v>
      </c>
      <c r="D174" s="4" t="s">
        <v>9</v>
      </c>
      <c r="E174" s="4">
        <v>85443000</v>
      </c>
      <c r="F174" s="45" t="s">
        <v>9</v>
      </c>
      <c r="G174" s="45"/>
    </row>
    <row r="175" spans="1:7" x14ac:dyDescent="0.3">
      <c r="A175" s="28" t="s">
        <v>445</v>
      </c>
      <c r="B175" s="40" t="s">
        <v>175</v>
      </c>
      <c r="C175" s="5">
        <v>0.06</v>
      </c>
      <c r="D175" s="4" t="s">
        <v>9</v>
      </c>
      <c r="E175" s="4">
        <v>85443000</v>
      </c>
      <c r="F175" s="45" t="s">
        <v>9</v>
      </c>
      <c r="G175" s="45"/>
    </row>
    <row r="176" spans="1:7" x14ac:dyDescent="0.3">
      <c r="A176" s="28" t="s">
        <v>445</v>
      </c>
      <c r="B176" s="40" t="s">
        <v>176</v>
      </c>
      <c r="C176" s="5">
        <v>0.02</v>
      </c>
      <c r="D176" s="4" t="s">
        <v>9</v>
      </c>
      <c r="E176" s="4">
        <v>85443000</v>
      </c>
      <c r="F176" s="45" t="s">
        <v>9</v>
      </c>
      <c r="G176" s="45"/>
    </row>
    <row r="177" spans="1:7" x14ac:dyDescent="0.3">
      <c r="A177" s="28" t="s">
        <v>445</v>
      </c>
      <c r="B177" s="40" t="s">
        <v>177</v>
      </c>
      <c r="C177" s="5">
        <v>0.02</v>
      </c>
      <c r="D177" s="4" t="s">
        <v>9</v>
      </c>
      <c r="E177" s="4">
        <v>85443000</v>
      </c>
      <c r="F177" s="45" t="s">
        <v>9</v>
      </c>
      <c r="G177" s="45"/>
    </row>
    <row r="178" spans="1:7" x14ac:dyDescent="0.3">
      <c r="A178" s="28" t="s">
        <v>445</v>
      </c>
      <c r="B178" s="40" t="s">
        <v>178</v>
      </c>
      <c r="C178" s="5">
        <v>0.06</v>
      </c>
      <c r="D178" s="4" t="s">
        <v>9</v>
      </c>
      <c r="E178" s="4">
        <v>85443000</v>
      </c>
      <c r="F178" s="45" t="s">
        <v>9</v>
      </c>
      <c r="G178" s="45"/>
    </row>
    <row r="179" spans="1:7" x14ac:dyDescent="0.3">
      <c r="A179" s="28" t="s">
        <v>445</v>
      </c>
      <c r="B179" s="40" t="s">
        <v>179</v>
      </c>
      <c r="C179" s="5">
        <v>0.1</v>
      </c>
      <c r="D179" s="4" t="s">
        <v>9</v>
      </c>
      <c r="E179" s="4">
        <v>85443000</v>
      </c>
      <c r="F179" s="45" t="s">
        <v>9</v>
      </c>
      <c r="G179" s="45"/>
    </row>
    <row r="180" spans="1:7" x14ac:dyDescent="0.3">
      <c r="A180" s="28" t="s">
        <v>445</v>
      </c>
      <c r="B180" s="40" t="s">
        <v>180</v>
      </c>
      <c r="C180" s="5">
        <v>0.06</v>
      </c>
      <c r="D180" s="4" t="s">
        <v>9</v>
      </c>
      <c r="E180" s="4">
        <v>85443000</v>
      </c>
      <c r="F180" s="45" t="s">
        <v>9</v>
      </c>
      <c r="G180" s="45"/>
    </row>
    <row r="181" spans="1:7" x14ac:dyDescent="0.3">
      <c r="A181" s="28" t="s">
        <v>445</v>
      </c>
      <c r="B181" s="40" t="s">
        <v>181</v>
      </c>
      <c r="C181" s="5">
        <v>0.08</v>
      </c>
      <c r="D181" s="4" t="s">
        <v>9</v>
      </c>
      <c r="E181" s="4">
        <v>85443000</v>
      </c>
      <c r="F181" s="45" t="s">
        <v>9</v>
      </c>
      <c r="G181" s="45"/>
    </row>
    <row r="182" spans="1:7" x14ac:dyDescent="0.3">
      <c r="A182" s="28" t="s">
        <v>445</v>
      </c>
      <c r="B182" s="40" t="s">
        <v>182</v>
      </c>
      <c r="C182" s="5">
        <v>0.06</v>
      </c>
      <c r="D182" s="4" t="s">
        <v>9</v>
      </c>
      <c r="E182" s="4">
        <v>85443000</v>
      </c>
      <c r="F182" s="45" t="s">
        <v>9</v>
      </c>
      <c r="G182" s="45"/>
    </row>
    <row r="183" spans="1:7" x14ac:dyDescent="0.3">
      <c r="A183" s="28" t="s">
        <v>445</v>
      </c>
      <c r="B183" s="40" t="s">
        <v>183</v>
      </c>
      <c r="C183" s="5">
        <v>0.08</v>
      </c>
      <c r="D183" s="4" t="s">
        <v>9</v>
      </c>
      <c r="E183" s="4">
        <v>85443000</v>
      </c>
      <c r="F183" s="45" t="s">
        <v>9</v>
      </c>
      <c r="G183" s="45"/>
    </row>
    <row r="184" spans="1:7" x14ac:dyDescent="0.3">
      <c r="A184" s="28" t="s">
        <v>445</v>
      </c>
      <c r="B184" s="40" t="s">
        <v>184</v>
      </c>
      <c r="C184" s="5">
        <v>0.06</v>
      </c>
      <c r="D184" s="4" t="s">
        <v>9</v>
      </c>
      <c r="E184" s="4">
        <v>85443000</v>
      </c>
      <c r="F184" s="45" t="s">
        <v>9</v>
      </c>
      <c r="G184" s="45"/>
    </row>
    <row r="185" spans="1:7" x14ac:dyDescent="0.3">
      <c r="A185" s="28" t="s">
        <v>445</v>
      </c>
      <c r="B185" s="40" t="s">
        <v>185</v>
      </c>
      <c r="C185" s="5">
        <v>0.06</v>
      </c>
      <c r="D185" s="4" t="s">
        <v>9</v>
      </c>
      <c r="E185" s="4">
        <v>85443000</v>
      </c>
      <c r="F185" s="45" t="s">
        <v>9</v>
      </c>
      <c r="G185" s="45"/>
    </row>
    <row r="186" spans="1:7" x14ac:dyDescent="0.3">
      <c r="A186" s="28" t="s">
        <v>445</v>
      </c>
      <c r="B186" s="40" t="s">
        <v>186</v>
      </c>
      <c r="C186" s="5">
        <v>0.04</v>
      </c>
      <c r="D186" s="4" t="s">
        <v>9</v>
      </c>
      <c r="E186" s="4">
        <v>85443000</v>
      </c>
      <c r="F186" s="45" t="s">
        <v>9</v>
      </c>
      <c r="G186" s="45"/>
    </row>
    <row r="187" spans="1:7" x14ac:dyDescent="0.3">
      <c r="A187" s="28" t="s">
        <v>445</v>
      </c>
      <c r="B187" s="40" t="s">
        <v>187</v>
      </c>
      <c r="C187" s="5">
        <v>0.06</v>
      </c>
      <c r="D187" s="4" t="s">
        <v>9</v>
      </c>
      <c r="E187" s="4">
        <v>85443000</v>
      </c>
      <c r="F187" s="45" t="s">
        <v>9</v>
      </c>
      <c r="G187" s="45"/>
    </row>
    <row r="188" spans="1:7" x14ac:dyDescent="0.3">
      <c r="A188" s="28" t="s">
        <v>445</v>
      </c>
      <c r="B188" s="40" t="s">
        <v>188</v>
      </c>
      <c r="C188" s="5">
        <v>0.08</v>
      </c>
      <c r="D188" s="4" t="s">
        <v>9</v>
      </c>
      <c r="E188" s="4">
        <v>85443000</v>
      </c>
      <c r="F188" s="45" t="s">
        <v>9</v>
      </c>
      <c r="G188" s="45"/>
    </row>
    <row r="189" spans="1:7" x14ac:dyDescent="0.3">
      <c r="A189" s="28" t="s">
        <v>445</v>
      </c>
      <c r="B189" s="40" t="s">
        <v>189</v>
      </c>
      <c r="C189" s="5">
        <v>0.06</v>
      </c>
      <c r="D189" s="4" t="s">
        <v>9</v>
      </c>
      <c r="E189" s="4">
        <v>85443000</v>
      </c>
      <c r="F189" s="45" t="s">
        <v>9</v>
      </c>
      <c r="G189" s="45"/>
    </row>
    <row r="190" spans="1:7" x14ac:dyDescent="0.3">
      <c r="A190" s="28" t="s">
        <v>445</v>
      </c>
      <c r="B190" s="40" t="s">
        <v>190</v>
      </c>
      <c r="C190" s="5">
        <v>0.08</v>
      </c>
      <c r="D190" s="4" t="s">
        <v>9</v>
      </c>
      <c r="E190" s="4">
        <v>85443000</v>
      </c>
      <c r="F190" s="45" t="s">
        <v>9</v>
      </c>
      <c r="G190" s="45"/>
    </row>
    <row r="191" spans="1:7" x14ac:dyDescent="0.3">
      <c r="A191" s="28" t="s">
        <v>445</v>
      </c>
      <c r="B191" s="40" t="s">
        <v>191</v>
      </c>
      <c r="C191" s="5">
        <v>0.08</v>
      </c>
      <c r="D191" s="4" t="s">
        <v>9</v>
      </c>
      <c r="E191" s="4">
        <v>85443000</v>
      </c>
      <c r="F191" s="45" t="s">
        <v>9</v>
      </c>
      <c r="G191" s="45"/>
    </row>
    <row r="192" spans="1:7" x14ac:dyDescent="0.3">
      <c r="A192" s="28" t="s">
        <v>445</v>
      </c>
      <c r="B192" s="40" t="s">
        <v>192</v>
      </c>
      <c r="C192" s="5">
        <v>0.08</v>
      </c>
      <c r="D192" s="4" t="s">
        <v>9</v>
      </c>
      <c r="E192" s="4">
        <v>85443000</v>
      </c>
      <c r="F192" s="45" t="s">
        <v>9</v>
      </c>
      <c r="G192" s="45"/>
    </row>
    <row r="193" spans="1:7" x14ac:dyDescent="0.3">
      <c r="A193" s="28" t="s">
        <v>445</v>
      </c>
      <c r="B193" s="40" t="s">
        <v>193</v>
      </c>
      <c r="C193" s="5">
        <v>0.1</v>
      </c>
      <c r="D193" s="4" t="s">
        <v>9</v>
      </c>
      <c r="E193" s="4">
        <v>85443000</v>
      </c>
      <c r="F193" s="45" t="s">
        <v>9</v>
      </c>
      <c r="G193" s="45"/>
    </row>
    <row r="194" spans="1:7" x14ac:dyDescent="0.3">
      <c r="A194" s="28" t="s">
        <v>445</v>
      </c>
      <c r="B194" s="40" t="s">
        <v>194</v>
      </c>
      <c r="C194" s="5">
        <v>0.08</v>
      </c>
      <c r="D194" s="4" t="s">
        <v>9</v>
      </c>
      <c r="E194" s="4">
        <v>85443000</v>
      </c>
      <c r="F194" s="45" t="s">
        <v>9</v>
      </c>
      <c r="G194" s="45"/>
    </row>
    <row r="195" spans="1:7" s="34" customFormat="1" ht="15" customHeight="1" x14ac:dyDescent="0.3">
      <c r="A195" s="28" t="s">
        <v>445</v>
      </c>
      <c r="B195" s="40" t="s">
        <v>431</v>
      </c>
      <c r="C195" s="5">
        <v>0.06</v>
      </c>
      <c r="D195" s="4" t="s">
        <v>9</v>
      </c>
      <c r="E195" s="4">
        <v>85443000</v>
      </c>
      <c r="F195" s="45" t="s">
        <v>9</v>
      </c>
      <c r="G195" s="46"/>
    </row>
    <row r="196" spans="1:7" x14ac:dyDescent="0.3">
      <c r="A196" s="28" t="s">
        <v>445</v>
      </c>
      <c r="B196" s="40" t="s">
        <v>195</v>
      </c>
      <c r="C196" s="5">
        <v>0.4</v>
      </c>
      <c r="D196" s="4" t="s">
        <v>9</v>
      </c>
      <c r="E196" s="4">
        <v>85443000</v>
      </c>
      <c r="F196" s="45" t="s">
        <v>9</v>
      </c>
      <c r="G196" s="45"/>
    </row>
    <row r="197" spans="1:7" x14ac:dyDescent="0.3">
      <c r="A197" s="28" t="s">
        <v>445</v>
      </c>
      <c r="B197" s="40" t="s">
        <v>196</v>
      </c>
      <c r="C197" s="5">
        <v>0.12</v>
      </c>
      <c r="D197" s="4" t="s">
        <v>9</v>
      </c>
      <c r="E197" s="4">
        <v>85443000</v>
      </c>
      <c r="F197" s="45" t="s">
        <v>9</v>
      </c>
      <c r="G197" s="45"/>
    </row>
    <row r="198" spans="1:7" x14ac:dyDescent="0.3">
      <c r="A198" s="28" t="s">
        <v>445</v>
      </c>
      <c r="B198" s="40" t="s">
        <v>197</v>
      </c>
      <c r="C198" s="5">
        <v>0.16</v>
      </c>
      <c r="D198" s="4" t="s">
        <v>9</v>
      </c>
      <c r="E198" s="4">
        <v>85443000</v>
      </c>
      <c r="F198" s="45" t="s">
        <v>9</v>
      </c>
      <c r="G198" s="45"/>
    </row>
    <row r="199" spans="1:7" x14ac:dyDescent="0.3">
      <c r="A199" s="28" t="s">
        <v>445</v>
      </c>
      <c r="B199" s="40" t="s">
        <v>198</v>
      </c>
      <c r="C199" s="5">
        <v>0.12</v>
      </c>
      <c r="D199" s="4" t="s">
        <v>9</v>
      </c>
      <c r="E199" s="4">
        <v>85443000</v>
      </c>
      <c r="F199" s="45" t="s">
        <v>9</v>
      </c>
      <c r="G199" s="45"/>
    </row>
    <row r="200" spans="1:7" x14ac:dyDescent="0.3">
      <c r="A200" s="28" t="s">
        <v>445</v>
      </c>
      <c r="B200" s="40" t="s">
        <v>199</v>
      </c>
      <c r="C200" s="5">
        <v>0.12</v>
      </c>
      <c r="D200" s="4" t="s">
        <v>9</v>
      </c>
      <c r="E200" s="4">
        <v>85443000</v>
      </c>
      <c r="F200" s="45" t="s">
        <v>9</v>
      </c>
      <c r="G200" s="45"/>
    </row>
    <row r="201" spans="1:7" x14ac:dyDescent="0.3">
      <c r="A201" s="28" t="s">
        <v>445</v>
      </c>
      <c r="B201" s="40" t="s">
        <v>200</v>
      </c>
      <c r="C201" s="5">
        <v>0.12</v>
      </c>
      <c r="D201" s="4" t="s">
        <v>9</v>
      </c>
      <c r="E201" s="4">
        <v>85443000</v>
      </c>
      <c r="F201" s="45" t="s">
        <v>9</v>
      </c>
      <c r="G201" s="45"/>
    </row>
    <row r="202" spans="1:7" x14ac:dyDescent="0.3">
      <c r="A202" s="28" t="s">
        <v>445</v>
      </c>
      <c r="B202" s="40" t="s">
        <v>201</v>
      </c>
      <c r="C202" s="5">
        <v>0.1</v>
      </c>
      <c r="D202" s="4" t="s">
        <v>9</v>
      </c>
      <c r="E202" s="4">
        <v>85443000</v>
      </c>
      <c r="F202" s="45" t="s">
        <v>9</v>
      </c>
      <c r="G202" s="45"/>
    </row>
    <row r="203" spans="1:7" x14ac:dyDescent="0.3">
      <c r="A203" s="28" t="s">
        <v>445</v>
      </c>
      <c r="B203" s="40" t="s">
        <v>202</v>
      </c>
      <c r="C203" s="5">
        <v>0.08</v>
      </c>
      <c r="D203" s="4" t="s">
        <v>9</v>
      </c>
      <c r="E203" s="4">
        <v>85443000</v>
      </c>
      <c r="F203" s="45" t="s">
        <v>9</v>
      </c>
      <c r="G203" s="45"/>
    </row>
    <row r="204" spans="1:7" x14ac:dyDescent="0.3">
      <c r="A204" s="28" t="s">
        <v>445</v>
      </c>
      <c r="B204" s="40" t="s">
        <v>203</v>
      </c>
      <c r="C204" s="5">
        <v>0.12</v>
      </c>
      <c r="D204" s="4" t="s">
        <v>9</v>
      </c>
      <c r="E204" s="4">
        <v>85443000</v>
      </c>
      <c r="F204" s="45" t="s">
        <v>9</v>
      </c>
      <c r="G204" s="45"/>
    </row>
    <row r="205" spans="1:7" x14ac:dyDescent="0.3">
      <c r="A205" s="28" t="s">
        <v>445</v>
      </c>
      <c r="B205" s="40" t="s">
        <v>204</v>
      </c>
      <c r="C205" s="5">
        <v>0.12</v>
      </c>
      <c r="D205" s="4" t="s">
        <v>9</v>
      </c>
      <c r="E205" s="4">
        <v>85443000</v>
      </c>
      <c r="F205" s="45" t="s">
        <v>9</v>
      </c>
      <c r="G205" s="45"/>
    </row>
    <row r="206" spans="1:7" x14ac:dyDescent="0.3">
      <c r="A206" s="28" t="s">
        <v>445</v>
      </c>
      <c r="B206" s="40" t="s">
        <v>205</v>
      </c>
      <c r="C206" s="5">
        <v>0.14000000000000001</v>
      </c>
      <c r="D206" s="4" t="s">
        <v>9</v>
      </c>
      <c r="E206" s="4">
        <v>85443000</v>
      </c>
      <c r="F206" s="45" t="s">
        <v>9</v>
      </c>
      <c r="G206" s="45"/>
    </row>
    <row r="207" spans="1:7" x14ac:dyDescent="0.3">
      <c r="A207" s="28" t="s">
        <v>445</v>
      </c>
      <c r="B207" s="40" t="s">
        <v>206</v>
      </c>
      <c r="C207" s="5">
        <v>0.16</v>
      </c>
      <c r="D207" s="4" t="s">
        <v>9</v>
      </c>
      <c r="E207" s="4">
        <v>85443000</v>
      </c>
      <c r="F207" s="45" t="s">
        <v>9</v>
      </c>
      <c r="G207" s="45"/>
    </row>
    <row r="208" spans="1:7" x14ac:dyDescent="0.3">
      <c r="A208" s="28" t="s">
        <v>445</v>
      </c>
      <c r="B208" s="40" t="s">
        <v>207</v>
      </c>
      <c r="C208" s="5">
        <v>0.14000000000000001</v>
      </c>
      <c r="D208" s="4" t="s">
        <v>9</v>
      </c>
      <c r="E208" s="4">
        <v>85443000</v>
      </c>
      <c r="F208" s="45" t="s">
        <v>9</v>
      </c>
      <c r="G208" s="45"/>
    </row>
    <row r="209" spans="1:7" x14ac:dyDescent="0.3">
      <c r="A209" s="28" t="s">
        <v>445</v>
      </c>
      <c r="B209" s="40" t="s">
        <v>208</v>
      </c>
      <c r="C209" s="5">
        <v>0.18</v>
      </c>
      <c r="D209" s="4" t="s">
        <v>9</v>
      </c>
      <c r="E209" s="4">
        <v>85443000</v>
      </c>
      <c r="F209" s="45" t="s">
        <v>9</v>
      </c>
      <c r="G209" s="45"/>
    </row>
    <row r="210" spans="1:7" x14ac:dyDescent="0.3">
      <c r="A210" s="28" t="s">
        <v>445</v>
      </c>
      <c r="B210" s="40" t="s">
        <v>209</v>
      </c>
      <c r="C210" s="5">
        <v>0.18</v>
      </c>
      <c r="D210" s="4" t="s">
        <v>9</v>
      </c>
      <c r="E210" s="4">
        <v>85443000</v>
      </c>
      <c r="F210" s="45" t="s">
        <v>9</v>
      </c>
      <c r="G210" s="45"/>
    </row>
    <row r="211" spans="1:7" x14ac:dyDescent="0.3">
      <c r="A211" s="28" t="s">
        <v>445</v>
      </c>
      <c r="B211" s="40" t="s">
        <v>210</v>
      </c>
      <c r="C211" s="5">
        <v>0.12</v>
      </c>
      <c r="D211" s="4" t="s">
        <v>9</v>
      </c>
      <c r="E211" s="4">
        <v>85443000</v>
      </c>
      <c r="F211" s="45" t="s">
        <v>9</v>
      </c>
      <c r="G211" s="45"/>
    </row>
    <row r="212" spans="1:7" x14ac:dyDescent="0.3">
      <c r="A212" s="28" t="s">
        <v>445</v>
      </c>
      <c r="B212" s="40" t="s">
        <v>211</v>
      </c>
      <c r="C212" s="5">
        <v>0.16</v>
      </c>
      <c r="D212" s="4" t="s">
        <v>9</v>
      </c>
      <c r="E212" s="4">
        <v>85443000</v>
      </c>
      <c r="F212" s="45" t="s">
        <v>9</v>
      </c>
      <c r="G212" s="45"/>
    </row>
    <row r="213" spans="1:7" x14ac:dyDescent="0.3">
      <c r="A213" s="28" t="s">
        <v>445</v>
      </c>
      <c r="B213" s="40" t="s">
        <v>212</v>
      </c>
      <c r="C213" s="5">
        <v>0.18</v>
      </c>
      <c r="D213" s="4" t="s">
        <v>9</v>
      </c>
      <c r="E213" s="4">
        <v>85443000</v>
      </c>
      <c r="F213" s="45" t="s">
        <v>9</v>
      </c>
      <c r="G213" s="45"/>
    </row>
    <row r="214" spans="1:7" x14ac:dyDescent="0.3">
      <c r="A214" s="28" t="s">
        <v>445</v>
      </c>
      <c r="B214" s="40" t="s">
        <v>213</v>
      </c>
      <c r="C214" s="5">
        <v>0.14000000000000001</v>
      </c>
      <c r="D214" s="4" t="s">
        <v>9</v>
      </c>
      <c r="E214" s="4">
        <v>85443000</v>
      </c>
      <c r="F214" s="45" t="s">
        <v>9</v>
      </c>
      <c r="G214" s="45"/>
    </row>
    <row r="215" spans="1:7" x14ac:dyDescent="0.3">
      <c r="A215" s="28" t="s">
        <v>445</v>
      </c>
      <c r="B215" s="40" t="s">
        <v>214</v>
      </c>
      <c r="C215" s="5">
        <v>0.18</v>
      </c>
      <c r="D215" s="4" t="s">
        <v>9</v>
      </c>
      <c r="E215" s="4">
        <v>85443000</v>
      </c>
      <c r="F215" s="45" t="s">
        <v>9</v>
      </c>
      <c r="G215" s="45"/>
    </row>
    <row r="216" spans="1:7" x14ac:dyDescent="0.3">
      <c r="A216" s="28" t="s">
        <v>445</v>
      </c>
      <c r="B216" s="40" t="s">
        <v>215</v>
      </c>
      <c r="C216" s="5">
        <v>0.1</v>
      </c>
      <c r="D216" s="4" t="s">
        <v>9</v>
      </c>
      <c r="E216" s="4">
        <v>85443000</v>
      </c>
      <c r="F216" s="45" t="s">
        <v>9</v>
      </c>
      <c r="G216" s="45"/>
    </row>
    <row r="217" spans="1:7" x14ac:dyDescent="0.3">
      <c r="A217" s="28" t="s">
        <v>445</v>
      </c>
      <c r="B217" s="40" t="s">
        <v>216</v>
      </c>
      <c r="C217" s="5">
        <v>0.14000000000000001</v>
      </c>
      <c r="D217" s="4" t="s">
        <v>9</v>
      </c>
      <c r="E217" s="4">
        <v>85443000</v>
      </c>
      <c r="F217" s="45" t="s">
        <v>9</v>
      </c>
      <c r="G217" s="45"/>
    </row>
    <row r="218" spans="1:7" x14ac:dyDescent="0.3">
      <c r="A218" s="28" t="s">
        <v>445</v>
      </c>
      <c r="B218" s="40" t="s">
        <v>217</v>
      </c>
      <c r="C218" s="5">
        <v>0.1</v>
      </c>
      <c r="D218" s="4" t="s">
        <v>9</v>
      </c>
      <c r="E218" s="4">
        <v>85443000</v>
      </c>
      <c r="F218" s="45" t="s">
        <v>9</v>
      </c>
      <c r="G218" s="45"/>
    </row>
    <row r="219" spans="1:7" x14ac:dyDescent="0.3">
      <c r="A219" s="28" t="s">
        <v>445</v>
      </c>
      <c r="B219" s="40" t="s">
        <v>218</v>
      </c>
      <c r="C219" s="5">
        <v>0.26</v>
      </c>
      <c r="D219" s="4" t="s">
        <v>9</v>
      </c>
      <c r="E219" s="4">
        <v>85443000</v>
      </c>
      <c r="F219" s="45" t="s">
        <v>9</v>
      </c>
      <c r="G219" s="45"/>
    </row>
    <row r="220" spans="1:7" x14ac:dyDescent="0.3">
      <c r="A220" s="28" t="s">
        <v>445</v>
      </c>
      <c r="B220" s="40" t="s">
        <v>219</v>
      </c>
      <c r="C220" s="5">
        <v>0.04</v>
      </c>
      <c r="D220" s="4" t="s">
        <v>9</v>
      </c>
      <c r="E220" s="4">
        <v>85443000</v>
      </c>
      <c r="F220" s="45" t="s">
        <v>9</v>
      </c>
      <c r="G220" s="45"/>
    </row>
    <row r="221" spans="1:7" x14ac:dyDescent="0.3">
      <c r="A221" s="28" t="s">
        <v>445</v>
      </c>
      <c r="B221" s="40" t="s">
        <v>220</v>
      </c>
      <c r="C221" s="5">
        <v>0.26</v>
      </c>
      <c r="D221" s="4" t="s">
        <v>9</v>
      </c>
      <c r="E221" s="4"/>
      <c r="F221" s="45" t="s">
        <v>9</v>
      </c>
      <c r="G221" s="45"/>
    </row>
    <row r="222" spans="1:7" x14ac:dyDescent="0.3">
      <c r="A222" s="28" t="s">
        <v>445</v>
      </c>
      <c r="B222" s="40" t="s">
        <v>221</v>
      </c>
      <c r="C222" s="5">
        <v>0.24</v>
      </c>
      <c r="D222" s="4" t="s">
        <v>9</v>
      </c>
      <c r="E222" s="4"/>
      <c r="F222" s="45" t="s">
        <v>9</v>
      </c>
      <c r="G222" s="45"/>
    </row>
    <row r="223" spans="1:7" x14ac:dyDescent="0.3">
      <c r="A223" s="28" t="s">
        <v>445</v>
      </c>
      <c r="B223" s="40" t="s">
        <v>222</v>
      </c>
      <c r="C223" s="5">
        <v>0.12</v>
      </c>
      <c r="D223" s="4" t="s">
        <v>9</v>
      </c>
      <c r="E223" s="4"/>
      <c r="F223" s="45" t="s">
        <v>9</v>
      </c>
      <c r="G223" s="45"/>
    </row>
    <row r="224" spans="1:7" x14ac:dyDescent="0.3">
      <c r="A224" s="28" t="s">
        <v>445</v>
      </c>
      <c r="B224" s="40" t="s">
        <v>223</v>
      </c>
      <c r="C224" s="5">
        <v>0.04</v>
      </c>
      <c r="D224" s="4" t="s">
        <v>9</v>
      </c>
      <c r="E224" s="4"/>
      <c r="F224" s="45" t="s">
        <v>9</v>
      </c>
      <c r="G224" s="45"/>
    </row>
    <row r="225" spans="1:7" x14ac:dyDescent="0.3">
      <c r="A225" s="28" t="s">
        <v>445</v>
      </c>
      <c r="B225" s="40" t="s">
        <v>224</v>
      </c>
      <c r="C225" s="5">
        <v>0.08</v>
      </c>
      <c r="D225" s="4" t="s">
        <v>9</v>
      </c>
      <c r="E225" s="4"/>
      <c r="F225" s="45" t="s">
        <v>9</v>
      </c>
      <c r="G225" s="45"/>
    </row>
    <row r="226" spans="1:7" x14ac:dyDescent="0.3">
      <c r="A226" s="28" t="s">
        <v>445</v>
      </c>
      <c r="B226" s="40" t="s">
        <v>225</v>
      </c>
      <c r="C226" s="5">
        <v>0.06</v>
      </c>
      <c r="D226" s="4" t="s">
        <v>9</v>
      </c>
      <c r="E226" s="4"/>
      <c r="F226" s="45" t="s">
        <v>9</v>
      </c>
      <c r="G226" s="45"/>
    </row>
    <row r="227" spans="1:7" x14ac:dyDescent="0.3">
      <c r="A227" s="28" t="s">
        <v>445</v>
      </c>
      <c r="B227" s="40" t="s">
        <v>226</v>
      </c>
      <c r="C227" s="5">
        <v>0.26</v>
      </c>
      <c r="D227" s="4" t="s">
        <v>9</v>
      </c>
      <c r="E227" s="4"/>
      <c r="F227" s="45" t="s">
        <v>9</v>
      </c>
      <c r="G227" s="45"/>
    </row>
    <row r="228" spans="1:7" x14ac:dyDescent="0.3">
      <c r="A228" s="28" t="s">
        <v>445</v>
      </c>
      <c r="B228" s="40" t="s">
        <v>227</v>
      </c>
      <c r="C228" s="5">
        <v>0.38</v>
      </c>
      <c r="D228" s="4" t="s">
        <v>9</v>
      </c>
      <c r="E228" s="4"/>
      <c r="F228" s="45" t="s">
        <v>9</v>
      </c>
      <c r="G228" s="45"/>
    </row>
    <row r="229" spans="1:7" x14ac:dyDescent="0.3">
      <c r="A229" s="28" t="s">
        <v>445</v>
      </c>
      <c r="B229" s="40" t="s">
        <v>228</v>
      </c>
      <c r="C229" s="5">
        <v>0.12</v>
      </c>
      <c r="D229" s="4" t="s">
        <v>9</v>
      </c>
      <c r="E229" s="4"/>
      <c r="F229" s="45" t="s">
        <v>9</v>
      </c>
      <c r="G229" s="45"/>
    </row>
    <row r="230" spans="1:7" x14ac:dyDescent="0.3">
      <c r="A230" s="28" t="s">
        <v>445</v>
      </c>
      <c r="B230" s="40" t="s">
        <v>229</v>
      </c>
      <c r="C230" s="5">
        <v>0.34</v>
      </c>
      <c r="D230" s="4" t="s">
        <v>9</v>
      </c>
      <c r="E230" s="4"/>
      <c r="F230" s="45" t="s">
        <v>9</v>
      </c>
      <c r="G230" s="45"/>
    </row>
    <row r="231" spans="1:7" x14ac:dyDescent="0.3">
      <c r="A231" s="28" t="s">
        <v>445</v>
      </c>
      <c r="B231" s="40" t="s">
        <v>230</v>
      </c>
      <c r="C231" s="5">
        <v>0.24</v>
      </c>
      <c r="D231" s="4" t="s">
        <v>9</v>
      </c>
      <c r="E231" s="4"/>
      <c r="F231" s="45" t="s">
        <v>9</v>
      </c>
      <c r="G231" s="45"/>
    </row>
    <row r="232" spans="1:7" x14ac:dyDescent="0.3">
      <c r="A232" s="28" t="s">
        <v>445</v>
      </c>
      <c r="B232" s="40" t="s">
        <v>231</v>
      </c>
      <c r="C232" s="5">
        <v>0.24</v>
      </c>
      <c r="D232" s="4" t="s">
        <v>9</v>
      </c>
      <c r="E232" s="4"/>
      <c r="F232" s="45" t="s">
        <v>9</v>
      </c>
      <c r="G232" s="45"/>
    </row>
    <row r="233" spans="1:7" x14ac:dyDescent="0.3">
      <c r="A233" s="28" t="s">
        <v>445</v>
      </c>
      <c r="B233" s="40" t="s">
        <v>232</v>
      </c>
      <c r="C233" s="5">
        <v>0.08</v>
      </c>
      <c r="D233" s="4" t="s">
        <v>9</v>
      </c>
      <c r="E233" s="4"/>
      <c r="F233" s="45" t="s">
        <v>9</v>
      </c>
      <c r="G233" s="45"/>
    </row>
    <row r="234" spans="1:7" x14ac:dyDescent="0.3">
      <c r="A234" s="28" t="s">
        <v>445</v>
      </c>
      <c r="B234" s="40" t="s">
        <v>233</v>
      </c>
      <c r="C234" s="5">
        <v>0.1</v>
      </c>
      <c r="D234" s="4" t="s">
        <v>9</v>
      </c>
      <c r="E234" s="4"/>
      <c r="F234" s="45" t="s">
        <v>9</v>
      </c>
      <c r="G234" s="45"/>
    </row>
    <row r="235" spans="1:7" x14ac:dyDescent="0.3">
      <c r="A235" s="28" t="s">
        <v>445</v>
      </c>
      <c r="B235" s="40" t="s">
        <v>1161</v>
      </c>
      <c r="C235" s="5">
        <v>0.62</v>
      </c>
      <c r="D235" s="4" t="s">
        <v>9</v>
      </c>
      <c r="E235" s="4">
        <v>85443000</v>
      </c>
      <c r="F235" s="45" t="s">
        <v>9</v>
      </c>
      <c r="G235" s="45"/>
    </row>
    <row r="236" spans="1:7" x14ac:dyDescent="0.3">
      <c r="A236" s="28" t="s">
        <v>445</v>
      </c>
      <c r="B236" s="40" t="s">
        <v>234</v>
      </c>
      <c r="C236" s="5">
        <v>0.05</v>
      </c>
      <c r="D236" s="4" t="s">
        <v>9</v>
      </c>
      <c r="E236" s="4"/>
      <c r="F236" s="45" t="s">
        <v>9</v>
      </c>
      <c r="G236" s="45"/>
    </row>
    <row r="237" spans="1:7" x14ac:dyDescent="0.3">
      <c r="A237" s="28" t="s">
        <v>445</v>
      </c>
      <c r="B237" s="40" t="s">
        <v>235</v>
      </c>
      <c r="C237" s="5">
        <v>0.16</v>
      </c>
      <c r="D237" s="4" t="s">
        <v>9</v>
      </c>
      <c r="E237" s="4"/>
      <c r="F237" s="45" t="s">
        <v>9</v>
      </c>
      <c r="G237" s="45"/>
    </row>
    <row r="238" spans="1:7" x14ac:dyDescent="0.3">
      <c r="A238" s="28" t="s">
        <v>445</v>
      </c>
      <c r="B238" s="40" t="s">
        <v>1162</v>
      </c>
      <c r="C238" s="5">
        <v>0.54</v>
      </c>
      <c r="D238" s="4" t="s">
        <v>9</v>
      </c>
      <c r="E238" s="4">
        <v>85185000</v>
      </c>
      <c r="F238" s="45" t="s">
        <v>9</v>
      </c>
      <c r="G238" s="45"/>
    </row>
    <row r="239" spans="1:7" x14ac:dyDescent="0.3">
      <c r="A239" s="28" t="s">
        <v>445</v>
      </c>
      <c r="B239" s="40" t="s">
        <v>1163</v>
      </c>
      <c r="C239" s="5">
        <v>0.52</v>
      </c>
      <c r="D239" s="4" t="s">
        <v>9</v>
      </c>
      <c r="E239" s="4">
        <v>85123090</v>
      </c>
      <c r="F239" s="45" t="s">
        <v>9</v>
      </c>
      <c r="G239" s="45"/>
    </row>
    <row r="240" spans="1:7" x14ac:dyDescent="0.3">
      <c r="A240" s="28" t="s">
        <v>445</v>
      </c>
      <c r="B240" s="40" t="s">
        <v>1180</v>
      </c>
      <c r="C240" s="5">
        <v>0.32</v>
      </c>
      <c r="D240" s="4" t="s">
        <v>9</v>
      </c>
      <c r="E240" s="4">
        <v>85312020</v>
      </c>
      <c r="F240" s="45" t="s">
        <v>9</v>
      </c>
      <c r="G240" s="45"/>
    </row>
    <row r="241" spans="1:7" x14ac:dyDescent="0.3">
      <c r="A241" s="28" t="s">
        <v>445</v>
      </c>
      <c r="B241" s="40" t="s">
        <v>1164</v>
      </c>
      <c r="C241" s="5">
        <v>0.3</v>
      </c>
      <c r="D241" s="4" t="s">
        <v>9</v>
      </c>
      <c r="E241" s="4">
        <v>85340090</v>
      </c>
      <c r="F241" s="45" t="s">
        <v>9</v>
      </c>
      <c r="G241" s="45"/>
    </row>
    <row r="242" spans="1:7" x14ac:dyDescent="0.3">
      <c r="A242" s="28" t="s">
        <v>445</v>
      </c>
      <c r="B242" s="40" t="s">
        <v>236</v>
      </c>
      <c r="C242" s="5">
        <v>0.36</v>
      </c>
      <c r="D242" s="4" t="s">
        <v>9</v>
      </c>
      <c r="E242" s="4"/>
      <c r="F242" s="45" t="s">
        <v>9</v>
      </c>
      <c r="G242" s="45"/>
    </row>
    <row r="243" spans="1:7" x14ac:dyDescent="0.3">
      <c r="A243" s="28" t="s">
        <v>445</v>
      </c>
      <c r="B243" s="40" t="s">
        <v>237</v>
      </c>
      <c r="C243" s="5">
        <v>0.08</v>
      </c>
      <c r="D243" s="4" t="s">
        <v>9</v>
      </c>
      <c r="E243" s="4"/>
      <c r="F243" s="45" t="s">
        <v>9</v>
      </c>
      <c r="G243" s="45"/>
    </row>
    <row r="244" spans="1:7" x14ac:dyDescent="0.3">
      <c r="A244" s="28" t="s">
        <v>445</v>
      </c>
      <c r="B244" s="40" t="s">
        <v>238</v>
      </c>
      <c r="C244" s="5">
        <v>0.16</v>
      </c>
      <c r="D244" s="4" t="s">
        <v>9</v>
      </c>
      <c r="E244" s="4"/>
      <c r="F244" s="45" t="s">
        <v>9</v>
      </c>
      <c r="G244" s="45"/>
    </row>
    <row r="245" spans="1:7" x14ac:dyDescent="0.3">
      <c r="A245" s="28" t="s">
        <v>445</v>
      </c>
      <c r="B245" s="40" t="s">
        <v>239</v>
      </c>
      <c r="C245" s="5">
        <v>0.1</v>
      </c>
      <c r="D245" s="4" t="s">
        <v>9</v>
      </c>
      <c r="E245" s="4"/>
      <c r="F245" s="45" t="s">
        <v>9</v>
      </c>
      <c r="G245" s="45"/>
    </row>
    <row r="246" spans="1:7" x14ac:dyDescent="0.3">
      <c r="A246" s="28" t="s">
        <v>445</v>
      </c>
      <c r="B246" s="40" t="s">
        <v>240</v>
      </c>
      <c r="C246" s="5">
        <v>0.16</v>
      </c>
      <c r="D246" s="4" t="s">
        <v>9</v>
      </c>
      <c r="E246" s="4"/>
      <c r="F246" s="45" t="s">
        <v>9</v>
      </c>
      <c r="G246" s="45"/>
    </row>
    <row r="247" spans="1:7" x14ac:dyDescent="0.3">
      <c r="A247" s="28" t="s">
        <v>445</v>
      </c>
      <c r="B247" s="40" t="s">
        <v>241</v>
      </c>
      <c r="C247" s="5">
        <v>0.1</v>
      </c>
      <c r="D247" s="4" t="s">
        <v>9</v>
      </c>
      <c r="E247" s="4"/>
      <c r="F247" s="45" t="s">
        <v>9</v>
      </c>
      <c r="G247" s="45"/>
    </row>
    <row r="248" spans="1:7" x14ac:dyDescent="0.3">
      <c r="A248" s="28" t="s">
        <v>445</v>
      </c>
      <c r="B248" s="40" t="s">
        <v>242</v>
      </c>
      <c r="C248" s="5">
        <v>0.06</v>
      </c>
      <c r="D248" s="4" t="s">
        <v>9</v>
      </c>
      <c r="E248" s="4"/>
      <c r="F248" s="45" t="s">
        <v>9</v>
      </c>
      <c r="G248" s="45"/>
    </row>
    <row r="249" spans="1:7" x14ac:dyDescent="0.3">
      <c r="A249" s="28" t="s">
        <v>445</v>
      </c>
      <c r="B249" s="40" t="s">
        <v>243</v>
      </c>
      <c r="C249" s="5">
        <v>0.04</v>
      </c>
      <c r="D249" s="4" t="s">
        <v>9</v>
      </c>
      <c r="E249" s="4"/>
      <c r="F249" s="45" t="s">
        <v>9</v>
      </c>
      <c r="G249" s="45"/>
    </row>
    <row r="250" spans="1:7" x14ac:dyDescent="0.3">
      <c r="A250" s="28" t="s">
        <v>445</v>
      </c>
      <c r="B250" s="40" t="s">
        <v>244</v>
      </c>
      <c r="C250" s="5">
        <v>0.18</v>
      </c>
      <c r="D250" s="4" t="s">
        <v>9</v>
      </c>
      <c r="E250" s="4"/>
      <c r="F250" s="45" t="s">
        <v>9</v>
      </c>
      <c r="G250" s="45"/>
    </row>
    <row r="251" spans="1:7" x14ac:dyDescent="0.3">
      <c r="A251" s="28" t="s">
        <v>445</v>
      </c>
      <c r="B251" s="40" t="s">
        <v>245</v>
      </c>
      <c r="C251" s="5">
        <v>0.04</v>
      </c>
      <c r="D251" s="4" t="s">
        <v>9</v>
      </c>
      <c r="E251" s="4"/>
      <c r="F251" s="45" t="s">
        <v>9</v>
      </c>
      <c r="G251" s="45"/>
    </row>
    <row r="252" spans="1:7" x14ac:dyDescent="0.3">
      <c r="A252" s="28" t="s">
        <v>445</v>
      </c>
      <c r="B252" s="40" t="s">
        <v>246</v>
      </c>
      <c r="C252" s="5">
        <v>0.04</v>
      </c>
      <c r="D252" s="4" t="s">
        <v>9</v>
      </c>
      <c r="E252" s="4"/>
      <c r="F252" s="45" t="s">
        <v>9</v>
      </c>
      <c r="G252" s="45"/>
    </row>
    <row r="253" spans="1:7" x14ac:dyDescent="0.3">
      <c r="A253" s="28" t="s">
        <v>445</v>
      </c>
      <c r="B253" s="40" t="s">
        <v>250</v>
      </c>
      <c r="C253" s="5">
        <v>0.04</v>
      </c>
      <c r="D253" s="4" t="s">
        <v>9</v>
      </c>
      <c r="E253" s="4">
        <v>85423190</v>
      </c>
      <c r="F253" s="45" t="s">
        <v>9</v>
      </c>
      <c r="G253" s="45"/>
    </row>
    <row r="254" spans="1:7" x14ac:dyDescent="0.3">
      <c r="A254" s="28" t="s">
        <v>445</v>
      </c>
      <c r="B254" s="40" t="s">
        <v>247</v>
      </c>
      <c r="C254" s="5">
        <v>0.04</v>
      </c>
      <c r="D254" s="4" t="s">
        <v>9</v>
      </c>
      <c r="E254" s="4"/>
      <c r="F254" s="45" t="s">
        <v>9</v>
      </c>
      <c r="G254" s="45"/>
    </row>
    <row r="255" spans="1:7" x14ac:dyDescent="0.3">
      <c r="A255" s="28" t="s">
        <v>445</v>
      </c>
      <c r="B255" s="40" t="s">
        <v>248</v>
      </c>
      <c r="C255" s="5">
        <v>0.04</v>
      </c>
      <c r="D255" s="4" t="s">
        <v>9</v>
      </c>
      <c r="E255" s="4"/>
      <c r="F255" s="45" t="s">
        <v>9</v>
      </c>
      <c r="G255" s="45"/>
    </row>
    <row r="256" spans="1:7" x14ac:dyDescent="0.3">
      <c r="A256" s="28" t="s">
        <v>445</v>
      </c>
      <c r="B256" s="40" t="s">
        <v>249</v>
      </c>
      <c r="C256" s="5">
        <v>0.4</v>
      </c>
      <c r="D256" s="4" t="s">
        <v>9</v>
      </c>
      <c r="E256" s="4"/>
      <c r="F256" s="45" t="s">
        <v>9</v>
      </c>
      <c r="G256" s="45"/>
    </row>
    <row r="257" spans="1:7" x14ac:dyDescent="0.3">
      <c r="A257" s="28" t="s">
        <v>445</v>
      </c>
      <c r="B257" s="40" t="s">
        <v>250</v>
      </c>
      <c r="C257" s="5">
        <v>0.04</v>
      </c>
      <c r="D257" s="4" t="s">
        <v>9</v>
      </c>
      <c r="E257" s="4"/>
      <c r="F257" s="45" t="s">
        <v>9</v>
      </c>
      <c r="G257" s="45"/>
    </row>
    <row r="258" spans="1:7" x14ac:dyDescent="0.3">
      <c r="A258" s="28" t="s">
        <v>445</v>
      </c>
      <c r="B258" s="40" t="s">
        <v>251</v>
      </c>
      <c r="C258" s="5">
        <v>0.04</v>
      </c>
      <c r="D258" s="4" t="s">
        <v>9</v>
      </c>
      <c r="E258" s="4"/>
      <c r="F258" s="45" t="s">
        <v>9</v>
      </c>
      <c r="G258" s="45"/>
    </row>
    <row r="259" spans="1:7" x14ac:dyDescent="0.3">
      <c r="A259" s="28" t="s">
        <v>445</v>
      </c>
      <c r="B259" s="40" t="s">
        <v>252</v>
      </c>
      <c r="C259" s="5">
        <v>0.04</v>
      </c>
      <c r="D259" s="4" t="s">
        <v>9</v>
      </c>
      <c r="E259" s="4"/>
      <c r="F259" s="45" t="s">
        <v>9</v>
      </c>
      <c r="G259" s="45"/>
    </row>
    <row r="260" spans="1:7" x14ac:dyDescent="0.3">
      <c r="A260" s="28" t="s">
        <v>445</v>
      </c>
      <c r="B260" s="40" t="s">
        <v>253</v>
      </c>
      <c r="C260" s="5">
        <v>0.02</v>
      </c>
      <c r="D260" s="4" t="s">
        <v>9</v>
      </c>
      <c r="E260" s="4"/>
      <c r="F260" s="45" t="s">
        <v>9</v>
      </c>
      <c r="G260" s="45"/>
    </row>
    <row r="261" spans="1:7" x14ac:dyDescent="0.3">
      <c r="A261" s="28" t="s">
        <v>445</v>
      </c>
      <c r="B261" s="40" t="s">
        <v>254</v>
      </c>
      <c r="C261" s="5">
        <v>0.02</v>
      </c>
      <c r="D261" s="4" t="s">
        <v>9</v>
      </c>
      <c r="E261" s="4"/>
      <c r="F261" s="45" t="s">
        <v>9</v>
      </c>
      <c r="G261" s="45"/>
    </row>
    <row r="262" spans="1:7" x14ac:dyDescent="0.3">
      <c r="A262" s="28" t="s">
        <v>445</v>
      </c>
      <c r="B262" s="40" t="s">
        <v>1165</v>
      </c>
      <c r="C262" s="5">
        <v>0.08</v>
      </c>
      <c r="D262" s="4" t="s">
        <v>9</v>
      </c>
      <c r="E262" s="4">
        <v>85423190</v>
      </c>
      <c r="F262" s="45"/>
      <c r="G262" s="45"/>
    </row>
    <row r="263" spans="1:7" x14ac:dyDescent="0.3">
      <c r="A263" s="28" t="s">
        <v>445</v>
      </c>
      <c r="B263" s="40" t="s">
        <v>255</v>
      </c>
      <c r="C263" s="5">
        <v>0.02</v>
      </c>
      <c r="D263" s="4" t="s">
        <v>9</v>
      </c>
      <c r="E263" s="4"/>
      <c r="F263" s="45" t="s">
        <v>9</v>
      </c>
      <c r="G263" s="45"/>
    </row>
    <row r="264" spans="1:7" x14ac:dyDescent="0.3">
      <c r="A264" s="28" t="s">
        <v>445</v>
      </c>
      <c r="B264" s="40" t="s">
        <v>256</v>
      </c>
      <c r="C264" s="5">
        <v>0.06</v>
      </c>
      <c r="D264" s="4" t="s">
        <v>9</v>
      </c>
      <c r="E264" s="4"/>
      <c r="F264" s="45" t="s">
        <v>9</v>
      </c>
      <c r="G264" s="45"/>
    </row>
    <row r="265" spans="1:7" x14ac:dyDescent="0.3">
      <c r="A265" s="28" t="s">
        <v>445</v>
      </c>
      <c r="B265" s="40" t="s">
        <v>257</v>
      </c>
      <c r="C265" s="5">
        <v>0.04</v>
      </c>
      <c r="D265" s="4" t="s">
        <v>9</v>
      </c>
      <c r="E265" s="4"/>
      <c r="F265" s="45" t="s">
        <v>9</v>
      </c>
      <c r="G265" s="45"/>
    </row>
    <row r="266" spans="1:7" x14ac:dyDescent="0.3">
      <c r="A266" s="28" t="s">
        <v>445</v>
      </c>
      <c r="B266" s="40" t="s">
        <v>258</v>
      </c>
      <c r="C266" s="5">
        <v>0.02</v>
      </c>
      <c r="D266" s="4" t="s">
        <v>9</v>
      </c>
      <c r="E266" s="4">
        <v>85443000</v>
      </c>
      <c r="F266" s="45" t="s">
        <v>9</v>
      </c>
      <c r="G266" s="45"/>
    </row>
    <row r="267" spans="1:7" x14ac:dyDescent="0.3">
      <c r="A267" s="28" t="s">
        <v>445</v>
      </c>
      <c r="B267" s="40" t="s">
        <v>259</v>
      </c>
      <c r="C267" s="5">
        <v>0.02</v>
      </c>
      <c r="D267" s="4" t="s">
        <v>9</v>
      </c>
      <c r="E267" s="4"/>
      <c r="F267" s="45" t="s">
        <v>9</v>
      </c>
      <c r="G267" s="45"/>
    </row>
    <row r="268" spans="1:7" x14ac:dyDescent="0.3">
      <c r="A268" s="28" t="s">
        <v>445</v>
      </c>
      <c r="B268" s="40" t="s">
        <v>260</v>
      </c>
      <c r="C268" s="5">
        <v>0.02</v>
      </c>
      <c r="D268" s="4" t="s">
        <v>9</v>
      </c>
      <c r="E268" s="4"/>
      <c r="F268" s="45" t="s">
        <v>9</v>
      </c>
      <c r="G268" s="45"/>
    </row>
    <row r="269" spans="1:7" x14ac:dyDescent="0.3">
      <c r="A269" s="28" t="s">
        <v>445</v>
      </c>
      <c r="B269" s="40" t="s">
        <v>261</v>
      </c>
      <c r="C269" s="5">
        <v>0.02</v>
      </c>
      <c r="D269" s="4" t="s">
        <v>9</v>
      </c>
      <c r="E269" s="4"/>
      <c r="F269" s="45" t="s">
        <v>9</v>
      </c>
      <c r="G269" s="45"/>
    </row>
    <row r="270" spans="1:7" x14ac:dyDescent="0.3">
      <c r="A270" s="28" t="s">
        <v>445</v>
      </c>
      <c r="B270" s="40" t="s">
        <v>262</v>
      </c>
      <c r="C270" s="5">
        <v>0.06</v>
      </c>
      <c r="D270" s="4" t="s">
        <v>9</v>
      </c>
      <c r="E270" s="4"/>
      <c r="F270" s="45" t="s">
        <v>9</v>
      </c>
      <c r="G270" s="45"/>
    </row>
    <row r="271" spans="1:7" x14ac:dyDescent="0.3">
      <c r="A271" s="28" t="s">
        <v>445</v>
      </c>
      <c r="B271" s="40" t="s">
        <v>263</v>
      </c>
      <c r="C271" s="5">
        <v>0.06</v>
      </c>
      <c r="D271" s="4" t="s">
        <v>9</v>
      </c>
      <c r="E271" s="4"/>
      <c r="F271" s="45" t="s">
        <v>9</v>
      </c>
      <c r="G271" s="45"/>
    </row>
    <row r="272" spans="1:7" x14ac:dyDescent="0.3">
      <c r="A272" s="28" t="s">
        <v>445</v>
      </c>
      <c r="B272" s="40" t="s">
        <v>264</v>
      </c>
      <c r="C272" s="5">
        <v>0.02</v>
      </c>
      <c r="D272" s="4" t="s">
        <v>9</v>
      </c>
      <c r="E272" s="4"/>
      <c r="F272" s="45" t="s">
        <v>9</v>
      </c>
      <c r="G272" s="45"/>
    </row>
    <row r="273" spans="1:7" x14ac:dyDescent="0.3">
      <c r="A273" s="28" t="s">
        <v>446</v>
      </c>
      <c r="B273" s="40" t="s">
        <v>265</v>
      </c>
      <c r="C273" s="5">
        <v>5.72</v>
      </c>
      <c r="D273" s="4" t="s">
        <v>266</v>
      </c>
      <c r="E273" s="4"/>
      <c r="F273" s="45" t="s">
        <v>9</v>
      </c>
      <c r="G273" s="45"/>
    </row>
    <row r="274" spans="1:7" x14ac:dyDescent="0.3">
      <c r="A274" s="28" t="s">
        <v>446</v>
      </c>
      <c r="B274" s="40" t="s">
        <v>1182</v>
      </c>
      <c r="C274" s="5">
        <v>1.78</v>
      </c>
      <c r="D274" s="4" t="s">
        <v>266</v>
      </c>
      <c r="E274" s="4">
        <v>85443000</v>
      </c>
      <c r="F274" s="45" t="s">
        <v>9</v>
      </c>
      <c r="G274" s="45"/>
    </row>
    <row r="275" spans="1:7" x14ac:dyDescent="0.3">
      <c r="A275" s="28" t="s">
        <v>446</v>
      </c>
      <c r="B275" s="40" t="s">
        <v>267</v>
      </c>
      <c r="C275" s="5">
        <v>10.64</v>
      </c>
      <c r="D275" s="4" t="s">
        <v>266</v>
      </c>
      <c r="E275" s="4"/>
      <c r="F275" s="45" t="s">
        <v>9</v>
      </c>
      <c r="G275" s="45"/>
    </row>
    <row r="276" spans="1:7" x14ac:dyDescent="0.3">
      <c r="A276" s="28" t="s">
        <v>447</v>
      </c>
      <c r="B276" s="40" t="s">
        <v>414</v>
      </c>
      <c r="C276" s="5">
        <v>15.28</v>
      </c>
      <c r="D276" s="4" t="s">
        <v>266</v>
      </c>
      <c r="E276" s="4"/>
      <c r="F276" s="45" t="s">
        <v>9</v>
      </c>
      <c r="G276" s="45"/>
    </row>
    <row r="277" spans="1:7" x14ac:dyDescent="0.3">
      <c r="A277" s="28" t="s">
        <v>447</v>
      </c>
      <c r="B277" s="40" t="s">
        <v>268</v>
      </c>
      <c r="C277" s="5">
        <v>16</v>
      </c>
      <c r="D277" s="4" t="s">
        <v>266</v>
      </c>
      <c r="E277" s="4"/>
      <c r="F277" s="45" t="s">
        <v>9</v>
      </c>
      <c r="G277" s="45"/>
    </row>
    <row r="278" spans="1:7" x14ac:dyDescent="0.3">
      <c r="A278" s="28" t="s">
        <v>448</v>
      </c>
      <c r="B278" s="40" t="s">
        <v>269</v>
      </c>
      <c r="C278" s="5">
        <v>12.2</v>
      </c>
      <c r="D278" s="4" t="s">
        <v>266</v>
      </c>
      <c r="E278" s="4">
        <v>85182100</v>
      </c>
      <c r="F278" s="45" t="s">
        <v>9</v>
      </c>
      <c r="G278" s="45"/>
    </row>
    <row r="279" spans="1:7" x14ac:dyDescent="0.3">
      <c r="A279" s="28" t="s">
        <v>448</v>
      </c>
      <c r="B279" s="40" t="s">
        <v>270</v>
      </c>
      <c r="C279" s="5">
        <v>1.24</v>
      </c>
      <c r="D279" s="4" t="s">
        <v>266</v>
      </c>
      <c r="E279" s="4">
        <v>85182100</v>
      </c>
      <c r="F279" s="45" t="s">
        <v>9</v>
      </c>
      <c r="G279" s="45"/>
    </row>
    <row r="280" spans="1:7" x14ac:dyDescent="0.3">
      <c r="A280" s="28" t="s">
        <v>448</v>
      </c>
      <c r="B280" s="40" t="s">
        <v>271</v>
      </c>
      <c r="C280" s="5">
        <v>20.420000000000002</v>
      </c>
      <c r="D280" s="4" t="s">
        <v>266</v>
      </c>
      <c r="E280" s="4">
        <v>85182100</v>
      </c>
      <c r="F280" s="45" t="s">
        <v>9</v>
      </c>
      <c r="G280" s="45"/>
    </row>
    <row r="281" spans="1:7" x14ac:dyDescent="0.3">
      <c r="A281" s="28" t="s">
        <v>448</v>
      </c>
      <c r="B281" s="40" t="s">
        <v>272</v>
      </c>
      <c r="C281" s="5">
        <v>18.3</v>
      </c>
      <c r="D281" s="4" t="s">
        <v>266</v>
      </c>
      <c r="E281" s="4">
        <v>85182100</v>
      </c>
      <c r="F281" s="45" t="s">
        <v>9</v>
      </c>
      <c r="G281" s="45"/>
    </row>
    <row r="282" spans="1:7" x14ac:dyDescent="0.3">
      <c r="A282" s="28" t="s">
        <v>448</v>
      </c>
      <c r="B282" s="40" t="s">
        <v>1196</v>
      </c>
      <c r="C282" s="5">
        <v>4.58</v>
      </c>
      <c r="D282" s="4" t="s">
        <v>266</v>
      </c>
      <c r="E282" s="4">
        <v>85182100</v>
      </c>
      <c r="F282" s="45" t="s">
        <v>9</v>
      </c>
      <c r="G282" s="45"/>
    </row>
    <row r="283" spans="1:7" x14ac:dyDescent="0.3">
      <c r="A283" s="28" t="s">
        <v>448</v>
      </c>
      <c r="B283" s="40" t="s">
        <v>273</v>
      </c>
      <c r="C283" s="5">
        <v>1.26</v>
      </c>
      <c r="D283" s="4" t="s">
        <v>274</v>
      </c>
      <c r="E283" s="4">
        <v>85182100</v>
      </c>
      <c r="F283" s="45" t="s">
        <v>9</v>
      </c>
      <c r="G283" s="45"/>
    </row>
    <row r="284" spans="1:7" x14ac:dyDescent="0.3">
      <c r="A284" s="28" t="s">
        <v>448</v>
      </c>
      <c r="B284" s="40" t="s">
        <v>275</v>
      </c>
      <c r="C284" s="5">
        <v>1.7</v>
      </c>
      <c r="D284" s="4" t="s">
        <v>274</v>
      </c>
      <c r="E284" s="4">
        <v>85182100</v>
      </c>
      <c r="F284" s="45" t="s">
        <v>9</v>
      </c>
      <c r="G284" s="45"/>
    </row>
    <row r="285" spans="1:7" x14ac:dyDescent="0.3">
      <c r="A285" s="28" t="s">
        <v>448</v>
      </c>
      <c r="B285" s="40" t="s">
        <v>276</v>
      </c>
      <c r="C285" s="5">
        <v>2.02</v>
      </c>
      <c r="D285" s="4" t="s">
        <v>274</v>
      </c>
      <c r="E285" s="4">
        <v>85182100</v>
      </c>
      <c r="F285" s="45" t="s">
        <v>9</v>
      </c>
      <c r="G285" s="45"/>
    </row>
    <row r="286" spans="1:7" x14ac:dyDescent="0.3">
      <c r="A286" s="28" t="s">
        <v>449</v>
      </c>
      <c r="B286" s="40" t="s">
        <v>277</v>
      </c>
      <c r="C286" s="5">
        <v>1.04</v>
      </c>
      <c r="D286" s="4" t="s">
        <v>274</v>
      </c>
      <c r="E286" s="4"/>
      <c r="F286" s="45" t="s">
        <v>9</v>
      </c>
      <c r="G286" s="45"/>
    </row>
    <row r="287" spans="1:7" x14ac:dyDescent="0.3">
      <c r="A287" s="28" t="s">
        <v>449</v>
      </c>
      <c r="B287" s="40" t="s">
        <v>278</v>
      </c>
      <c r="C287" s="5">
        <v>1.42</v>
      </c>
      <c r="D287" s="4" t="s">
        <v>274</v>
      </c>
      <c r="E287" s="4"/>
      <c r="F287" s="45" t="s">
        <v>9</v>
      </c>
      <c r="G287" s="45"/>
    </row>
    <row r="288" spans="1:7" x14ac:dyDescent="0.3">
      <c r="A288" s="28" t="s">
        <v>450</v>
      </c>
      <c r="B288" s="40" t="s">
        <v>279</v>
      </c>
      <c r="C288" s="5">
        <v>0.86</v>
      </c>
      <c r="D288" s="4" t="s">
        <v>280</v>
      </c>
      <c r="E288" s="4"/>
      <c r="F288" s="45" t="s">
        <v>9</v>
      </c>
      <c r="G288" s="45"/>
    </row>
    <row r="289" spans="1:7" x14ac:dyDescent="0.3">
      <c r="A289" s="28" t="s">
        <v>450</v>
      </c>
      <c r="B289" s="40" t="s">
        <v>1181</v>
      </c>
      <c r="C289" s="5">
        <v>1.48</v>
      </c>
      <c r="D289" s="4" t="s">
        <v>266</v>
      </c>
      <c r="E289" s="4"/>
      <c r="F289" s="45" t="s">
        <v>9</v>
      </c>
      <c r="G289" s="45"/>
    </row>
    <row r="290" spans="1:7" x14ac:dyDescent="0.3">
      <c r="A290" s="28" t="s">
        <v>450</v>
      </c>
      <c r="B290" s="40" t="s">
        <v>281</v>
      </c>
      <c r="C290" s="5">
        <v>2.82</v>
      </c>
      <c r="D290" s="4" t="s">
        <v>280</v>
      </c>
      <c r="E290" s="4"/>
      <c r="F290" s="45" t="s">
        <v>9</v>
      </c>
      <c r="G290" s="45"/>
    </row>
    <row r="291" spans="1:7" x14ac:dyDescent="0.3">
      <c r="A291" s="28" t="s">
        <v>451</v>
      </c>
      <c r="B291" s="40" t="s">
        <v>282</v>
      </c>
      <c r="C291" s="5">
        <v>1.56</v>
      </c>
      <c r="D291" s="4" t="s">
        <v>280</v>
      </c>
      <c r="E291" s="4"/>
      <c r="F291" s="45" t="s">
        <v>9</v>
      </c>
      <c r="G291" s="45"/>
    </row>
    <row r="292" spans="1:7" x14ac:dyDescent="0.3">
      <c r="A292" s="28" t="s">
        <v>451</v>
      </c>
      <c r="B292" s="40" t="s">
        <v>283</v>
      </c>
      <c r="C292" s="5">
        <v>1.6</v>
      </c>
      <c r="D292" s="4" t="s">
        <v>280</v>
      </c>
      <c r="E292" s="4"/>
      <c r="F292" s="45" t="s">
        <v>9</v>
      </c>
      <c r="G292" s="45"/>
    </row>
    <row r="293" spans="1:7" x14ac:dyDescent="0.3">
      <c r="A293" s="28" t="s">
        <v>451</v>
      </c>
      <c r="B293" s="40" t="s">
        <v>430</v>
      </c>
      <c r="C293" s="5">
        <v>1.1399999999999999</v>
      </c>
      <c r="D293" s="4" t="s">
        <v>266</v>
      </c>
      <c r="E293" s="4"/>
      <c r="F293" s="45" t="s">
        <v>9</v>
      </c>
      <c r="G293" s="45"/>
    </row>
    <row r="294" spans="1:7" x14ac:dyDescent="0.3">
      <c r="A294" s="28" t="s">
        <v>451</v>
      </c>
      <c r="B294" s="40" t="s">
        <v>429</v>
      </c>
      <c r="C294" s="5">
        <v>1.28</v>
      </c>
      <c r="D294" s="4" t="s">
        <v>266</v>
      </c>
      <c r="E294" s="4"/>
      <c r="F294" s="45" t="s">
        <v>9</v>
      </c>
      <c r="G294" s="45"/>
    </row>
    <row r="295" spans="1:7" x14ac:dyDescent="0.3">
      <c r="A295" s="28" t="s">
        <v>451</v>
      </c>
      <c r="B295" s="40" t="s">
        <v>428</v>
      </c>
      <c r="C295" s="5">
        <v>2.4</v>
      </c>
      <c r="D295" s="4" t="s">
        <v>280</v>
      </c>
      <c r="E295" s="4"/>
      <c r="F295" s="45" t="s">
        <v>9</v>
      </c>
      <c r="G295" s="45"/>
    </row>
    <row r="296" spans="1:7" x14ac:dyDescent="0.3">
      <c r="A296" s="28" t="s">
        <v>451</v>
      </c>
      <c r="B296" s="40" t="s">
        <v>427</v>
      </c>
      <c r="C296" s="5">
        <v>0.86</v>
      </c>
      <c r="D296" s="4" t="s">
        <v>280</v>
      </c>
      <c r="E296" s="4"/>
      <c r="F296" s="45" t="s">
        <v>9</v>
      </c>
      <c r="G296" s="45"/>
    </row>
    <row r="297" spans="1:7" x14ac:dyDescent="0.3">
      <c r="A297" s="28" t="s">
        <v>451</v>
      </c>
      <c r="B297" s="40" t="s">
        <v>426</v>
      </c>
      <c r="C297" s="5">
        <v>2.04</v>
      </c>
      <c r="D297" s="4" t="s">
        <v>266</v>
      </c>
      <c r="E297" s="4"/>
      <c r="F297" s="45" t="s">
        <v>9</v>
      </c>
      <c r="G297" s="45"/>
    </row>
    <row r="298" spans="1:7" x14ac:dyDescent="0.3">
      <c r="A298" s="28" t="s">
        <v>452</v>
      </c>
      <c r="B298" s="40" t="s">
        <v>284</v>
      </c>
      <c r="C298" s="5">
        <v>18.28</v>
      </c>
      <c r="D298" s="4" t="s">
        <v>266</v>
      </c>
      <c r="E298" s="4"/>
      <c r="F298" s="45" t="s">
        <v>9</v>
      </c>
      <c r="G298" s="45"/>
    </row>
    <row r="299" spans="1:7" x14ac:dyDescent="0.3">
      <c r="A299" s="28" t="s">
        <v>452</v>
      </c>
      <c r="B299" s="40" t="s">
        <v>285</v>
      </c>
      <c r="C299" s="5">
        <v>1.6</v>
      </c>
      <c r="D299" s="4" t="s">
        <v>266</v>
      </c>
      <c r="E299" s="4"/>
      <c r="F299" s="45" t="s">
        <v>9</v>
      </c>
      <c r="G299" s="45"/>
    </row>
    <row r="300" spans="1:7" x14ac:dyDescent="0.3">
      <c r="A300" s="28" t="s">
        <v>452</v>
      </c>
      <c r="B300" s="40" t="s">
        <v>286</v>
      </c>
      <c r="C300" s="5">
        <v>0.06</v>
      </c>
      <c r="D300" s="4" t="s">
        <v>266</v>
      </c>
      <c r="E300" s="4"/>
      <c r="F300" s="45" t="s">
        <v>9</v>
      </c>
      <c r="G300" s="45"/>
    </row>
    <row r="301" spans="1:7" x14ac:dyDescent="0.3">
      <c r="A301" s="28" t="s">
        <v>452</v>
      </c>
      <c r="B301" s="40" t="s">
        <v>287</v>
      </c>
      <c r="C301" s="5">
        <v>0.18</v>
      </c>
      <c r="D301" s="4" t="s">
        <v>266</v>
      </c>
      <c r="E301" s="4"/>
      <c r="F301" s="45" t="s">
        <v>9</v>
      </c>
      <c r="G301" s="45"/>
    </row>
    <row r="302" spans="1:7" x14ac:dyDescent="0.3">
      <c r="A302" s="28" t="s">
        <v>452</v>
      </c>
      <c r="B302" s="40" t="s">
        <v>288</v>
      </c>
      <c r="C302" s="5">
        <v>0.12</v>
      </c>
      <c r="D302" s="4" t="s">
        <v>266</v>
      </c>
      <c r="E302" s="4"/>
      <c r="F302" s="45" t="s">
        <v>9</v>
      </c>
      <c r="G302" s="45"/>
    </row>
    <row r="303" spans="1:7" x14ac:dyDescent="0.3">
      <c r="A303" s="28" t="s">
        <v>452</v>
      </c>
      <c r="B303" s="40" t="s">
        <v>289</v>
      </c>
      <c r="C303" s="5">
        <v>0.2</v>
      </c>
      <c r="D303" s="4" t="s">
        <v>266</v>
      </c>
      <c r="E303" s="4"/>
      <c r="F303" s="45" t="s">
        <v>9</v>
      </c>
      <c r="G303" s="45"/>
    </row>
    <row r="304" spans="1:7" x14ac:dyDescent="0.3">
      <c r="A304" s="28" t="s">
        <v>452</v>
      </c>
      <c r="B304" s="40" t="s">
        <v>290</v>
      </c>
      <c r="C304" s="5">
        <v>0.02</v>
      </c>
      <c r="D304" s="4" t="s">
        <v>266</v>
      </c>
      <c r="E304" s="4"/>
      <c r="F304" s="45" t="s">
        <v>9</v>
      </c>
      <c r="G304" s="45"/>
    </row>
    <row r="305" spans="1:7" x14ac:dyDescent="0.3">
      <c r="A305" s="28" t="s">
        <v>452</v>
      </c>
      <c r="B305" s="40" t="s">
        <v>291</v>
      </c>
      <c r="C305" s="5">
        <v>0.04</v>
      </c>
      <c r="D305" s="4" t="s">
        <v>266</v>
      </c>
      <c r="E305" s="4"/>
      <c r="F305" s="45" t="s">
        <v>9</v>
      </c>
      <c r="G305" s="45"/>
    </row>
    <row r="306" spans="1:7" x14ac:dyDescent="0.3">
      <c r="A306" s="28" t="s">
        <v>452</v>
      </c>
      <c r="B306" s="40" t="s">
        <v>292</v>
      </c>
      <c r="C306" s="5">
        <v>4.0999999999999996</v>
      </c>
      <c r="D306" s="4" t="s">
        <v>266</v>
      </c>
      <c r="E306" s="4"/>
      <c r="F306" s="45" t="s">
        <v>9</v>
      </c>
      <c r="G306" s="45"/>
    </row>
    <row r="307" spans="1:7" x14ac:dyDescent="0.3">
      <c r="A307" s="28" t="s">
        <v>452</v>
      </c>
      <c r="B307" s="40" t="s">
        <v>293</v>
      </c>
      <c r="C307" s="5">
        <v>0.62</v>
      </c>
      <c r="D307" s="4" t="s">
        <v>266</v>
      </c>
      <c r="E307" s="4"/>
      <c r="F307" s="45" t="s">
        <v>9</v>
      </c>
      <c r="G307" s="45"/>
    </row>
    <row r="308" spans="1:7" x14ac:dyDescent="0.3">
      <c r="A308" s="28" t="s">
        <v>452</v>
      </c>
      <c r="B308" s="40" t="s">
        <v>294</v>
      </c>
      <c r="C308" s="5">
        <v>1.34</v>
      </c>
      <c r="D308" s="4" t="s">
        <v>266</v>
      </c>
      <c r="E308" s="4"/>
      <c r="F308" s="45" t="s">
        <v>9</v>
      </c>
      <c r="G308" s="45"/>
    </row>
    <row r="309" spans="1:7" x14ac:dyDescent="0.3">
      <c r="A309" s="28" t="s">
        <v>452</v>
      </c>
      <c r="B309" s="40" t="s">
        <v>295</v>
      </c>
      <c r="C309" s="5">
        <v>2.8</v>
      </c>
      <c r="D309" s="4" t="s">
        <v>266</v>
      </c>
      <c r="E309" s="4"/>
      <c r="F309" s="45" t="s">
        <v>9</v>
      </c>
      <c r="G309" s="45"/>
    </row>
    <row r="310" spans="1:7" x14ac:dyDescent="0.3">
      <c r="A310" s="28" t="s">
        <v>452</v>
      </c>
      <c r="B310" s="40" t="s">
        <v>296</v>
      </c>
      <c r="C310" s="5">
        <v>3.46</v>
      </c>
      <c r="D310" s="4" t="s">
        <v>266</v>
      </c>
      <c r="E310" s="4"/>
      <c r="F310" s="45" t="s">
        <v>9</v>
      </c>
      <c r="G310" s="45"/>
    </row>
    <row r="311" spans="1:7" x14ac:dyDescent="0.3">
      <c r="A311" s="28" t="s">
        <v>452</v>
      </c>
      <c r="B311" s="40" t="s">
        <v>297</v>
      </c>
      <c r="C311" s="5">
        <v>4.9400000000000004</v>
      </c>
      <c r="D311" s="4" t="s">
        <v>266</v>
      </c>
      <c r="E311" s="4"/>
      <c r="F311" s="45" t="s">
        <v>9</v>
      </c>
      <c r="G311" s="45"/>
    </row>
    <row r="312" spans="1:7" x14ac:dyDescent="0.3">
      <c r="A312" s="28" t="s">
        <v>452</v>
      </c>
      <c r="B312" s="40" t="s">
        <v>298</v>
      </c>
      <c r="C312" s="5">
        <v>2.96</v>
      </c>
      <c r="D312" s="4" t="s">
        <v>266</v>
      </c>
      <c r="E312" s="4"/>
      <c r="F312" s="45" t="s">
        <v>9</v>
      </c>
      <c r="G312" s="45"/>
    </row>
    <row r="313" spans="1:7" x14ac:dyDescent="0.3">
      <c r="A313" s="28" t="s">
        <v>452</v>
      </c>
      <c r="B313" s="40" t="s">
        <v>299</v>
      </c>
      <c r="C313" s="5">
        <v>1.38</v>
      </c>
      <c r="D313" s="4" t="s">
        <v>266</v>
      </c>
      <c r="E313" s="4"/>
      <c r="F313" s="45" t="s">
        <v>9</v>
      </c>
      <c r="G313" s="45"/>
    </row>
    <row r="314" spans="1:7" x14ac:dyDescent="0.3">
      <c r="A314" s="28" t="s">
        <v>452</v>
      </c>
      <c r="B314" s="40" t="s">
        <v>300</v>
      </c>
      <c r="C314" s="5">
        <v>3.84</v>
      </c>
      <c r="D314" s="4" t="s">
        <v>266</v>
      </c>
      <c r="E314" s="4"/>
      <c r="F314" s="45" t="s">
        <v>9</v>
      </c>
      <c r="G314" s="45"/>
    </row>
    <row r="315" spans="1:7" x14ac:dyDescent="0.3">
      <c r="A315" s="28" t="s">
        <v>453</v>
      </c>
      <c r="B315" s="40" t="s">
        <v>301</v>
      </c>
      <c r="C315" s="5">
        <v>2.78</v>
      </c>
      <c r="D315" s="4" t="s">
        <v>266</v>
      </c>
      <c r="E315" s="4"/>
      <c r="F315" s="45" t="s">
        <v>9</v>
      </c>
      <c r="G315" s="45"/>
    </row>
    <row r="316" spans="1:7" x14ac:dyDescent="0.3">
      <c r="A316" s="28" t="s">
        <v>453</v>
      </c>
      <c r="B316" s="40" t="s">
        <v>302</v>
      </c>
      <c r="C316" s="5">
        <v>4.26</v>
      </c>
      <c r="D316" s="4" t="s">
        <v>266</v>
      </c>
      <c r="E316" s="4"/>
      <c r="F316" s="45" t="s">
        <v>9</v>
      </c>
      <c r="G316" s="45"/>
    </row>
    <row r="317" spans="1:7" x14ac:dyDescent="0.3">
      <c r="A317" s="28" t="s">
        <v>453</v>
      </c>
      <c r="B317" s="40" t="s">
        <v>303</v>
      </c>
      <c r="C317" s="5">
        <v>2.2400000000000002</v>
      </c>
      <c r="D317" s="4" t="s">
        <v>266</v>
      </c>
      <c r="E317" s="4"/>
      <c r="F317" s="45" t="s">
        <v>9</v>
      </c>
      <c r="G317" s="45"/>
    </row>
    <row r="318" spans="1:7" x14ac:dyDescent="0.3">
      <c r="A318" s="28" t="s">
        <v>453</v>
      </c>
      <c r="B318" s="40" t="s">
        <v>304</v>
      </c>
      <c r="C318" s="5">
        <v>3.5</v>
      </c>
      <c r="D318" s="4" t="s">
        <v>266</v>
      </c>
      <c r="E318" s="4"/>
      <c r="F318" s="45" t="s">
        <v>9</v>
      </c>
      <c r="G318" s="45"/>
    </row>
    <row r="319" spans="1:7" x14ac:dyDescent="0.3">
      <c r="A319" s="28" t="s">
        <v>453</v>
      </c>
      <c r="B319" s="40" t="s">
        <v>305</v>
      </c>
      <c r="C319" s="5">
        <v>4.32</v>
      </c>
      <c r="D319" s="4" t="s">
        <v>266</v>
      </c>
      <c r="E319" s="4"/>
      <c r="F319" s="45" t="s">
        <v>9</v>
      </c>
      <c r="G319" s="45"/>
    </row>
    <row r="320" spans="1:7" x14ac:dyDescent="0.3">
      <c r="A320" s="28" t="s">
        <v>453</v>
      </c>
      <c r="B320" s="40" t="s">
        <v>306</v>
      </c>
      <c r="C320" s="5">
        <v>5.26</v>
      </c>
      <c r="D320" s="4" t="s">
        <v>266</v>
      </c>
      <c r="E320" s="4"/>
      <c r="F320" s="45" t="s">
        <v>9</v>
      </c>
      <c r="G320" s="45"/>
    </row>
    <row r="321" spans="1:7" x14ac:dyDescent="0.3">
      <c r="A321" s="28" t="s">
        <v>453</v>
      </c>
      <c r="B321" s="40" t="s">
        <v>307</v>
      </c>
      <c r="C321" s="5">
        <v>10.039999999999999</v>
      </c>
      <c r="D321" s="4" t="s">
        <v>266</v>
      </c>
      <c r="E321" s="4"/>
      <c r="F321" s="45" t="s">
        <v>9</v>
      </c>
      <c r="G321" s="45"/>
    </row>
    <row r="322" spans="1:7" x14ac:dyDescent="0.3">
      <c r="A322" s="28" t="s">
        <v>453</v>
      </c>
      <c r="B322" s="40" t="s">
        <v>308</v>
      </c>
      <c r="C322" s="5">
        <v>13.7</v>
      </c>
      <c r="D322" s="4" t="s">
        <v>266</v>
      </c>
      <c r="E322" s="4"/>
      <c r="F322" s="45" t="s">
        <v>9</v>
      </c>
      <c r="G322" s="45"/>
    </row>
    <row r="323" spans="1:7" x14ac:dyDescent="0.3">
      <c r="A323" s="28" t="s">
        <v>453</v>
      </c>
      <c r="B323" s="40" t="s">
        <v>309</v>
      </c>
      <c r="C323" s="5">
        <v>22.86</v>
      </c>
      <c r="D323" s="4" t="s">
        <v>266</v>
      </c>
      <c r="E323" s="4"/>
      <c r="F323" s="45" t="s">
        <v>9</v>
      </c>
      <c r="G323" s="45"/>
    </row>
    <row r="324" spans="1:7" x14ac:dyDescent="0.3">
      <c r="A324" s="28" t="s">
        <v>453</v>
      </c>
      <c r="B324" s="40" t="s">
        <v>310</v>
      </c>
      <c r="C324" s="5">
        <v>0.32</v>
      </c>
      <c r="D324" s="4" t="s">
        <v>266</v>
      </c>
      <c r="E324" s="4"/>
      <c r="F324" s="45" t="s">
        <v>9</v>
      </c>
      <c r="G324" s="45"/>
    </row>
    <row r="325" spans="1:7" x14ac:dyDescent="0.3">
      <c r="A325" s="28" t="s">
        <v>453</v>
      </c>
      <c r="B325" s="40" t="s">
        <v>311</v>
      </c>
      <c r="C325" s="5">
        <v>1.08</v>
      </c>
      <c r="D325" s="4" t="s">
        <v>266</v>
      </c>
      <c r="E325" s="4"/>
      <c r="F325" s="45" t="s">
        <v>9</v>
      </c>
      <c r="G325" s="45"/>
    </row>
    <row r="326" spans="1:7" x14ac:dyDescent="0.3">
      <c r="A326" s="28" t="s">
        <v>453</v>
      </c>
      <c r="B326" s="40" t="s">
        <v>312</v>
      </c>
      <c r="C326" s="5">
        <v>1.4</v>
      </c>
      <c r="D326" s="4" t="s">
        <v>266</v>
      </c>
      <c r="E326" s="4"/>
      <c r="F326" s="45" t="s">
        <v>9</v>
      </c>
      <c r="G326" s="45"/>
    </row>
    <row r="327" spans="1:7" x14ac:dyDescent="0.3">
      <c r="A327" s="28" t="s">
        <v>453</v>
      </c>
      <c r="B327" s="40" t="s">
        <v>313</v>
      </c>
      <c r="C327" s="5">
        <v>23.56</v>
      </c>
      <c r="D327" s="4" t="s">
        <v>266</v>
      </c>
      <c r="E327" s="4"/>
      <c r="F327" s="45" t="s">
        <v>9</v>
      </c>
      <c r="G327" s="45"/>
    </row>
    <row r="328" spans="1:7" x14ac:dyDescent="0.3">
      <c r="A328" s="28" t="s">
        <v>453</v>
      </c>
      <c r="B328" s="40" t="s">
        <v>314</v>
      </c>
      <c r="C328" s="5">
        <v>10.58</v>
      </c>
      <c r="D328" s="4" t="s">
        <v>266</v>
      </c>
      <c r="E328" s="4"/>
      <c r="F328" s="45" t="s">
        <v>9</v>
      </c>
      <c r="G328" s="45"/>
    </row>
    <row r="329" spans="1:7" x14ac:dyDescent="0.3">
      <c r="A329" s="28" t="s">
        <v>453</v>
      </c>
      <c r="B329" s="40" t="s">
        <v>315</v>
      </c>
      <c r="C329" s="5">
        <v>6.36</v>
      </c>
      <c r="D329" s="4" t="s">
        <v>266</v>
      </c>
      <c r="E329" s="4"/>
      <c r="F329" s="45" t="s">
        <v>9</v>
      </c>
      <c r="G329" s="45"/>
    </row>
    <row r="330" spans="1:7" x14ac:dyDescent="0.3">
      <c r="A330" s="28" t="s">
        <v>454</v>
      </c>
      <c r="B330" s="40" t="s">
        <v>316</v>
      </c>
      <c r="C330" s="5">
        <v>12.22</v>
      </c>
      <c r="D330" s="4" t="s">
        <v>266</v>
      </c>
      <c r="E330" s="4">
        <v>85182100</v>
      </c>
      <c r="F330" s="45" t="s">
        <v>1187</v>
      </c>
      <c r="G330" s="45"/>
    </row>
    <row r="331" spans="1:7" x14ac:dyDescent="0.3">
      <c r="A331" s="28" t="s">
        <v>454</v>
      </c>
      <c r="B331" s="40" t="s">
        <v>317</v>
      </c>
      <c r="C331" s="5">
        <v>4</v>
      </c>
      <c r="D331" s="4" t="s">
        <v>318</v>
      </c>
      <c r="E331" s="4">
        <v>85182100</v>
      </c>
      <c r="F331" s="45" t="s">
        <v>1187</v>
      </c>
      <c r="G331" s="45"/>
    </row>
    <row r="332" spans="1:7" x14ac:dyDescent="0.3">
      <c r="A332" s="28" t="s">
        <v>454</v>
      </c>
      <c r="B332" s="40" t="s">
        <v>319</v>
      </c>
      <c r="C332" s="5">
        <v>3.68</v>
      </c>
      <c r="D332" s="4" t="s">
        <v>318</v>
      </c>
      <c r="E332" s="4">
        <v>85182100</v>
      </c>
      <c r="F332" s="45" t="s">
        <v>1187</v>
      </c>
      <c r="G332" s="45"/>
    </row>
    <row r="333" spans="1:7" x14ac:dyDescent="0.3">
      <c r="A333" s="28" t="s">
        <v>454</v>
      </c>
      <c r="B333" s="40" t="s">
        <v>320</v>
      </c>
      <c r="C333" s="5">
        <v>3.52</v>
      </c>
      <c r="D333" s="4" t="s">
        <v>266</v>
      </c>
      <c r="E333" s="4">
        <v>85182100</v>
      </c>
      <c r="F333" s="45" t="s">
        <v>1187</v>
      </c>
      <c r="G333" s="45"/>
    </row>
    <row r="334" spans="1:7" x14ac:dyDescent="0.3">
      <c r="A334" s="28" t="s">
        <v>454</v>
      </c>
      <c r="B334" s="40" t="s">
        <v>321</v>
      </c>
      <c r="C334" s="5">
        <v>3.12</v>
      </c>
      <c r="D334" s="4" t="s">
        <v>266</v>
      </c>
      <c r="E334" s="4">
        <v>85182100</v>
      </c>
      <c r="F334" s="45" t="s">
        <v>1187</v>
      </c>
      <c r="G334" s="45"/>
    </row>
    <row r="335" spans="1:7" x14ac:dyDescent="0.3">
      <c r="A335" s="28" t="s">
        <v>454</v>
      </c>
      <c r="B335" s="40" t="s">
        <v>322</v>
      </c>
      <c r="C335" s="5">
        <v>4.96</v>
      </c>
      <c r="D335" s="4" t="s">
        <v>266</v>
      </c>
      <c r="E335" s="4">
        <v>85182100</v>
      </c>
      <c r="F335" s="45" t="s">
        <v>1187</v>
      </c>
      <c r="G335" s="45"/>
    </row>
    <row r="336" spans="1:7" x14ac:dyDescent="0.3">
      <c r="A336" s="28" t="s">
        <v>454</v>
      </c>
      <c r="B336" s="40" t="s">
        <v>323</v>
      </c>
      <c r="C336" s="5">
        <v>2.2999999999999998</v>
      </c>
      <c r="D336" s="4" t="s">
        <v>266</v>
      </c>
      <c r="E336" s="4">
        <v>85182100</v>
      </c>
      <c r="F336" s="45" t="s">
        <v>1187</v>
      </c>
      <c r="G336" s="45"/>
    </row>
    <row r="337" spans="1:7" x14ac:dyDescent="0.3">
      <c r="A337" s="28" t="s">
        <v>454</v>
      </c>
      <c r="B337" s="40" t="s">
        <v>324</v>
      </c>
      <c r="C337" s="5">
        <v>2.44</v>
      </c>
      <c r="D337" s="4" t="s">
        <v>266</v>
      </c>
      <c r="E337" s="4">
        <v>85182100</v>
      </c>
      <c r="F337" s="45" t="s">
        <v>1187</v>
      </c>
      <c r="G337" s="45"/>
    </row>
    <row r="338" spans="1:7" x14ac:dyDescent="0.3">
      <c r="A338" s="28" t="s">
        <v>454</v>
      </c>
      <c r="B338" s="40" t="s">
        <v>325</v>
      </c>
      <c r="C338" s="5">
        <v>3.46</v>
      </c>
      <c r="D338" s="4" t="s">
        <v>266</v>
      </c>
      <c r="E338" s="4">
        <v>85182100</v>
      </c>
      <c r="F338" s="45" t="s">
        <v>1187</v>
      </c>
      <c r="G338" s="45"/>
    </row>
    <row r="339" spans="1:7" x14ac:dyDescent="0.3">
      <c r="A339" s="28" t="s">
        <v>454</v>
      </c>
      <c r="B339" s="40" t="s">
        <v>326</v>
      </c>
      <c r="C339" s="5">
        <v>5.98</v>
      </c>
      <c r="D339" s="4" t="s">
        <v>266</v>
      </c>
      <c r="E339" s="4">
        <v>85182100</v>
      </c>
      <c r="F339" s="45" t="s">
        <v>1187</v>
      </c>
      <c r="G339" s="45"/>
    </row>
    <row r="340" spans="1:7" x14ac:dyDescent="0.3">
      <c r="A340" s="28" t="s">
        <v>454</v>
      </c>
      <c r="B340" s="40" t="s">
        <v>327</v>
      </c>
      <c r="C340" s="5">
        <v>6.3</v>
      </c>
      <c r="D340" s="4" t="s">
        <v>266</v>
      </c>
      <c r="E340" s="4">
        <v>85182100</v>
      </c>
      <c r="F340" s="45" t="s">
        <v>1187</v>
      </c>
      <c r="G340" s="45"/>
    </row>
    <row r="341" spans="1:7" x14ac:dyDescent="0.3">
      <c r="A341" s="28" t="s">
        <v>454</v>
      </c>
      <c r="B341" s="40" t="s">
        <v>328</v>
      </c>
      <c r="C341" s="5">
        <v>1.62</v>
      </c>
      <c r="D341" s="4" t="s">
        <v>266</v>
      </c>
      <c r="E341" s="4">
        <v>85182100</v>
      </c>
      <c r="F341" s="45" t="s">
        <v>1187</v>
      </c>
      <c r="G341" s="45"/>
    </row>
    <row r="342" spans="1:7" x14ac:dyDescent="0.3">
      <c r="A342" s="28" t="s">
        <v>454</v>
      </c>
      <c r="B342" s="40" t="s">
        <v>329</v>
      </c>
      <c r="C342" s="5">
        <v>1.86</v>
      </c>
      <c r="D342" s="4" t="s">
        <v>266</v>
      </c>
      <c r="E342" s="4">
        <v>85182100</v>
      </c>
      <c r="F342" s="45" t="s">
        <v>1187</v>
      </c>
      <c r="G342" s="45"/>
    </row>
    <row r="343" spans="1:7" x14ac:dyDescent="0.3">
      <c r="A343" s="28" t="s">
        <v>454</v>
      </c>
      <c r="B343" s="40" t="s">
        <v>330</v>
      </c>
      <c r="C343" s="5">
        <v>3.16</v>
      </c>
      <c r="D343" s="4" t="s">
        <v>266</v>
      </c>
      <c r="E343" s="4">
        <v>85182100</v>
      </c>
      <c r="F343" s="45" t="s">
        <v>1187</v>
      </c>
      <c r="G343" s="45"/>
    </row>
    <row r="344" spans="1:7" x14ac:dyDescent="0.3">
      <c r="A344" s="28" t="s">
        <v>454</v>
      </c>
      <c r="B344" s="40" t="s">
        <v>331</v>
      </c>
      <c r="C344" s="5">
        <v>1.4</v>
      </c>
      <c r="D344" s="4" t="s">
        <v>266</v>
      </c>
      <c r="E344" s="4">
        <v>85182100</v>
      </c>
      <c r="F344" s="45" t="s">
        <v>1187</v>
      </c>
      <c r="G344" s="45"/>
    </row>
    <row r="345" spans="1:7" x14ac:dyDescent="0.3">
      <c r="A345" s="28" t="s">
        <v>454</v>
      </c>
      <c r="B345" s="40" t="s">
        <v>332</v>
      </c>
      <c r="C345" s="5">
        <v>1.5</v>
      </c>
      <c r="D345" s="4" t="s">
        <v>266</v>
      </c>
      <c r="E345" s="4">
        <v>85182100</v>
      </c>
      <c r="F345" s="45" t="s">
        <v>1187</v>
      </c>
      <c r="G345" s="45"/>
    </row>
    <row r="346" spans="1:7" x14ac:dyDescent="0.3">
      <c r="A346" s="28" t="s">
        <v>454</v>
      </c>
      <c r="B346" s="40" t="s">
        <v>415</v>
      </c>
      <c r="C346" s="5">
        <v>1.66</v>
      </c>
      <c r="D346" s="4" t="s">
        <v>266</v>
      </c>
      <c r="E346" s="4">
        <v>85182100</v>
      </c>
      <c r="F346" s="45" t="s">
        <v>1187</v>
      </c>
      <c r="G346" s="45"/>
    </row>
    <row r="347" spans="1:7" x14ac:dyDescent="0.3">
      <c r="A347" s="28" t="s">
        <v>454</v>
      </c>
      <c r="B347" s="40" t="s">
        <v>333</v>
      </c>
      <c r="C347" s="5">
        <v>2.44</v>
      </c>
      <c r="D347" s="4" t="s">
        <v>266</v>
      </c>
      <c r="E347" s="4">
        <v>85182100</v>
      </c>
      <c r="F347" s="45" t="s">
        <v>1187</v>
      </c>
      <c r="G347" s="45"/>
    </row>
    <row r="348" spans="1:7" x14ac:dyDescent="0.3">
      <c r="A348" s="28" t="s">
        <v>454</v>
      </c>
      <c r="B348" s="40" t="s">
        <v>334</v>
      </c>
      <c r="C348" s="5">
        <v>2.78</v>
      </c>
      <c r="D348" s="4" t="s">
        <v>266</v>
      </c>
      <c r="E348" s="4">
        <v>85182100</v>
      </c>
      <c r="F348" s="45" t="s">
        <v>1187</v>
      </c>
      <c r="G348" s="45"/>
    </row>
    <row r="349" spans="1:7" x14ac:dyDescent="0.3">
      <c r="A349" s="28" t="s">
        <v>454</v>
      </c>
      <c r="B349" s="40" t="s">
        <v>335</v>
      </c>
      <c r="C349" s="5">
        <v>1.64</v>
      </c>
      <c r="D349" s="4" t="s">
        <v>266</v>
      </c>
      <c r="E349" s="4">
        <v>85182100</v>
      </c>
      <c r="F349" s="45" t="s">
        <v>1187</v>
      </c>
      <c r="G349" s="45"/>
    </row>
    <row r="350" spans="1:7" x14ac:dyDescent="0.3">
      <c r="A350" s="28" t="s">
        <v>454</v>
      </c>
      <c r="B350" s="40" t="s">
        <v>336</v>
      </c>
      <c r="C350" s="5">
        <v>2.42</v>
      </c>
      <c r="D350" s="4" t="s">
        <v>266</v>
      </c>
      <c r="E350" s="4">
        <v>85182100</v>
      </c>
      <c r="F350" s="45" t="s">
        <v>1187</v>
      </c>
      <c r="G350" s="45"/>
    </row>
    <row r="351" spans="1:7" x14ac:dyDescent="0.3">
      <c r="A351" s="28" t="s">
        <v>454</v>
      </c>
      <c r="B351" s="40" t="s">
        <v>337</v>
      </c>
      <c r="C351" s="5">
        <v>2.66</v>
      </c>
      <c r="D351" s="4" t="s">
        <v>266</v>
      </c>
      <c r="E351" s="4">
        <v>85182100</v>
      </c>
      <c r="F351" s="45" t="s">
        <v>1187</v>
      </c>
      <c r="G351" s="45"/>
    </row>
    <row r="352" spans="1:7" x14ac:dyDescent="0.3">
      <c r="A352" s="28" t="s">
        <v>454</v>
      </c>
      <c r="B352" s="40" t="s">
        <v>1186</v>
      </c>
      <c r="C352" s="5">
        <v>2.94</v>
      </c>
      <c r="D352" s="4" t="s">
        <v>318</v>
      </c>
      <c r="E352" s="4">
        <v>85182100</v>
      </c>
      <c r="F352" s="45" t="s">
        <v>1187</v>
      </c>
      <c r="G352" s="45"/>
    </row>
    <row r="353" spans="1:7" x14ac:dyDescent="0.3">
      <c r="A353" s="28" t="s">
        <v>454</v>
      </c>
      <c r="B353" s="40" t="s">
        <v>338</v>
      </c>
      <c r="C353" s="5">
        <v>2.2999999999999998</v>
      </c>
      <c r="D353" s="4" t="s">
        <v>266</v>
      </c>
      <c r="E353" s="4">
        <v>85182100</v>
      </c>
      <c r="F353" s="45" t="s">
        <v>1187</v>
      </c>
      <c r="G353" s="45"/>
    </row>
    <row r="354" spans="1:7" x14ac:dyDescent="0.3">
      <c r="A354" s="28" t="s">
        <v>454</v>
      </c>
      <c r="B354" s="40" t="s">
        <v>339</v>
      </c>
      <c r="C354" s="5">
        <v>3.4</v>
      </c>
      <c r="D354" s="4" t="s">
        <v>266</v>
      </c>
      <c r="E354" s="4">
        <v>85182100</v>
      </c>
      <c r="F354" s="45" t="s">
        <v>1187</v>
      </c>
      <c r="G354" s="45"/>
    </row>
    <row r="355" spans="1:7" x14ac:dyDescent="0.3">
      <c r="A355" s="28" t="s">
        <v>454</v>
      </c>
      <c r="B355" s="40" t="s">
        <v>340</v>
      </c>
      <c r="C355" s="5">
        <v>1</v>
      </c>
      <c r="D355" s="4" t="s">
        <v>266</v>
      </c>
      <c r="E355" s="4">
        <v>85185000</v>
      </c>
      <c r="F355" s="45" t="s">
        <v>1187</v>
      </c>
      <c r="G355" s="45"/>
    </row>
    <row r="356" spans="1:7" x14ac:dyDescent="0.3">
      <c r="A356" s="28" t="s">
        <v>454</v>
      </c>
      <c r="B356" s="40" t="s">
        <v>425</v>
      </c>
      <c r="C356" s="5">
        <v>0.36</v>
      </c>
      <c r="D356" s="4" t="s">
        <v>266</v>
      </c>
      <c r="E356" s="4">
        <v>85443000</v>
      </c>
      <c r="F356" s="45" t="s">
        <v>1187</v>
      </c>
      <c r="G356" s="45"/>
    </row>
    <row r="357" spans="1:7" x14ac:dyDescent="0.3">
      <c r="A357" s="28" t="s">
        <v>454</v>
      </c>
      <c r="B357" s="40" t="s">
        <v>341</v>
      </c>
      <c r="C357" s="5">
        <v>2.44</v>
      </c>
      <c r="D357" s="4" t="s">
        <v>266</v>
      </c>
      <c r="E357" s="4">
        <v>85182100</v>
      </c>
      <c r="F357" s="45" t="s">
        <v>1187</v>
      </c>
      <c r="G357" s="45"/>
    </row>
    <row r="358" spans="1:7" x14ac:dyDescent="0.3">
      <c r="A358" s="28" t="s">
        <v>455</v>
      </c>
      <c r="B358" s="40" t="s">
        <v>342</v>
      </c>
      <c r="C358" s="5">
        <v>3.4</v>
      </c>
      <c r="D358" s="4" t="s">
        <v>266</v>
      </c>
      <c r="E358" s="4"/>
      <c r="F358" s="45"/>
      <c r="G358" s="45"/>
    </row>
    <row r="359" spans="1:7" x14ac:dyDescent="0.3">
      <c r="A359" s="28" t="s">
        <v>455</v>
      </c>
      <c r="B359" s="40" t="s">
        <v>343</v>
      </c>
      <c r="C359" s="5">
        <v>2.58</v>
      </c>
      <c r="D359" s="4" t="s">
        <v>266</v>
      </c>
      <c r="E359" s="4"/>
      <c r="F359" s="45"/>
      <c r="G359" s="45"/>
    </row>
    <row r="360" spans="1:7" x14ac:dyDescent="0.3">
      <c r="A360" s="28" t="s">
        <v>455</v>
      </c>
      <c r="B360" s="40" t="s">
        <v>344</v>
      </c>
      <c r="C360" s="5">
        <v>1.98</v>
      </c>
      <c r="D360" s="4" t="s">
        <v>345</v>
      </c>
      <c r="E360" s="4"/>
      <c r="F360" s="45"/>
      <c r="G360" s="45"/>
    </row>
    <row r="361" spans="1:7" x14ac:dyDescent="0.3">
      <c r="A361" s="28" t="s">
        <v>455</v>
      </c>
      <c r="B361" s="40" t="s">
        <v>346</v>
      </c>
      <c r="C361" s="5">
        <v>1.84</v>
      </c>
      <c r="D361" s="4" t="s">
        <v>345</v>
      </c>
      <c r="E361" s="4"/>
      <c r="F361" s="45"/>
      <c r="G361" s="45"/>
    </row>
    <row r="362" spans="1:7" x14ac:dyDescent="0.3">
      <c r="A362" s="28" t="s">
        <v>455</v>
      </c>
      <c r="B362" s="40" t="s">
        <v>1179</v>
      </c>
      <c r="C362" s="5">
        <v>3.88</v>
      </c>
      <c r="D362" s="4" t="s">
        <v>362</v>
      </c>
      <c r="E362" s="4"/>
      <c r="F362" s="45"/>
      <c r="G362" s="45"/>
    </row>
    <row r="363" spans="1:7" x14ac:dyDescent="0.3">
      <c r="A363" s="28" t="s">
        <v>455</v>
      </c>
      <c r="B363" s="40" t="s">
        <v>347</v>
      </c>
      <c r="C363" s="5">
        <v>2.76</v>
      </c>
      <c r="D363" s="4" t="s">
        <v>345</v>
      </c>
      <c r="E363" s="4"/>
      <c r="F363" s="45"/>
      <c r="G363" s="45"/>
    </row>
    <row r="364" spans="1:7" x14ac:dyDescent="0.3">
      <c r="A364" s="28" t="s">
        <v>455</v>
      </c>
      <c r="B364" s="40" t="s">
        <v>348</v>
      </c>
      <c r="C364" s="5">
        <v>3.64</v>
      </c>
      <c r="D364" s="4" t="s">
        <v>266</v>
      </c>
      <c r="E364" s="4"/>
      <c r="F364" s="45"/>
      <c r="G364" s="45"/>
    </row>
    <row r="365" spans="1:7" x14ac:dyDescent="0.3">
      <c r="A365" s="28" t="s">
        <v>455</v>
      </c>
      <c r="B365" s="40" t="s">
        <v>349</v>
      </c>
      <c r="C365" s="5">
        <v>2.64</v>
      </c>
      <c r="D365" s="4" t="s">
        <v>266</v>
      </c>
      <c r="E365" s="4"/>
      <c r="F365" s="45"/>
      <c r="G365" s="45"/>
    </row>
    <row r="366" spans="1:7" x14ac:dyDescent="0.3">
      <c r="A366" s="28" t="s">
        <v>455</v>
      </c>
      <c r="B366" s="40" t="s">
        <v>350</v>
      </c>
      <c r="C366" s="5">
        <v>5.58</v>
      </c>
      <c r="D366" s="4" t="s">
        <v>266</v>
      </c>
      <c r="E366" s="4"/>
      <c r="F366" s="45"/>
      <c r="G366" s="45"/>
    </row>
    <row r="367" spans="1:7" x14ac:dyDescent="0.3">
      <c r="A367" s="28" t="s">
        <v>455</v>
      </c>
      <c r="B367" s="40" t="s">
        <v>351</v>
      </c>
      <c r="C367" s="5">
        <v>1.44</v>
      </c>
      <c r="D367" s="4" t="s">
        <v>345</v>
      </c>
      <c r="E367" s="4"/>
      <c r="F367" s="45"/>
      <c r="G367" s="45"/>
    </row>
    <row r="368" spans="1:7" x14ac:dyDescent="0.3">
      <c r="A368" s="28" t="s">
        <v>455</v>
      </c>
      <c r="B368" s="40" t="s">
        <v>352</v>
      </c>
      <c r="C368" s="5">
        <v>1.44</v>
      </c>
      <c r="D368" s="4" t="s">
        <v>345</v>
      </c>
      <c r="E368" s="4"/>
      <c r="F368" s="45"/>
      <c r="G368" s="45"/>
    </row>
    <row r="369" spans="1:7" x14ac:dyDescent="0.3">
      <c r="A369" s="28" t="s">
        <v>455</v>
      </c>
      <c r="B369" s="40" t="s">
        <v>353</v>
      </c>
      <c r="C369" s="5">
        <v>0.64</v>
      </c>
      <c r="D369" s="4" t="s">
        <v>266</v>
      </c>
      <c r="E369" s="4"/>
      <c r="F369" s="45"/>
      <c r="G369" s="45"/>
    </row>
    <row r="370" spans="1:7" x14ac:dyDescent="0.3">
      <c r="A370" s="28" t="s">
        <v>455</v>
      </c>
      <c r="B370" s="40" t="s">
        <v>354</v>
      </c>
      <c r="C370" s="5">
        <v>11.3</v>
      </c>
      <c r="D370" s="4" t="s">
        <v>266</v>
      </c>
      <c r="E370" s="4"/>
      <c r="F370" s="45"/>
      <c r="G370" s="45"/>
    </row>
    <row r="371" spans="1:7" x14ac:dyDescent="0.3">
      <c r="A371" s="28" t="s">
        <v>455</v>
      </c>
      <c r="B371" s="40" t="s">
        <v>355</v>
      </c>
      <c r="C371" s="5">
        <v>1.1200000000000001</v>
      </c>
      <c r="D371" s="4" t="s">
        <v>266</v>
      </c>
      <c r="E371" s="4"/>
      <c r="F371" s="45"/>
      <c r="G371" s="45"/>
    </row>
    <row r="372" spans="1:7" x14ac:dyDescent="0.3">
      <c r="A372" s="28" t="s">
        <v>455</v>
      </c>
      <c r="B372" s="40" t="s">
        <v>356</v>
      </c>
      <c r="C372" s="5">
        <v>1.22</v>
      </c>
      <c r="D372" s="4" t="s">
        <v>266</v>
      </c>
      <c r="E372" s="4"/>
      <c r="F372" s="45"/>
      <c r="G372" s="45"/>
    </row>
    <row r="373" spans="1:7" x14ac:dyDescent="0.3">
      <c r="A373" s="28" t="s">
        <v>455</v>
      </c>
      <c r="B373" s="40" t="s">
        <v>357</v>
      </c>
      <c r="C373" s="5">
        <v>1.44</v>
      </c>
      <c r="D373" s="4" t="s">
        <v>266</v>
      </c>
      <c r="E373" s="4"/>
      <c r="F373" s="45"/>
      <c r="G373" s="45"/>
    </row>
    <row r="374" spans="1:7" x14ac:dyDescent="0.3">
      <c r="A374" s="28" t="s">
        <v>455</v>
      </c>
      <c r="B374" s="40" t="s">
        <v>358</v>
      </c>
      <c r="C374" s="5">
        <v>1.3</v>
      </c>
      <c r="D374" s="4" t="s">
        <v>266</v>
      </c>
      <c r="E374" s="4"/>
      <c r="F374" s="45"/>
      <c r="G374" s="45"/>
    </row>
    <row r="375" spans="1:7" x14ac:dyDescent="0.3">
      <c r="A375" s="28" t="s">
        <v>455</v>
      </c>
      <c r="B375" s="40" t="s">
        <v>359</v>
      </c>
      <c r="C375" s="5">
        <v>1.46</v>
      </c>
      <c r="D375" s="4" t="s">
        <v>266</v>
      </c>
      <c r="E375" s="4"/>
      <c r="F375" s="45"/>
      <c r="G375" s="45"/>
    </row>
    <row r="376" spans="1:7" x14ac:dyDescent="0.3">
      <c r="A376" s="28" t="s">
        <v>455</v>
      </c>
      <c r="B376" s="40" t="s">
        <v>360</v>
      </c>
      <c r="C376" s="5">
        <v>2.48</v>
      </c>
      <c r="D376" s="4" t="s">
        <v>266</v>
      </c>
      <c r="E376" s="4"/>
      <c r="F376" s="45"/>
      <c r="G376" s="45"/>
    </row>
    <row r="377" spans="1:7" x14ac:dyDescent="0.3">
      <c r="A377" s="28" t="s">
        <v>455</v>
      </c>
      <c r="B377" s="40" t="s">
        <v>424</v>
      </c>
      <c r="C377" s="5">
        <v>3.84</v>
      </c>
      <c r="D377" s="4" t="s">
        <v>266</v>
      </c>
      <c r="E377" s="4"/>
      <c r="F377" s="45"/>
      <c r="G377" s="45"/>
    </row>
    <row r="378" spans="1:7" x14ac:dyDescent="0.3">
      <c r="A378" s="28" t="s">
        <v>455</v>
      </c>
      <c r="B378" s="40" t="s">
        <v>361</v>
      </c>
      <c r="C378" s="5">
        <v>7.46</v>
      </c>
      <c r="D378" s="4" t="s">
        <v>266</v>
      </c>
      <c r="E378" s="4"/>
      <c r="F378" s="45"/>
      <c r="G378" s="45"/>
    </row>
    <row r="379" spans="1:7" x14ac:dyDescent="0.3">
      <c r="A379" s="28" t="s">
        <v>455</v>
      </c>
      <c r="B379" s="40" t="s">
        <v>423</v>
      </c>
      <c r="C379" s="5">
        <v>0.4</v>
      </c>
      <c r="D379" s="4" t="s">
        <v>362</v>
      </c>
      <c r="E379" s="4"/>
      <c r="F379" s="45"/>
      <c r="G379" s="45"/>
    </row>
    <row r="380" spans="1:7" x14ac:dyDescent="0.3">
      <c r="A380" s="28" t="s">
        <v>455</v>
      </c>
      <c r="B380" s="40" t="s">
        <v>363</v>
      </c>
      <c r="C380" s="5">
        <v>0.44</v>
      </c>
      <c r="D380" s="4" t="s">
        <v>362</v>
      </c>
      <c r="E380" s="4"/>
      <c r="F380" s="45"/>
      <c r="G380" s="45"/>
    </row>
    <row r="381" spans="1:7" x14ac:dyDescent="0.3">
      <c r="A381" s="28" t="s">
        <v>455</v>
      </c>
      <c r="B381" s="40" t="s">
        <v>364</v>
      </c>
      <c r="C381" s="5">
        <v>1.7</v>
      </c>
      <c r="D381" s="4" t="s">
        <v>266</v>
      </c>
      <c r="E381" s="4"/>
      <c r="F381" s="45"/>
      <c r="G381" s="45"/>
    </row>
    <row r="382" spans="1:7" x14ac:dyDescent="0.3">
      <c r="A382" s="28" t="s">
        <v>456</v>
      </c>
      <c r="B382" s="40" t="s">
        <v>407</v>
      </c>
      <c r="C382" s="5">
        <v>1.72</v>
      </c>
      <c r="D382" s="4" t="s">
        <v>365</v>
      </c>
      <c r="E382" s="4">
        <v>85182100</v>
      </c>
      <c r="F382" s="45"/>
      <c r="G382" s="45"/>
    </row>
    <row r="383" spans="1:7" x14ac:dyDescent="0.3">
      <c r="A383" s="28" t="s">
        <v>456</v>
      </c>
      <c r="B383" s="40" t="s">
        <v>366</v>
      </c>
      <c r="C383" s="5">
        <v>1.86</v>
      </c>
      <c r="D383" s="4" t="s">
        <v>365</v>
      </c>
      <c r="E383" s="4">
        <v>85182100</v>
      </c>
      <c r="F383" s="45"/>
      <c r="G383" s="45"/>
    </row>
    <row r="384" spans="1:7" x14ac:dyDescent="0.3">
      <c r="A384" s="28" t="s">
        <v>456</v>
      </c>
      <c r="B384" s="40" t="s">
        <v>367</v>
      </c>
      <c r="C384" s="5">
        <v>1.24</v>
      </c>
      <c r="D384" s="4" t="s">
        <v>365</v>
      </c>
      <c r="E384" s="4">
        <v>85182100</v>
      </c>
      <c r="F384" s="45"/>
      <c r="G384" s="45"/>
    </row>
    <row r="385" spans="1:7" x14ac:dyDescent="0.3">
      <c r="A385" s="28" t="s">
        <v>456</v>
      </c>
      <c r="B385" s="40" t="s">
        <v>408</v>
      </c>
      <c r="C385" s="5">
        <v>1.68</v>
      </c>
      <c r="D385" s="4" t="s">
        <v>365</v>
      </c>
      <c r="E385" s="4">
        <v>85182100</v>
      </c>
      <c r="F385" s="45"/>
      <c r="G385" s="45"/>
    </row>
    <row r="386" spans="1:7" x14ac:dyDescent="0.3">
      <c r="A386" s="28" t="s">
        <v>456</v>
      </c>
      <c r="B386" s="40" t="s">
        <v>406</v>
      </c>
      <c r="C386" s="5">
        <v>1.82</v>
      </c>
      <c r="D386" s="4" t="s">
        <v>365</v>
      </c>
      <c r="E386" s="4">
        <v>85182100</v>
      </c>
      <c r="F386" s="45"/>
      <c r="G386" s="45"/>
    </row>
    <row r="387" spans="1:7" x14ac:dyDescent="0.3">
      <c r="A387" s="28" t="s">
        <v>456</v>
      </c>
      <c r="B387" s="40" t="s">
        <v>368</v>
      </c>
      <c r="C387" s="5">
        <v>2.92</v>
      </c>
      <c r="D387" s="4" t="s">
        <v>365</v>
      </c>
      <c r="E387" s="4">
        <v>85182100</v>
      </c>
      <c r="F387" s="45"/>
      <c r="G387" s="45"/>
    </row>
    <row r="388" spans="1:7" x14ac:dyDescent="0.3">
      <c r="A388" s="28" t="s">
        <v>456</v>
      </c>
      <c r="B388" s="40" t="s">
        <v>369</v>
      </c>
      <c r="C388" s="5">
        <v>2.68</v>
      </c>
      <c r="D388" s="4" t="s">
        <v>365</v>
      </c>
      <c r="E388" s="4">
        <v>85182100</v>
      </c>
      <c r="F388" s="45"/>
      <c r="G388" s="45"/>
    </row>
    <row r="389" spans="1:7" x14ac:dyDescent="0.3">
      <c r="A389" s="28" t="s">
        <v>456</v>
      </c>
      <c r="B389" s="40" t="s">
        <v>370</v>
      </c>
      <c r="C389" s="5">
        <v>0.82</v>
      </c>
      <c r="D389" s="4" t="s">
        <v>365</v>
      </c>
      <c r="E389" s="4">
        <v>85443000</v>
      </c>
      <c r="F389" s="45"/>
      <c r="G389" s="45"/>
    </row>
    <row r="390" spans="1:7" x14ac:dyDescent="0.3">
      <c r="A390" s="28" t="s">
        <v>456</v>
      </c>
      <c r="B390" s="40" t="s">
        <v>371</v>
      </c>
      <c r="C390" s="5">
        <v>1.08</v>
      </c>
      <c r="D390" s="4" t="s">
        <v>365</v>
      </c>
      <c r="E390" s="4">
        <v>85443000</v>
      </c>
      <c r="F390" s="45"/>
      <c r="G390" s="45"/>
    </row>
    <row r="391" spans="1:7" x14ac:dyDescent="0.3">
      <c r="A391" s="28" t="s">
        <v>456</v>
      </c>
      <c r="B391" s="40" t="s">
        <v>372</v>
      </c>
      <c r="C391" s="5">
        <v>1.28</v>
      </c>
      <c r="D391" s="4" t="s">
        <v>365</v>
      </c>
      <c r="E391" s="4">
        <v>85443000</v>
      </c>
      <c r="F391" s="45"/>
      <c r="G391" s="45"/>
    </row>
    <row r="392" spans="1:7" x14ac:dyDescent="0.3">
      <c r="A392" s="28" t="s">
        <v>456</v>
      </c>
      <c r="B392" s="40" t="s">
        <v>1183</v>
      </c>
      <c r="C392" s="5">
        <v>13.74</v>
      </c>
      <c r="D392" s="4" t="s">
        <v>266</v>
      </c>
      <c r="E392" s="4">
        <v>85182100</v>
      </c>
      <c r="F392" s="45"/>
      <c r="G392" s="45"/>
    </row>
    <row r="393" spans="1:7" x14ac:dyDescent="0.3">
      <c r="A393" s="28" t="s">
        <v>456</v>
      </c>
      <c r="B393" s="40" t="s">
        <v>373</v>
      </c>
      <c r="C393" s="5">
        <v>2.3199999999999998</v>
      </c>
      <c r="D393" s="4" t="s">
        <v>365</v>
      </c>
      <c r="E393" s="4">
        <v>85182100</v>
      </c>
      <c r="F393" s="45"/>
      <c r="G393" s="45"/>
    </row>
    <row r="394" spans="1:7" x14ac:dyDescent="0.3">
      <c r="A394" s="28" t="s">
        <v>456</v>
      </c>
      <c r="B394" s="40" t="s">
        <v>374</v>
      </c>
      <c r="C394" s="5">
        <v>3.5</v>
      </c>
      <c r="D394" s="4" t="s">
        <v>365</v>
      </c>
      <c r="E394" s="4">
        <v>85182100</v>
      </c>
      <c r="F394" s="45"/>
      <c r="G394" s="45"/>
    </row>
    <row r="395" spans="1:7" x14ac:dyDescent="0.3">
      <c r="A395" s="28" t="s">
        <v>456</v>
      </c>
      <c r="B395" s="40" t="s">
        <v>375</v>
      </c>
      <c r="C395" s="5">
        <v>0.28000000000000003</v>
      </c>
      <c r="D395" s="4" t="s">
        <v>365</v>
      </c>
      <c r="E395" s="4">
        <v>85443000</v>
      </c>
      <c r="F395" s="45"/>
      <c r="G395" s="45"/>
    </row>
    <row r="396" spans="1:7" x14ac:dyDescent="0.3">
      <c r="A396" s="28" t="s">
        <v>456</v>
      </c>
      <c r="B396" s="40" t="s">
        <v>376</v>
      </c>
      <c r="C396" s="5">
        <v>0.4</v>
      </c>
      <c r="D396" s="4" t="s">
        <v>365</v>
      </c>
      <c r="E396" s="4">
        <v>85443000</v>
      </c>
      <c r="F396" s="45"/>
      <c r="G396" s="45"/>
    </row>
    <row r="397" spans="1:7" x14ac:dyDescent="0.3">
      <c r="A397" s="28" t="s">
        <v>456</v>
      </c>
      <c r="B397" s="40" t="s">
        <v>377</v>
      </c>
      <c r="C397" s="5">
        <v>6.4</v>
      </c>
      <c r="D397" s="4" t="s">
        <v>365</v>
      </c>
      <c r="E397" s="4">
        <v>85182100</v>
      </c>
      <c r="F397" s="45"/>
      <c r="G397" s="45"/>
    </row>
    <row r="398" spans="1:7" x14ac:dyDescent="0.3">
      <c r="A398" s="28" t="s">
        <v>456</v>
      </c>
      <c r="B398" s="40" t="s">
        <v>378</v>
      </c>
      <c r="C398" s="5">
        <v>1.74</v>
      </c>
      <c r="D398" s="4" t="s">
        <v>365</v>
      </c>
      <c r="E398" s="4">
        <v>85182100</v>
      </c>
      <c r="F398" s="45"/>
      <c r="G398" s="45"/>
    </row>
    <row r="399" spans="1:7" x14ac:dyDescent="0.3">
      <c r="A399" s="28" t="s">
        <v>456</v>
      </c>
      <c r="B399" s="40" t="s">
        <v>379</v>
      </c>
      <c r="C399" s="5">
        <v>1.74</v>
      </c>
      <c r="D399" s="4" t="s">
        <v>365</v>
      </c>
      <c r="E399" s="4">
        <v>85182100</v>
      </c>
      <c r="F399" s="45"/>
      <c r="G399" s="45"/>
    </row>
    <row r="400" spans="1:7" x14ac:dyDescent="0.3">
      <c r="A400" s="28" t="s">
        <v>456</v>
      </c>
      <c r="B400" s="40" t="s">
        <v>380</v>
      </c>
      <c r="C400" s="5">
        <v>1.1200000000000001</v>
      </c>
      <c r="D400" s="4" t="s">
        <v>365</v>
      </c>
      <c r="E400" s="4">
        <v>85182100</v>
      </c>
      <c r="F400" s="45"/>
      <c r="G400" s="45"/>
    </row>
    <row r="401" spans="1:7" x14ac:dyDescent="0.3">
      <c r="A401" s="28" t="s">
        <v>456</v>
      </c>
      <c r="B401" s="40" t="s">
        <v>381</v>
      </c>
      <c r="C401" s="5">
        <v>1.26</v>
      </c>
      <c r="D401" s="4" t="s">
        <v>365</v>
      </c>
      <c r="E401" s="4">
        <v>85182100</v>
      </c>
      <c r="F401" s="45"/>
      <c r="G401" s="45"/>
    </row>
    <row r="402" spans="1:7" x14ac:dyDescent="0.3">
      <c r="A402" s="28" t="s">
        <v>456</v>
      </c>
      <c r="B402" s="40" t="s">
        <v>382</v>
      </c>
      <c r="C402" s="5">
        <v>1.7</v>
      </c>
      <c r="D402" s="4" t="s">
        <v>365</v>
      </c>
      <c r="E402" s="4">
        <v>85182100</v>
      </c>
      <c r="F402" s="45"/>
      <c r="G402" s="45"/>
    </row>
    <row r="403" spans="1:7" x14ac:dyDescent="0.3">
      <c r="A403" s="28" t="s">
        <v>456</v>
      </c>
      <c r="B403" s="40" t="s">
        <v>383</v>
      </c>
      <c r="C403" s="5">
        <v>1.7</v>
      </c>
      <c r="D403" s="4" t="s">
        <v>365</v>
      </c>
      <c r="E403" s="4">
        <v>85182100</v>
      </c>
      <c r="F403" s="45"/>
      <c r="G403" s="45"/>
    </row>
    <row r="404" spans="1:7" x14ac:dyDescent="0.3">
      <c r="A404" s="28" t="s">
        <v>456</v>
      </c>
      <c r="B404" s="40" t="s">
        <v>384</v>
      </c>
      <c r="C404" s="5">
        <v>1.82</v>
      </c>
      <c r="D404" s="4" t="s">
        <v>365</v>
      </c>
      <c r="E404" s="4">
        <v>85182100</v>
      </c>
      <c r="F404" s="45"/>
      <c r="G404" s="45"/>
    </row>
    <row r="405" spans="1:7" x14ac:dyDescent="0.3">
      <c r="A405" s="28" t="s">
        <v>456</v>
      </c>
      <c r="B405" s="40" t="s">
        <v>385</v>
      </c>
      <c r="C405" s="5">
        <v>0.96</v>
      </c>
      <c r="D405" s="4" t="s">
        <v>365</v>
      </c>
      <c r="E405" s="4">
        <v>85182100</v>
      </c>
      <c r="F405" s="45"/>
      <c r="G405" s="45"/>
    </row>
    <row r="406" spans="1:7" x14ac:dyDescent="0.3">
      <c r="A406" s="28" t="s">
        <v>456</v>
      </c>
      <c r="B406" s="40" t="s">
        <v>386</v>
      </c>
      <c r="C406" s="5">
        <v>1.2</v>
      </c>
      <c r="D406" s="4" t="s">
        <v>365</v>
      </c>
      <c r="E406" s="4">
        <v>85182100</v>
      </c>
      <c r="F406" s="45"/>
      <c r="G406" s="45"/>
    </row>
    <row r="407" spans="1:7" x14ac:dyDescent="0.3">
      <c r="A407" s="28" t="s">
        <v>456</v>
      </c>
      <c r="B407" s="40" t="s">
        <v>387</v>
      </c>
      <c r="C407" s="5">
        <v>7.68</v>
      </c>
      <c r="D407" s="4" t="s">
        <v>365</v>
      </c>
      <c r="E407" s="4">
        <v>85182100</v>
      </c>
      <c r="F407" s="45"/>
      <c r="G407" s="45"/>
    </row>
    <row r="408" spans="1:7" x14ac:dyDescent="0.3">
      <c r="A408" s="28" t="s">
        <v>456</v>
      </c>
      <c r="B408" s="40" t="s">
        <v>388</v>
      </c>
      <c r="C408" s="5">
        <v>0.26</v>
      </c>
      <c r="D408" s="4" t="s">
        <v>365</v>
      </c>
      <c r="E408" s="4">
        <v>85182100</v>
      </c>
      <c r="F408" s="45"/>
      <c r="G408" s="45"/>
    </row>
    <row r="409" spans="1:7" x14ac:dyDescent="0.3">
      <c r="A409" s="28" t="s">
        <v>456</v>
      </c>
      <c r="B409" s="40" t="s">
        <v>389</v>
      </c>
      <c r="C409" s="5">
        <v>1.8</v>
      </c>
      <c r="D409" s="4" t="s">
        <v>365</v>
      </c>
      <c r="E409" s="4">
        <v>85182100</v>
      </c>
      <c r="F409" s="45"/>
      <c r="G409" s="45"/>
    </row>
    <row r="410" spans="1:7" x14ac:dyDescent="0.3">
      <c r="A410" s="28" t="s">
        <v>456</v>
      </c>
      <c r="B410" s="40" t="s">
        <v>390</v>
      </c>
      <c r="C410" s="5">
        <v>1.96</v>
      </c>
      <c r="D410" s="4" t="s">
        <v>365</v>
      </c>
      <c r="E410" s="4">
        <v>85182100</v>
      </c>
      <c r="F410" s="45"/>
      <c r="G410" s="45"/>
    </row>
    <row r="411" spans="1:7" x14ac:dyDescent="0.3">
      <c r="A411" s="28" t="s">
        <v>456</v>
      </c>
      <c r="B411" s="40" t="s">
        <v>391</v>
      </c>
      <c r="C411" s="5">
        <v>1.28</v>
      </c>
      <c r="D411" s="4" t="s">
        <v>365</v>
      </c>
      <c r="E411" s="4">
        <v>85182100</v>
      </c>
      <c r="F411" s="45"/>
      <c r="G411" s="45"/>
    </row>
    <row r="412" spans="1:7" x14ac:dyDescent="0.3">
      <c r="A412" s="28" t="s">
        <v>456</v>
      </c>
      <c r="B412" s="40" t="s">
        <v>392</v>
      </c>
      <c r="C412" s="5">
        <v>1.76</v>
      </c>
      <c r="D412" s="4" t="s">
        <v>365</v>
      </c>
      <c r="E412" s="4">
        <v>85182100</v>
      </c>
      <c r="F412" s="45"/>
      <c r="G412" s="45"/>
    </row>
    <row r="413" spans="1:7" x14ac:dyDescent="0.3">
      <c r="A413" s="28" t="s">
        <v>456</v>
      </c>
      <c r="B413" s="40" t="s">
        <v>393</v>
      </c>
      <c r="C413" s="5">
        <v>1.88</v>
      </c>
      <c r="D413" s="4" t="s">
        <v>365</v>
      </c>
      <c r="E413" s="4">
        <v>85182100</v>
      </c>
      <c r="F413" s="45"/>
      <c r="G413" s="45"/>
    </row>
    <row r="414" spans="1:7" x14ac:dyDescent="0.3">
      <c r="A414" s="28" t="s">
        <v>456</v>
      </c>
      <c r="B414" s="40" t="s">
        <v>394</v>
      </c>
      <c r="C414" s="5">
        <v>2.56</v>
      </c>
      <c r="D414" s="4" t="s">
        <v>365</v>
      </c>
      <c r="E414" s="4">
        <v>85182100</v>
      </c>
      <c r="F414" s="45"/>
      <c r="G414" s="45"/>
    </row>
    <row r="415" spans="1:7" x14ac:dyDescent="0.3">
      <c r="A415" s="28" t="s">
        <v>456</v>
      </c>
      <c r="B415" s="40" t="s">
        <v>395</v>
      </c>
      <c r="C415" s="5">
        <v>3.26</v>
      </c>
      <c r="D415" s="4" t="s">
        <v>365</v>
      </c>
      <c r="E415" s="4">
        <v>85182100</v>
      </c>
      <c r="F415" s="45"/>
      <c r="G415" s="45"/>
    </row>
    <row r="416" spans="1:7" x14ac:dyDescent="0.3">
      <c r="A416" s="28" t="s">
        <v>456</v>
      </c>
      <c r="B416" s="40" t="s">
        <v>396</v>
      </c>
      <c r="C416" s="5">
        <v>14.9</v>
      </c>
      <c r="D416" s="4" t="s">
        <v>365</v>
      </c>
      <c r="E416" s="4">
        <v>85182100</v>
      </c>
      <c r="F416" s="45"/>
      <c r="G416" s="45"/>
    </row>
    <row r="417" spans="1:7" x14ac:dyDescent="0.3">
      <c r="A417" s="28" t="s">
        <v>456</v>
      </c>
      <c r="B417" s="40" t="s">
        <v>397</v>
      </c>
      <c r="C417" s="5">
        <v>1.1200000000000001</v>
      </c>
      <c r="D417" s="4" t="s">
        <v>365</v>
      </c>
      <c r="E417" s="4">
        <v>85182100</v>
      </c>
      <c r="F417" s="45"/>
      <c r="G417" s="45"/>
    </row>
    <row r="418" spans="1:7" x14ac:dyDescent="0.3">
      <c r="A418" s="28" t="s">
        <v>456</v>
      </c>
      <c r="B418" s="40" t="s">
        <v>398</v>
      </c>
      <c r="C418" s="5">
        <v>1.76</v>
      </c>
      <c r="D418" s="4" t="s">
        <v>365</v>
      </c>
      <c r="E418" s="4">
        <v>85182100</v>
      </c>
      <c r="F418" s="45"/>
      <c r="G418" s="45"/>
    </row>
    <row r="419" spans="1:7" x14ac:dyDescent="0.3">
      <c r="A419" s="28" t="s">
        <v>456</v>
      </c>
      <c r="B419" s="40" t="s">
        <v>399</v>
      </c>
      <c r="C419" s="5">
        <v>0.18</v>
      </c>
      <c r="D419" s="4" t="s">
        <v>365</v>
      </c>
      <c r="E419" s="4">
        <v>85443000</v>
      </c>
      <c r="F419" s="45"/>
      <c r="G419" s="45"/>
    </row>
    <row r="420" spans="1:7" x14ac:dyDescent="0.3">
      <c r="A420" s="28" t="s">
        <v>456</v>
      </c>
      <c r="B420" s="40" t="s">
        <v>400</v>
      </c>
      <c r="C420" s="5">
        <v>10.96</v>
      </c>
      <c r="D420" s="4" t="s">
        <v>365</v>
      </c>
      <c r="E420" s="4">
        <v>85182100</v>
      </c>
      <c r="F420" s="45"/>
      <c r="G420" s="45"/>
    </row>
    <row r="421" spans="1:7" x14ac:dyDescent="0.3">
      <c r="A421" s="28" t="s">
        <v>457</v>
      </c>
      <c r="B421" s="4" t="s">
        <v>458</v>
      </c>
      <c r="C421" s="30"/>
      <c r="D421" s="30"/>
      <c r="E421" s="4"/>
      <c r="F421" s="4" t="s">
        <v>1102</v>
      </c>
      <c r="G421" s="45" t="s">
        <v>1113</v>
      </c>
    </row>
    <row r="422" spans="1:7" x14ac:dyDescent="0.3">
      <c r="A422" s="28" t="s">
        <v>457</v>
      </c>
      <c r="B422" s="4" t="s">
        <v>459</v>
      </c>
      <c r="C422" s="30"/>
      <c r="D422" s="30"/>
      <c r="E422" s="4"/>
      <c r="F422" s="4" t="s">
        <v>1102</v>
      </c>
      <c r="G422" s="45" t="s">
        <v>1113</v>
      </c>
    </row>
    <row r="423" spans="1:7" x14ac:dyDescent="0.3">
      <c r="A423" s="28" t="s">
        <v>457</v>
      </c>
      <c r="B423" s="4" t="s">
        <v>460</v>
      </c>
      <c r="C423" s="30"/>
      <c r="D423" s="30"/>
      <c r="E423" s="4"/>
      <c r="F423" s="4" t="s">
        <v>1102</v>
      </c>
      <c r="G423" s="45" t="s">
        <v>1113</v>
      </c>
    </row>
    <row r="424" spans="1:7" x14ac:dyDescent="0.3">
      <c r="A424" s="28" t="s">
        <v>457</v>
      </c>
      <c r="B424" s="4" t="s">
        <v>461</v>
      </c>
      <c r="C424" s="30"/>
      <c r="D424" s="30"/>
      <c r="E424" s="4"/>
      <c r="F424" s="4" t="s">
        <v>1102</v>
      </c>
      <c r="G424" s="45" t="s">
        <v>1113</v>
      </c>
    </row>
    <row r="425" spans="1:7" hidden="1" x14ac:dyDescent="0.3">
      <c r="A425" s="28" t="s">
        <v>457</v>
      </c>
      <c r="B425" s="4"/>
      <c r="C425" s="30"/>
      <c r="D425" s="30"/>
      <c r="E425" s="45"/>
      <c r="F425" s="45"/>
      <c r="G425" s="45" t="s">
        <v>1113</v>
      </c>
    </row>
    <row r="426" spans="1:7" s="31" customFormat="1" x14ac:dyDescent="0.3">
      <c r="A426" s="28" t="s">
        <v>457</v>
      </c>
      <c r="B426" s="4" t="s">
        <v>462</v>
      </c>
      <c r="C426" s="30"/>
      <c r="D426" s="30"/>
      <c r="E426" s="4"/>
      <c r="F426" s="4" t="s">
        <v>1102</v>
      </c>
      <c r="G426" s="45" t="s">
        <v>1113</v>
      </c>
    </row>
    <row r="427" spans="1:7" x14ac:dyDescent="0.3">
      <c r="A427" s="28" t="s">
        <v>457</v>
      </c>
      <c r="B427" s="4" t="s">
        <v>463</v>
      </c>
      <c r="C427" s="30"/>
      <c r="D427" s="30"/>
      <c r="E427" s="4"/>
      <c r="F427" s="4" t="s">
        <v>1102</v>
      </c>
      <c r="G427" s="45" t="s">
        <v>1113</v>
      </c>
    </row>
    <row r="428" spans="1:7" x14ac:dyDescent="0.3">
      <c r="A428" s="28" t="s">
        <v>457</v>
      </c>
      <c r="B428" s="4" t="s">
        <v>464</v>
      </c>
      <c r="C428" s="30"/>
      <c r="D428" s="30"/>
      <c r="E428" s="4"/>
      <c r="F428" s="4" t="s">
        <v>1102</v>
      </c>
      <c r="G428" s="45" t="s">
        <v>1113</v>
      </c>
    </row>
    <row r="429" spans="1:7" x14ac:dyDescent="0.3">
      <c r="A429" s="28" t="s">
        <v>457</v>
      </c>
      <c r="B429" s="4" t="s">
        <v>465</v>
      </c>
      <c r="C429" s="30"/>
      <c r="D429" s="30"/>
      <c r="E429" s="4"/>
      <c r="F429" s="4" t="s">
        <v>1102</v>
      </c>
      <c r="G429" s="45" t="s">
        <v>1113</v>
      </c>
    </row>
    <row r="430" spans="1:7" x14ac:dyDescent="0.3">
      <c r="A430" s="28" t="s">
        <v>457</v>
      </c>
      <c r="B430" s="4" t="s">
        <v>466</v>
      </c>
      <c r="C430" s="30"/>
      <c r="D430" s="30"/>
      <c r="E430" s="4"/>
      <c r="F430" s="4" t="s">
        <v>1102</v>
      </c>
      <c r="G430" s="45" t="s">
        <v>1113</v>
      </c>
    </row>
    <row r="431" spans="1:7" x14ac:dyDescent="0.3">
      <c r="A431" s="28" t="s">
        <v>457</v>
      </c>
      <c r="B431" s="4" t="s">
        <v>467</v>
      </c>
      <c r="C431" s="30"/>
      <c r="D431" s="30"/>
      <c r="E431" s="4"/>
      <c r="F431" s="4" t="s">
        <v>1102</v>
      </c>
      <c r="G431" s="45" t="s">
        <v>1113</v>
      </c>
    </row>
    <row r="432" spans="1:7" hidden="1" x14ac:dyDescent="0.3">
      <c r="A432" s="28" t="s">
        <v>457</v>
      </c>
      <c r="B432" s="4"/>
      <c r="C432" s="30"/>
      <c r="D432" s="30"/>
      <c r="E432" s="45"/>
      <c r="F432" s="45"/>
      <c r="G432" s="45" t="s">
        <v>1113</v>
      </c>
    </row>
    <row r="433" spans="1:7" x14ac:dyDescent="0.3">
      <c r="A433" s="28" t="s">
        <v>457</v>
      </c>
      <c r="B433" s="4" t="s">
        <v>468</v>
      </c>
      <c r="C433" s="30"/>
      <c r="D433" s="30"/>
      <c r="E433" s="4"/>
      <c r="F433" s="4" t="s">
        <v>1102</v>
      </c>
      <c r="G433" s="45" t="s">
        <v>1113</v>
      </c>
    </row>
    <row r="434" spans="1:7" x14ac:dyDescent="0.3">
      <c r="A434" s="28" t="s">
        <v>457</v>
      </c>
      <c r="B434" s="4" t="s">
        <v>469</v>
      </c>
      <c r="C434" s="30"/>
      <c r="D434" s="30"/>
      <c r="E434" s="4"/>
      <c r="F434" s="4" t="s">
        <v>1102</v>
      </c>
      <c r="G434" s="45" t="s">
        <v>1113</v>
      </c>
    </row>
    <row r="435" spans="1:7" x14ac:dyDescent="0.3">
      <c r="A435" s="28" t="s">
        <v>457</v>
      </c>
      <c r="B435" s="4" t="s">
        <v>470</v>
      </c>
      <c r="C435" s="30"/>
      <c r="D435" s="30"/>
      <c r="E435" s="4"/>
      <c r="F435" s="4" t="s">
        <v>1102</v>
      </c>
      <c r="G435" s="45" t="s">
        <v>1113</v>
      </c>
    </row>
    <row r="436" spans="1:7" x14ac:dyDescent="0.3">
      <c r="A436" s="28" t="s">
        <v>457</v>
      </c>
      <c r="B436" s="4" t="s">
        <v>471</v>
      </c>
      <c r="C436" s="30"/>
      <c r="D436" s="30"/>
      <c r="E436" s="4"/>
      <c r="F436" s="4" t="s">
        <v>1102</v>
      </c>
      <c r="G436" s="45" t="s">
        <v>1113</v>
      </c>
    </row>
    <row r="437" spans="1:7" x14ac:dyDescent="0.3">
      <c r="A437" s="28" t="s">
        <v>457</v>
      </c>
      <c r="B437" s="4" t="s">
        <v>472</v>
      </c>
      <c r="C437" s="30"/>
      <c r="D437" s="30"/>
      <c r="E437" s="4"/>
      <c r="F437" s="4" t="s">
        <v>1102</v>
      </c>
      <c r="G437" s="45" t="s">
        <v>1113</v>
      </c>
    </row>
    <row r="438" spans="1:7" x14ac:dyDescent="0.3">
      <c r="A438" s="28" t="s">
        <v>457</v>
      </c>
      <c r="B438" s="4" t="s">
        <v>473</v>
      </c>
      <c r="C438" s="30"/>
      <c r="D438" s="30"/>
      <c r="E438" s="4"/>
      <c r="F438" s="4" t="s">
        <v>1102</v>
      </c>
      <c r="G438" s="45" t="s">
        <v>1113</v>
      </c>
    </row>
    <row r="439" spans="1:7" x14ac:dyDescent="0.3">
      <c r="A439" s="28" t="s">
        <v>457</v>
      </c>
      <c r="B439" s="4" t="s">
        <v>474</v>
      </c>
      <c r="C439" s="30"/>
      <c r="D439" s="30"/>
      <c r="E439" s="4"/>
      <c r="F439" s="4" t="s">
        <v>1102</v>
      </c>
      <c r="G439" s="45" t="s">
        <v>1113</v>
      </c>
    </row>
    <row r="440" spans="1:7" x14ac:dyDescent="0.3">
      <c r="A440" s="28" t="s">
        <v>457</v>
      </c>
      <c r="B440" s="4" t="s">
        <v>475</v>
      </c>
      <c r="C440" s="30"/>
      <c r="D440" s="30"/>
      <c r="E440" s="4"/>
      <c r="F440" s="4" t="s">
        <v>1102</v>
      </c>
      <c r="G440" s="45" t="s">
        <v>1113</v>
      </c>
    </row>
    <row r="441" spans="1:7" x14ac:dyDescent="0.3">
      <c r="A441" s="28" t="s">
        <v>457</v>
      </c>
      <c r="B441" s="4" t="s">
        <v>476</v>
      </c>
      <c r="C441" s="30"/>
      <c r="D441" s="30"/>
      <c r="E441" s="4"/>
      <c r="F441" s="4" t="s">
        <v>1102</v>
      </c>
      <c r="G441" s="45" t="s">
        <v>1113</v>
      </c>
    </row>
    <row r="442" spans="1:7" x14ac:dyDescent="0.3">
      <c r="A442" s="28" t="s">
        <v>457</v>
      </c>
      <c r="B442" s="4" t="s">
        <v>477</v>
      </c>
      <c r="C442" s="30"/>
      <c r="D442" s="30"/>
      <c r="E442" s="4"/>
      <c r="F442" s="4" t="s">
        <v>1102</v>
      </c>
      <c r="G442" s="45" t="s">
        <v>1113</v>
      </c>
    </row>
    <row r="443" spans="1:7" x14ac:dyDescent="0.3">
      <c r="A443" s="28" t="s">
        <v>457</v>
      </c>
      <c r="B443" s="4" t="s">
        <v>478</v>
      </c>
      <c r="C443" s="30"/>
      <c r="D443" s="30"/>
      <c r="E443" s="4"/>
      <c r="F443" s="4" t="s">
        <v>1102</v>
      </c>
      <c r="G443" s="45" t="s">
        <v>1113</v>
      </c>
    </row>
    <row r="444" spans="1:7" x14ac:dyDescent="0.3">
      <c r="A444" s="28" t="s">
        <v>457</v>
      </c>
      <c r="B444" s="4" t="s">
        <v>479</v>
      </c>
      <c r="C444" s="30"/>
      <c r="D444" s="30"/>
      <c r="E444" s="4"/>
      <c r="F444" s="4" t="s">
        <v>1102</v>
      </c>
      <c r="G444" s="45" t="s">
        <v>1113</v>
      </c>
    </row>
    <row r="445" spans="1:7" x14ac:dyDescent="0.3">
      <c r="A445" s="28" t="s">
        <v>457</v>
      </c>
      <c r="B445" s="4" t="s">
        <v>480</v>
      </c>
      <c r="C445" s="30"/>
      <c r="D445" s="30"/>
      <c r="E445" s="4"/>
      <c r="F445" s="4" t="s">
        <v>1102</v>
      </c>
      <c r="G445" s="45" t="s">
        <v>1113</v>
      </c>
    </row>
    <row r="446" spans="1:7" x14ac:dyDescent="0.3">
      <c r="A446" s="28" t="s">
        <v>457</v>
      </c>
      <c r="B446" s="4" t="s">
        <v>481</v>
      </c>
      <c r="C446" s="30"/>
      <c r="D446" s="30"/>
      <c r="E446" s="4"/>
      <c r="F446" s="4" t="s">
        <v>1102</v>
      </c>
      <c r="G446" s="45" t="s">
        <v>1113</v>
      </c>
    </row>
    <row r="447" spans="1:7" x14ac:dyDescent="0.3">
      <c r="A447" s="28" t="s">
        <v>457</v>
      </c>
      <c r="B447" s="4" t="s">
        <v>482</v>
      </c>
      <c r="C447" s="30"/>
      <c r="D447" s="30"/>
      <c r="E447" s="4"/>
      <c r="F447" s="4" t="s">
        <v>1102</v>
      </c>
      <c r="G447" s="45" t="s">
        <v>1113</v>
      </c>
    </row>
    <row r="448" spans="1:7" x14ac:dyDescent="0.3">
      <c r="A448" s="28" t="s">
        <v>457</v>
      </c>
      <c r="B448" s="4" t="s">
        <v>483</v>
      </c>
      <c r="C448" s="30"/>
      <c r="D448" s="30"/>
      <c r="E448" s="4"/>
      <c r="F448" s="4" t="s">
        <v>1102</v>
      </c>
      <c r="G448" s="45" t="s">
        <v>1113</v>
      </c>
    </row>
    <row r="449" spans="1:7" x14ac:dyDescent="0.3">
      <c r="A449" s="28" t="s">
        <v>457</v>
      </c>
      <c r="B449" s="4" t="s">
        <v>484</v>
      </c>
      <c r="C449" s="30"/>
      <c r="D449" s="30"/>
      <c r="E449" s="4"/>
      <c r="F449" s="4" t="s">
        <v>1102</v>
      </c>
      <c r="G449" s="45" t="s">
        <v>1113</v>
      </c>
    </row>
    <row r="450" spans="1:7" hidden="1" x14ac:dyDescent="0.3">
      <c r="A450" s="28" t="s">
        <v>457</v>
      </c>
      <c r="B450" s="4"/>
      <c r="C450" s="30"/>
      <c r="D450" s="30"/>
      <c r="E450" s="45"/>
      <c r="F450" s="45"/>
      <c r="G450" s="45" t="s">
        <v>1113</v>
      </c>
    </row>
    <row r="451" spans="1:7" x14ac:dyDescent="0.3">
      <c r="A451" s="28" t="s">
        <v>457</v>
      </c>
      <c r="B451" s="4" t="s">
        <v>485</v>
      </c>
      <c r="C451" s="30"/>
      <c r="D451" s="30"/>
      <c r="E451" s="4"/>
      <c r="F451" s="4" t="s">
        <v>1102</v>
      </c>
      <c r="G451" s="45" t="s">
        <v>1113</v>
      </c>
    </row>
    <row r="452" spans="1:7" x14ac:dyDescent="0.3">
      <c r="A452" s="28" t="s">
        <v>457</v>
      </c>
      <c r="B452" s="4" t="s">
        <v>486</v>
      </c>
      <c r="C452" s="30"/>
      <c r="D452" s="30"/>
      <c r="E452" s="4"/>
      <c r="F452" s="4" t="s">
        <v>1102</v>
      </c>
      <c r="G452" s="45" t="s">
        <v>1113</v>
      </c>
    </row>
    <row r="453" spans="1:7" hidden="1" x14ac:dyDescent="0.3">
      <c r="A453" s="28" t="s">
        <v>457</v>
      </c>
      <c r="B453" s="4"/>
      <c r="C453" s="30"/>
      <c r="D453" s="30"/>
      <c r="E453" s="45"/>
      <c r="F453" s="45"/>
      <c r="G453" s="45" t="s">
        <v>1113</v>
      </c>
    </row>
    <row r="454" spans="1:7" x14ac:dyDescent="0.3">
      <c r="A454" s="28" t="s">
        <v>457</v>
      </c>
      <c r="B454" s="4" t="s">
        <v>509</v>
      </c>
      <c r="C454" s="30"/>
      <c r="D454" s="30"/>
      <c r="E454" s="4"/>
      <c r="F454" s="4" t="s">
        <v>1102</v>
      </c>
      <c r="G454" s="45" t="s">
        <v>1113</v>
      </c>
    </row>
    <row r="455" spans="1:7" x14ac:dyDescent="0.3">
      <c r="A455" s="28" t="s">
        <v>457</v>
      </c>
      <c r="B455" s="4" t="s">
        <v>510</v>
      </c>
      <c r="C455" s="30"/>
      <c r="D455" s="30"/>
      <c r="E455" s="4"/>
      <c r="F455" s="4" t="s">
        <v>1102</v>
      </c>
      <c r="G455" s="45" t="s">
        <v>1113</v>
      </c>
    </row>
    <row r="456" spans="1:7" s="31" customFormat="1" x14ac:dyDescent="0.3">
      <c r="A456" s="28" t="s">
        <v>457</v>
      </c>
      <c r="B456" s="4" t="s">
        <v>511</v>
      </c>
      <c r="C456" s="30"/>
      <c r="D456" s="30"/>
      <c r="E456" s="4"/>
      <c r="F456" s="4" t="s">
        <v>1102</v>
      </c>
      <c r="G456" s="45" t="s">
        <v>1113</v>
      </c>
    </row>
    <row r="457" spans="1:7" x14ac:dyDescent="0.3">
      <c r="A457" s="28" t="s">
        <v>457</v>
      </c>
      <c r="B457" s="4" t="s">
        <v>512</v>
      </c>
      <c r="C457" s="30"/>
      <c r="D457" s="30"/>
      <c r="E457" s="4"/>
      <c r="F457" s="4" t="s">
        <v>1102</v>
      </c>
      <c r="G457" s="45" t="s">
        <v>1113</v>
      </c>
    </row>
    <row r="458" spans="1:7" x14ac:dyDescent="0.3">
      <c r="A458" s="28" t="s">
        <v>457</v>
      </c>
      <c r="B458" s="4" t="s">
        <v>513</v>
      </c>
      <c r="C458" s="30"/>
      <c r="D458" s="30"/>
      <c r="E458" s="4"/>
      <c r="F458" s="4" t="s">
        <v>1102</v>
      </c>
      <c r="G458" s="45" t="s">
        <v>1113</v>
      </c>
    </row>
    <row r="459" spans="1:7" x14ac:dyDescent="0.3">
      <c r="A459" s="28" t="s">
        <v>457</v>
      </c>
      <c r="B459" s="4" t="s">
        <v>514</v>
      </c>
      <c r="C459" s="30"/>
      <c r="D459" s="30"/>
      <c r="E459" s="4"/>
      <c r="F459" s="4" t="s">
        <v>1102</v>
      </c>
      <c r="G459" s="45" t="s">
        <v>1113</v>
      </c>
    </row>
    <row r="460" spans="1:7" x14ac:dyDescent="0.3">
      <c r="A460" s="28" t="s">
        <v>457</v>
      </c>
      <c r="B460" s="4" t="s">
        <v>515</v>
      </c>
      <c r="C460" s="30"/>
      <c r="D460" s="30"/>
      <c r="E460" s="4"/>
      <c r="F460" s="4" t="s">
        <v>1102</v>
      </c>
      <c r="G460" s="45" t="s">
        <v>1113</v>
      </c>
    </row>
    <row r="461" spans="1:7" x14ac:dyDescent="0.3">
      <c r="A461" s="28" t="s">
        <v>457</v>
      </c>
      <c r="B461" s="4" t="s">
        <v>516</v>
      </c>
      <c r="C461" s="30"/>
      <c r="D461" s="30"/>
      <c r="E461" s="4"/>
      <c r="F461" s="4" t="s">
        <v>1102</v>
      </c>
      <c r="G461" s="45" t="s">
        <v>1113</v>
      </c>
    </row>
    <row r="462" spans="1:7" hidden="1" x14ac:dyDescent="0.3">
      <c r="A462" s="28" t="s">
        <v>457</v>
      </c>
      <c r="B462" s="4"/>
      <c r="C462" s="30"/>
      <c r="D462" s="30"/>
      <c r="E462" s="45"/>
      <c r="F462" s="45"/>
      <c r="G462" s="45" t="s">
        <v>1113</v>
      </c>
    </row>
    <row r="463" spans="1:7" x14ac:dyDescent="0.3">
      <c r="A463" s="28" t="s">
        <v>457</v>
      </c>
      <c r="B463" s="4" t="s">
        <v>517</v>
      </c>
      <c r="C463" s="30"/>
      <c r="D463" s="30"/>
      <c r="E463" s="4"/>
      <c r="F463" s="4" t="s">
        <v>1102</v>
      </c>
      <c r="G463" s="45" t="s">
        <v>1113</v>
      </c>
    </row>
    <row r="464" spans="1:7" hidden="1" x14ac:dyDescent="0.3">
      <c r="A464" s="28" t="s">
        <v>457</v>
      </c>
      <c r="B464" s="4"/>
      <c r="C464" s="30"/>
      <c r="D464" s="30"/>
      <c r="E464" s="45"/>
      <c r="F464" s="45"/>
      <c r="G464" s="45"/>
    </row>
    <row r="465" spans="1:7" x14ac:dyDescent="0.3">
      <c r="A465" s="28" t="s">
        <v>457</v>
      </c>
      <c r="B465" s="4" t="s">
        <v>1184</v>
      </c>
      <c r="C465" s="30">
        <v>0.57999999999999996</v>
      </c>
      <c r="D465" s="30" t="s">
        <v>1102</v>
      </c>
      <c r="E465" s="4"/>
      <c r="F465" s="4" t="s">
        <v>1102</v>
      </c>
      <c r="G465" s="45" t="s">
        <v>1114</v>
      </c>
    </row>
    <row r="466" spans="1:7" x14ac:dyDescent="0.3">
      <c r="A466" s="28" t="s">
        <v>457</v>
      </c>
      <c r="B466" s="4" t="s">
        <v>487</v>
      </c>
      <c r="C466" s="30"/>
      <c r="D466" s="30"/>
      <c r="E466" s="4"/>
      <c r="F466" s="4" t="s">
        <v>1102</v>
      </c>
      <c r="G466" s="45" t="s">
        <v>1114</v>
      </c>
    </row>
    <row r="467" spans="1:7" x14ac:dyDescent="0.3">
      <c r="A467" s="28" t="s">
        <v>457</v>
      </c>
      <c r="B467" s="4" t="s">
        <v>488</v>
      </c>
      <c r="C467" s="30"/>
      <c r="D467" s="30"/>
      <c r="E467" s="4"/>
      <c r="F467" s="4" t="s">
        <v>1102</v>
      </c>
      <c r="G467" s="45" t="s">
        <v>1114</v>
      </c>
    </row>
    <row r="468" spans="1:7" hidden="1" x14ac:dyDescent="0.3">
      <c r="A468" s="28" t="s">
        <v>457</v>
      </c>
      <c r="B468" s="4"/>
      <c r="C468" s="30"/>
      <c r="D468" s="30"/>
      <c r="E468" s="45"/>
      <c r="F468" s="45"/>
      <c r="G468" s="45" t="s">
        <v>1114</v>
      </c>
    </row>
    <row r="469" spans="1:7" x14ac:dyDescent="0.3">
      <c r="A469" s="28" t="s">
        <v>457</v>
      </c>
      <c r="B469" s="4" t="s">
        <v>489</v>
      </c>
      <c r="C469" s="30"/>
      <c r="D469" s="30"/>
      <c r="E469" s="4"/>
      <c r="F469" s="4" t="s">
        <v>1102</v>
      </c>
      <c r="G469" s="45" t="s">
        <v>1114</v>
      </c>
    </row>
    <row r="470" spans="1:7" hidden="1" x14ac:dyDescent="0.3">
      <c r="A470" s="28" t="s">
        <v>457</v>
      </c>
      <c r="B470" s="4"/>
      <c r="C470" s="30"/>
      <c r="D470" s="30"/>
      <c r="E470" s="45"/>
      <c r="F470" s="45"/>
      <c r="G470" s="45" t="s">
        <v>1114</v>
      </c>
    </row>
    <row r="471" spans="1:7" x14ac:dyDescent="0.3">
      <c r="A471" s="28" t="s">
        <v>457</v>
      </c>
      <c r="B471" s="4" t="s">
        <v>490</v>
      </c>
      <c r="C471" s="30"/>
      <c r="D471" s="30"/>
      <c r="E471" s="4"/>
      <c r="F471" s="4" t="s">
        <v>1102</v>
      </c>
      <c r="G471" s="45" t="s">
        <v>1114</v>
      </c>
    </row>
    <row r="472" spans="1:7" hidden="1" x14ac:dyDescent="0.3">
      <c r="A472" s="28" t="s">
        <v>457</v>
      </c>
      <c r="B472" s="4"/>
      <c r="C472" s="30"/>
      <c r="D472" s="30"/>
      <c r="E472" s="45"/>
      <c r="F472" s="45"/>
      <c r="G472" s="45" t="s">
        <v>1114</v>
      </c>
    </row>
    <row r="473" spans="1:7" x14ac:dyDescent="0.3">
      <c r="A473" s="28" t="s">
        <v>457</v>
      </c>
      <c r="B473" s="4" t="s">
        <v>491</v>
      </c>
      <c r="C473" s="30"/>
      <c r="D473" s="30"/>
      <c r="E473" s="4"/>
      <c r="F473" s="4" t="s">
        <v>1102</v>
      </c>
      <c r="G473" s="45" t="s">
        <v>1114</v>
      </c>
    </row>
    <row r="474" spans="1:7" x14ac:dyDescent="0.3">
      <c r="A474" s="28" t="s">
        <v>457</v>
      </c>
      <c r="B474" s="4" t="s">
        <v>492</v>
      </c>
      <c r="C474" s="30"/>
      <c r="D474" s="30"/>
      <c r="E474" s="4"/>
      <c r="F474" s="4" t="s">
        <v>1102</v>
      </c>
      <c r="G474" s="45" t="s">
        <v>1114</v>
      </c>
    </row>
    <row r="475" spans="1:7" x14ac:dyDescent="0.3">
      <c r="A475" s="28" t="s">
        <v>457</v>
      </c>
      <c r="B475" s="4" t="s">
        <v>493</v>
      </c>
      <c r="C475" s="30"/>
      <c r="D475" s="30"/>
      <c r="E475" s="4"/>
      <c r="F475" s="4" t="s">
        <v>1102</v>
      </c>
      <c r="G475" s="45" t="s">
        <v>1114</v>
      </c>
    </row>
    <row r="476" spans="1:7" x14ac:dyDescent="0.3">
      <c r="A476" s="28" t="s">
        <v>457</v>
      </c>
      <c r="B476" s="4" t="s">
        <v>494</v>
      </c>
      <c r="C476" s="30"/>
      <c r="D476" s="30"/>
      <c r="E476" s="4"/>
      <c r="F476" s="4" t="s">
        <v>1102</v>
      </c>
      <c r="G476" s="45" t="s">
        <v>1114</v>
      </c>
    </row>
    <row r="477" spans="1:7" x14ac:dyDescent="0.3">
      <c r="A477" s="28" t="s">
        <v>457</v>
      </c>
      <c r="B477" s="4" t="s">
        <v>495</v>
      </c>
      <c r="C477" s="30"/>
      <c r="D477" s="30"/>
      <c r="E477" s="4"/>
      <c r="F477" s="4" t="s">
        <v>1102</v>
      </c>
      <c r="G477" s="45" t="s">
        <v>1114</v>
      </c>
    </row>
    <row r="478" spans="1:7" x14ac:dyDescent="0.3">
      <c r="A478" s="28" t="s">
        <v>457</v>
      </c>
      <c r="B478" s="4" t="s">
        <v>496</v>
      </c>
      <c r="C478" s="30"/>
      <c r="D478" s="30"/>
      <c r="E478" s="4"/>
      <c r="F478" s="4" t="s">
        <v>1102</v>
      </c>
      <c r="G478" s="45" t="s">
        <v>1114</v>
      </c>
    </row>
    <row r="479" spans="1:7" hidden="1" x14ac:dyDescent="0.3">
      <c r="A479" s="28" t="s">
        <v>457</v>
      </c>
      <c r="B479" s="4"/>
      <c r="C479" s="30"/>
      <c r="D479" s="30"/>
      <c r="E479" s="45"/>
      <c r="F479" s="45"/>
      <c r="G479" s="45" t="s">
        <v>1114</v>
      </c>
    </row>
    <row r="480" spans="1:7" x14ac:dyDescent="0.3">
      <c r="A480" s="28" t="s">
        <v>457</v>
      </c>
      <c r="B480" s="4" t="s">
        <v>497</v>
      </c>
      <c r="C480" s="30"/>
      <c r="D480" s="30"/>
      <c r="E480" s="4"/>
      <c r="F480" s="4" t="s">
        <v>1102</v>
      </c>
      <c r="G480" s="45" t="s">
        <v>1114</v>
      </c>
    </row>
    <row r="481" spans="1:7" x14ac:dyDescent="0.3">
      <c r="A481" s="28" t="s">
        <v>457</v>
      </c>
      <c r="B481" s="40" t="s">
        <v>498</v>
      </c>
      <c r="C481" s="30"/>
      <c r="D481" s="30"/>
      <c r="E481" s="4"/>
      <c r="F481" s="4" t="s">
        <v>1102</v>
      </c>
      <c r="G481" s="45" t="s">
        <v>1114</v>
      </c>
    </row>
    <row r="482" spans="1:7" x14ac:dyDescent="0.3">
      <c r="A482" s="28" t="s">
        <v>457</v>
      </c>
      <c r="B482" s="40" t="s">
        <v>499</v>
      </c>
      <c r="C482" s="30"/>
      <c r="D482" s="30"/>
      <c r="E482" s="4"/>
      <c r="F482" s="4" t="s">
        <v>1102</v>
      </c>
      <c r="G482" s="45" t="s">
        <v>1114</v>
      </c>
    </row>
    <row r="483" spans="1:7" x14ac:dyDescent="0.3">
      <c r="A483" s="28" t="s">
        <v>457</v>
      </c>
      <c r="B483" s="4" t="s">
        <v>500</v>
      </c>
      <c r="C483" s="30"/>
      <c r="D483" s="30"/>
      <c r="E483" s="4"/>
      <c r="F483" s="4" t="s">
        <v>1102</v>
      </c>
      <c r="G483" s="45" t="s">
        <v>1114</v>
      </c>
    </row>
    <row r="484" spans="1:7" x14ac:dyDescent="0.3">
      <c r="A484" s="28" t="s">
        <v>457</v>
      </c>
      <c r="B484" s="4" t="s">
        <v>501</v>
      </c>
      <c r="C484" s="30"/>
      <c r="D484" s="30"/>
      <c r="E484" s="4"/>
      <c r="F484" s="4" t="s">
        <v>1102</v>
      </c>
      <c r="G484" s="45" t="s">
        <v>1114</v>
      </c>
    </row>
    <row r="485" spans="1:7" x14ac:dyDescent="0.3">
      <c r="A485" s="28" t="s">
        <v>457</v>
      </c>
      <c r="B485" s="4" t="s">
        <v>502</v>
      </c>
      <c r="C485" s="30"/>
      <c r="D485" s="30"/>
      <c r="E485" s="4"/>
      <c r="F485" s="4" t="s">
        <v>1102</v>
      </c>
      <c r="G485" s="45" t="s">
        <v>1114</v>
      </c>
    </row>
    <row r="486" spans="1:7" x14ac:dyDescent="0.3">
      <c r="A486" s="28" t="s">
        <v>457</v>
      </c>
      <c r="B486" s="4" t="s">
        <v>503</v>
      </c>
      <c r="C486" s="30"/>
      <c r="D486" s="30"/>
      <c r="E486" s="4"/>
      <c r="F486" s="4" t="s">
        <v>1102</v>
      </c>
      <c r="G486" s="45" t="s">
        <v>1114</v>
      </c>
    </row>
    <row r="487" spans="1:7" s="31" customFormat="1" x14ac:dyDescent="0.3">
      <c r="A487" s="28" t="s">
        <v>457</v>
      </c>
      <c r="B487" s="4" t="s">
        <v>504</v>
      </c>
      <c r="C487" s="30"/>
      <c r="D487" s="30"/>
      <c r="E487" s="4"/>
      <c r="F487" s="4" t="s">
        <v>1102</v>
      </c>
      <c r="G487" s="45" t="s">
        <v>1114</v>
      </c>
    </row>
    <row r="488" spans="1:7" x14ac:dyDescent="0.3">
      <c r="A488" s="28" t="s">
        <v>457</v>
      </c>
      <c r="B488" s="4" t="s">
        <v>505</v>
      </c>
      <c r="C488" s="30"/>
      <c r="D488" s="30"/>
      <c r="E488" s="4"/>
      <c r="F488" s="4" t="s">
        <v>1102</v>
      </c>
      <c r="G488" s="45" t="s">
        <v>1114</v>
      </c>
    </row>
    <row r="489" spans="1:7" x14ac:dyDescent="0.3">
      <c r="A489" s="28" t="s">
        <v>457</v>
      </c>
      <c r="B489" s="40" t="s">
        <v>506</v>
      </c>
      <c r="C489" s="30"/>
      <c r="D489" s="30"/>
      <c r="E489" s="4"/>
      <c r="F489" s="4" t="s">
        <v>1102</v>
      </c>
      <c r="G489" s="45" t="s">
        <v>1114</v>
      </c>
    </row>
    <row r="490" spans="1:7" x14ac:dyDescent="0.3">
      <c r="A490" s="28" t="s">
        <v>457</v>
      </c>
      <c r="B490" s="40" t="s">
        <v>507</v>
      </c>
      <c r="C490" s="30"/>
      <c r="D490" s="30"/>
      <c r="E490" s="4"/>
      <c r="F490" s="4" t="s">
        <v>1102</v>
      </c>
      <c r="G490" s="45" t="s">
        <v>1114</v>
      </c>
    </row>
    <row r="491" spans="1:7" x14ac:dyDescent="0.3">
      <c r="A491" s="28" t="s">
        <v>457</v>
      </c>
      <c r="B491" s="40" t="s">
        <v>508</v>
      </c>
      <c r="C491" s="30"/>
      <c r="D491" s="30"/>
      <c r="E491" s="4"/>
      <c r="F491" s="4" t="s">
        <v>1102</v>
      </c>
      <c r="G491" s="45" t="s">
        <v>1114</v>
      </c>
    </row>
    <row r="492" spans="1:7" hidden="1" x14ac:dyDescent="0.3">
      <c r="A492" s="28" t="s">
        <v>457</v>
      </c>
      <c r="B492" s="40"/>
      <c r="C492" s="30"/>
      <c r="D492" s="30"/>
      <c r="E492" s="45"/>
      <c r="F492" s="45"/>
      <c r="G492" s="45" t="s">
        <v>1114</v>
      </c>
    </row>
    <row r="493" spans="1:7" x14ac:dyDescent="0.3">
      <c r="A493" s="28" t="s">
        <v>457</v>
      </c>
      <c r="B493" s="40" t="s">
        <v>518</v>
      </c>
      <c r="C493" s="30"/>
      <c r="D493" s="30"/>
      <c r="E493" s="4"/>
      <c r="F493" s="4" t="s">
        <v>1102</v>
      </c>
      <c r="G493" s="45" t="s">
        <v>1114</v>
      </c>
    </row>
    <row r="494" spans="1:7" x14ac:dyDescent="0.3">
      <c r="A494" s="28" t="s">
        <v>457</v>
      </c>
      <c r="B494" s="40" t="s">
        <v>519</v>
      </c>
      <c r="C494" s="30"/>
      <c r="D494" s="30"/>
      <c r="E494" s="4"/>
      <c r="F494" s="4" t="s">
        <v>1102</v>
      </c>
      <c r="G494" s="45" t="s">
        <v>1114</v>
      </c>
    </row>
    <row r="495" spans="1:7" x14ac:dyDescent="0.3">
      <c r="A495" s="28" t="s">
        <v>457</v>
      </c>
      <c r="B495" s="40" t="s">
        <v>520</v>
      </c>
      <c r="C495" s="30"/>
      <c r="D495" s="30"/>
      <c r="E495" s="4"/>
      <c r="F495" s="4" t="s">
        <v>1102</v>
      </c>
      <c r="G495" s="45" t="s">
        <v>1114</v>
      </c>
    </row>
    <row r="496" spans="1:7" x14ac:dyDescent="0.3">
      <c r="A496" s="28" t="s">
        <v>457</v>
      </c>
      <c r="B496" s="40" t="s">
        <v>521</v>
      </c>
      <c r="C496" s="30"/>
      <c r="D496" s="30"/>
      <c r="E496" s="4"/>
      <c r="F496" s="4" t="s">
        <v>1102</v>
      </c>
      <c r="G496" s="45" t="s">
        <v>1114</v>
      </c>
    </row>
    <row r="497" spans="1:7" hidden="1" x14ac:dyDescent="0.3">
      <c r="A497" s="28" t="s">
        <v>457</v>
      </c>
      <c r="B497" s="40"/>
      <c r="C497" s="30"/>
      <c r="D497" s="30"/>
      <c r="E497" s="45"/>
      <c r="F497" s="45"/>
      <c r="G497" s="45" t="s">
        <v>1114</v>
      </c>
    </row>
    <row r="498" spans="1:7" x14ac:dyDescent="0.3">
      <c r="A498" s="28" t="s">
        <v>457</v>
      </c>
      <c r="B498" s="40" t="s">
        <v>522</v>
      </c>
      <c r="C498" s="30"/>
      <c r="D498" s="30"/>
      <c r="E498" s="4"/>
      <c r="F498" s="4" t="s">
        <v>1102</v>
      </c>
      <c r="G498" s="45" t="s">
        <v>1114</v>
      </c>
    </row>
    <row r="499" spans="1:7" hidden="1" x14ac:dyDescent="0.3">
      <c r="A499" s="28" t="s">
        <v>457</v>
      </c>
      <c r="B499" s="40"/>
      <c r="C499" s="30"/>
      <c r="D499" s="30"/>
      <c r="E499" s="45"/>
      <c r="F499" s="45"/>
      <c r="G499" s="45" t="s">
        <v>1114</v>
      </c>
    </row>
    <row r="500" spans="1:7" x14ac:dyDescent="0.3">
      <c r="A500" s="28" t="s">
        <v>457</v>
      </c>
      <c r="B500" s="40" t="s">
        <v>523</v>
      </c>
      <c r="C500" s="30"/>
      <c r="D500" s="30"/>
      <c r="E500" s="4"/>
      <c r="F500" s="4" t="s">
        <v>1102</v>
      </c>
      <c r="G500" s="45" t="s">
        <v>1114</v>
      </c>
    </row>
    <row r="501" spans="1:7" x14ac:dyDescent="0.3">
      <c r="A501" s="28" t="s">
        <v>457</v>
      </c>
      <c r="B501" s="40" t="s">
        <v>524</v>
      </c>
      <c r="C501" s="30"/>
      <c r="D501" s="30"/>
      <c r="E501" s="4"/>
      <c r="F501" s="4" t="s">
        <v>1102</v>
      </c>
      <c r="G501" s="45" t="s">
        <v>1114</v>
      </c>
    </row>
    <row r="502" spans="1:7" hidden="1" x14ac:dyDescent="0.3">
      <c r="A502" s="28" t="s">
        <v>457</v>
      </c>
      <c r="B502" s="40"/>
      <c r="C502" s="30"/>
      <c r="D502" s="30"/>
      <c r="E502" s="45"/>
      <c r="F502" s="45"/>
      <c r="G502" s="45" t="s">
        <v>1114</v>
      </c>
    </row>
    <row r="503" spans="1:7" x14ac:dyDescent="0.3">
      <c r="A503" s="28" t="s">
        <v>457</v>
      </c>
      <c r="B503" s="40" t="s">
        <v>525</v>
      </c>
      <c r="C503" s="30"/>
      <c r="D503" s="30"/>
      <c r="E503" s="4"/>
      <c r="F503" s="4" t="s">
        <v>1102</v>
      </c>
      <c r="G503" s="45" t="s">
        <v>1114</v>
      </c>
    </row>
    <row r="504" spans="1:7" hidden="1" x14ac:dyDescent="0.3">
      <c r="A504" s="28" t="s">
        <v>457</v>
      </c>
      <c r="B504" s="40"/>
      <c r="C504" s="30"/>
      <c r="D504" s="30"/>
      <c r="E504" s="45"/>
      <c r="F504" s="45"/>
      <c r="G504" s="45" t="s">
        <v>1114</v>
      </c>
    </row>
    <row r="505" spans="1:7" x14ac:dyDescent="0.3">
      <c r="A505" s="28" t="s">
        <v>457</v>
      </c>
      <c r="B505" s="40" t="s">
        <v>526</v>
      </c>
      <c r="C505" s="30"/>
      <c r="D505" s="30"/>
      <c r="E505" s="4"/>
      <c r="F505" s="4" t="s">
        <v>1102</v>
      </c>
      <c r="G505" s="45" t="s">
        <v>1114</v>
      </c>
    </row>
    <row r="506" spans="1:7" x14ac:dyDescent="0.3">
      <c r="A506" s="28" t="s">
        <v>457</v>
      </c>
      <c r="B506" s="40" t="s">
        <v>527</v>
      </c>
      <c r="C506" s="30"/>
      <c r="D506" s="30"/>
      <c r="E506" s="4"/>
      <c r="F506" s="4" t="s">
        <v>1102</v>
      </c>
      <c r="G506" s="45" t="s">
        <v>1114</v>
      </c>
    </row>
    <row r="507" spans="1:7" x14ac:dyDescent="0.3">
      <c r="A507" s="28" t="s">
        <v>457</v>
      </c>
      <c r="B507" s="40" t="s">
        <v>528</v>
      </c>
      <c r="C507" s="30"/>
      <c r="D507" s="30"/>
      <c r="E507" s="4"/>
      <c r="F507" s="4" t="s">
        <v>1102</v>
      </c>
      <c r="G507" s="45" t="s">
        <v>1114</v>
      </c>
    </row>
    <row r="508" spans="1:7" x14ac:dyDescent="0.3">
      <c r="A508" s="28" t="s">
        <v>457</v>
      </c>
      <c r="B508" s="40" t="s">
        <v>529</v>
      </c>
      <c r="C508" s="30"/>
      <c r="D508" s="30"/>
      <c r="E508" s="4"/>
      <c r="F508" s="4" t="s">
        <v>1102</v>
      </c>
      <c r="G508" s="45" t="s">
        <v>1114</v>
      </c>
    </row>
    <row r="509" spans="1:7" x14ac:dyDescent="0.3">
      <c r="A509" s="28" t="s">
        <v>457</v>
      </c>
      <c r="B509" s="40" t="s">
        <v>530</v>
      </c>
      <c r="C509" s="30"/>
      <c r="D509" s="30"/>
      <c r="E509" s="4"/>
      <c r="F509" s="4" t="s">
        <v>1102</v>
      </c>
      <c r="G509" s="45" t="s">
        <v>1114</v>
      </c>
    </row>
    <row r="510" spans="1:7" hidden="1" x14ac:dyDescent="0.3">
      <c r="A510" s="28" t="s">
        <v>457</v>
      </c>
      <c r="B510" s="40"/>
      <c r="C510" s="30"/>
      <c r="D510" s="30"/>
      <c r="E510" s="45"/>
      <c r="F510" s="45"/>
      <c r="G510" s="45" t="s">
        <v>1114</v>
      </c>
    </row>
    <row r="511" spans="1:7" x14ac:dyDescent="0.3">
      <c r="A511" s="28" t="s">
        <v>457</v>
      </c>
      <c r="B511" s="40" t="s">
        <v>531</v>
      </c>
      <c r="C511" s="30"/>
      <c r="D511" s="30"/>
      <c r="E511" s="4"/>
      <c r="F511" s="4" t="s">
        <v>1102</v>
      </c>
      <c r="G511" s="45" t="s">
        <v>1114</v>
      </c>
    </row>
    <row r="512" spans="1:7" x14ac:dyDescent="0.3">
      <c r="A512" s="28" t="s">
        <v>457</v>
      </c>
      <c r="B512" s="40" t="s">
        <v>532</v>
      </c>
      <c r="C512" s="30"/>
      <c r="D512" s="30"/>
      <c r="E512" s="4"/>
      <c r="F512" s="4" t="s">
        <v>1102</v>
      </c>
      <c r="G512" s="45" t="s">
        <v>1114</v>
      </c>
    </row>
    <row r="513" spans="1:7" x14ac:dyDescent="0.3">
      <c r="A513" s="28" t="s">
        <v>457</v>
      </c>
      <c r="B513" s="4" t="s">
        <v>533</v>
      </c>
      <c r="C513" s="30"/>
      <c r="D513" s="30"/>
      <c r="E513" s="4"/>
      <c r="F513" s="4" t="s">
        <v>1102</v>
      </c>
      <c r="G513" s="45" t="s">
        <v>1114</v>
      </c>
    </row>
    <row r="514" spans="1:7" x14ac:dyDescent="0.3">
      <c r="A514" s="28" t="s">
        <v>457</v>
      </c>
      <c r="B514" s="4" t="s">
        <v>534</v>
      </c>
      <c r="C514" s="30"/>
      <c r="D514" s="30"/>
      <c r="E514" s="4"/>
      <c r="F514" s="4" t="s">
        <v>1102</v>
      </c>
      <c r="G514" s="45" t="s">
        <v>1114</v>
      </c>
    </row>
    <row r="515" spans="1:7" hidden="1" x14ac:dyDescent="0.3">
      <c r="A515" s="28" t="s">
        <v>457</v>
      </c>
      <c r="B515" s="4"/>
      <c r="C515" s="30"/>
      <c r="D515" s="30"/>
      <c r="E515" s="45"/>
      <c r="F515" s="45"/>
      <c r="G515" s="45" t="s">
        <v>1114</v>
      </c>
    </row>
    <row r="516" spans="1:7" x14ac:dyDescent="0.3">
      <c r="A516" s="28" t="s">
        <v>457</v>
      </c>
      <c r="B516" s="4" t="s">
        <v>535</v>
      </c>
      <c r="C516" s="30"/>
      <c r="D516" s="30"/>
      <c r="E516" s="4"/>
      <c r="F516" s="4" t="s">
        <v>1102</v>
      </c>
      <c r="G516" s="45" t="s">
        <v>1114</v>
      </c>
    </row>
    <row r="517" spans="1:7" s="31" customFormat="1" x14ac:dyDescent="0.3">
      <c r="A517" s="28" t="s">
        <v>457</v>
      </c>
      <c r="B517" s="4" t="s">
        <v>536</v>
      </c>
      <c r="C517" s="30"/>
      <c r="D517" s="30"/>
      <c r="E517" s="4"/>
      <c r="F517" s="4" t="s">
        <v>1102</v>
      </c>
      <c r="G517" s="45" t="s">
        <v>1114</v>
      </c>
    </row>
    <row r="518" spans="1:7" hidden="1" x14ac:dyDescent="0.3">
      <c r="A518" s="28" t="s">
        <v>457</v>
      </c>
      <c r="B518" s="4"/>
      <c r="C518" s="30"/>
      <c r="D518" s="30"/>
      <c r="E518" s="45"/>
      <c r="F518" s="45"/>
      <c r="G518" s="45" t="s">
        <v>1114</v>
      </c>
    </row>
    <row r="519" spans="1:7" x14ac:dyDescent="0.3">
      <c r="A519" s="28" t="s">
        <v>457</v>
      </c>
      <c r="B519" s="40" t="s">
        <v>537</v>
      </c>
      <c r="C519" s="30"/>
      <c r="D519" s="30"/>
      <c r="E519" s="4"/>
      <c r="F519" s="4" t="s">
        <v>1102</v>
      </c>
      <c r="G519" s="45" t="s">
        <v>1114</v>
      </c>
    </row>
    <row r="520" spans="1:7" hidden="1" x14ac:dyDescent="0.3">
      <c r="A520" s="28" t="s">
        <v>457</v>
      </c>
      <c r="B520" s="40"/>
      <c r="C520" s="30"/>
      <c r="D520" s="30"/>
      <c r="E520" s="45"/>
      <c r="F520" s="45"/>
      <c r="G520" s="45" t="s">
        <v>1114</v>
      </c>
    </row>
    <row r="521" spans="1:7" x14ac:dyDescent="0.3">
      <c r="A521" s="28" t="s">
        <v>457</v>
      </c>
      <c r="B521" s="40" t="s">
        <v>538</v>
      </c>
      <c r="C521" s="30"/>
      <c r="D521" s="30"/>
      <c r="E521" s="4"/>
      <c r="F521" s="4" t="s">
        <v>1102</v>
      </c>
      <c r="G521" s="45" t="s">
        <v>1114</v>
      </c>
    </row>
    <row r="522" spans="1:7" x14ac:dyDescent="0.3">
      <c r="A522" s="28" t="s">
        <v>457</v>
      </c>
      <c r="B522" s="40" t="s">
        <v>539</v>
      </c>
      <c r="C522" s="30"/>
      <c r="D522" s="30"/>
      <c r="E522" s="4"/>
      <c r="F522" s="4" t="s">
        <v>1102</v>
      </c>
      <c r="G522" s="45" t="s">
        <v>1114</v>
      </c>
    </row>
    <row r="523" spans="1:7" hidden="1" x14ac:dyDescent="0.3">
      <c r="A523" s="28" t="s">
        <v>457</v>
      </c>
      <c r="B523" s="40"/>
      <c r="C523" s="30"/>
      <c r="D523" s="30"/>
      <c r="E523" s="45"/>
      <c r="F523" s="45"/>
      <c r="G523" s="45" t="s">
        <v>1114</v>
      </c>
    </row>
    <row r="524" spans="1:7" x14ac:dyDescent="0.3">
      <c r="A524" s="28" t="s">
        <v>457</v>
      </c>
      <c r="B524" s="40" t="s">
        <v>540</v>
      </c>
      <c r="C524" s="30"/>
      <c r="D524" s="30"/>
      <c r="E524" s="4"/>
      <c r="F524" s="4" t="s">
        <v>1102</v>
      </c>
      <c r="G524" s="45" t="s">
        <v>1114</v>
      </c>
    </row>
    <row r="525" spans="1:7" hidden="1" x14ac:dyDescent="0.3">
      <c r="A525" s="28" t="s">
        <v>457</v>
      </c>
      <c r="B525" s="40"/>
      <c r="C525" s="30"/>
      <c r="D525" s="30"/>
      <c r="E525" s="45"/>
      <c r="F525" s="45"/>
      <c r="G525" s="45" t="s">
        <v>1114</v>
      </c>
    </row>
    <row r="526" spans="1:7" x14ac:dyDescent="0.3">
      <c r="A526" s="28" t="s">
        <v>457</v>
      </c>
      <c r="B526" s="40" t="s">
        <v>541</v>
      </c>
      <c r="C526" s="30"/>
      <c r="D526" s="30"/>
      <c r="E526" s="4"/>
      <c r="F526" s="4" t="s">
        <v>1102</v>
      </c>
      <c r="G526" s="45" t="s">
        <v>1114</v>
      </c>
    </row>
    <row r="527" spans="1:7" hidden="1" x14ac:dyDescent="0.3">
      <c r="A527" s="28" t="s">
        <v>457</v>
      </c>
      <c r="B527" s="40"/>
      <c r="C527" s="30"/>
      <c r="D527" s="30"/>
      <c r="E527" s="45"/>
      <c r="F527" s="45"/>
      <c r="G527" s="45" t="s">
        <v>1114</v>
      </c>
    </row>
    <row r="528" spans="1:7" x14ac:dyDescent="0.3">
      <c r="A528" s="28" t="s">
        <v>457</v>
      </c>
      <c r="B528" s="40" t="s">
        <v>542</v>
      </c>
      <c r="C528" s="30"/>
      <c r="D528" s="30"/>
      <c r="E528" s="4"/>
      <c r="F528" s="4" t="s">
        <v>1102</v>
      </c>
      <c r="G528" s="45" t="s">
        <v>1114</v>
      </c>
    </row>
    <row r="529" spans="1:7" x14ac:dyDescent="0.3">
      <c r="A529" s="28" t="s">
        <v>457</v>
      </c>
      <c r="B529" s="40" t="s">
        <v>543</v>
      </c>
      <c r="C529" s="30"/>
      <c r="D529" s="30"/>
      <c r="E529" s="4"/>
      <c r="F529" s="4" t="s">
        <v>1102</v>
      </c>
      <c r="G529" s="45" t="s">
        <v>1114</v>
      </c>
    </row>
    <row r="530" spans="1:7" x14ac:dyDescent="0.3">
      <c r="A530" s="28" t="s">
        <v>457</v>
      </c>
      <c r="B530" s="40" t="s">
        <v>544</v>
      </c>
      <c r="C530" s="30"/>
      <c r="D530" s="30"/>
      <c r="E530" s="4"/>
      <c r="F530" s="4" t="s">
        <v>1102</v>
      </c>
      <c r="G530" s="45" t="s">
        <v>1114</v>
      </c>
    </row>
    <row r="531" spans="1:7" x14ac:dyDescent="0.3">
      <c r="A531" s="28" t="s">
        <v>457</v>
      </c>
      <c r="B531" s="40" t="s">
        <v>545</v>
      </c>
      <c r="C531" s="30"/>
      <c r="D531" s="30"/>
      <c r="E531" s="4"/>
      <c r="F531" s="4" t="s">
        <v>1102</v>
      </c>
      <c r="G531" s="45" t="s">
        <v>1114</v>
      </c>
    </row>
    <row r="532" spans="1:7" x14ac:dyDescent="0.3">
      <c r="A532" s="28" t="s">
        <v>457</v>
      </c>
      <c r="B532" s="40" t="s">
        <v>546</v>
      </c>
      <c r="C532" s="30"/>
      <c r="D532" s="30"/>
      <c r="E532" s="4"/>
      <c r="F532" s="4" t="s">
        <v>1102</v>
      </c>
      <c r="G532" s="45" t="s">
        <v>1114</v>
      </c>
    </row>
    <row r="533" spans="1:7" x14ac:dyDescent="0.3">
      <c r="A533" s="28" t="s">
        <v>457</v>
      </c>
      <c r="B533" s="40" t="s">
        <v>547</v>
      </c>
      <c r="C533" s="30">
        <v>1.04</v>
      </c>
      <c r="D533" s="30" t="s">
        <v>1102</v>
      </c>
      <c r="E533" s="4">
        <v>85299049</v>
      </c>
      <c r="F533" s="4" t="s">
        <v>1102</v>
      </c>
      <c r="G533" s="45" t="s">
        <v>1114</v>
      </c>
    </row>
    <row r="534" spans="1:7" hidden="1" x14ac:dyDescent="0.3">
      <c r="A534" s="28" t="s">
        <v>457</v>
      </c>
      <c r="B534" s="40"/>
      <c r="C534" s="30"/>
      <c r="D534" s="30"/>
      <c r="E534" s="45"/>
      <c r="F534" s="45"/>
      <c r="G534" s="45" t="s">
        <v>1114</v>
      </c>
    </row>
    <row r="535" spans="1:7" x14ac:dyDescent="0.3">
      <c r="A535" s="28" t="s">
        <v>457</v>
      </c>
      <c r="B535" s="40" t="s">
        <v>548</v>
      </c>
      <c r="C535" s="30"/>
      <c r="D535" s="30"/>
      <c r="E535" s="4"/>
      <c r="F535" s="4" t="s">
        <v>1102</v>
      </c>
      <c r="G535" s="45" t="s">
        <v>1114</v>
      </c>
    </row>
    <row r="536" spans="1:7" x14ac:dyDescent="0.3">
      <c r="A536" s="28" t="s">
        <v>457</v>
      </c>
      <c r="B536" s="40" t="s">
        <v>549</v>
      </c>
      <c r="C536" s="30"/>
      <c r="D536" s="30"/>
      <c r="E536" s="4"/>
      <c r="F536" s="4" t="s">
        <v>1102</v>
      </c>
      <c r="G536" s="45" t="s">
        <v>1114</v>
      </c>
    </row>
    <row r="537" spans="1:7" hidden="1" x14ac:dyDescent="0.3">
      <c r="A537" s="28" t="s">
        <v>457</v>
      </c>
      <c r="B537" s="40"/>
      <c r="C537" s="30"/>
      <c r="D537" s="30"/>
      <c r="E537" s="45"/>
      <c r="F537" s="45"/>
      <c r="G537" s="45" t="s">
        <v>1114</v>
      </c>
    </row>
    <row r="538" spans="1:7" x14ac:dyDescent="0.3">
      <c r="A538" s="28" t="s">
        <v>457</v>
      </c>
      <c r="B538" s="40" t="s">
        <v>550</v>
      </c>
      <c r="C538" s="30">
        <v>0.82</v>
      </c>
      <c r="D538" s="30" t="s">
        <v>1102</v>
      </c>
      <c r="E538" s="4">
        <v>85299049</v>
      </c>
      <c r="F538" s="4" t="s">
        <v>1102</v>
      </c>
      <c r="G538" s="45" t="s">
        <v>1114</v>
      </c>
    </row>
    <row r="539" spans="1:7" hidden="1" x14ac:dyDescent="0.3">
      <c r="A539" s="28" t="s">
        <v>457</v>
      </c>
      <c r="B539" s="40"/>
      <c r="C539" s="30"/>
      <c r="D539" s="30"/>
      <c r="E539" s="45"/>
      <c r="F539" s="45"/>
      <c r="G539" s="45" t="s">
        <v>1114</v>
      </c>
    </row>
    <row r="540" spans="1:7" x14ac:dyDescent="0.3">
      <c r="A540" s="28" t="s">
        <v>457</v>
      </c>
      <c r="B540" s="40" t="s">
        <v>551</v>
      </c>
      <c r="C540" s="30"/>
      <c r="D540" s="30"/>
      <c r="E540" s="4"/>
      <c r="F540" s="4" t="s">
        <v>1102</v>
      </c>
      <c r="G540" s="45" t="s">
        <v>1114</v>
      </c>
    </row>
    <row r="541" spans="1:7" hidden="1" x14ac:dyDescent="0.3">
      <c r="A541" s="28" t="s">
        <v>457</v>
      </c>
      <c r="B541" s="40"/>
      <c r="C541" s="30"/>
      <c r="D541" s="30"/>
      <c r="E541" s="45"/>
      <c r="F541" s="45"/>
      <c r="G541" s="45" t="s">
        <v>1114</v>
      </c>
    </row>
    <row r="542" spans="1:7" x14ac:dyDescent="0.3">
      <c r="A542" s="28" t="s">
        <v>457</v>
      </c>
      <c r="B542" s="40" t="s">
        <v>552</v>
      </c>
      <c r="C542" s="30"/>
      <c r="D542" s="30"/>
      <c r="E542" s="4"/>
      <c r="F542" s="4" t="s">
        <v>1102</v>
      </c>
      <c r="G542" s="45" t="s">
        <v>1114</v>
      </c>
    </row>
    <row r="543" spans="1:7" x14ac:dyDescent="0.3">
      <c r="A543" s="28" t="s">
        <v>457</v>
      </c>
      <c r="B543" s="4" t="s">
        <v>553</v>
      </c>
      <c r="C543" s="30"/>
      <c r="D543" s="30"/>
      <c r="E543" s="4"/>
      <c r="F543" s="4" t="s">
        <v>1102</v>
      </c>
      <c r="G543" s="45" t="s">
        <v>1114</v>
      </c>
    </row>
    <row r="544" spans="1:7" x14ac:dyDescent="0.3">
      <c r="A544" s="28" t="s">
        <v>457</v>
      </c>
      <c r="B544" s="4" t="s">
        <v>554</v>
      </c>
      <c r="C544" s="30"/>
      <c r="D544" s="30"/>
      <c r="E544" s="4"/>
      <c r="F544" s="4" t="s">
        <v>1102</v>
      </c>
      <c r="G544" s="45" t="s">
        <v>1114</v>
      </c>
    </row>
    <row r="545" spans="1:7" x14ac:dyDescent="0.3">
      <c r="A545" s="28" t="s">
        <v>457</v>
      </c>
      <c r="B545" s="4" t="s">
        <v>555</v>
      </c>
      <c r="C545" s="30"/>
      <c r="D545" s="30"/>
      <c r="E545" s="4"/>
      <c r="F545" s="4" t="s">
        <v>1102</v>
      </c>
      <c r="G545" s="45" t="s">
        <v>1114</v>
      </c>
    </row>
    <row r="546" spans="1:7" x14ac:dyDescent="0.3">
      <c r="A546" s="28" t="s">
        <v>457</v>
      </c>
      <c r="B546" s="4" t="s">
        <v>556</v>
      </c>
      <c r="C546" s="30"/>
      <c r="D546" s="30"/>
      <c r="E546" s="4"/>
      <c r="F546" s="4" t="s">
        <v>1102</v>
      </c>
      <c r="G546" s="45" t="s">
        <v>1114</v>
      </c>
    </row>
    <row r="547" spans="1:7" s="31" customFormat="1" hidden="1" x14ac:dyDescent="0.3">
      <c r="A547" s="28" t="s">
        <v>457</v>
      </c>
      <c r="B547" s="4"/>
      <c r="C547" s="30"/>
      <c r="D547" s="30"/>
      <c r="E547" s="45"/>
      <c r="F547" s="45"/>
      <c r="G547" s="45" t="s">
        <v>1114</v>
      </c>
    </row>
    <row r="548" spans="1:7" x14ac:dyDescent="0.3">
      <c r="A548" s="28" t="s">
        <v>457</v>
      </c>
      <c r="B548" s="4" t="s">
        <v>557</v>
      </c>
      <c r="C548" s="30"/>
      <c r="D548" s="30"/>
      <c r="E548" s="4"/>
      <c r="F548" s="4" t="s">
        <v>1102</v>
      </c>
      <c r="G548" s="45" t="s">
        <v>1114</v>
      </c>
    </row>
    <row r="549" spans="1:7" hidden="1" x14ac:dyDescent="0.3">
      <c r="A549" s="28" t="s">
        <v>457</v>
      </c>
      <c r="B549" s="40"/>
      <c r="C549" s="30"/>
      <c r="D549" s="30"/>
      <c r="E549" s="45"/>
      <c r="F549" s="45"/>
      <c r="G549" s="45"/>
    </row>
    <row r="550" spans="1:7" x14ac:dyDescent="0.3">
      <c r="A550" s="28" t="s">
        <v>457</v>
      </c>
      <c r="B550" s="40" t="s">
        <v>558</v>
      </c>
      <c r="C550" s="30"/>
      <c r="D550" s="30"/>
      <c r="E550" s="4"/>
      <c r="F550" s="4" t="s">
        <v>1102</v>
      </c>
      <c r="G550" s="45" t="s">
        <v>1115</v>
      </c>
    </row>
    <row r="551" spans="1:7" x14ac:dyDescent="0.3">
      <c r="A551" s="28" t="s">
        <v>457</v>
      </c>
      <c r="B551" s="40" t="s">
        <v>559</v>
      </c>
      <c r="C551" s="30"/>
      <c r="D551" s="30"/>
      <c r="E551" s="4"/>
      <c r="F551" s="4" t="s">
        <v>1102</v>
      </c>
      <c r="G551" s="45" t="s">
        <v>1116</v>
      </c>
    </row>
    <row r="552" spans="1:7" x14ac:dyDescent="0.3">
      <c r="A552" s="28" t="s">
        <v>457</v>
      </c>
      <c r="B552" s="40" t="s">
        <v>560</v>
      </c>
      <c r="C552" s="30"/>
      <c r="D552" s="30"/>
      <c r="E552" s="4"/>
      <c r="F552" s="4" t="s">
        <v>1102</v>
      </c>
      <c r="G552" s="45" t="s">
        <v>1116</v>
      </c>
    </row>
    <row r="553" spans="1:7" x14ac:dyDescent="0.3">
      <c r="A553" s="28" t="s">
        <v>457</v>
      </c>
      <c r="B553" s="40" t="s">
        <v>422</v>
      </c>
      <c r="C553" s="5">
        <v>0.06</v>
      </c>
      <c r="D553" s="27" t="s">
        <v>1102</v>
      </c>
      <c r="E553" s="4"/>
      <c r="F553" s="4" t="s">
        <v>1102</v>
      </c>
      <c r="G553" s="45" t="s">
        <v>1116</v>
      </c>
    </row>
    <row r="554" spans="1:7" x14ac:dyDescent="0.3">
      <c r="A554" s="28" t="s">
        <v>457</v>
      </c>
      <c r="B554" s="40" t="s">
        <v>561</v>
      </c>
      <c r="C554" s="30"/>
      <c r="D554" s="30"/>
      <c r="E554" s="4"/>
      <c r="F554" s="4" t="s">
        <v>1102</v>
      </c>
      <c r="G554" s="45" t="s">
        <v>1116</v>
      </c>
    </row>
    <row r="555" spans="1:7" hidden="1" x14ac:dyDescent="0.3">
      <c r="A555" s="28" t="s">
        <v>457</v>
      </c>
      <c r="B555" s="40"/>
      <c r="C555" s="30"/>
      <c r="D555" s="30"/>
      <c r="E555" s="45"/>
      <c r="F555" s="45"/>
      <c r="G555" s="45" t="s">
        <v>1116</v>
      </c>
    </row>
    <row r="556" spans="1:7" x14ac:dyDescent="0.3">
      <c r="A556" s="28" t="s">
        <v>457</v>
      </c>
      <c r="B556" s="40" t="s">
        <v>562</v>
      </c>
      <c r="C556" s="30"/>
      <c r="D556" s="30"/>
      <c r="E556" s="4"/>
      <c r="F556" s="4" t="s">
        <v>1102</v>
      </c>
      <c r="G556" s="45" t="s">
        <v>1116</v>
      </c>
    </row>
    <row r="557" spans="1:7" x14ac:dyDescent="0.3">
      <c r="A557" s="28" t="s">
        <v>457</v>
      </c>
      <c r="B557" s="40" t="s">
        <v>563</v>
      </c>
      <c r="C557" s="30"/>
      <c r="D557" s="30"/>
      <c r="E557" s="4"/>
      <c r="F557" s="4" t="s">
        <v>1102</v>
      </c>
      <c r="G557" s="45" t="s">
        <v>1116</v>
      </c>
    </row>
    <row r="558" spans="1:7" x14ac:dyDescent="0.3">
      <c r="A558" s="28" t="s">
        <v>457</v>
      </c>
      <c r="B558" s="40" t="s">
        <v>564</v>
      </c>
      <c r="C558" s="30"/>
      <c r="D558" s="30"/>
      <c r="E558" s="4"/>
      <c r="F558" s="4" t="s">
        <v>1102</v>
      </c>
      <c r="G558" s="45" t="s">
        <v>1116</v>
      </c>
    </row>
    <row r="559" spans="1:7" x14ac:dyDescent="0.3">
      <c r="A559" s="28" t="s">
        <v>457</v>
      </c>
      <c r="B559" s="40" t="s">
        <v>565</v>
      </c>
      <c r="C559" s="30"/>
      <c r="D559" s="30"/>
      <c r="E559" s="4"/>
      <c r="F559" s="4" t="s">
        <v>1102</v>
      </c>
      <c r="G559" s="45" t="s">
        <v>1116</v>
      </c>
    </row>
    <row r="560" spans="1:7" hidden="1" x14ac:dyDescent="0.3">
      <c r="A560" s="28" t="s">
        <v>457</v>
      </c>
      <c r="B560" s="40"/>
      <c r="C560" s="30"/>
      <c r="D560" s="30"/>
      <c r="E560" s="45"/>
      <c r="F560" s="45"/>
      <c r="G560" s="45" t="s">
        <v>1116</v>
      </c>
    </row>
    <row r="561" spans="1:7" x14ac:dyDescent="0.3">
      <c r="A561" s="28" t="s">
        <v>457</v>
      </c>
      <c r="B561" s="40" t="s">
        <v>566</v>
      </c>
      <c r="C561" s="30"/>
      <c r="D561" s="30"/>
      <c r="E561" s="4"/>
      <c r="F561" s="4" t="s">
        <v>1102</v>
      </c>
      <c r="G561" s="45" t="s">
        <v>1116</v>
      </c>
    </row>
    <row r="562" spans="1:7" hidden="1" x14ac:dyDescent="0.3">
      <c r="A562" s="28" t="s">
        <v>457</v>
      </c>
      <c r="B562" s="40"/>
      <c r="C562" s="30"/>
      <c r="D562" s="30"/>
      <c r="E562" s="45"/>
      <c r="F562" s="45"/>
      <c r="G562" s="45" t="s">
        <v>1116</v>
      </c>
    </row>
    <row r="563" spans="1:7" x14ac:dyDescent="0.3">
      <c r="A563" s="28" t="s">
        <v>457</v>
      </c>
      <c r="B563" s="40" t="s">
        <v>567</v>
      </c>
      <c r="C563" s="30"/>
      <c r="D563" s="30"/>
      <c r="E563" s="4"/>
      <c r="F563" s="4" t="s">
        <v>1102</v>
      </c>
      <c r="G563" s="45" t="s">
        <v>1116</v>
      </c>
    </row>
    <row r="564" spans="1:7" x14ac:dyDescent="0.3">
      <c r="A564" s="28" t="s">
        <v>457</v>
      </c>
      <c r="B564" s="40" t="s">
        <v>568</v>
      </c>
      <c r="C564" s="30"/>
      <c r="D564" s="30"/>
      <c r="E564" s="4"/>
      <c r="F564" s="4" t="s">
        <v>1102</v>
      </c>
      <c r="G564" s="45" t="s">
        <v>1116</v>
      </c>
    </row>
    <row r="565" spans="1:7" x14ac:dyDescent="0.3">
      <c r="A565" s="28" t="s">
        <v>457</v>
      </c>
      <c r="B565" s="40" t="s">
        <v>569</v>
      </c>
      <c r="C565" s="30"/>
      <c r="D565" s="30"/>
      <c r="E565" s="4"/>
      <c r="F565" s="4" t="s">
        <v>1102</v>
      </c>
      <c r="G565" s="45" t="s">
        <v>1116</v>
      </c>
    </row>
    <row r="566" spans="1:7" x14ac:dyDescent="0.3">
      <c r="A566" s="28" t="s">
        <v>457</v>
      </c>
      <c r="B566" s="40" t="s">
        <v>570</v>
      </c>
      <c r="C566" s="30"/>
      <c r="D566" s="30"/>
      <c r="E566" s="4"/>
      <c r="F566" s="4" t="s">
        <v>1102</v>
      </c>
      <c r="G566" s="45" t="s">
        <v>1116</v>
      </c>
    </row>
    <row r="567" spans="1:7" x14ac:dyDescent="0.3">
      <c r="A567" s="28" t="s">
        <v>457</v>
      </c>
      <c r="B567" s="40" t="s">
        <v>571</v>
      </c>
      <c r="C567" s="30"/>
      <c r="D567" s="30"/>
      <c r="E567" s="4"/>
      <c r="F567" s="4" t="s">
        <v>1102</v>
      </c>
      <c r="G567" s="45" t="s">
        <v>1116</v>
      </c>
    </row>
    <row r="568" spans="1:7" x14ac:dyDescent="0.3">
      <c r="A568" s="28" t="s">
        <v>457</v>
      </c>
      <c r="B568" s="40" t="s">
        <v>572</v>
      </c>
      <c r="C568" s="30"/>
      <c r="D568" s="30"/>
      <c r="E568" s="4"/>
      <c r="F568" s="4" t="s">
        <v>1102</v>
      </c>
      <c r="G568" s="45" t="s">
        <v>1116</v>
      </c>
    </row>
    <row r="569" spans="1:7" hidden="1" x14ac:dyDescent="0.3">
      <c r="A569" s="28" t="s">
        <v>457</v>
      </c>
      <c r="B569" s="40"/>
      <c r="C569" s="30"/>
      <c r="D569" s="30"/>
      <c r="E569" s="45"/>
      <c r="F569" s="45"/>
      <c r="G569" s="45"/>
    </row>
    <row r="570" spans="1:7" x14ac:dyDescent="0.3">
      <c r="A570" s="28" t="s">
        <v>457</v>
      </c>
      <c r="B570" s="40" t="s">
        <v>573</v>
      </c>
      <c r="C570" s="30"/>
      <c r="D570" s="30"/>
      <c r="E570" s="4"/>
      <c r="F570" s="4" t="s">
        <v>1102</v>
      </c>
      <c r="G570" s="45" t="s">
        <v>1117</v>
      </c>
    </row>
    <row r="571" spans="1:7" x14ac:dyDescent="0.3">
      <c r="A571" s="28" t="s">
        <v>457</v>
      </c>
      <c r="B571" s="40" t="s">
        <v>574</v>
      </c>
      <c r="C571" s="30"/>
      <c r="D571" s="30"/>
      <c r="E571" s="4"/>
      <c r="F571" s="4" t="s">
        <v>1102</v>
      </c>
      <c r="G571" s="45" t="s">
        <v>1117</v>
      </c>
    </row>
    <row r="572" spans="1:7" hidden="1" x14ac:dyDescent="0.3">
      <c r="A572" s="28" t="s">
        <v>457</v>
      </c>
      <c r="B572" s="40"/>
      <c r="C572" s="30"/>
      <c r="D572" s="30"/>
      <c r="E572" s="45"/>
      <c r="F572" s="45"/>
      <c r="G572" s="45" t="s">
        <v>1117</v>
      </c>
    </row>
    <row r="573" spans="1:7" x14ac:dyDescent="0.3">
      <c r="A573" s="28" t="s">
        <v>457</v>
      </c>
      <c r="B573" s="4" t="s">
        <v>575</v>
      </c>
      <c r="C573" s="30"/>
      <c r="D573" s="30"/>
      <c r="E573" s="4"/>
      <c r="F573" s="4" t="s">
        <v>1102</v>
      </c>
      <c r="G573" s="45" t="s">
        <v>1117</v>
      </c>
    </row>
    <row r="574" spans="1:7" x14ac:dyDescent="0.3">
      <c r="A574" s="28" t="s">
        <v>457</v>
      </c>
      <c r="B574" s="4" t="s">
        <v>576</v>
      </c>
      <c r="C574" s="30"/>
      <c r="D574" s="30"/>
      <c r="E574" s="4"/>
      <c r="F574" s="4" t="s">
        <v>1102</v>
      </c>
      <c r="G574" s="45" t="s">
        <v>1117</v>
      </c>
    </row>
    <row r="575" spans="1:7" x14ac:dyDescent="0.3">
      <c r="A575" s="28" t="s">
        <v>457</v>
      </c>
      <c r="B575" s="4" t="s">
        <v>577</v>
      </c>
      <c r="C575" s="30"/>
      <c r="D575" s="30"/>
      <c r="E575" s="4"/>
      <c r="F575" s="4" t="s">
        <v>1102</v>
      </c>
      <c r="G575" s="45" t="s">
        <v>1117</v>
      </c>
    </row>
    <row r="576" spans="1:7" x14ac:dyDescent="0.3">
      <c r="A576" s="28" t="s">
        <v>457</v>
      </c>
      <c r="B576" s="4" t="s">
        <v>578</v>
      </c>
      <c r="C576" s="30"/>
      <c r="D576" s="30"/>
      <c r="E576" s="4"/>
      <c r="F576" s="4" t="s">
        <v>1102</v>
      </c>
      <c r="G576" s="45" t="s">
        <v>1117</v>
      </c>
    </row>
    <row r="577" spans="1:7" s="31" customFormat="1" x14ac:dyDescent="0.3">
      <c r="A577" s="28" t="s">
        <v>457</v>
      </c>
      <c r="B577" s="4" t="s">
        <v>579</v>
      </c>
      <c r="C577" s="30"/>
      <c r="D577" s="30"/>
      <c r="E577" s="4"/>
      <c r="F577" s="4" t="s">
        <v>1102</v>
      </c>
      <c r="G577" s="45" t="s">
        <v>1117</v>
      </c>
    </row>
    <row r="578" spans="1:7" x14ac:dyDescent="0.3">
      <c r="A578" s="28" t="s">
        <v>457</v>
      </c>
      <c r="B578" s="4" t="s">
        <v>580</v>
      </c>
      <c r="C578" s="30"/>
      <c r="D578" s="30"/>
      <c r="E578" s="4"/>
      <c r="F578" s="4" t="s">
        <v>1102</v>
      </c>
      <c r="G578" s="45" t="s">
        <v>1117</v>
      </c>
    </row>
    <row r="579" spans="1:7" x14ac:dyDescent="0.3">
      <c r="A579" s="28" t="s">
        <v>457</v>
      </c>
      <c r="B579" s="40" t="s">
        <v>581</v>
      </c>
      <c r="C579" s="30"/>
      <c r="D579" s="30"/>
      <c r="E579" s="4"/>
      <c r="F579" s="4" t="s">
        <v>1102</v>
      </c>
      <c r="G579" s="45" t="s">
        <v>1117</v>
      </c>
    </row>
    <row r="580" spans="1:7" x14ac:dyDescent="0.3">
      <c r="A580" s="28" t="s">
        <v>457</v>
      </c>
      <c r="B580" s="40" t="s">
        <v>582</v>
      </c>
      <c r="C580" s="30"/>
      <c r="D580" s="30"/>
      <c r="E580" s="4"/>
      <c r="F580" s="4" t="s">
        <v>1102</v>
      </c>
      <c r="G580" s="45" t="s">
        <v>1117</v>
      </c>
    </row>
    <row r="581" spans="1:7" x14ac:dyDescent="0.3">
      <c r="A581" s="28" t="s">
        <v>457</v>
      </c>
      <c r="B581" s="40" t="s">
        <v>583</v>
      </c>
      <c r="C581" s="30"/>
      <c r="D581" s="30"/>
      <c r="E581" s="4"/>
      <c r="F581" s="4" t="s">
        <v>1102</v>
      </c>
      <c r="G581" s="45" t="s">
        <v>1117</v>
      </c>
    </row>
    <row r="582" spans="1:7" hidden="1" x14ac:dyDescent="0.3">
      <c r="A582" s="28" t="s">
        <v>457</v>
      </c>
      <c r="B582" s="40"/>
      <c r="C582" s="30"/>
      <c r="D582" s="30"/>
      <c r="E582" s="45"/>
      <c r="F582" s="45"/>
      <c r="G582" s="45"/>
    </row>
    <row r="583" spans="1:7" x14ac:dyDescent="0.3">
      <c r="A583" s="28" t="s">
        <v>457</v>
      </c>
      <c r="B583" s="40" t="s">
        <v>584</v>
      </c>
      <c r="C583" s="30"/>
      <c r="D583" s="30"/>
      <c r="E583" s="4"/>
      <c r="F583" s="4" t="s">
        <v>1102</v>
      </c>
      <c r="G583" s="45" t="s">
        <v>1118</v>
      </c>
    </row>
    <row r="584" spans="1:7" hidden="1" x14ac:dyDescent="0.3">
      <c r="A584" s="28" t="s">
        <v>457</v>
      </c>
      <c r="B584" s="40"/>
      <c r="C584" s="30"/>
      <c r="D584" s="30"/>
      <c r="E584" s="45"/>
      <c r="F584" s="45"/>
      <c r="G584" s="45"/>
    </row>
    <row r="585" spans="1:7" x14ac:dyDescent="0.3">
      <c r="A585" s="28" t="s">
        <v>457</v>
      </c>
      <c r="B585" s="40" t="s">
        <v>585</v>
      </c>
      <c r="C585" s="30"/>
      <c r="D585" s="30"/>
      <c r="E585" s="4"/>
      <c r="F585" s="4" t="s">
        <v>1102</v>
      </c>
      <c r="G585" s="45" t="s">
        <v>1118</v>
      </c>
    </row>
    <row r="586" spans="1:7" hidden="1" x14ac:dyDescent="0.3">
      <c r="A586" s="28" t="s">
        <v>457</v>
      </c>
      <c r="B586" s="40"/>
      <c r="C586" s="30"/>
      <c r="D586" s="30"/>
      <c r="E586" s="45"/>
      <c r="F586" s="45"/>
      <c r="G586" s="45"/>
    </row>
    <row r="587" spans="1:7" x14ac:dyDescent="0.3">
      <c r="A587" s="28" t="s">
        <v>457</v>
      </c>
      <c r="B587" s="40" t="s">
        <v>586</v>
      </c>
      <c r="C587" s="30"/>
      <c r="D587" s="30"/>
      <c r="E587" s="4"/>
      <c r="F587" s="4" t="s">
        <v>1102</v>
      </c>
      <c r="G587" s="45" t="s">
        <v>1116</v>
      </c>
    </row>
    <row r="588" spans="1:7" x14ac:dyDescent="0.3">
      <c r="A588" s="28" t="s">
        <v>457</v>
      </c>
      <c r="B588" s="40" t="s">
        <v>587</v>
      </c>
      <c r="C588" s="30"/>
      <c r="D588" s="30"/>
      <c r="E588" s="4"/>
      <c r="F588" s="4" t="s">
        <v>1102</v>
      </c>
      <c r="G588" s="45" t="s">
        <v>1116</v>
      </c>
    </row>
    <row r="589" spans="1:7" x14ac:dyDescent="0.3">
      <c r="A589" s="28" t="s">
        <v>457</v>
      </c>
      <c r="B589" s="40" t="s">
        <v>588</v>
      </c>
      <c r="C589" s="30"/>
      <c r="D589" s="30"/>
      <c r="E589" s="4"/>
      <c r="F589" s="4" t="s">
        <v>1102</v>
      </c>
      <c r="G589" s="45" t="s">
        <v>1116</v>
      </c>
    </row>
    <row r="590" spans="1:7" hidden="1" x14ac:dyDescent="0.3">
      <c r="A590" s="28" t="s">
        <v>457</v>
      </c>
      <c r="B590" s="40"/>
      <c r="C590" s="30"/>
      <c r="D590" s="30"/>
      <c r="E590" s="45"/>
      <c r="F590" s="45"/>
      <c r="G590" s="45" t="s">
        <v>1116</v>
      </c>
    </row>
    <row r="591" spans="1:7" x14ac:dyDescent="0.3">
      <c r="A591" s="28" t="s">
        <v>457</v>
      </c>
      <c r="B591" s="40" t="s">
        <v>563</v>
      </c>
      <c r="C591" s="30"/>
      <c r="D591" s="30"/>
      <c r="E591" s="4"/>
      <c r="F591" s="4" t="s">
        <v>1102</v>
      </c>
      <c r="G591" s="45" t="s">
        <v>1116</v>
      </c>
    </row>
    <row r="592" spans="1:7" hidden="1" x14ac:dyDescent="0.3">
      <c r="A592" s="28" t="s">
        <v>457</v>
      </c>
      <c r="B592" s="40"/>
      <c r="C592" s="30"/>
      <c r="D592" s="30"/>
      <c r="E592" s="45"/>
      <c r="F592" s="45"/>
      <c r="G592" s="45" t="s">
        <v>1116</v>
      </c>
    </row>
    <row r="593" spans="1:7" x14ac:dyDescent="0.3">
      <c r="A593" s="28" t="s">
        <v>457</v>
      </c>
      <c r="B593" s="40" t="s">
        <v>589</v>
      </c>
      <c r="C593" s="30"/>
      <c r="D593" s="30"/>
      <c r="E593" s="4"/>
      <c r="F593" s="4" t="s">
        <v>1102</v>
      </c>
      <c r="G593" s="45" t="s">
        <v>1116</v>
      </c>
    </row>
    <row r="594" spans="1:7" x14ac:dyDescent="0.3">
      <c r="A594" s="28" t="s">
        <v>457</v>
      </c>
      <c r="B594" s="40" t="s">
        <v>590</v>
      </c>
      <c r="C594" s="30"/>
      <c r="D594" s="30"/>
      <c r="E594" s="4"/>
      <c r="F594" s="4" t="s">
        <v>1102</v>
      </c>
      <c r="G594" s="45" t="s">
        <v>1116</v>
      </c>
    </row>
    <row r="595" spans="1:7" x14ac:dyDescent="0.3">
      <c r="A595" s="28" t="s">
        <v>457</v>
      </c>
      <c r="B595" s="40" t="s">
        <v>591</v>
      </c>
      <c r="C595" s="30"/>
      <c r="D595" s="30"/>
      <c r="E595" s="4"/>
      <c r="F595" s="4" t="s">
        <v>1102</v>
      </c>
      <c r="G595" s="45" t="s">
        <v>1116</v>
      </c>
    </row>
    <row r="596" spans="1:7" hidden="1" x14ac:dyDescent="0.3">
      <c r="A596" s="28" t="s">
        <v>457</v>
      </c>
      <c r="B596" s="40"/>
      <c r="C596" s="30"/>
      <c r="D596" s="30"/>
      <c r="E596" s="45"/>
      <c r="F596" s="45"/>
      <c r="G596" s="45" t="s">
        <v>1116</v>
      </c>
    </row>
    <row r="597" spans="1:7" x14ac:dyDescent="0.3">
      <c r="A597" s="28" t="s">
        <v>457</v>
      </c>
      <c r="B597" s="40" t="s">
        <v>592</v>
      </c>
      <c r="C597" s="30"/>
      <c r="D597" s="30"/>
      <c r="E597" s="4"/>
      <c r="F597" s="4" t="s">
        <v>1102</v>
      </c>
      <c r="G597" s="45" t="s">
        <v>1116</v>
      </c>
    </row>
    <row r="598" spans="1:7" x14ac:dyDescent="0.3">
      <c r="A598" s="28" t="s">
        <v>457</v>
      </c>
      <c r="B598" s="40" t="s">
        <v>593</v>
      </c>
      <c r="C598" s="30"/>
      <c r="D598" s="30"/>
      <c r="E598" s="4"/>
      <c r="F598" s="4" t="s">
        <v>1102</v>
      </c>
      <c r="G598" s="45" t="s">
        <v>1116</v>
      </c>
    </row>
    <row r="599" spans="1:7" x14ac:dyDescent="0.3">
      <c r="A599" s="28" t="s">
        <v>457</v>
      </c>
      <c r="B599" s="40" t="s">
        <v>594</v>
      </c>
      <c r="C599" s="30"/>
      <c r="D599" s="30"/>
      <c r="E599" s="4"/>
      <c r="F599" s="4" t="s">
        <v>1102</v>
      </c>
      <c r="G599" s="45" t="s">
        <v>1116</v>
      </c>
    </row>
    <row r="600" spans="1:7" x14ac:dyDescent="0.3">
      <c r="A600" s="28" t="s">
        <v>457</v>
      </c>
      <c r="B600" s="40" t="s">
        <v>595</v>
      </c>
      <c r="C600" s="30"/>
      <c r="D600" s="30"/>
      <c r="E600" s="4"/>
      <c r="F600" s="4" t="s">
        <v>1102</v>
      </c>
      <c r="G600" s="45" t="s">
        <v>1116</v>
      </c>
    </row>
    <row r="601" spans="1:7" x14ac:dyDescent="0.3">
      <c r="A601" s="28" t="s">
        <v>457</v>
      </c>
      <c r="B601" s="40" t="s">
        <v>596</v>
      </c>
      <c r="C601" s="30"/>
      <c r="D601" s="30"/>
      <c r="E601" s="4"/>
      <c r="F601" s="4" t="s">
        <v>1102</v>
      </c>
      <c r="G601" s="45" t="s">
        <v>1116</v>
      </c>
    </row>
    <row r="602" spans="1:7" hidden="1" x14ac:dyDescent="0.3">
      <c r="A602" s="28" t="s">
        <v>457</v>
      </c>
      <c r="B602" s="40"/>
      <c r="C602" s="30"/>
      <c r="D602" s="30"/>
      <c r="E602" s="45"/>
      <c r="F602" s="45"/>
      <c r="G602" s="45"/>
    </row>
    <row r="603" spans="1:7" x14ac:dyDescent="0.3">
      <c r="A603" s="28" t="s">
        <v>457</v>
      </c>
      <c r="B603" s="4" t="s">
        <v>573</v>
      </c>
      <c r="C603" s="30"/>
      <c r="D603" s="30"/>
      <c r="E603" s="4"/>
      <c r="F603" s="4" t="s">
        <v>1102</v>
      </c>
      <c r="G603" s="45" t="s">
        <v>1117</v>
      </c>
    </row>
    <row r="604" spans="1:7" hidden="1" x14ac:dyDescent="0.3">
      <c r="A604" s="28" t="s">
        <v>457</v>
      </c>
      <c r="B604" s="4"/>
      <c r="C604" s="30"/>
      <c r="D604" s="30"/>
      <c r="E604" s="45"/>
      <c r="F604" s="45"/>
      <c r="G604" s="45"/>
    </row>
    <row r="605" spans="1:7" x14ac:dyDescent="0.3">
      <c r="A605" s="28" t="s">
        <v>457</v>
      </c>
      <c r="B605" s="4" t="s">
        <v>597</v>
      </c>
      <c r="C605" s="30"/>
      <c r="D605" s="30"/>
      <c r="E605" s="4"/>
      <c r="F605" s="4" t="s">
        <v>1102</v>
      </c>
      <c r="G605" s="45" t="s">
        <v>1117</v>
      </c>
    </row>
    <row r="606" spans="1:7" hidden="1" x14ac:dyDescent="0.3">
      <c r="A606" s="28" t="s">
        <v>457</v>
      </c>
      <c r="B606" s="4"/>
      <c r="C606" s="30"/>
      <c r="D606" s="30"/>
      <c r="E606" s="45"/>
      <c r="F606" s="45"/>
      <c r="G606" s="45"/>
    </row>
    <row r="607" spans="1:7" s="31" customFormat="1" x14ac:dyDescent="0.3">
      <c r="A607" s="28" t="s">
        <v>457</v>
      </c>
      <c r="B607" s="4" t="s">
        <v>563</v>
      </c>
      <c r="C607" s="30"/>
      <c r="D607" s="30"/>
      <c r="E607" s="4"/>
      <c r="F607" s="4" t="s">
        <v>1102</v>
      </c>
      <c r="G607" s="45" t="s">
        <v>1116</v>
      </c>
    </row>
    <row r="608" spans="1:7" hidden="1" x14ac:dyDescent="0.3">
      <c r="A608" s="28" t="s">
        <v>457</v>
      </c>
      <c r="B608" s="4"/>
      <c r="C608" s="30"/>
      <c r="D608" s="30"/>
      <c r="E608" s="45"/>
      <c r="F608" s="45"/>
      <c r="G608" s="45"/>
    </row>
    <row r="609" spans="1:7" x14ac:dyDescent="0.3">
      <c r="A609" s="28" t="s">
        <v>457</v>
      </c>
      <c r="B609" s="40" t="s">
        <v>598</v>
      </c>
      <c r="C609" s="30"/>
      <c r="D609" s="30"/>
      <c r="E609" s="4"/>
      <c r="F609" s="4" t="s">
        <v>1102</v>
      </c>
      <c r="G609" s="45" t="s">
        <v>1117</v>
      </c>
    </row>
    <row r="610" spans="1:7" hidden="1" x14ac:dyDescent="0.3">
      <c r="A610" s="28" t="s">
        <v>457</v>
      </c>
      <c r="B610" s="40"/>
      <c r="C610" s="30"/>
      <c r="D610" s="30"/>
      <c r="E610" s="45"/>
      <c r="F610" s="45"/>
      <c r="G610" s="45"/>
    </row>
    <row r="611" spans="1:7" x14ac:dyDescent="0.3">
      <c r="A611" s="28" t="s">
        <v>457</v>
      </c>
      <c r="B611" s="40" t="s">
        <v>599</v>
      </c>
      <c r="C611" s="30"/>
      <c r="D611" s="30"/>
      <c r="E611" s="4"/>
      <c r="F611" s="4" t="s">
        <v>1102</v>
      </c>
      <c r="G611" s="45" t="s">
        <v>1117</v>
      </c>
    </row>
    <row r="612" spans="1:7" x14ac:dyDescent="0.3">
      <c r="A612" s="28" t="s">
        <v>457</v>
      </c>
      <c r="B612" s="40" t="s">
        <v>600</v>
      </c>
      <c r="C612" s="30"/>
      <c r="D612" s="30"/>
      <c r="E612" s="4"/>
      <c r="F612" s="4" t="s">
        <v>1102</v>
      </c>
      <c r="G612" s="45" t="s">
        <v>1117</v>
      </c>
    </row>
    <row r="613" spans="1:7" x14ac:dyDescent="0.3">
      <c r="A613" s="28" t="s">
        <v>457</v>
      </c>
      <c r="B613" s="40" t="s">
        <v>601</v>
      </c>
      <c r="C613" s="30"/>
      <c r="D613" s="30"/>
      <c r="E613" s="4"/>
      <c r="F613" s="4" t="s">
        <v>1102</v>
      </c>
      <c r="G613" s="45" t="s">
        <v>1117</v>
      </c>
    </row>
    <row r="614" spans="1:7" x14ac:dyDescent="0.3">
      <c r="A614" s="28" t="s">
        <v>457</v>
      </c>
      <c r="B614" s="40" t="s">
        <v>602</v>
      </c>
      <c r="C614" s="30"/>
      <c r="D614" s="30"/>
      <c r="E614" s="4"/>
      <c r="F614" s="4" t="s">
        <v>1102</v>
      </c>
      <c r="G614" s="45" t="s">
        <v>1117</v>
      </c>
    </row>
    <row r="615" spans="1:7" x14ac:dyDescent="0.3">
      <c r="A615" s="28" t="s">
        <v>457</v>
      </c>
      <c r="B615" s="40" t="s">
        <v>603</v>
      </c>
      <c r="C615" s="30"/>
      <c r="D615" s="30"/>
      <c r="E615" s="4"/>
      <c r="F615" s="4" t="s">
        <v>1102</v>
      </c>
      <c r="G615" s="45" t="s">
        <v>1117</v>
      </c>
    </row>
    <row r="616" spans="1:7" hidden="1" x14ac:dyDescent="0.3">
      <c r="A616" s="28" t="s">
        <v>457</v>
      </c>
      <c r="B616" s="40"/>
      <c r="C616" s="30"/>
      <c r="D616" s="30"/>
      <c r="E616" s="45"/>
      <c r="F616" s="45"/>
      <c r="G616" s="45"/>
    </row>
    <row r="617" spans="1:7" x14ac:dyDescent="0.3">
      <c r="A617" s="28" t="s">
        <v>457</v>
      </c>
      <c r="B617" s="40" t="s">
        <v>604</v>
      </c>
      <c r="C617" s="30"/>
      <c r="D617" s="30"/>
      <c r="E617" s="4"/>
      <c r="F617" s="4" t="s">
        <v>1102</v>
      </c>
      <c r="G617" s="45" t="s">
        <v>1119</v>
      </c>
    </row>
    <row r="618" spans="1:7" x14ac:dyDescent="0.3">
      <c r="A618" s="28" t="s">
        <v>457</v>
      </c>
      <c r="B618" s="40" t="s">
        <v>605</v>
      </c>
      <c r="C618" s="30"/>
      <c r="D618" s="30"/>
      <c r="E618" s="4"/>
      <c r="F618" s="4" t="s">
        <v>1102</v>
      </c>
      <c r="G618" s="45" t="s">
        <v>1119</v>
      </c>
    </row>
    <row r="619" spans="1:7" x14ac:dyDescent="0.3">
      <c r="A619" s="28" t="s">
        <v>457</v>
      </c>
      <c r="B619" s="40" t="s">
        <v>606</v>
      </c>
      <c r="C619" s="30"/>
      <c r="D619" s="30"/>
      <c r="E619" s="4"/>
      <c r="F619" s="4" t="s">
        <v>1102</v>
      </c>
      <c r="G619" s="45" t="s">
        <v>1119</v>
      </c>
    </row>
    <row r="620" spans="1:7" hidden="1" x14ac:dyDescent="0.3">
      <c r="A620" s="28" t="s">
        <v>457</v>
      </c>
      <c r="B620" s="40"/>
      <c r="C620" s="30"/>
      <c r="D620" s="30"/>
      <c r="E620" s="45"/>
      <c r="F620" s="45"/>
      <c r="G620" s="45" t="s">
        <v>1119</v>
      </c>
    </row>
    <row r="621" spans="1:7" x14ac:dyDescent="0.3">
      <c r="A621" s="28" t="s">
        <v>457</v>
      </c>
      <c r="B621" s="40" t="s">
        <v>607</v>
      </c>
      <c r="C621" s="30"/>
      <c r="D621" s="30"/>
      <c r="E621" s="4"/>
      <c r="F621" s="4" t="s">
        <v>1102</v>
      </c>
      <c r="G621" s="45" t="s">
        <v>1119</v>
      </c>
    </row>
    <row r="622" spans="1:7" x14ac:dyDescent="0.3">
      <c r="A622" s="28" t="s">
        <v>457</v>
      </c>
      <c r="B622" s="40" t="s">
        <v>608</v>
      </c>
      <c r="C622" s="30"/>
      <c r="D622" s="30"/>
      <c r="E622" s="4"/>
      <c r="F622" s="4" t="s">
        <v>1102</v>
      </c>
      <c r="G622" s="45" t="s">
        <v>1119</v>
      </c>
    </row>
    <row r="623" spans="1:7" x14ac:dyDescent="0.3">
      <c r="A623" s="28" t="s">
        <v>457</v>
      </c>
      <c r="B623" s="40" t="s">
        <v>609</v>
      </c>
      <c r="C623" s="30"/>
      <c r="D623" s="30"/>
      <c r="E623" s="4"/>
      <c r="F623" s="4" t="s">
        <v>1102</v>
      </c>
      <c r="G623" s="45" t="s">
        <v>1119</v>
      </c>
    </row>
    <row r="624" spans="1:7" hidden="1" x14ac:dyDescent="0.3">
      <c r="A624" s="28" t="s">
        <v>457</v>
      </c>
      <c r="B624" s="40"/>
      <c r="C624" s="30"/>
      <c r="D624" s="30"/>
      <c r="E624" s="45"/>
      <c r="F624" s="45"/>
      <c r="G624" s="45" t="s">
        <v>1119</v>
      </c>
    </row>
    <row r="625" spans="1:7" x14ac:dyDescent="0.3">
      <c r="A625" s="28" t="s">
        <v>457</v>
      </c>
      <c r="B625" s="40" t="s">
        <v>610</v>
      </c>
      <c r="C625" s="30">
        <v>0.12</v>
      </c>
      <c r="D625" s="30" t="s">
        <v>1102</v>
      </c>
      <c r="E625" s="4">
        <v>85443000</v>
      </c>
      <c r="F625" s="4" t="s">
        <v>1102</v>
      </c>
      <c r="G625" s="45" t="s">
        <v>1119</v>
      </c>
    </row>
    <row r="626" spans="1:7" x14ac:dyDescent="0.3">
      <c r="A626" s="28" t="s">
        <v>457</v>
      </c>
      <c r="B626" s="40" t="s">
        <v>611</v>
      </c>
      <c r="C626" s="30"/>
      <c r="D626" s="30"/>
      <c r="E626" s="4"/>
      <c r="F626" s="4" t="s">
        <v>1102</v>
      </c>
      <c r="G626" s="45" t="s">
        <v>1119</v>
      </c>
    </row>
    <row r="627" spans="1:7" x14ac:dyDescent="0.3">
      <c r="A627" s="28" t="s">
        <v>457</v>
      </c>
      <c r="B627" s="40" t="s">
        <v>418</v>
      </c>
      <c r="C627" s="5">
        <v>0.24</v>
      </c>
      <c r="D627" s="27" t="s">
        <v>1102</v>
      </c>
      <c r="E627" s="4">
        <v>85443000</v>
      </c>
      <c r="F627" s="4" t="s">
        <v>1102</v>
      </c>
      <c r="G627" s="45" t="s">
        <v>1119</v>
      </c>
    </row>
    <row r="628" spans="1:7" x14ac:dyDescent="0.3">
      <c r="A628" s="28" t="s">
        <v>457</v>
      </c>
      <c r="B628" s="40" t="s">
        <v>612</v>
      </c>
      <c r="C628" s="30"/>
      <c r="D628" s="30"/>
      <c r="E628" s="4"/>
      <c r="F628" s="4" t="s">
        <v>1102</v>
      </c>
      <c r="G628" s="45" t="s">
        <v>1119</v>
      </c>
    </row>
    <row r="629" spans="1:7" x14ac:dyDescent="0.3">
      <c r="A629" s="28" t="s">
        <v>457</v>
      </c>
      <c r="B629" s="40" t="s">
        <v>613</v>
      </c>
      <c r="C629" s="30"/>
      <c r="D629" s="30"/>
      <c r="E629" s="4"/>
      <c r="F629" s="4" t="s">
        <v>1102</v>
      </c>
      <c r="G629" s="45" t="s">
        <v>1119</v>
      </c>
    </row>
    <row r="630" spans="1:7" x14ac:dyDescent="0.3">
      <c r="A630" s="28" t="s">
        <v>457</v>
      </c>
      <c r="B630" s="40" t="s">
        <v>614</v>
      </c>
      <c r="C630" s="30"/>
      <c r="D630" s="30"/>
      <c r="E630" s="4"/>
      <c r="F630" s="4" t="s">
        <v>1102</v>
      </c>
      <c r="G630" s="45" t="s">
        <v>1119</v>
      </c>
    </row>
    <row r="631" spans="1:7" hidden="1" x14ac:dyDescent="0.3">
      <c r="A631" s="28" t="s">
        <v>457</v>
      </c>
      <c r="B631" s="40"/>
      <c r="C631" s="30"/>
      <c r="D631" s="30"/>
      <c r="E631" s="45"/>
      <c r="F631" s="45"/>
      <c r="G631" s="45" t="s">
        <v>1119</v>
      </c>
    </row>
    <row r="632" spans="1:7" x14ac:dyDescent="0.3">
      <c r="A632" s="28" t="s">
        <v>457</v>
      </c>
      <c r="B632" s="40" t="s">
        <v>615</v>
      </c>
      <c r="C632" s="30"/>
      <c r="D632" s="30"/>
      <c r="E632" s="4"/>
      <c r="F632" s="4" t="s">
        <v>1102</v>
      </c>
      <c r="G632" s="45" t="s">
        <v>1119</v>
      </c>
    </row>
    <row r="633" spans="1:7" hidden="1" x14ac:dyDescent="0.3">
      <c r="A633" s="28" t="s">
        <v>457</v>
      </c>
      <c r="B633" s="4"/>
      <c r="C633" s="30"/>
      <c r="D633" s="30"/>
      <c r="E633" s="45"/>
      <c r="F633" s="45"/>
      <c r="G633" s="45" t="s">
        <v>1119</v>
      </c>
    </row>
    <row r="634" spans="1:7" x14ac:dyDescent="0.3">
      <c r="A634" s="28" t="s">
        <v>457</v>
      </c>
      <c r="B634" s="4" t="s">
        <v>616</v>
      </c>
      <c r="C634" s="30"/>
      <c r="D634" s="30"/>
      <c r="E634" s="4"/>
      <c r="F634" s="4" t="s">
        <v>1102</v>
      </c>
      <c r="G634" s="45" t="s">
        <v>1119</v>
      </c>
    </row>
    <row r="635" spans="1:7" hidden="1" x14ac:dyDescent="0.3">
      <c r="A635" s="28" t="s">
        <v>457</v>
      </c>
      <c r="B635" s="4"/>
      <c r="C635" s="30"/>
      <c r="D635" s="30"/>
      <c r="E635" s="45"/>
      <c r="F635" s="45"/>
      <c r="G635" s="45" t="s">
        <v>1119</v>
      </c>
    </row>
    <row r="636" spans="1:7" hidden="1" x14ac:dyDescent="0.3">
      <c r="A636" s="28" t="s">
        <v>457</v>
      </c>
      <c r="B636" s="4"/>
      <c r="C636" s="30"/>
      <c r="D636" s="30"/>
      <c r="E636" s="45"/>
      <c r="F636" s="45"/>
      <c r="G636" s="45" t="s">
        <v>1119</v>
      </c>
    </row>
    <row r="637" spans="1:7" s="31" customFormat="1" x14ac:dyDescent="0.3">
      <c r="A637" s="28" t="s">
        <v>457</v>
      </c>
      <c r="B637" s="4" t="s">
        <v>617</v>
      </c>
      <c r="C637" s="30"/>
      <c r="D637" s="30"/>
      <c r="E637" s="4"/>
      <c r="F637" s="4" t="s">
        <v>1102</v>
      </c>
      <c r="G637" s="45" t="s">
        <v>1119</v>
      </c>
    </row>
    <row r="638" spans="1:7" hidden="1" x14ac:dyDescent="0.3">
      <c r="A638" s="28" t="s">
        <v>457</v>
      </c>
      <c r="B638" s="4"/>
      <c r="C638" s="30"/>
      <c r="D638" s="30"/>
      <c r="E638" s="45"/>
      <c r="F638" s="45"/>
      <c r="G638" s="45" t="s">
        <v>1119</v>
      </c>
    </row>
    <row r="639" spans="1:7" x14ac:dyDescent="0.3">
      <c r="A639" s="28" t="s">
        <v>457</v>
      </c>
      <c r="B639" s="40" t="s">
        <v>618</v>
      </c>
      <c r="C639" s="30">
        <v>0.7</v>
      </c>
      <c r="D639" s="30" t="s">
        <v>1102</v>
      </c>
      <c r="E639" s="4">
        <v>85299049</v>
      </c>
      <c r="F639" s="4" t="s">
        <v>1102</v>
      </c>
      <c r="G639" s="45" t="s">
        <v>1119</v>
      </c>
    </row>
    <row r="640" spans="1:7" x14ac:dyDescent="0.3">
      <c r="A640" s="28" t="s">
        <v>457</v>
      </c>
      <c r="B640" s="40" t="s">
        <v>619</v>
      </c>
      <c r="C640" s="30"/>
      <c r="D640" s="30"/>
      <c r="E640" s="4"/>
      <c r="F640" s="4" t="s">
        <v>1102</v>
      </c>
      <c r="G640" s="45" t="s">
        <v>1119</v>
      </c>
    </row>
    <row r="641" spans="1:7" x14ac:dyDescent="0.3">
      <c r="A641" s="28" t="s">
        <v>457</v>
      </c>
      <c r="B641" s="40" t="s">
        <v>620</v>
      </c>
      <c r="C641" s="30">
        <v>0.66</v>
      </c>
      <c r="D641" s="30" t="s">
        <v>1102</v>
      </c>
      <c r="E641" s="4">
        <v>85299049</v>
      </c>
      <c r="F641" s="4" t="s">
        <v>1102</v>
      </c>
      <c r="G641" s="45" t="s">
        <v>1119</v>
      </c>
    </row>
    <row r="642" spans="1:7" x14ac:dyDescent="0.3">
      <c r="A642" s="28" t="s">
        <v>457</v>
      </c>
      <c r="B642" s="40" t="s">
        <v>621</v>
      </c>
      <c r="C642" s="30"/>
      <c r="D642" s="30"/>
      <c r="E642" s="4"/>
      <c r="F642" s="4" t="s">
        <v>1102</v>
      </c>
      <c r="G642" s="45" t="s">
        <v>1119</v>
      </c>
    </row>
    <row r="643" spans="1:7" x14ac:dyDescent="0.3">
      <c r="A643" s="28" t="s">
        <v>457</v>
      </c>
      <c r="B643" s="40" t="s">
        <v>622</v>
      </c>
      <c r="C643" s="30"/>
      <c r="D643" s="30"/>
      <c r="E643" s="4"/>
      <c r="F643" s="4" t="s">
        <v>1102</v>
      </c>
      <c r="G643" s="45" t="s">
        <v>1119</v>
      </c>
    </row>
    <row r="644" spans="1:7" hidden="1" x14ac:dyDescent="0.3">
      <c r="A644" s="28" t="s">
        <v>457</v>
      </c>
      <c r="B644" s="40"/>
      <c r="C644" s="30"/>
      <c r="D644" s="30"/>
      <c r="E644" s="45"/>
      <c r="F644" s="45"/>
      <c r="G644" s="45" t="s">
        <v>1119</v>
      </c>
    </row>
    <row r="645" spans="1:7" x14ac:dyDescent="0.3">
      <c r="A645" s="28" t="s">
        <v>457</v>
      </c>
      <c r="B645" s="40" t="s">
        <v>623</v>
      </c>
      <c r="C645" s="30"/>
      <c r="D645" s="30"/>
      <c r="E645" s="4"/>
      <c r="F645" s="4" t="s">
        <v>1102</v>
      </c>
      <c r="G645" s="45" t="s">
        <v>1119</v>
      </c>
    </row>
    <row r="646" spans="1:7" x14ac:dyDescent="0.3">
      <c r="A646" s="28" t="s">
        <v>457</v>
      </c>
      <c r="B646" s="40" t="s">
        <v>624</v>
      </c>
      <c r="C646" s="30"/>
      <c r="D646" s="30"/>
      <c r="E646" s="4"/>
      <c r="F646" s="4" t="s">
        <v>1102</v>
      </c>
      <c r="G646" s="45" t="s">
        <v>1119</v>
      </c>
    </row>
    <row r="647" spans="1:7" hidden="1" x14ac:dyDescent="0.3">
      <c r="A647" s="28" t="s">
        <v>457</v>
      </c>
      <c r="B647" s="40"/>
      <c r="C647" s="30"/>
      <c r="D647" s="30"/>
      <c r="E647" s="45"/>
      <c r="F647" s="45"/>
      <c r="G647" s="45"/>
    </row>
    <row r="648" spans="1:7" x14ac:dyDescent="0.3">
      <c r="A648" s="28" t="s">
        <v>457</v>
      </c>
      <c r="B648" s="40" t="s">
        <v>625</v>
      </c>
      <c r="C648" s="30"/>
      <c r="D648" s="30"/>
      <c r="E648" s="4"/>
      <c r="F648" s="4" t="s">
        <v>1102</v>
      </c>
      <c r="G648" s="45" t="s">
        <v>1120</v>
      </c>
    </row>
    <row r="649" spans="1:7" x14ac:dyDescent="0.3">
      <c r="A649" s="28" t="s">
        <v>457</v>
      </c>
      <c r="B649" s="40" t="s">
        <v>626</v>
      </c>
      <c r="C649" s="30"/>
      <c r="D649" s="30"/>
      <c r="E649" s="4"/>
      <c r="F649" s="4" t="s">
        <v>1102</v>
      </c>
      <c r="G649" s="45" t="s">
        <v>1120</v>
      </c>
    </row>
    <row r="650" spans="1:7" x14ac:dyDescent="0.3">
      <c r="A650" s="28" t="s">
        <v>457</v>
      </c>
      <c r="B650" s="40" t="s">
        <v>627</v>
      </c>
      <c r="C650" s="30"/>
      <c r="D650" s="30"/>
      <c r="E650" s="4"/>
      <c r="F650" s="4" t="s">
        <v>1102</v>
      </c>
      <c r="G650" s="45" t="s">
        <v>1120</v>
      </c>
    </row>
    <row r="651" spans="1:7" x14ac:dyDescent="0.3">
      <c r="A651" s="28" t="s">
        <v>457</v>
      </c>
      <c r="B651" s="40" t="s">
        <v>628</v>
      </c>
      <c r="C651" s="30"/>
      <c r="D651" s="30"/>
      <c r="E651" s="4"/>
      <c r="F651" s="4" t="s">
        <v>1102</v>
      </c>
      <c r="G651" s="45" t="s">
        <v>1120</v>
      </c>
    </row>
    <row r="652" spans="1:7" hidden="1" x14ac:dyDescent="0.3">
      <c r="A652" s="28" t="s">
        <v>457</v>
      </c>
      <c r="B652" s="40"/>
      <c r="C652" s="30"/>
      <c r="D652" s="30"/>
      <c r="E652" s="45"/>
      <c r="F652" s="45"/>
      <c r="G652" s="45" t="s">
        <v>1120</v>
      </c>
    </row>
    <row r="653" spans="1:7" x14ac:dyDescent="0.3">
      <c r="A653" s="28" t="s">
        <v>457</v>
      </c>
      <c r="B653" s="40" t="s">
        <v>629</v>
      </c>
      <c r="C653" s="30"/>
      <c r="D653" s="30"/>
      <c r="E653" s="4"/>
      <c r="F653" s="4" t="s">
        <v>1102</v>
      </c>
      <c r="G653" s="45" t="s">
        <v>1120</v>
      </c>
    </row>
    <row r="654" spans="1:7" x14ac:dyDescent="0.3">
      <c r="A654" s="28" t="s">
        <v>457</v>
      </c>
      <c r="B654" s="40" t="s">
        <v>630</v>
      </c>
      <c r="C654" s="30"/>
      <c r="D654" s="30"/>
      <c r="E654" s="4"/>
      <c r="F654" s="4" t="s">
        <v>1102</v>
      </c>
      <c r="G654" s="45" t="s">
        <v>1120</v>
      </c>
    </row>
    <row r="655" spans="1:7" hidden="1" x14ac:dyDescent="0.3">
      <c r="A655" s="28" t="s">
        <v>457</v>
      </c>
      <c r="B655" s="40"/>
      <c r="C655" s="30"/>
      <c r="D655" s="30"/>
      <c r="E655" s="45"/>
      <c r="F655" s="45"/>
      <c r="G655" s="45"/>
    </row>
    <row r="656" spans="1:7" x14ac:dyDescent="0.3">
      <c r="A656" s="28" t="s">
        <v>457</v>
      </c>
      <c r="B656" s="40" t="s">
        <v>631</v>
      </c>
      <c r="C656" s="30"/>
      <c r="D656" s="30"/>
      <c r="E656" s="4"/>
      <c r="F656" s="4" t="s">
        <v>1102</v>
      </c>
      <c r="G656" s="45" t="s">
        <v>1121</v>
      </c>
    </row>
    <row r="657" spans="1:7" x14ac:dyDescent="0.3">
      <c r="A657" s="28" t="s">
        <v>457</v>
      </c>
      <c r="B657" s="40" t="s">
        <v>632</v>
      </c>
      <c r="C657" s="30"/>
      <c r="D657" s="30"/>
      <c r="E657" s="4"/>
      <c r="F657" s="4" t="s">
        <v>1102</v>
      </c>
      <c r="G657" s="45" t="s">
        <v>1121</v>
      </c>
    </row>
    <row r="658" spans="1:7" x14ac:dyDescent="0.3">
      <c r="A658" s="28" t="s">
        <v>457</v>
      </c>
      <c r="B658" s="40" t="s">
        <v>633</v>
      </c>
      <c r="C658" s="30"/>
      <c r="D658" s="30"/>
      <c r="E658" s="4"/>
      <c r="F658" s="4" t="s">
        <v>1102</v>
      </c>
      <c r="G658" s="45" t="s">
        <v>1121</v>
      </c>
    </row>
    <row r="659" spans="1:7" x14ac:dyDescent="0.3">
      <c r="A659" s="28" t="s">
        <v>457</v>
      </c>
      <c r="B659" s="40" t="s">
        <v>634</v>
      </c>
      <c r="C659" s="30"/>
      <c r="D659" s="30"/>
      <c r="E659" s="4"/>
      <c r="F659" s="4" t="s">
        <v>1102</v>
      </c>
      <c r="G659" s="45" t="s">
        <v>1121</v>
      </c>
    </row>
    <row r="660" spans="1:7" x14ac:dyDescent="0.3">
      <c r="A660" s="28" t="s">
        <v>457</v>
      </c>
      <c r="B660" s="40" t="s">
        <v>635</v>
      </c>
      <c r="C660" s="30"/>
      <c r="D660" s="30"/>
      <c r="E660" s="4"/>
      <c r="F660" s="4" t="s">
        <v>1102</v>
      </c>
      <c r="G660" s="45" t="s">
        <v>1121</v>
      </c>
    </row>
    <row r="661" spans="1:7" x14ac:dyDescent="0.3">
      <c r="A661" s="28" t="s">
        <v>457</v>
      </c>
      <c r="B661" s="40" t="s">
        <v>636</v>
      </c>
      <c r="C661" s="30"/>
      <c r="D661" s="30"/>
      <c r="E661" s="4"/>
      <c r="F661" s="4" t="s">
        <v>1102</v>
      </c>
      <c r="G661" s="45" t="s">
        <v>1121</v>
      </c>
    </row>
    <row r="662" spans="1:7" x14ac:dyDescent="0.3">
      <c r="A662" s="28" t="s">
        <v>457</v>
      </c>
      <c r="B662" s="40" t="s">
        <v>637</v>
      </c>
      <c r="C662" s="30"/>
      <c r="D662" s="30"/>
      <c r="E662" s="4"/>
      <c r="F662" s="4" t="s">
        <v>1102</v>
      </c>
      <c r="G662" s="45" t="s">
        <v>1121</v>
      </c>
    </row>
    <row r="663" spans="1:7" x14ac:dyDescent="0.3">
      <c r="A663" s="28" t="s">
        <v>457</v>
      </c>
      <c r="B663" s="4" t="s">
        <v>638</v>
      </c>
      <c r="C663" s="30"/>
      <c r="D663" s="30"/>
      <c r="E663" s="4"/>
      <c r="F663" s="4" t="s">
        <v>1102</v>
      </c>
      <c r="G663" s="45" t="s">
        <v>1121</v>
      </c>
    </row>
    <row r="664" spans="1:7" x14ac:dyDescent="0.3">
      <c r="A664" s="28" t="s">
        <v>457</v>
      </c>
      <c r="B664" s="40" t="s">
        <v>434</v>
      </c>
      <c r="C664" s="30">
        <v>0.2</v>
      </c>
      <c r="D664" s="29" t="s">
        <v>1102</v>
      </c>
      <c r="E664" s="4">
        <v>85299049</v>
      </c>
      <c r="F664" s="4" t="s">
        <v>1102</v>
      </c>
      <c r="G664" s="45" t="s">
        <v>1121</v>
      </c>
    </row>
    <row r="665" spans="1:7" x14ac:dyDescent="0.3">
      <c r="A665" s="28" t="s">
        <v>457</v>
      </c>
      <c r="B665" s="4" t="s">
        <v>639</v>
      </c>
      <c r="C665" s="30"/>
      <c r="D665" s="30"/>
      <c r="E665" s="4"/>
      <c r="F665" s="4" t="s">
        <v>1102</v>
      </c>
      <c r="G665" s="45" t="s">
        <v>1121</v>
      </c>
    </row>
    <row r="666" spans="1:7" x14ac:dyDescent="0.3">
      <c r="A666" s="28" t="s">
        <v>457</v>
      </c>
      <c r="B666" s="4" t="s">
        <v>640</v>
      </c>
      <c r="C666" s="30"/>
      <c r="D666" s="30"/>
      <c r="E666" s="4"/>
      <c r="F666" s="4" t="s">
        <v>1102</v>
      </c>
      <c r="G666" s="45" t="s">
        <v>1121</v>
      </c>
    </row>
    <row r="667" spans="1:7" s="31" customFormat="1" x14ac:dyDescent="0.3">
      <c r="A667" s="28" t="s">
        <v>457</v>
      </c>
      <c r="B667" s="4" t="s">
        <v>641</v>
      </c>
      <c r="C667" s="30"/>
      <c r="D667" s="30"/>
      <c r="E667" s="4"/>
      <c r="F667" s="4" t="s">
        <v>1102</v>
      </c>
      <c r="G667" s="45" t="s">
        <v>1121</v>
      </c>
    </row>
    <row r="668" spans="1:7" x14ac:dyDescent="0.3">
      <c r="A668" s="28" t="s">
        <v>457</v>
      </c>
      <c r="B668" s="4" t="s">
        <v>642</v>
      </c>
      <c r="C668" s="30"/>
      <c r="D668" s="30"/>
      <c r="E668" s="4"/>
      <c r="F668" s="4" t="s">
        <v>1102</v>
      </c>
      <c r="G668" s="45" t="s">
        <v>1121</v>
      </c>
    </row>
    <row r="669" spans="1:7" x14ac:dyDescent="0.3">
      <c r="A669" s="28" t="s">
        <v>457</v>
      </c>
      <c r="B669" s="40" t="s">
        <v>643</v>
      </c>
      <c r="C669" s="30"/>
      <c r="D669" s="30"/>
      <c r="E669" s="4"/>
      <c r="F669" s="4" t="s">
        <v>1102</v>
      </c>
      <c r="G669" s="45" t="s">
        <v>1121</v>
      </c>
    </row>
    <row r="670" spans="1:7" x14ac:dyDescent="0.3">
      <c r="A670" s="28" t="s">
        <v>457</v>
      </c>
      <c r="B670" s="40" t="s">
        <v>644</v>
      </c>
      <c r="C670" s="30"/>
      <c r="D670" s="30"/>
      <c r="E670" s="4"/>
      <c r="F670" s="4" t="s">
        <v>1102</v>
      </c>
      <c r="G670" s="45" t="s">
        <v>1121</v>
      </c>
    </row>
    <row r="671" spans="1:7" x14ac:dyDescent="0.3">
      <c r="A671" s="28" t="s">
        <v>457</v>
      </c>
      <c r="B671" s="40" t="s">
        <v>645</v>
      </c>
      <c r="C671" s="30"/>
      <c r="D671" s="30"/>
      <c r="E671" s="4"/>
      <c r="F671" s="4" t="s">
        <v>1102</v>
      </c>
      <c r="G671" s="45" t="s">
        <v>1121</v>
      </c>
    </row>
    <row r="672" spans="1:7" x14ac:dyDescent="0.3">
      <c r="A672" s="28" t="s">
        <v>457</v>
      </c>
      <c r="B672" s="40" t="s">
        <v>646</v>
      </c>
      <c r="C672" s="30"/>
      <c r="D672" s="30"/>
      <c r="E672" s="4"/>
      <c r="F672" s="4" t="s">
        <v>1102</v>
      </c>
      <c r="G672" s="45" t="s">
        <v>1121</v>
      </c>
    </row>
    <row r="673" spans="1:7" x14ac:dyDescent="0.3">
      <c r="A673" s="28" t="s">
        <v>457</v>
      </c>
      <c r="B673" s="40" t="s">
        <v>647</v>
      </c>
      <c r="C673" s="30"/>
      <c r="D673" s="30"/>
      <c r="E673" s="4"/>
      <c r="F673" s="4" t="s">
        <v>1102</v>
      </c>
      <c r="G673" s="45" t="s">
        <v>1121</v>
      </c>
    </row>
    <row r="674" spans="1:7" x14ac:dyDescent="0.3">
      <c r="A674" s="28" t="s">
        <v>457</v>
      </c>
      <c r="B674" s="40" t="s">
        <v>648</v>
      </c>
      <c r="C674" s="30"/>
      <c r="D674" s="30"/>
      <c r="E674" s="4"/>
      <c r="F674" s="4" t="s">
        <v>1102</v>
      </c>
      <c r="G674" s="45" t="s">
        <v>1121</v>
      </c>
    </row>
    <row r="675" spans="1:7" x14ac:dyDescent="0.3">
      <c r="A675" s="28" t="s">
        <v>457</v>
      </c>
      <c r="B675" s="40" t="s">
        <v>649</v>
      </c>
      <c r="C675" s="30"/>
      <c r="D675" s="30"/>
      <c r="E675" s="4"/>
      <c r="F675" s="4" t="s">
        <v>1102</v>
      </c>
      <c r="G675" s="45" t="s">
        <v>1121</v>
      </c>
    </row>
    <row r="676" spans="1:7" x14ac:dyDescent="0.3">
      <c r="A676" s="28" t="s">
        <v>457</v>
      </c>
      <c r="B676" s="40" t="s">
        <v>650</v>
      </c>
      <c r="C676" s="30"/>
      <c r="D676" s="30"/>
      <c r="E676" s="4"/>
      <c r="F676" s="4" t="s">
        <v>1102</v>
      </c>
      <c r="G676" s="45" t="s">
        <v>1121</v>
      </c>
    </row>
    <row r="677" spans="1:7" x14ac:dyDescent="0.3">
      <c r="A677" s="28" t="s">
        <v>457</v>
      </c>
      <c r="B677" s="40" t="s">
        <v>651</v>
      </c>
      <c r="C677" s="30"/>
      <c r="D677" s="30"/>
      <c r="E677" s="4"/>
      <c r="F677" s="4" t="s">
        <v>1102</v>
      </c>
      <c r="G677" s="45" t="s">
        <v>1121</v>
      </c>
    </row>
    <row r="678" spans="1:7" hidden="1" x14ac:dyDescent="0.3">
      <c r="A678" s="28" t="s">
        <v>457</v>
      </c>
      <c r="B678" s="40"/>
      <c r="C678" s="30"/>
      <c r="D678" s="30"/>
      <c r="E678" s="45"/>
      <c r="F678" s="45"/>
      <c r="G678" s="45"/>
    </row>
    <row r="679" spans="1:7" x14ac:dyDescent="0.3">
      <c r="A679" s="28" t="s">
        <v>457</v>
      </c>
      <c r="B679" s="40" t="s">
        <v>652</v>
      </c>
      <c r="C679" s="30"/>
      <c r="D679" s="30"/>
      <c r="E679" s="4"/>
      <c r="F679" s="4" t="s">
        <v>1102</v>
      </c>
      <c r="G679" s="45" t="s">
        <v>1122</v>
      </c>
    </row>
    <row r="680" spans="1:7" x14ac:dyDescent="0.3">
      <c r="A680" s="28" t="s">
        <v>457</v>
      </c>
      <c r="B680" s="40" t="s">
        <v>653</v>
      </c>
      <c r="C680" s="30"/>
      <c r="D680" s="30"/>
      <c r="E680" s="4"/>
      <c r="F680" s="4" t="s">
        <v>1102</v>
      </c>
      <c r="G680" s="45" t="s">
        <v>1122</v>
      </c>
    </row>
    <row r="681" spans="1:7" x14ac:dyDescent="0.3">
      <c r="A681" s="28" t="s">
        <v>457</v>
      </c>
      <c r="B681" s="40" t="s">
        <v>654</v>
      </c>
      <c r="C681" s="30"/>
      <c r="D681" s="30"/>
      <c r="E681" s="4"/>
      <c r="F681" s="4" t="s">
        <v>1102</v>
      </c>
      <c r="G681" s="45" t="s">
        <v>1122</v>
      </c>
    </row>
    <row r="682" spans="1:7" x14ac:dyDescent="0.3">
      <c r="A682" s="28" t="s">
        <v>457</v>
      </c>
      <c r="B682" s="40" t="s">
        <v>1152</v>
      </c>
      <c r="C682" s="30">
        <v>0.62</v>
      </c>
      <c r="D682" s="30" t="s">
        <v>1102</v>
      </c>
      <c r="E682" s="4">
        <v>85299049</v>
      </c>
      <c r="F682" s="4" t="s">
        <v>1102</v>
      </c>
      <c r="G682" s="45" t="s">
        <v>1122</v>
      </c>
    </row>
    <row r="683" spans="1:7" x14ac:dyDescent="0.3">
      <c r="A683" s="28" t="s">
        <v>457</v>
      </c>
      <c r="B683" s="40" t="s">
        <v>655</v>
      </c>
      <c r="C683" s="30"/>
      <c r="D683" s="30"/>
      <c r="E683" s="4"/>
      <c r="F683" s="4" t="s">
        <v>1102</v>
      </c>
      <c r="G683" s="45" t="s">
        <v>1122</v>
      </c>
    </row>
    <row r="684" spans="1:7" x14ac:dyDescent="0.3">
      <c r="A684" s="28" t="s">
        <v>457</v>
      </c>
      <c r="B684" s="40" t="s">
        <v>656</v>
      </c>
      <c r="C684" s="30"/>
      <c r="D684" s="30"/>
      <c r="E684" s="4"/>
      <c r="F684" s="4" t="s">
        <v>1102</v>
      </c>
      <c r="G684" s="45" t="s">
        <v>1122</v>
      </c>
    </row>
    <row r="685" spans="1:7" x14ac:dyDescent="0.3">
      <c r="A685" s="28" t="s">
        <v>457</v>
      </c>
      <c r="B685" s="40" t="s">
        <v>657</v>
      </c>
      <c r="C685" s="30"/>
      <c r="D685" s="30"/>
      <c r="E685" s="4"/>
      <c r="F685" s="4" t="s">
        <v>1102</v>
      </c>
      <c r="G685" s="45" t="s">
        <v>1122</v>
      </c>
    </row>
    <row r="686" spans="1:7" x14ac:dyDescent="0.3">
      <c r="A686" s="28" t="s">
        <v>457</v>
      </c>
      <c r="B686" s="40" t="s">
        <v>658</v>
      </c>
      <c r="C686" s="30"/>
      <c r="D686" s="30"/>
      <c r="E686" s="4"/>
      <c r="F686" s="4" t="s">
        <v>1102</v>
      </c>
      <c r="G686" s="45" t="s">
        <v>1122</v>
      </c>
    </row>
    <row r="687" spans="1:7" x14ac:dyDescent="0.3">
      <c r="A687" s="28" t="s">
        <v>457</v>
      </c>
      <c r="B687" s="40" t="s">
        <v>659</v>
      </c>
      <c r="C687" s="30"/>
      <c r="D687" s="30"/>
      <c r="E687" s="4"/>
      <c r="F687" s="4" t="s">
        <v>1102</v>
      </c>
      <c r="G687" s="45" t="s">
        <v>1122</v>
      </c>
    </row>
    <row r="688" spans="1:7" x14ac:dyDescent="0.3">
      <c r="A688" s="28" t="s">
        <v>457</v>
      </c>
      <c r="B688" s="40" t="s">
        <v>660</v>
      </c>
      <c r="C688" s="30"/>
      <c r="D688" s="30"/>
      <c r="E688" s="4"/>
      <c r="F688" s="4" t="s">
        <v>1102</v>
      </c>
      <c r="G688" s="45" t="s">
        <v>1122</v>
      </c>
    </row>
    <row r="689" spans="1:7" hidden="1" x14ac:dyDescent="0.3">
      <c r="A689" s="28" t="s">
        <v>457</v>
      </c>
      <c r="B689" s="40"/>
      <c r="C689" s="30"/>
      <c r="D689" s="30"/>
      <c r="E689" s="45"/>
      <c r="F689" s="45"/>
      <c r="G689" s="45" t="s">
        <v>1122</v>
      </c>
    </row>
    <row r="690" spans="1:7" x14ac:dyDescent="0.3">
      <c r="A690" s="28" t="s">
        <v>457</v>
      </c>
      <c r="B690" s="40" t="s">
        <v>661</v>
      </c>
      <c r="C690" s="30"/>
      <c r="D690" s="30"/>
      <c r="E690" s="4"/>
      <c r="F690" s="4" t="s">
        <v>1102</v>
      </c>
      <c r="G690" s="45" t="s">
        <v>1122</v>
      </c>
    </row>
    <row r="691" spans="1:7" x14ac:dyDescent="0.3">
      <c r="A691" s="28" t="s">
        <v>457</v>
      </c>
      <c r="B691" s="40" t="s">
        <v>662</v>
      </c>
      <c r="C691" s="30"/>
      <c r="D691" s="30"/>
      <c r="E691" s="4"/>
      <c r="F691" s="4" t="s">
        <v>1102</v>
      </c>
      <c r="G691" s="45" t="s">
        <v>1122</v>
      </c>
    </row>
    <row r="692" spans="1:7" x14ac:dyDescent="0.3">
      <c r="A692" s="28" t="s">
        <v>457</v>
      </c>
      <c r="B692" s="40" t="s">
        <v>663</v>
      </c>
      <c r="C692" s="30"/>
      <c r="D692" s="30"/>
      <c r="E692" s="4"/>
      <c r="F692" s="4" t="s">
        <v>1102</v>
      </c>
      <c r="G692" s="45" t="s">
        <v>1122</v>
      </c>
    </row>
    <row r="693" spans="1:7" x14ac:dyDescent="0.3">
      <c r="A693" s="28" t="s">
        <v>457</v>
      </c>
      <c r="B693" s="40" t="s">
        <v>664</v>
      </c>
      <c r="C693" s="30"/>
      <c r="D693" s="30"/>
      <c r="E693" s="4"/>
      <c r="F693" s="4" t="s">
        <v>1102</v>
      </c>
      <c r="G693" s="45" t="s">
        <v>1122</v>
      </c>
    </row>
    <row r="694" spans="1:7" x14ac:dyDescent="0.3">
      <c r="A694" s="28" t="s">
        <v>457</v>
      </c>
      <c r="B694" s="4" t="s">
        <v>665</v>
      </c>
      <c r="C694" s="30"/>
      <c r="D694" s="30"/>
      <c r="E694" s="4"/>
      <c r="F694" s="4" t="s">
        <v>1102</v>
      </c>
      <c r="G694" s="45" t="s">
        <v>1122</v>
      </c>
    </row>
    <row r="695" spans="1:7" hidden="1" x14ac:dyDescent="0.3">
      <c r="A695" s="28" t="s">
        <v>457</v>
      </c>
      <c r="B695" s="4"/>
      <c r="C695" s="30"/>
      <c r="D695" s="30"/>
      <c r="E695" s="45"/>
      <c r="F695" s="45"/>
      <c r="G695" s="45" t="s">
        <v>1122</v>
      </c>
    </row>
    <row r="696" spans="1:7" x14ac:dyDescent="0.3">
      <c r="A696" s="28" t="s">
        <v>457</v>
      </c>
      <c r="B696" s="4" t="s">
        <v>666</v>
      </c>
      <c r="C696" s="30"/>
      <c r="D696" s="30"/>
      <c r="E696" s="4"/>
      <c r="F696" s="4" t="s">
        <v>1102</v>
      </c>
      <c r="G696" s="45" t="s">
        <v>1122</v>
      </c>
    </row>
    <row r="697" spans="1:7" x14ac:dyDescent="0.3">
      <c r="A697" s="28" t="s">
        <v>457</v>
      </c>
      <c r="B697" s="4" t="s">
        <v>667</v>
      </c>
      <c r="C697" s="30"/>
      <c r="D697" s="30"/>
      <c r="E697" s="4"/>
      <c r="F697" s="4" t="s">
        <v>1102</v>
      </c>
      <c r="G697" s="45" t="s">
        <v>1122</v>
      </c>
    </row>
    <row r="698" spans="1:7" s="31" customFormat="1" x14ac:dyDescent="0.3">
      <c r="A698" s="28" t="s">
        <v>457</v>
      </c>
      <c r="B698" s="4" t="s">
        <v>668</v>
      </c>
      <c r="C698" s="30"/>
      <c r="D698" s="30"/>
      <c r="E698" s="4"/>
      <c r="F698" s="4" t="s">
        <v>1102</v>
      </c>
      <c r="G698" s="45" t="s">
        <v>1122</v>
      </c>
    </row>
    <row r="699" spans="1:7" hidden="1" x14ac:dyDescent="0.3">
      <c r="A699" s="28" t="s">
        <v>457</v>
      </c>
      <c r="B699" s="4"/>
      <c r="C699" s="30"/>
      <c r="D699" s="30"/>
      <c r="E699" s="45"/>
      <c r="F699" s="45"/>
      <c r="G699" s="45" t="s">
        <v>1122</v>
      </c>
    </row>
    <row r="700" spans="1:7" x14ac:dyDescent="0.3">
      <c r="A700" s="28" t="s">
        <v>457</v>
      </c>
      <c r="B700" s="40" t="s">
        <v>669</v>
      </c>
      <c r="C700" s="30"/>
      <c r="D700" s="30"/>
      <c r="E700" s="4"/>
      <c r="F700" s="4" t="s">
        <v>1102</v>
      </c>
      <c r="G700" s="45" t="s">
        <v>1122</v>
      </c>
    </row>
    <row r="701" spans="1:7" x14ac:dyDescent="0.3">
      <c r="A701" s="28" t="s">
        <v>457</v>
      </c>
      <c r="B701" s="40" t="s">
        <v>670</v>
      </c>
      <c r="C701" s="30"/>
      <c r="D701" s="30"/>
      <c r="E701" s="4"/>
      <c r="F701" s="4" t="s">
        <v>1102</v>
      </c>
      <c r="G701" s="45" t="s">
        <v>1122</v>
      </c>
    </row>
    <row r="702" spans="1:7" hidden="1" x14ac:dyDescent="0.3">
      <c r="A702" s="28" t="s">
        <v>457</v>
      </c>
      <c r="B702" s="40"/>
      <c r="C702" s="30"/>
      <c r="D702" s="30"/>
      <c r="E702" s="45"/>
      <c r="F702" s="45"/>
      <c r="G702" s="45"/>
    </row>
    <row r="703" spans="1:7" x14ac:dyDescent="0.3">
      <c r="A703" s="28" t="s">
        <v>457</v>
      </c>
      <c r="B703" s="40" t="s">
        <v>671</v>
      </c>
      <c r="C703" s="30">
        <v>0.52</v>
      </c>
      <c r="D703" s="30" t="s">
        <v>1102</v>
      </c>
      <c r="E703" s="4">
        <v>85299049</v>
      </c>
      <c r="F703" s="4" t="s">
        <v>1102</v>
      </c>
      <c r="G703" s="45" t="s">
        <v>1120</v>
      </c>
    </row>
    <row r="704" spans="1:7" x14ac:dyDescent="0.3">
      <c r="A704" s="28" t="s">
        <v>457</v>
      </c>
      <c r="B704" s="40" t="s">
        <v>672</v>
      </c>
      <c r="C704" s="30"/>
      <c r="D704" s="30"/>
      <c r="E704" s="4"/>
      <c r="F704" s="4" t="s">
        <v>1102</v>
      </c>
      <c r="G704" s="45" t="s">
        <v>1120</v>
      </c>
    </row>
    <row r="705" spans="1:7" x14ac:dyDescent="0.3">
      <c r="A705" s="28" t="s">
        <v>457</v>
      </c>
      <c r="B705" s="40" t="s">
        <v>673</v>
      </c>
      <c r="C705" s="30"/>
      <c r="D705" s="30"/>
      <c r="E705" s="4"/>
      <c r="F705" s="4" t="s">
        <v>1102</v>
      </c>
      <c r="G705" s="45" t="s">
        <v>1120</v>
      </c>
    </row>
    <row r="706" spans="1:7" hidden="1" x14ac:dyDescent="0.3">
      <c r="A706" s="28" t="s">
        <v>457</v>
      </c>
      <c r="B706" s="40"/>
      <c r="C706" s="30"/>
      <c r="D706" s="30"/>
      <c r="E706" s="45"/>
      <c r="F706" s="45"/>
      <c r="G706" s="45"/>
    </row>
    <row r="707" spans="1:7" x14ac:dyDescent="0.3">
      <c r="A707" s="28" t="s">
        <v>457</v>
      </c>
      <c r="B707" s="40" t="s">
        <v>674</v>
      </c>
      <c r="C707" s="30"/>
      <c r="D707" s="30"/>
      <c r="E707" s="4"/>
      <c r="F707" s="4" t="s">
        <v>1102</v>
      </c>
      <c r="G707" s="45" t="s">
        <v>1121</v>
      </c>
    </row>
    <row r="708" spans="1:7" hidden="1" x14ac:dyDescent="0.3">
      <c r="A708" s="28" t="s">
        <v>457</v>
      </c>
      <c r="B708" s="40"/>
      <c r="C708" s="30"/>
      <c r="D708" s="30"/>
      <c r="E708" s="45"/>
      <c r="F708" s="45"/>
      <c r="G708" s="45" t="s">
        <v>1121</v>
      </c>
    </row>
    <row r="709" spans="1:7" x14ac:dyDescent="0.3">
      <c r="A709" s="28" t="s">
        <v>457</v>
      </c>
      <c r="B709" s="40" t="s">
        <v>675</v>
      </c>
      <c r="C709" s="30"/>
      <c r="D709" s="30"/>
      <c r="E709" s="4"/>
      <c r="F709" s="4" t="s">
        <v>1102</v>
      </c>
      <c r="G709" s="45" t="s">
        <v>1121</v>
      </c>
    </row>
    <row r="710" spans="1:7" hidden="1" x14ac:dyDescent="0.3">
      <c r="A710" s="28" t="s">
        <v>457</v>
      </c>
      <c r="B710" s="40"/>
      <c r="C710" s="30"/>
      <c r="D710" s="30"/>
      <c r="E710" s="45"/>
      <c r="F710" s="45"/>
      <c r="G710" s="45" t="s">
        <v>1121</v>
      </c>
    </row>
    <row r="711" spans="1:7" x14ac:dyDescent="0.3">
      <c r="A711" s="28" t="s">
        <v>457</v>
      </c>
      <c r="B711" s="40" t="s">
        <v>676</v>
      </c>
      <c r="C711" s="30"/>
      <c r="D711" s="30"/>
      <c r="E711" s="4"/>
      <c r="F711" s="4" t="s">
        <v>1102</v>
      </c>
      <c r="G711" s="45" t="s">
        <v>1121</v>
      </c>
    </row>
    <row r="712" spans="1:7" x14ac:dyDescent="0.3">
      <c r="A712" s="28" t="s">
        <v>457</v>
      </c>
      <c r="B712" s="40" t="s">
        <v>677</v>
      </c>
      <c r="C712" s="30">
        <v>0.46</v>
      </c>
      <c r="D712" s="30" t="s">
        <v>1102</v>
      </c>
      <c r="E712" s="4">
        <v>85299049</v>
      </c>
      <c r="F712" s="4" t="s">
        <v>1102</v>
      </c>
      <c r="G712" s="45" t="s">
        <v>1121</v>
      </c>
    </row>
    <row r="713" spans="1:7" hidden="1" x14ac:dyDescent="0.3">
      <c r="A713" s="28" t="s">
        <v>457</v>
      </c>
      <c r="B713" s="40"/>
      <c r="C713" s="30"/>
      <c r="D713" s="30"/>
      <c r="E713" s="45"/>
      <c r="F713" s="45"/>
      <c r="G713" s="45"/>
    </row>
    <row r="714" spans="1:7" x14ac:dyDescent="0.3">
      <c r="A714" s="28" t="s">
        <v>457</v>
      </c>
      <c r="B714" s="40" t="s">
        <v>678</v>
      </c>
      <c r="C714" s="30"/>
      <c r="D714" s="30"/>
      <c r="E714" s="4"/>
      <c r="F714" s="4" t="s">
        <v>1102</v>
      </c>
      <c r="G714" s="45" t="s">
        <v>1122</v>
      </c>
    </row>
    <row r="715" spans="1:7" x14ac:dyDescent="0.3">
      <c r="A715" s="28" t="s">
        <v>457</v>
      </c>
      <c r="B715" s="40" t="s">
        <v>679</v>
      </c>
      <c r="C715" s="30"/>
      <c r="D715" s="30"/>
      <c r="E715" s="4"/>
      <c r="F715" s="4" t="s">
        <v>1102</v>
      </c>
      <c r="G715" s="45" t="s">
        <v>1122</v>
      </c>
    </row>
    <row r="716" spans="1:7" x14ac:dyDescent="0.3">
      <c r="A716" s="28" t="s">
        <v>457</v>
      </c>
      <c r="B716" s="40" t="s">
        <v>680</v>
      </c>
      <c r="C716" s="30"/>
      <c r="D716" s="30"/>
      <c r="E716" s="4"/>
      <c r="F716" s="4" t="s">
        <v>1102</v>
      </c>
      <c r="G716" s="45" t="s">
        <v>1122</v>
      </c>
    </row>
    <row r="717" spans="1:7" x14ac:dyDescent="0.3">
      <c r="A717" s="28" t="s">
        <v>457</v>
      </c>
      <c r="B717" s="40" t="s">
        <v>681</v>
      </c>
      <c r="C717" s="30"/>
      <c r="D717" s="30"/>
      <c r="E717" s="4"/>
      <c r="F717" s="4" t="s">
        <v>1102</v>
      </c>
      <c r="G717" s="45" t="s">
        <v>1122</v>
      </c>
    </row>
    <row r="718" spans="1:7" x14ac:dyDescent="0.3">
      <c r="A718" s="28" t="s">
        <v>457</v>
      </c>
      <c r="B718" s="40" t="s">
        <v>682</v>
      </c>
      <c r="C718" s="30"/>
      <c r="D718" s="30"/>
      <c r="E718" s="4"/>
      <c r="F718" s="4" t="s">
        <v>1102</v>
      </c>
      <c r="G718" s="45" t="s">
        <v>1122</v>
      </c>
    </row>
    <row r="719" spans="1:7" hidden="1" x14ac:dyDescent="0.3">
      <c r="A719" s="28" t="s">
        <v>457</v>
      </c>
      <c r="B719" s="40"/>
      <c r="C719" s="30"/>
      <c r="D719" s="30"/>
      <c r="E719" s="45"/>
      <c r="F719" s="45"/>
      <c r="G719" s="45"/>
    </row>
    <row r="720" spans="1:7" x14ac:dyDescent="0.3">
      <c r="A720" s="28" t="s">
        <v>457</v>
      </c>
      <c r="B720" s="40" t="s">
        <v>683</v>
      </c>
      <c r="C720" s="30"/>
      <c r="D720" s="30"/>
      <c r="E720" s="4"/>
      <c r="F720" s="4" t="s">
        <v>1102</v>
      </c>
      <c r="G720" s="45" t="s">
        <v>1121</v>
      </c>
    </row>
    <row r="721" spans="1:7" hidden="1" x14ac:dyDescent="0.3">
      <c r="A721" s="28" t="s">
        <v>457</v>
      </c>
      <c r="B721" s="40"/>
      <c r="C721" s="30"/>
      <c r="D721" s="30"/>
      <c r="E721" s="45"/>
      <c r="F721" s="45"/>
      <c r="G721" s="45"/>
    </row>
    <row r="722" spans="1:7" x14ac:dyDescent="0.3">
      <c r="A722" s="28" t="s">
        <v>457</v>
      </c>
      <c r="B722" s="4" t="s">
        <v>684</v>
      </c>
      <c r="C722" s="30"/>
      <c r="D722" s="30"/>
      <c r="E722" s="4"/>
      <c r="F722" s="4" t="s">
        <v>1102</v>
      </c>
      <c r="G722" s="45" t="s">
        <v>1123</v>
      </c>
    </row>
    <row r="723" spans="1:7" x14ac:dyDescent="0.3">
      <c r="A723" s="28" t="s">
        <v>457</v>
      </c>
      <c r="B723" s="4" t="s">
        <v>685</v>
      </c>
      <c r="C723" s="30"/>
      <c r="D723" s="30"/>
      <c r="E723" s="4"/>
      <c r="F723" s="4" t="s">
        <v>1102</v>
      </c>
      <c r="G723" s="45" t="s">
        <v>1123</v>
      </c>
    </row>
    <row r="724" spans="1:7" x14ac:dyDescent="0.3">
      <c r="A724" s="28" t="s">
        <v>457</v>
      </c>
      <c r="B724" s="4" t="s">
        <v>686</v>
      </c>
      <c r="C724" s="30"/>
      <c r="D724" s="30"/>
      <c r="E724" s="4"/>
      <c r="F724" s="4" t="s">
        <v>1102</v>
      </c>
      <c r="G724" s="45" t="s">
        <v>1123</v>
      </c>
    </row>
    <row r="725" spans="1:7" hidden="1" x14ac:dyDescent="0.3">
      <c r="A725" s="28" t="s">
        <v>457</v>
      </c>
      <c r="B725" s="4"/>
      <c r="C725" s="30"/>
      <c r="D725" s="30"/>
      <c r="E725" s="45"/>
      <c r="F725" s="45"/>
      <c r="G725" s="45" t="s">
        <v>1123</v>
      </c>
    </row>
    <row r="726" spans="1:7" s="31" customFormat="1" x14ac:dyDescent="0.3">
      <c r="A726" s="28" t="s">
        <v>457</v>
      </c>
      <c r="B726" s="4" t="s">
        <v>687</v>
      </c>
      <c r="C726" s="30"/>
      <c r="D726" s="30"/>
      <c r="E726" s="4"/>
      <c r="F726" s="4" t="s">
        <v>1102</v>
      </c>
      <c r="G726" s="45" t="s">
        <v>1123</v>
      </c>
    </row>
    <row r="727" spans="1:7" hidden="1" x14ac:dyDescent="0.3">
      <c r="A727" s="28" t="s">
        <v>457</v>
      </c>
      <c r="B727" s="4"/>
      <c r="C727" s="30"/>
      <c r="D727" s="30"/>
      <c r="E727" s="45"/>
      <c r="F727" s="45"/>
      <c r="G727" s="45" t="s">
        <v>1123</v>
      </c>
    </row>
    <row r="728" spans="1:7" x14ac:dyDescent="0.3">
      <c r="A728" s="28" t="s">
        <v>457</v>
      </c>
      <c r="B728" s="40" t="s">
        <v>688</v>
      </c>
      <c r="C728" s="30"/>
      <c r="D728" s="30"/>
      <c r="E728" s="4"/>
      <c r="F728" s="4" t="s">
        <v>1102</v>
      </c>
      <c r="G728" s="45" t="s">
        <v>1123</v>
      </c>
    </row>
    <row r="729" spans="1:7" x14ac:dyDescent="0.3">
      <c r="A729" s="28" t="s">
        <v>457</v>
      </c>
      <c r="B729" s="40" t="s">
        <v>689</v>
      </c>
      <c r="C729" s="30"/>
      <c r="D729" s="30"/>
      <c r="E729" s="4"/>
      <c r="F729" s="4" t="s">
        <v>1102</v>
      </c>
      <c r="G729" s="45" t="s">
        <v>1123</v>
      </c>
    </row>
    <row r="730" spans="1:7" x14ac:dyDescent="0.3">
      <c r="A730" s="28" t="s">
        <v>457</v>
      </c>
      <c r="B730" s="40" t="s">
        <v>690</v>
      </c>
      <c r="C730" s="30"/>
      <c r="D730" s="30"/>
      <c r="E730" s="4"/>
      <c r="F730" s="4" t="s">
        <v>1102</v>
      </c>
      <c r="G730" s="45" t="s">
        <v>1123</v>
      </c>
    </row>
    <row r="731" spans="1:7" x14ac:dyDescent="0.3">
      <c r="A731" s="28" t="s">
        <v>457</v>
      </c>
      <c r="B731" s="40" t="s">
        <v>691</v>
      </c>
      <c r="C731" s="30"/>
      <c r="D731" s="30"/>
      <c r="E731" s="4"/>
      <c r="F731" s="4" t="s">
        <v>1102</v>
      </c>
      <c r="G731" s="45" t="s">
        <v>1123</v>
      </c>
    </row>
    <row r="732" spans="1:7" x14ac:dyDescent="0.3">
      <c r="A732" s="28" t="s">
        <v>457</v>
      </c>
      <c r="B732" s="40" t="s">
        <v>692</v>
      </c>
      <c r="C732" s="30"/>
      <c r="D732" s="30"/>
      <c r="E732" s="4"/>
      <c r="F732" s="4" t="s">
        <v>1102</v>
      </c>
      <c r="G732" s="45" t="s">
        <v>1123</v>
      </c>
    </row>
    <row r="733" spans="1:7" x14ac:dyDescent="0.3">
      <c r="A733" s="28" t="s">
        <v>457</v>
      </c>
      <c r="B733" s="40" t="s">
        <v>693</v>
      </c>
      <c r="C733" s="30"/>
      <c r="D733" s="30"/>
      <c r="E733" s="4"/>
      <c r="F733" s="4" t="s">
        <v>1102</v>
      </c>
      <c r="G733" s="45" t="s">
        <v>1123</v>
      </c>
    </row>
    <row r="734" spans="1:7" hidden="1" x14ac:dyDescent="0.3">
      <c r="A734" s="28" t="s">
        <v>457</v>
      </c>
      <c r="B734" s="40"/>
      <c r="C734" s="30"/>
      <c r="D734" s="30"/>
      <c r="E734" s="45"/>
      <c r="F734" s="45"/>
      <c r="G734" s="45" t="s">
        <v>1123</v>
      </c>
    </row>
    <row r="735" spans="1:7" x14ac:dyDescent="0.3">
      <c r="A735" s="28" t="s">
        <v>457</v>
      </c>
      <c r="B735" s="40" t="s">
        <v>694</v>
      </c>
      <c r="C735" s="30"/>
      <c r="D735" s="30"/>
      <c r="E735" s="4"/>
      <c r="F735" s="4" t="s">
        <v>1102</v>
      </c>
      <c r="G735" s="45" t="s">
        <v>1123</v>
      </c>
    </row>
    <row r="736" spans="1:7" x14ac:dyDescent="0.3">
      <c r="A736" s="28" t="s">
        <v>457</v>
      </c>
      <c r="B736" s="40" t="s">
        <v>695</v>
      </c>
      <c r="C736" s="30"/>
      <c r="D736" s="30"/>
      <c r="E736" s="4"/>
      <c r="F736" s="4" t="s">
        <v>1102</v>
      </c>
      <c r="G736" s="45" t="s">
        <v>1123</v>
      </c>
    </row>
    <row r="737" spans="1:7" x14ac:dyDescent="0.3">
      <c r="A737" s="28" t="s">
        <v>457</v>
      </c>
      <c r="B737" s="40" t="s">
        <v>696</v>
      </c>
      <c r="C737" s="30"/>
      <c r="D737" s="30"/>
      <c r="E737" s="4"/>
      <c r="F737" s="4" t="s">
        <v>1102</v>
      </c>
      <c r="G737" s="45" t="s">
        <v>1123</v>
      </c>
    </row>
    <row r="738" spans="1:7" hidden="1" x14ac:dyDescent="0.3">
      <c r="A738" s="28" t="s">
        <v>457</v>
      </c>
      <c r="B738" s="40"/>
      <c r="C738" s="30"/>
      <c r="D738" s="30"/>
      <c r="E738" s="45"/>
      <c r="F738" s="45"/>
      <c r="G738" s="45" t="s">
        <v>1123</v>
      </c>
    </row>
    <row r="739" spans="1:7" x14ac:dyDescent="0.3">
      <c r="A739" s="28" t="s">
        <v>457</v>
      </c>
      <c r="B739" s="40" t="s">
        <v>697</v>
      </c>
      <c r="C739" s="30"/>
      <c r="D739" s="30"/>
      <c r="E739" s="4"/>
      <c r="F739" s="4" t="s">
        <v>1102</v>
      </c>
      <c r="G739" s="45" t="s">
        <v>1123</v>
      </c>
    </row>
    <row r="740" spans="1:7" x14ac:dyDescent="0.3">
      <c r="A740" s="28" t="s">
        <v>457</v>
      </c>
      <c r="B740" s="40" t="s">
        <v>698</v>
      </c>
      <c r="C740" s="30"/>
      <c r="D740" s="30"/>
      <c r="E740" s="4"/>
      <c r="F740" s="4" t="s">
        <v>1102</v>
      </c>
      <c r="G740" s="45" t="s">
        <v>1123</v>
      </c>
    </row>
    <row r="741" spans="1:7" x14ac:dyDescent="0.3">
      <c r="A741" s="28" t="s">
        <v>457</v>
      </c>
      <c r="B741" s="40" t="s">
        <v>699</v>
      </c>
      <c r="C741" s="30"/>
      <c r="D741" s="30"/>
      <c r="E741" s="4"/>
      <c r="F741" s="4" t="s">
        <v>1102</v>
      </c>
      <c r="G741" s="45" t="s">
        <v>1123</v>
      </c>
    </row>
    <row r="742" spans="1:7" x14ac:dyDescent="0.3">
      <c r="A742" s="28" t="s">
        <v>457</v>
      </c>
      <c r="B742" s="40" t="s">
        <v>700</v>
      </c>
      <c r="C742" s="30"/>
      <c r="D742" s="30"/>
      <c r="E742" s="4"/>
      <c r="F742" s="4" t="s">
        <v>1102</v>
      </c>
      <c r="G742" s="45" t="s">
        <v>1123</v>
      </c>
    </row>
    <row r="743" spans="1:7" x14ac:dyDescent="0.3">
      <c r="A743" s="28" t="s">
        <v>457</v>
      </c>
      <c r="B743" s="40" t="s">
        <v>701</v>
      </c>
      <c r="C743" s="30"/>
      <c r="D743" s="30"/>
      <c r="E743" s="4"/>
      <c r="F743" s="4" t="s">
        <v>1102</v>
      </c>
      <c r="G743" s="45" t="s">
        <v>1123</v>
      </c>
    </row>
    <row r="744" spans="1:7" x14ac:dyDescent="0.3">
      <c r="A744" s="28" t="s">
        <v>457</v>
      </c>
      <c r="B744" s="40" t="s">
        <v>702</v>
      </c>
      <c r="C744" s="30"/>
      <c r="D744" s="30"/>
      <c r="E744" s="4"/>
      <c r="F744" s="4" t="s">
        <v>1102</v>
      </c>
      <c r="G744" s="45" t="s">
        <v>1123</v>
      </c>
    </row>
    <row r="745" spans="1:7" x14ac:dyDescent="0.3">
      <c r="A745" s="28" t="s">
        <v>457</v>
      </c>
      <c r="B745" s="40" t="s">
        <v>703</v>
      </c>
      <c r="C745" s="30"/>
      <c r="D745" s="30"/>
      <c r="E745" s="4"/>
      <c r="F745" s="4" t="s">
        <v>1102</v>
      </c>
      <c r="G745" s="45" t="s">
        <v>1123</v>
      </c>
    </row>
    <row r="746" spans="1:7" x14ac:dyDescent="0.3">
      <c r="A746" s="28" t="s">
        <v>457</v>
      </c>
      <c r="B746" s="40" t="s">
        <v>704</v>
      </c>
      <c r="C746" s="30"/>
      <c r="D746" s="30"/>
      <c r="E746" s="4"/>
      <c r="F746" s="4" t="s">
        <v>1102</v>
      </c>
      <c r="G746" s="45" t="s">
        <v>1123</v>
      </c>
    </row>
    <row r="747" spans="1:7" hidden="1" x14ac:dyDescent="0.3">
      <c r="A747" s="28" t="s">
        <v>457</v>
      </c>
      <c r="B747" s="40"/>
      <c r="C747" s="30"/>
      <c r="D747" s="30"/>
      <c r="E747" s="45"/>
      <c r="F747" s="45"/>
      <c r="G747" s="45" t="s">
        <v>1123</v>
      </c>
    </row>
    <row r="748" spans="1:7" x14ac:dyDescent="0.3">
      <c r="A748" s="28" t="s">
        <v>457</v>
      </c>
      <c r="B748" s="40" t="s">
        <v>705</v>
      </c>
      <c r="C748" s="30"/>
      <c r="D748" s="30"/>
      <c r="E748" s="4"/>
      <c r="F748" s="4" t="s">
        <v>1102</v>
      </c>
      <c r="G748" s="45" t="s">
        <v>1123</v>
      </c>
    </row>
    <row r="749" spans="1:7" hidden="1" x14ac:dyDescent="0.3">
      <c r="A749" s="28" t="s">
        <v>457</v>
      </c>
      <c r="B749" s="40"/>
      <c r="C749" s="30"/>
      <c r="D749" s="30"/>
      <c r="E749" s="45"/>
      <c r="F749" s="45"/>
      <c r="G749" s="45"/>
    </row>
    <row r="750" spans="1:7" x14ac:dyDescent="0.3">
      <c r="A750" s="28" t="s">
        <v>457</v>
      </c>
      <c r="B750" s="40" t="s">
        <v>706</v>
      </c>
      <c r="C750" s="30"/>
      <c r="D750" s="30"/>
      <c r="E750" s="4"/>
      <c r="F750" s="4" t="s">
        <v>1102</v>
      </c>
      <c r="G750" s="45" t="s">
        <v>1124</v>
      </c>
    </row>
    <row r="751" spans="1:7" x14ac:dyDescent="0.3">
      <c r="A751" s="28" t="s">
        <v>457</v>
      </c>
      <c r="B751" s="40" t="s">
        <v>707</v>
      </c>
      <c r="C751" s="30"/>
      <c r="D751" s="30"/>
      <c r="E751" s="4"/>
      <c r="F751" s="4" t="s">
        <v>1102</v>
      </c>
      <c r="G751" s="45" t="s">
        <v>1124</v>
      </c>
    </row>
    <row r="752" spans="1:7" x14ac:dyDescent="0.3">
      <c r="A752" s="28" t="s">
        <v>457</v>
      </c>
      <c r="B752" s="4" t="s">
        <v>708</v>
      </c>
      <c r="C752" s="30"/>
      <c r="D752" s="30"/>
      <c r="E752" s="4"/>
      <c r="F752" s="4" t="s">
        <v>1102</v>
      </c>
      <c r="G752" s="45" t="s">
        <v>1124</v>
      </c>
    </row>
    <row r="753" spans="1:7" hidden="1" x14ac:dyDescent="0.3">
      <c r="A753" s="28" t="s">
        <v>457</v>
      </c>
      <c r="B753" s="4"/>
      <c r="C753" s="30"/>
      <c r="D753" s="30"/>
      <c r="E753" s="45"/>
      <c r="F753" s="45"/>
      <c r="G753" s="45"/>
    </row>
    <row r="754" spans="1:7" x14ac:dyDescent="0.3">
      <c r="A754" s="28" t="s">
        <v>457</v>
      </c>
      <c r="B754" s="4" t="s">
        <v>709</v>
      </c>
      <c r="C754" s="30"/>
      <c r="D754" s="30"/>
      <c r="E754" s="4"/>
      <c r="F754" s="4" t="s">
        <v>1102</v>
      </c>
      <c r="G754" s="45" t="s">
        <v>1125</v>
      </c>
    </row>
    <row r="755" spans="1:7" x14ac:dyDescent="0.3">
      <c r="A755" s="28" t="s">
        <v>457</v>
      </c>
      <c r="B755" s="4" t="s">
        <v>710</v>
      </c>
      <c r="C755" s="30"/>
      <c r="D755" s="30"/>
      <c r="E755" s="4"/>
      <c r="F755" s="4" t="s">
        <v>1102</v>
      </c>
      <c r="G755" s="45" t="s">
        <v>1125</v>
      </c>
    </row>
    <row r="756" spans="1:7" s="31" customFormat="1" x14ac:dyDescent="0.3">
      <c r="A756" s="28" t="s">
        <v>457</v>
      </c>
      <c r="B756" s="4" t="s">
        <v>711</v>
      </c>
      <c r="C756" s="30"/>
      <c r="D756" s="30"/>
      <c r="E756" s="4"/>
      <c r="F756" s="4" t="s">
        <v>1102</v>
      </c>
      <c r="G756" s="45" t="s">
        <v>1125</v>
      </c>
    </row>
    <row r="757" spans="1:7" x14ac:dyDescent="0.3">
      <c r="A757" s="28" t="s">
        <v>457</v>
      </c>
      <c r="B757" s="4" t="s">
        <v>712</v>
      </c>
      <c r="C757" s="30"/>
      <c r="D757" s="30"/>
      <c r="E757" s="4"/>
      <c r="F757" s="4" t="s">
        <v>1102</v>
      </c>
      <c r="G757" s="45" t="s">
        <v>1125</v>
      </c>
    </row>
    <row r="758" spans="1:7" hidden="1" x14ac:dyDescent="0.3">
      <c r="A758" s="28" t="s">
        <v>457</v>
      </c>
      <c r="B758" s="40"/>
      <c r="C758" s="30"/>
      <c r="D758" s="30"/>
      <c r="E758" s="45"/>
      <c r="F758" s="45"/>
      <c r="G758" s="45"/>
    </row>
    <row r="759" spans="1:7" x14ac:dyDescent="0.3">
      <c r="A759" s="28" t="s">
        <v>457</v>
      </c>
      <c r="B759" s="40" t="s">
        <v>713</v>
      </c>
      <c r="C759" s="30"/>
      <c r="D759" s="30"/>
      <c r="E759" s="4"/>
      <c r="F759" s="4" t="s">
        <v>1102</v>
      </c>
      <c r="G759" s="45" t="s">
        <v>1123</v>
      </c>
    </row>
    <row r="760" spans="1:7" x14ac:dyDescent="0.3">
      <c r="A760" s="28" t="s">
        <v>457</v>
      </c>
      <c r="B760" s="40" t="s">
        <v>714</v>
      </c>
      <c r="C760" s="30"/>
      <c r="D760" s="30"/>
      <c r="E760" s="4"/>
      <c r="F760" s="4" t="s">
        <v>1102</v>
      </c>
      <c r="G760" s="45" t="s">
        <v>1123</v>
      </c>
    </row>
    <row r="761" spans="1:7" x14ac:dyDescent="0.3">
      <c r="A761" s="28" t="s">
        <v>457</v>
      </c>
      <c r="B761" s="40" t="s">
        <v>715</v>
      </c>
      <c r="C761" s="30"/>
      <c r="D761" s="30"/>
      <c r="E761" s="4"/>
      <c r="F761" s="4" t="s">
        <v>1102</v>
      </c>
      <c r="G761" s="45" t="s">
        <v>1123</v>
      </c>
    </row>
    <row r="762" spans="1:7" x14ac:dyDescent="0.3">
      <c r="A762" s="28" t="s">
        <v>457</v>
      </c>
      <c r="B762" s="40" t="s">
        <v>716</v>
      </c>
      <c r="C762" s="30"/>
      <c r="D762" s="30"/>
      <c r="E762" s="4"/>
      <c r="F762" s="4" t="s">
        <v>1102</v>
      </c>
      <c r="G762" s="45" t="s">
        <v>1123</v>
      </c>
    </row>
    <row r="763" spans="1:7" x14ac:dyDescent="0.3">
      <c r="A763" s="28" t="s">
        <v>457</v>
      </c>
      <c r="B763" s="40" t="s">
        <v>717</v>
      </c>
      <c r="C763" s="30"/>
      <c r="D763" s="30"/>
      <c r="E763" s="4"/>
      <c r="F763" s="4" t="s">
        <v>1102</v>
      </c>
      <c r="G763" s="45" t="s">
        <v>1123</v>
      </c>
    </row>
    <row r="764" spans="1:7" hidden="1" x14ac:dyDescent="0.3">
      <c r="A764" s="28" t="s">
        <v>457</v>
      </c>
      <c r="B764" s="40"/>
      <c r="C764" s="30"/>
      <c r="D764" s="30"/>
      <c r="E764" s="45"/>
      <c r="F764" s="45"/>
      <c r="G764" s="45" t="s">
        <v>1123</v>
      </c>
    </row>
    <row r="765" spans="1:7" x14ac:dyDescent="0.3">
      <c r="A765" s="28" t="s">
        <v>457</v>
      </c>
      <c r="B765" s="40" t="s">
        <v>718</v>
      </c>
      <c r="C765" s="30"/>
      <c r="D765" s="30"/>
      <c r="E765" s="4"/>
      <c r="F765" s="4" t="s">
        <v>1102</v>
      </c>
      <c r="G765" s="45" t="s">
        <v>1123</v>
      </c>
    </row>
    <row r="766" spans="1:7" x14ac:dyDescent="0.3">
      <c r="A766" s="28" t="s">
        <v>457</v>
      </c>
      <c r="B766" s="40" t="s">
        <v>420</v>
      </c>
      <c r="C766" s="5">
        <v>0.4</v>
      </c>
      <c r="D766" s="27" t="s">
        <v>1102</v>
      </c>
      <c r="E766" s="4">
        <v>85299049</v>
      </c>
      <c r="F766" s="4" t="s">
        <v>1102</v>
      </c>
      <c r="G766" s="45" t="s">
        <v>1123</v>
      </c>
    </row>
    <row r="767" spans="1:7" x14ac:dyDescent="0.3">
      <c r="A767" s="28" t="s">
        <v>457</v>
      </c>
      <c r="B767" s="40" t="s">
        <v>719</v>
      </c>
      <c r="C767" s="30"/>
      <c r="D767" s="30"/>
      <c r="E767" s="4"/>
      <c r="F767" s="4" t="s">
        <v>1102</v>
      </c>
      <c r="G767" s="45" t="s">
        <v>1123</v>
      </c>
    </row>
    <row r="768" spans="1:7" hidden="1" x14ac:dyDescent="0.3">
      <c r="A768" s="28" t="s">
        <v>457</v>
      </c>
      <c r="B768" s="40"/>
      <c r="C768" s="30"/>
      <c r="D768" s="30"/>
      <c r="E768" s="45"/>
      <c r="F768" s="45"/>
      <c r="G768" s="45" t="s">
        <v>1123</v>
      </c>
    </row>
    <row r="769" spans="1:7" x14ac:dyDescent="0.3">
      <c r="A769" s="28" t="s">
        <v>457</v>
      </c>
      <c r="B769" s="40" t="s">
        <v>720</v>
      </c>
      <c r="C769" s="30"/>
      <c r="D769" s="30"/>
      <c r="E769" s="4"/>
      <c r="F769" s="4" t="s">
        <v>1102</v>
      </c>
      <c r="G769" s="45" t="s">
        <v>1123</v>
      </c>
    </row>
    <row r="770" spans="1:7" x14ac:dyDescent="0.3">
      <c r="A770" s="28" t="s">
        <v>457</v>
      </c>
      <c r="B770" s="40" t="s">
        <v>721</v>
      </c>
      <c r="C770" s="30">
        <v>0.32</v>
      </c>
      <c r="D770" s="30" t="s">
        <v>1102</v>
      </c>
      <c r="E770" s="4">
        <v>85299049</v>
      </c>
      <c r="F770" s="4" t="s">
        <v>1102</v>
      </c>
      <c r="G770" s="45" t="s">
        <v>1123</v>
      </c>
    </row>
    <row r="771" spans="1:7" hidden="1" x14ac:dyDescent="0.3">
      <c r="A771" s="28" t="s">
        <v>457</v>
      </c>
      <c r="B771" s="40"/>
      <c r="C771" s="30"/>
      <c r="D771" s="30"/>
      <c r="E771" s="45"/>
      <c r="F771" s="45"/>
      <c r="G771" s="45"/>
    </row>
    <row r="772" spans="1:7" x14ac:dyDescent="0.3">
      <c r="A772" s="28" t="s">
        <v>457</v>
      </c>
      <c r="B772" s="40" t="s">
        <v>722</v>
      </c>
      <c r="C772" s="30"/>
      <c r="D772" s="30"/>
      <c r="E772" s="4"/>
      <c r="F772" s="4" t="s">
        <v>1102</v>
      </c>
      <c r="G772" s="45" t="s">
        <v>1124</v>
      </c>
    </row>
    <row r="773" spans="1:7" hidden="1" x14ac:dyDescent="0.3">
      <c r="A773" s="28" t="s">
        <v>457</v>
      </c>
      <c r="B773" s="40"/>
      <c r="C773" s="30"/>
      <c r="D773" s="30"/>
      <c r="E773" s="45"/>
      <c r="F773" s="45"/>
      <c r="G773" s="45"/>
    </row>
    <row r="774" spans="1:7" x14ac:dyDescent="0.3">
      <c r="A774" s="28" t="s">
        <v>457</v>
      </c>
      <c r="B774" s="40" t="s">
        <v>723</v>
      </c>
      <c r="C774" s="30"/>
      <c r="D774" s="30"/>
      <c r="E774" s="4"/>
      <c r="F774" s="4" t="s">
        <v>1102</v>
      </c>
      <c r="G774" s="45" t="s">
        <v>1125</v>
      </c>
    </row>
    <row r="775" spans="1:7" hidden="1" x14ac:dyDescent="0.3">
      <c r="A775" s="28" t="s">
        <v>457</v>
      </c>
      <c r="B775" s="40"/>
      <c r="C775" s="30"/>
      <c r="D775" s="30"/>
      <c r="E775" s="45"/>
      <c r="F775" s="45"/>
      <c r="G775" s="45" t="s">
        <v>1125</v>
      </c>
    </row>
    <row r="776" spans="1:7" x14ac:dyDescent="0.3">
      <c r="A776" s="28" t="s">
        <v>457</v>
      </c>
      <c r="B776" s="40" t="s">
        <v>724</v>
      </c>
      <c r="C776" s="30"/>
      <c r="D776" s="30"/>
      <c r="E776" s="4"/>
      <c r="F776" s="4" t="s">
        <v>1102</v>
      </c>
      <c r="G776" s="45" t="s">
        <v>1125</v>
      </c>
    </row>
    <row r="777" spans="1:7" x14ac:dyDescent="0.3">
      <c r="A777" s="28" t="s">
        <v>457</v>
      </c>
      <c r="B777" s="40" t="s">
        <v>725</v>
      </c>
      <c r="C777" s="30"/>
      <c r="D777" s="30"/>
      <c r="E777" s="4"/>
      <c r="F777" s="4" t="s">
        <v>1102</v>
      </c>
      <c r="G777" s="45" t="s">
        <v>1125</v>
      </c>
    </row>
    <row r="778" spans="1:7" hidden="1" x14ac:dyDescent="0.3">
      <c r="A778" s="28" t="s">
        <v>457</v>
      </c>
      <c r="B778" s="40"/>
      <c r="C778" s="30"/>
      <c r="D778" s="30"/>
      <c r="E778" s="45"/>
      <c r="F778" s="45"/>
      <c r="G778" s="45"/>
    </row>
    <row r="779" spans="1:7" x14ac:dyDescent="0.3">
      <c r="A779" s="28" t="s">
        <v>457</v>
      </c>
      <c r="B779" s="40" t="s">
        <v>726</v>
      </c>
      <c r="C779" s="30"/>
      <c r="D779" s="30"/>
      <c r="E779" s="4"/>
      <c r="F779" s="4" t="s">
        <v>1102</v>
      </c>
      <c r="G779" s="45" t="s">
        <v>1123</v>
      </c>
    </row>
    <row r="780" spans="1:7" x14ac:dyDescent="0.3">
      <c r="A780" s="28" t="s">
        <v>457</v>
      </c>
      <c r="B780" s="40" t="s">
        <v>727</v>
      </c>
      <c r="C780" s="30"/>
      <c r="D780" s="30"/>
      <c r="E780" s="4"/>
      <c r="F780" s="4" t="s">
        <v>1102</v>
      </c>
      <c r="G780" s="45" t="s">
        <v>1123</v>
      </c>
    </row>
    <row r="781" spans="1:7" x14ac:dyDescent="0.3">
      <c r="A781" s="28" t="s">
        <v>457</v>
      </c>
      <c r="B781" s="40" t="s">
        <v>728</v>
      </c>
      <c r="C781" s="30"/>
      <c r="D781" s="30"/>
      <c r="E781" s="4"/>
      <c r="F781" s="4" t="s">
        <v>1102</v>
      </c>
      <c r="G781" s="45" t="s">
        <v>1123</v>
      </c>
    </row>
    <row r="782" spans="1:7" x14ac:dyDescent="0.3">
      <c r="A782" s="28" t="s">
        <v>457</v>
      </c>
      <c r="B782" s="4" t="s">
        <v>729</v>
      </c>
      <c r="C782" s="30"/>
      <c r="D782" s="30"/>
      <c r="E782" s="4"/>
      <c r="F782" s="4" t="s">
        <v>1102</v>
      </c>
      <c r="G782" s="45" t="s">
        <v>1123</v>
      </c>
    </row>
    <row r="783" spans="1:7" x14ac:dyDescent="0.3">
      <c r="A783" s="28" t="s">
        <v>457</v>
      </c>
      <c r="B783" s="4" t="s">
        <v>730</v>
      </c>
      <c r="C783" s="30"/>
      <c r="D783" s="30"/>
      <c r="E783" s="4"/>
      <c r="F783" s="4" t="s">
        <v>1102</v>
      </c>
      <c r="G783" s="45" t="s">
        <v>1123</v>
      </c>
    </row>
    <row r="784" spans="1:7" x14ac:dyDescent="0.3">
      <c r="A784" s="28" t="s">
        <v>457</v>
      </c>
      <c r="B784" s="4" t="s">
        <v>731</v>
      </c>
      <c r="C784" s="30"/>
      <c r="D784" s="30"/>
      <c r="E784" s="4"/>
      <c r="F784" s="4" t="s">
        <v>1102</v>
      </c>
      <c r="G784" s="45" t="s">
        <v>1123</v>
      </c>
    </row>
    <row r="785" spans="1:7" x14ac:dyDescent="0.3">
      <c r="A785" s="28" t="s">
        <v>457</v>
      </c>
      <c r="B785" s="4" t="s">
        <v>732</v>
      </c>
      <c r="C785" s="30"/>
      <c r="D785" s="30"/>
      <c r="E785" s="4"/>
      <c r="F785" s="4" t="s">
        <v>1102</v>
      </c>
      <c r="G785" s="45" t="s">
        <v>1123</v>
      </c>
    </row>
    <row r="786" spans="1:7" s="31" customFormat="1" hidden="1" x14ac:dyDescent="0.3">
      <c r="A786" s="28" t="s">
        <v>457</v>
      </c>
      <c r="B786" s="4"/>
      <c r="C786" s="30"/>
      <c r="D786" s="30"/>
      <c r="E786" s="45"/>
      <c r="F786" s="45"/>
      <c r="G786" s="45"/>
    </row>
    <row r="787" spans="1:7" x14ac:dyDescent="0.3">
      <c r="A787" s="28" t="s">
        <v>457</v>
      </c>
      <c r="B787" s="4" t="s">
        <v>1166</v>
      </c>
      <c r="C787" s="30">
        <v>0.18</v>
      </c>
      <c r="D787" s="30" t="s">
        <v>1102</v>
      </c>
      <c r="E787" s="4">
        <v>85258019</v>
      </c>
      <c r="F787" s="4" t="s">
        <v>1102</v>
      </c>
      <c r="G787" s="45" t="s">
        <v>1123</v>
      </c>
    </row>
    <row r="788" spans="1:7" x14ac:dyDescent="0.3">
      <c r="A788" s="28" t="s">
        <v>457</v>
      </c>
      <c r="B788" s="4" t="s">
        <v>733</v>
      </c>
      <c r="C788" s="30"/>
      <c r="D788" s="30"/>
      <c r="E788" s="4"/>
      <c r="F788" s="4" t="s">
        <v>1102</v>
      </c>
      <c r="G788" s="45" t="s">
        <v>1126</v>
      </c>
    </row>
    <row r="789" spans="1:7" hidden="1" x14ac:dyDescent="0.3">
      <c r="A789" s="28" t="s">
        <v>457</v>
      </c>
      <c r="B789" s="40"/>
      <c r="C789" s="30"/>
      <c r="D789" s="30"/>
      <c r="E789" s="45"/>
      <c r="F789" s="45"/>
      <c r="G789" s="45" t="s">
        <v>1126</v>
      </c>
    </row>
    <row r="790" spans="1:7" x14ac:dyDescent="0.3">
      <c r="A790" s="28" t="s">
        <v>457</v>
      </c>
      <c r="B790" s="40" t="s">
        <v>734</v>
      </c>
      <c r="C790" s="30"/>
      <c r="D790" s="30"/>
      <c r="E790" s="4"/>
      <c r="F790" s="4" t="s">
        <v>1102</v>
      </c>
      <c r="G790" s="45" t="s">
        <v>1126</v>
      </c>
    </row>
    <row r="791" spans="1:7" x14ac:dyDescent="0.3">
      <c r="A791" s="28" t="s">
        <v>457</v>
      </c>
      <c r="B791" s="40" t="s">
        <v>735</v>
      </c>
      <c r="C791" s="30"/>
      <c r="D791" s="30"/>
      <c r="E791" s="4"/>
      <c r="F791" s="4" t="s">
        <v>1102</v>
      </c>
      <c r="G791" s="45" t="s">
        <v>1126</v>
      </c>
    </row>
    <row r="792" spans="1:7" x14ac:dyDescent="0.3">
      <c r="A792" s="28" t="s">
        <v>457</v>
      </c>
      <c r="B792" s="40" t="s">
        <v>736</v>
      </c>
      <c r="C792" s="30"/>
      <c r="D792" s="30"/>
      <c r="E792" s="4"/>
      <c r="F792" s="4" t="s">
        <v>1102</v>
      </c>
      <c r="G792" s="45" t="s">
        <v>1126</v>
      </c>
    </row>
    <row r="793" spans="1:7" x14ac:dyDescent="0.3">
      <c r="A793" s="28" t="s">
        <v>457</v>
      </c>
      <c r="B793" s="40" t="s">
        <v>737</v>
      </c>
      <c r="C793" s="30"/>
      <c r="D793" s="30"/>
      <c r="E793" s="4"/>
      <c r="F793" s="4" t="s">
        <v>1102</v>
      </c>
      <c r="G793" s="45" t="s">
        <v>1126</v>
      </c>
    </row>
    <row r="794" spans="1:7" x14ac:dyDescent="0.3">
      <c r="A794" s="28" t="s">
        <v>457</v>
      </c>
      <c r="B794" s="40" t="s">
        <v>738</v>
      </c>
      <c r="C794" s="30"/>
      <c r="D794" s="30"/>
      <c r="E794" s="4"/>
      <c r="F794" s="4" t="s">
        <v>1102</v>
      </c>
      <c r="G794" s="45" t="s">
        <v>1126</v>
      </c>
    </row>
    <row r="795" spans="1:7" x14ac:dyDescent="0.3">
      <c r="A795" s="28" t="s">
        <v>457</v>
      </c>
      <c r="B795" s="40" t="s">
        <v>739</v>
      </c>
      <c r="C795" s="30"/>
      <c r="D795" s="30"/>
      <c r="E795" s="4"/>
      <c r="F795" s="4" t="s">
        <v>1102</v>
      </c>
      <c r="G795" s="45" t="s">
        <v>1126</v>
      </c>
    </row>
    <row r="796" spans="1:7" x14ac:dyDescent="0.3">
      <c r="A796" s="28" t="s">
        <v>457</v>
      </c>
      <c r="B796" s="40" t="s">
        <v>740</v>
      </c>
      <c r="C796" s="30">
        <v>0.1</v>
      </c>
      <c r="D796" s="30" t="s">
        <v>1102</v>
      </c>
      <c r="E796" s="4">
        <v>85299049</v>
      </c>
      <c r="F796" s="4" t="s">
        <v>1102</v>
      </c>
      <c r="G796" s="45" t="s">
        <v>1126</v>
      </c>
    </row>
    <row r="797" spans="1:7" x14ac:dyDescent="0.3">
      <c r="A797" s="28" t="s">
        <v>457</v>
      </c>
      <c r="B797" s="40" t="s">
        <v>741</v>
      </c>
      <c r="C797" s="30"/>
      <c r="D797" s="30"/>
      <c r="E797" s="4"/>
      <c r="F797" s="4" t="s">
        <v>1102</v>
      </c>
      <c r="G797" s="45" t="s">
        <v>1126</v>
      </c>
    </row>
    <row r="798" spans="1:7" x14ac:dyDescent="0.3">
      <c r="A798" s="28" t="s">
        <v>457</v>
      </c>
      <c r="B798" s="40" t="s">
        <v>742</v>
      </c>
      <c r="C798" s="30"/>
      <c r="D798" s="30"/>
      <c r="E798" s="4"/>
      <c r="F798" s="4" t="s">
        <v>1102</v>
      </c>
      <c r="G798" s="45" t="s">
        <v>1126</v>
      </c>
    </row>
    <row r="799" spans="1:7" x14ac:dyDescent="0.3">
      <c r="A799" s="28" t="s">
        <v>457</v>
      </c>
      <c r="B799" s="40" t="s">
        <v>743</v>
      </c>
      <c r="C799" s="30"/>
      <c r="D799" s="30"/>
      <c r="E799" s="4"/>
      <c r="F799" s="4" t="s">
        <v>1102</v>
      </c>
      <c r="G799" s="45" t="s">
        <v>1126</v>
      </c>
    </row>
    <row r="800" spans="1:7" hidden="1" x14ac:dyDescent="0.3">
      <c r="A800" s="28" t="s">
        <v>457</v>
      </c>
      <c r="B800" s="40"/>
      <c r="C800" s="30"/>
      <c r="D800" s="30"/>
      <c r="E800" s="45"/>
      <c r="F800" s="45"/>
      <c r="G800" s="45" t="s">
        <v>1126</v>
      </c>
    </row>
    <row r="801" spans="1:7" x14ac:dyDescent="0.3">
      <c r="A801" s="28" t="s">
        <v>457</v>
      </c>
      <c r="B801" s="40" t="s">
        <v>744</v>
      </c>
      <c r="C801" s="30"/>
      <c r="D801" s="30"/>
      <c r="E801" s="4"/>
      <c r="F801" s="4" t="s">
        <v>1102</v>
      </c>
      <c r="G801" s="45" t="s">
        <v>1126</v>
      </c>
    </row>
    <row r="802" spans="1:7" x14ac:dyDescent="0.3">
      <c r="A802" s="28" t="s">
        <v>457</v>
      </c>
      <c r="B802" s="40" t="s">
        <v>745</v>
      </c>
      <c r="C802" s="30"/>
      <c r="D802" s="30"/>
      <c r="E802" s="4"/>
      <c r="F802" s="4" t="s">
        <v>1102</v>
      </c>
      <c r="G802" s="45" t="s">
        <v>1126</v>
      </c>
    </row>
    <row r="803" spans="1:7" x14ac:dyDescent="0.3">
      <c r="A803" s="28" t="s">
        <v>457</v>
      </c>
      <c r="B803" s="40" t="s">
        <v>421</v>
      </c>
      <c r="C803" s="5">
        <v>0.08</v>
      </c>
      <c r="D803" s="27" t="s">
        <v>1102</v>
      </c>
      <c r="E803" s="4">
        <v>85299049</v>
      </c>
      <c r="F803" s="4" t="s">
        <v>1102</v>
      </c>
      <c r="G803" s="45" t="s">
        <v>1126</v>
      </c>
    </row>
    <row r="804" spans="1:7" hidden="1" x14ac:dyDescent="0.3">
      <c r="A804" s="28" t="s">
        <v>457</v>
      </c>
      <c r="B804" s="40"/>
      <c r="C804" s="30"/>
      <c r="D804" s="30"/>
      <c r="E804" s="45"/>
      <c r="F804" s="45"/>
      <c r="G804" s="45" t="s">
        <v>1126</v>
      </c>
    </row>
    <row r="805" spans="1:7" x14ac:dyDescent="0.3">
      <c r="A805" s="28" t="s">
        <v>457</v>
      </c>
      <c r="B805" s="40" t="s">
        <v>746</v>
      </c>
      <c r="C805" s="30"/>
      <c r="D805" s="30"/>
      <c r="E805" s="4"/>
      <c r="F805" s="4" t="s">
        <v>1102</v>
      </c>
      <c r="G805" s="45" t="s">
        <v>1126</v>
      </c>
    </row>
    <row r="806" spans="1:7" hidden="1" x14ac:dyDescent="0.3">
      <c r="A806" s="28" t="s">
        <v>457</v>
      </c>
      <c r="B806" s="40"/>
      <c r="C806" s="30"/>
      <c r="D806" s="30"/>
      <c r="E806" s="45"/>
      <c r="F806" s="45"/>
      <c r="G806" s="45" t="s">
        <v>1126</v>
      </c>
    </row>
    <row r="807" spans="1:7" x14ac:dyDescent="0.3">
      <c r="A807" s="28" t="s">
        <v>457</v>
      </c>
      <c r="B807" s="40" t="s">
        <v>747</v>
      </c>
      <c r="C807" s="30"/>
      <c r="D807" s="30"/>
      <c r="E807" s="4"/>
      <c r="F807" s="4" t="s">
        <v>1102</v>
      </c>
      <c r="G807" s="45" t="s">
        <v>1126</v>
      </c>
    </row>
    <row r="808" spans="1:7" x14ac:dyDescent="0.3">
      <c r="A808" s="28" t="s">
        <v>457</v>
      </c>
      <c r="B808" s="40" t="s">
        <v>748</v>
      </c>
      <c r="C808" s="30">
        <v>0.14000000000000001</v>
      </c>
      <c r="D808" s="30" t="s">
        <v>1102</v>
      </c>
      <c r="E808" s="4">
        <v>85443000</v>
      </c>
      <c r="F808" s="4" t="s">
        <v>1102</v>
      </c>
      <c r="G808" s="45" t="s">
        <v>1126</v>
      </c>
    </row>
    <row r="809" spans="1:7" x14ac:dyDescent="0.3">
      <c r="A809" s="28" t="s">
        <v>457</v>
      </c>
      <c r="B809" s="40" t="s">
        <v>749</v>
      </c>
      <c r="C809" s="30"/>
      <c r="D809" s="30"/>
      <c r="E809" s="4"/>
      <c r="F809" s="4" t="s">
        <v>1102</v>
      </c>
      <c r="G809" s="45" t="s">
        <v>1126</v>
      </c>
    </row>
    <row r="810" spans="1:7" x14ac:dyDescent="0.3">
      <c r="A810" s="28" t="s">
        <v>457</v>
      </c>
      <c r="B810" s="40" t="s">
        <v>750</v>
      </c>
      <c r="C810" s="30"/>
      <c r="D810" s="30"/>
      <c r="E810" s="4"/>
      <c r="F810" s="4" t="s">
        <v>1102</v>
      </c>
      <c r="G810" s="45" t="s">
        <v>1126</v>
      </c>
    </row>
    <row r="811" spans="1:7" x14ac:dyDescent="0.3">
      <c r="A811" s="28" t="s">
        <v>457</v>
      </c>
      <c r="B811" s="40" t="s">
        <v>751</v>
      </c>
      <c r="C811" s="30"/>
      <c r="D811" s="30"/>
      <c r="E811" s="4"/>
      <c r="F811" s="4" t="s">
        <v>1102</v>
      </c>
      <c r="G811" s="45" t="s">
        <v>1126</v>
      </c>
    </row>
    <row r="812" spans="1:7" x14ac:dyDescent="0.3">
      <c r="A812" s="28" t="s">
        <v>457</v>
      </c>
      <c r="B812" s="40" t="s">
        <v>752</v>
      </c>
      <c r="C812" s="30"/>
      <c r="D812" s="30"/>
      <c r="E812" s="4"/>
      <c r="F812" s="4" t="s">
        <v>1102</v>
      </c>
      <c r="G812" s="45" t="s">
        <v>1126</v>
      </c>
    </row>
    <row r="813" spans="1:7" x14ac:dyDescent="0.3">
      <c r="A813" s="28" t="s">
        <v>457</v>
      </c>
      <c r="B813" s="4" t="s">
        <v>753</v>
      </c>
      <c r="C813" s="30"/>
      <c r="D813" s="30"/>
      <c r="E813" s="4"/>
      <c r="F813" s="4" t="s">
        <v>1102</v>
      </c>
      <c r="G813" s="45" t="s">
        <v>1126</v>
      </c>
    </row>
    <row r="814" spans="1:7" x14ac:dyDescent="0.3">
      <c r="A814" s="28" t="s">
        <v>457</v>
      </c>
      <c r="B814" s="4" t="s">
        <v>754</v>
      </c>
      <c r="C814" s="30"/>
      <c r="D814" s="30"/>
      <c r="E814" s="4"/>
      <c r="F814" s="4" t="s">
        <v>1102</v>
      </c>
      <c r="G814" s="45" t="s">
        <v>1126</v>
      </c>
    </row>
    <row r="815" spans="1:7" x14ac:dyDescent="0.3">
      <c r="A815" s="28" t="s">
        <v>457</v>
      </c>
      <c r="B815" s="4" t="s">
        <v>755</v>
      </c>
      <c r="C815" s="30"/>
      <c r="D815" s="30"/>
      <c r="E815" s="4"/>
      <c r="F815" s="4" t="s">
        <v>1102</v>
      </c>
      <c r="G815" s="45" t="s">
        <v>1126</v>
      </c>
    </row>
    <row r="816" spans="1:7" x14ac:dyDescent="0.3">
      <c r="A816" s="28" t="s">
        <v>457</v>
      </c>
      <c r="B816" s="4" t="s">
        <v>756</v>
      </c>
      <c r="C816" s="30"/>
      <c r="D816" s="30"/>
      <c r="E816" s="4"/>
      <c r="F816" s="4" t="s">
        <v>1102</v>
      </c>
      <c r="G816" s="45" t="s">
        <v>1126</v>
      </c>
    </row>
    <row r="817" spans="1:7" s="31" customFormat="1" hidden="1" x14ac:dyDescent="0.3">
      <c r="A817" s="28" t="s">
        <v>457</v>
      </c>
      <c r="B817" s="4"/>
      <c r="C817" s="30"/>
      <c r="D817" s="30"/>
      <c r="E817" s="45"/>
      <c r="F817" s="45"/>
      <c r="G817" s="45" t="s">
        <v>1126</v>
      </c>
    </row>
    <row r="818" spans="1:7" x14ac:dyDescent="0.3">
      <c r="A818" s="28" t="s">
        <v>457</v>
      </c>
      <c r="B818" s="4" t="s">
        <v>757</v>
      </c>
      <c r="C818" s="30"/>
      <c r="D818" s="30"/>
      <c r="E818" s="4"/>
      <c r="F818" s="4" t="s">
        <v>1102</v>
      </c>
      <c r="G818" s="45" t="s">
        <v>1126</v>
      </c>
    </row>
    <row r="819" spans="1:7" hidden="1" x14ac:dyDescent="0.3">
      <c r="A819" s="28" t="s">
        <v>457</v>
      </c>
      <c r="B819" s="40"/>
      <c r="C819" s="30"/>
      <c r="D819" s="30"/>
      <c r="E819" s="45"/>
      <c r="F819" s="45"/>
      <c r="G819" s="45" t="s">
        <v>1126</v>
      </c>
    </row>
    <row r="820" spans="1:7" x14ac:dyDescent="0.3">
      <c r="A820" s="28" t="s">
        <v>457</v>
      </c>
      <c r="B820" s="40" t="s">
        <v>758</v>
      </c>
      <c r="C820" s="30"/>
      <c r="D820" s="30"/>
      <c r="E820" s="4"/>
      <c r="F820" s="4" t="s">
        <v>1102</v>
      </c>
      <c r="G820" s="45" t="s">
        <v>1126</v>
      </c>
    </row>
    <row r="821" spans="1:7" x14ac:dyDescent="0.3">
      <c r="A821" s="28" t="s">
        <v>457</v>
      </c>
      <c r="B821" s="40" t="s">
        <v>759</v>
      </c>
      <c r="C821" s="30"/>
      <c r="D821" s="30"/>
      <c r="E821" s="4"/>
      <c r="F821" s="4" t="s">
        <v>1102</v>
      </c>
      <c r="G821" s="45" t="s">
        <v>1126</v>
      </c>
    </row>
    <row r="822" spans="1:7" x14ac:dyDescent="0.3">
      <c r="A822" s="28" t="s">
        <v>457</v>
      </c>
      <c r="B822" s="40" t="s">
        <v>760</v>
      </c>
      <c r="C822" s="30"/>
      <c r="D822" s="30"/>
      <c r="E822" s="4"/>
      <c r="F822" s="4" t="s">
        <v>1102</v>
      </c>
      <c r="G822" s="45" t="s">
        <v>1126</v>
      </c>
    </row>
    <row r="823" spans="1:7" x14ac:dyDescent="0.3">
      <c r="A823" s="28" t="s">
        <v>457</v>
      </c>
      <c r="B823" s="40" t="s">
        <v>761</v>
      </c>
      <c r="C823" s="30"/>
      <c r="D823" s="30"/>
      <c r="E823" s="4"/>
      <c r="F823" s="4" t="s">
        <v>1102</v>
      </c>
      <c r="G823" s="45" t="s">
        <v>1126</v>
      </c>
    </row>
    <row r="824" spans="1:7" x14ac:dyDescent="0.3">
      <c r="A824" s="28" t="s">
        <v>457</v>
      </c>
      <c r="B824" s="40" t="s">
        <v>762</v>
      </c>
      <c r="C824" s="30"/>
      <c r="D824" s="30"/>
      <c r="E824" s="4"/>
      <c r="F824" s="4" t="s">
        <v>1102</v>
      </c>
      <c r="G824" s="45" t="s">
        <v>1126</v>
      </c>
    </row>
    <row r="825" spans="1:7" x14ac:dyDescent="0.3">
      <c r="A825" s="28" t="s">
        <v>457</v>
      </c>
      <c r="B825" s="40" t="s">
        <v>763</v>
      </c>
      <c r="C825" s="30"/>
      <c r="D825" s="30"/>
      <c r="E825" s="4"/>
      <c r="F825" s="4" t="s">
        <v>1102</v>
      </c>
      <c r="G825" s="45" t="s">
        <v>1126</v>
      </c>
    </row>
    <row r="826" spans="1:7" hidden="1" x14ac:dyDescent="0.3">
      <c r="A826" s="28" t="s">
        <v>457</v>
      </c>
      <c r="B826" s="40"/>
      <c r="C826" s="30"/>
      <c r="D826" s="30"/>
      <c r="E826" s="45"/>
      <c r="F826" s="45"/>
      <c r="G826" s="45" t="s">
        <v>1126</v>
      </c>
    </row>
    <row r="827" spans="1:7" x14ac:dyDescent="0.3">
      <c r="A827" s="28" t="s">
        <v>457</v>
      </c>
      <c r="B827" s="40" t="s">
        <v>764</v>
      </c>
      <c r="C827" s="30"/>
      <c r="D827" s="30"/>
      <c r="E827" s="4"/>
      <c r="F827" s="4" t="s">
        <v>1102</v>
      </c>
      <c r="G827" s="45" t="s">
        <v>1126</v>
      </c>
    </row>
    <row r="828" spans="1:7" x14ac:dyDescent="0.3">
      <c r="A828" s="28" t="s">
        <v>457</v>
      </c>
      <c r="B828" s="40" t="s">
        <v>765</v>
      </c>
      <c r="C828" s="30"/>
      <c r="D828" s="30"/>
      <c r="E828" s="4"/>
      <c r="F828" s="4" t="s">
        <v>1102</v>
      </c>
      <c r="G828" s="45" t="s">
        <v>1126</v>
      </c>
    </row>
    <row r="829" spans="1:7" x14ac:dyDescent="0.3">
      <c r="A829" s="28" t="s">
        <v>457</v>
      </c>
      <c r="B829" s="40" t="s">
        <v>766</v>
      </c>
      <c r="C829" s="30"/>
      <c r="D829" s="30"/>
      <c r="E829" s="4"/>
      <c r="F829" s="4" t="s">
        <v>1102</v>
      </c>
      <c r="G829" s="45" t="s">
        <v>1126</v>
      </c>
    </row>
    <row r="830" spans="1:7" x14ac:dyDescent="0.3">
      <c r="A830" s="28" t="s">
        <v>457</v>
      </c>
      <c r="B830" s="40" t="s">
        <v>767</v>
      </c>
      <c r="C830" s="30"/>
      <c r="D830" s="30"/>
      <c r="E830" s="4"/>
      <c r="F830" s="4" t="s">
        <v>1102</v>
      </c>
      <c r="G830" s="45" t="s">
        <v>1126</v>
      </c>
    </row>
    <row r="831" spans="1:7" x14ac:dyDescent="0.3">
      <c r="A831" s="28" t="s">
        <v>457</v>
      </c>
      <c r="B831" s="40" t="s">
        <v>768</v>
      </c>
      <c r="C831" s="30"/>
      <c r="D831" s="30"/>
      <c r="E831" s="4"/>
      <c r="F831" s="4" t="s">
        <v>1102</v>
      </c>
      <c r="G831" s="45" t="s">
        <v>1126</v>
      </c>
    </row>
    <row r="832" spans="1:7" x14ac:dyDescent="0.3">
      <c r="A832" s="28" t="s">
        <v>457</v>
      </c>
      <c r="B832" s="40" t="s">
        <v>769</v>
      </c>
      <c r="C832" s="30"/>
      <c r="D832" s="30"/>
      <c r="E832" s="4"/>
      <c r="F832" s="4" t="s">
        <v>1102</v>
      </c>
      <c r="G832" s="45" t="s">
        <v>1126</v>
      </c>
    </row>
    <row r="833" spans="1:7" x14ac:dyDescent="0.3">
      <c r="A833" s="28" t="s">
        <v>457</v>
      </c>
      <c r="B833" s="40" t="s">
        <v>770</v>
      </c>
      <c r="C833" s="30"/>
      <c r="D833" s="30"/>
      <c r="E833" s="4"/>
      <c r="F833" s="4" t="s">
        <v>1102</v>
      </c>
      <c r="G833" s="45" t="s">
        <v>1126</v>
      </c>
    </row>
    <row r="834" spans="1:7" x14ac:dyDescent="0.3">
      <c r="A834" s="28" t="s">
        <v>457</v>
      </c>
      <c r="B834" s="40" t="s">
        <v>771</v>
      </c>
      <c r="C834" s="30"/>
      <c r="D834" s="30"/>
      <c r="E834" s="4"/>
      <c r="F834" s="4" t="s">
        <v>1102</v>
      </c>
      <c r="G834" s="45" t="s">
        <v>1126</v>
      </c>
    </row>
    <row r="835" spans="1:7" x14ac:dyDescent="0.3">
      <c r="A835" s="28" t="s">
        <v>457</v>
      </c>
      <c r="B835" s="40" t="s">
        <v>772</v>
      </c>
      <c r="C835" s="30"/>
      <c r="D835" s="30"/>
      <c r="E835" s="4"/>
      <c r="F835" s="4" t="s">
        <v>1102</v>
      </c>
      <c r="G835" s="45" t="s">
        <v>1126</v>
      </c>
    </row>
    <row r="836" spans="1:7" x14ac:dyDescent="0.3">
      <c r="A836" s="28" t="s">
        <v>457</v>
      </c>
      <c r="B836" s="40" t="s">
        <v>773</v>
      </c>
      <c r="C836" s="30"/>
      <c r="D836" s="30"/>
      <c r="E836" s="4"/>
      <c r="F836" s="4" t="s">
        <v>1102</v>
      </c>
      <c r="G836" s="45" t="s">
        <v>1126</v>
      </c>
    </row>
    <row r="837" spans="1:7" x14ac:dyDescent="0.3">
      <c r="A837" s="28" t="s">
        <v>457</v>
      </c>
      <c r="B837" s="40" t="s">
        <v>774</v>
      </c>
      <c r="C837" s="30"/>
      <c r="D837" s="30"/>
      <c r="E837" s="4"/>
      <c r="F837" s="4" t="s">
        <v>1102</v>
      </c>
      <c r="G837" s="45" t="s">
        <v>1126</v>
      </c>
    </row>
    <row r="838" spans="1:7" hidden="1" x14ac:dyDescent="0.3">
      <c r="A838" s="28" t="s">
        <v>457</v>
      </c>
      <c r="B838" s="40"/>
      <c r="C838" s="30"/>
      <c r="D838" s="30"/>
      <c r="E838" s="45"/>
      <c r="F838" s="45"/>
      <c r="G838" s="45" t="s">
        <v>1126</v>
      </c>
    </row>
    <row r="839" spans="1:7" x14ac:dyDescent="0.3">
      <c r="A839" s="28" t="s">
        <v>457</v>
      </c>
      <c r="B839" s="40" t="s">
        <v>775</v>
      </c>
      <c r="C839" s="30"/>
      <c r="D839" s="30"/>
      <c r="E839" s="4"/>
      <c r="F839" s="4" t="s">
        <v>1102</v>
      </c>
      <c r="G839" s="45" t="s">
        <v>1126</v>
      </c>
    </row>
    <row r="840" spans="1:7" x14ac:dyDescent="0.3">
      <c r="A840" s="28" t="s">
        <v>457</v>
      </c>
      <c r="B840" s="40" t="s">
        <v>776</v>
      </c>
      <c r="C840" s="30"/>
      <c r="D840" s="30"/>
      <c r="E840" s="4"/>
      <c r="F840" s="4" t="s">
        <v>1102</v>
      </c>
      <c r="G840" s="45" t="s">
        <v>1126</v>
      </c>
    </row>
    <row r="841" spans="1:7" x14ac:dyDescent="0.3">
      <c r="A841" s="28" t="s">
        <v>457</v>
      </c>
      <c r="B841" s="40" t="s">
        <v>777</v>
      </c>
      <c r="C841" s="30"/>
      <c r="D841" s="30"/>
      <c r="E841" s="4"/>
      <c r="F841" s="4" t="s">
        <v>1102</v>
      </c>
      <c r="G841" s="45" t="s">
        <v>1126</v>
      </c>
    </row>
    <row r="842" spans="1:7" x14ac:dyDescent="0.3">
      <c r="A842" s="28" t="s">
        <v>457</v>
      </c>
      <c r="B842" s="40" t="s">
        <v>778</v>
      </c>
      <c r="C842" s="30"/>
      <c r="D842" s="30"/>
      <c r="E842" s="4"/>
      <c r="F842" s="4" t="s">
        <v>1102</v>
      </c>
      <c r="G842" s="45" t="s">
        <v>1126</v>
      </c>
    </row>
    <row r="843" spans="1:7" x14ac:dyDescent="0.3">
      <c r="A843" s="28" t="s">
        <v>457</v>
      </c>
      <c r="B843" s="4" t="s">
        <v>779</v>
      </c>
      <c r="C843" s="30"/>
      <c r="D843" s="30"/>
      <c r="E843" s="4"/>
      <c r="F843" s="4" t="s">
        <v>1102</v>
      </c>
      <c r="G843" s="45" t="s">
        <v>1126</v>
      </c>
    </row>
    <row r="844" spans="1:7" hidden="1" x14ac:dyDescent="0.3">
      <c r="A844" s="28" t="s">
        <v>457</v>
      </c>
      <c r="B844" s="27"/>
      <c r="C844" s="29"/>
      <c r="D844" s="29"/>
      <c r="E844" s="48"/>
      <c r="F844" s="48"/>
      <c r="G844" s="45"/>
    </row>
    <row r="845" spans="1:7" x14ac:dyDescent="0.3">
      <c r="A845" s="28" t="s">
        <v>457</v>
      </c>
      <c r="B845" s="4" t="s">
        <v>780</v>
      </c>
      <c r="C845" s="30"/>
      <c r="D845" s="30"/>
      <c r="E845" s="4"/>
      <c r="F845" s="4" t="s">
        <v>1102</v>
      </c>
      <c r="G845" s="45" t="s">
        <v>1127</v>
      </c>
    </row>
    <row r="846" spans="1:7" x14ac:dyDescent="0.3">
      <c r="A846" s="28" t="s">
        <v>457</v>
      </c>
      <c r="B846" s="4" t="s">
        <v>781</v>
      </c>
      <c r="C846" s="30"/>
      <c r="D846" s="30"/>
      <c r="E846" s="4"/>
      <c r="F846" s="4" t="s">
        <v>1102</v>
      </c>
      <c r="G846" s="45" t="s">
        <v>1127</v>
      </c>
    </row>
    <row r="847" spans="1:7" s="31" customFormat="1" hidden="1" x14ac:dyDescent="0.3">
      <c r="A847" s="28" t="s">
        <v>457</v>
      </c>
      <c r="B847" s="4"/>
      <c r="C847" s="30"/>
      <c r="D847" s="30"/>
      <c r="E847" s="45"/>
      <c r="F847" s="45"/>
      <c r="G847" s="45" t="s">
        <v>1127</v>
      </c>
    </row>
    <row r="848" spans="1:7" x14ac:dyDescent="0.3">
      <c r="A848" s="28" t="s">
        <v>457</v>
      </c>
      <c r="B848" s="4" t="s">
        <v>782</v>
      </c>
      <c r="C848" s="30"/>
      <c r="D848" s="30"/>
      <c r="E848" s="4"/>
      <c r="F848" s="4" t="s">
        <v>1102</v>
      </c>
      <c r="G848" s="45" t="s">
        <v>1127</v>
      </c>
    </row>
    <row r="849" spans="1:13" x14ac:dyDescent="0.3">
      <c r="A849" s="28" t="s">
        <v>457</v>
      </c>
      <c r="B849" s="40" t="s">
        <v>783</v>
      </c>
      <c r="C849" s="30"/>
      <c r="D849" s="30"/>
      <c r="E849" s="4"/>
      <c r="F849" s="4" t="s">
        <v>1102</v>
      </c>
      <c r="G849" s="45" t="s">
        <v>1127</v>
      </c>
    </row>
    <row r="850" spans="1:13" x14ac:dyDescent="0.3">
      <c r="A850" s="28" t="s">
        <v>457</v>
      </c>
      <c r="B850" s="40" t="s">
        <v>784</v>
      </c>
      <c r="C850" s="30"/>
      <c r="D850" s="30"/>
      <c r="E850" s="4"/>
      <c r="F850" s="4" t="s">
        <v>1102</v>
      </c>
      <c r="G850" s="45" t="s">
        <v>1127</v>
      </c>
    </row>
    <row r="851" spans="1:13" x14ac:dyDescent="0.3">
      <c r="A851" s="28" t="s">
        <v>457</v>
      </c>
      <c r="B851" s="40" t="s">
        <v>785</v>
      </c>
      <c r="C851" s="30"/>
      <c r="D851" s="30"/>
      <c r="E851" s="4"/>
      <c r="F851" s="4" t="s">
        <v>1102</v>
      </c>
      <c r="G851" s="45" t="s">
        <v>1127</v>
      </c>
    </row>
    <row r="852" spans="1:13" hidden="1" x14ac:dyDescent="0.3">
      <c r="A852" s="28" t="s">
        <v>457</v>
      </c>
      <c r="B852" s="40"/>
      <c r="C852" s="30"/>
      <c r="D852" s="30"/>
      <c r="E852" s="45"/>
      <c r="F852" s="45"/>
      <c r="G852" s="45" t="s">
        <v>1127</v>
      </c>
    </row>
    <row r="853" spans="1:13" x14ac:dyDescent="0.3">
      <c r="A853" s="28" t="s">
        <v>457</v>
      </c>
      <c r="B853" s="40" t="s">
        <v>786</v>
      </c>
      <c r="C853" s="30"/>
      <c r="D853" s="30"/>
      <c r="E853" s="4"/>
      <c r="F853" s="4" t="s">
        <v>1102</v>
      </c>
      <c r="G853" s="45" t="s">
        <v>1127</v>
      </c>
    </row>
    <row r="854" spans="1:13" x14ac:dyDescent="0.3">
      <c r="A854" s="28" t="s">
        <v>457</v>
      </c>
      <c r="B854" s="40" t="s">
        <v>787</v>
      </c>
      <c r="C854" s="30"/>
      <c r="D854" s="30"/>
      <c r="E854" s="4"/>
      <c r="F854" s="4" t="s">
        <v>1102</v>
      </c>
      <c r="G854" s="45" t="s">
        <v>1127</v>
      </c>
    </row>
    <row r="855" spans="1:13" x14ac:dyDescent="0.3">
      <c r="A855" s="28" t="s">
        <v>457</v>
      </c>
      <c r="B855" s="40" t="s">
        <v>788</v>
      </c>
      <c r="C855" s="30"/>
      <c r="D855" s="30"/>
      <c r="E855" s="4"/>
      <c r="F855" s="4" t="s">
        <v>1102</v>
      </c>
      <c r="G855" s="45" t="s">
        <v>1127</v>
      </c>
    </row>
    <row r="856" spans="1:13" x14ac:dyDescent="0.3">
      <c r="A856" s="28" t="s">
        <v>457</v>
      </c>
      <c r="B856" s="40" t="s">
        <v>789</v>
      </c>
      <c r="C856" s="30"/>
      <c r="D856" s="30"/>
      <c r="E856" s="4"/>
      <c r="F856" s="4" t="s">
        <v>1102</v>
      </c>
      <c r="G856" s="45" t="s">
        <v>1127</v>
      </c>
    </row>
    <row r="857" spans="1:13" hidden="1" x14ac:dyDescent="0.3">
      <c r="A857" s="28" t="s">
        <v>457</v>
      </c>
      <c r="B857" s="40"/>
      <c r="C857" s="30"/>
      <c r="D857" s="30"/>
      <c r="E857" s="45"/>
      <c r="F857" s="45"/>
      <c r="G857" s="45" t="s">
        <v>1127</v>
      </c>
    </row>
    <row r="858" spans="1:13" x14ac:dyDescent="0.3">
      <c r="A858" s="28" t="s">
        <v>457</v>
      </c>
      <c r="B858" s="40" t="s">
        <v>790</v>
      </c>
      <c r="C858" s="30"/>
      <c r="D858" s="30"/>
      <c r="E858" s="4"/>
      <c r="F858" s="4" t="s">
        <v>1102</v>
      </c>
      <c r="G858" s="45" t="s">
        <v>1127</v>
      </c>
      <c r="J858" s="41"/>
      <c r="K858" s="42"/>
      <c r="L858" s="43"/>
      <c r="M858" s="44"/>
    </row>
    <row r="859" spans="1:13" hidden="1" x14ac:dyDescent="0.3">
      <c r="A859" s="28" t="s">
        <v>457</v>
      </c>
      <c r="B859" s="40"/>
      <c r="C859" s="30"/>
      <c r="D859" s="30"/>
      <c r="E859" s="45"/>
      <c r="F859" s="45"/>
      <c r="G859" s="45" t="s">
        <v>1127</v>
      </c>
    </row>
    <row r="860" spans="1:13" x14ac:dyDescent="0.3">
      <c r="A860" s="28" t="s">
        <v>457</v>
      </c>
      <c r="B860" s="40" t="s">
        <v>791</v>
      </c>
      <c r="C860" s="30"/>
      <c r="D860" s="30"/>
      <c r="E860" s="4"/>
      <c r="F860" s="4" t="s">
        <v>1102</v>
      </c>
      <c r="G860" s="45" t="s">
        <v>1127</v>
      </c>
    </row>
    <row r="861" spans="1:13" x14ac:dyDescent="0.3">
      <c r="A861" s="28" t="s">
        <v>457</v>
      </c>
      <c r="B861" s="40" t="s">
        <v>792</v>
      </c>
      <c r="C861" s="30"/>
      <c r="D861" s="30"/>
      <c r="E861" s="4"/>
      <c r="F861" s="4" t="s">
        <v>1102</v>
      </c>
      <c r="G861" s="45" t="s">
        <v>1127</v>
      </c>
    </row>
    <row r="862" spans="1:13" hidden="1" x14ac:dyDescent="0.3">
      <c r="A862" s="28" t="s">
        <v>457</v>
      </c>
      <c r="B862" s="40"/>
      <c r="C862" s="30"/>
      <c r="D862" s="30"/>
      <c r="E862" s="45"/>
      <c r="F862" s="45"/>
      <c r="G862" s="45" t="s">
        <v>1127</v>
      </c>
    </row>
    <row r="863" spans="1:13" x14ac:dyDescent="0.3">
      <c r="A863" s="28" t="s">
        <v>457</v>
      </c>
      <c r="B863" s="40" t="s">
        <v>793</v>
      </c>
      <c r="C863" s="30"/>
      <c r="D863" s="30"/>
      <c r="E863" s="4"/>
      <c r="F863" s="4" t="s">
        <v>1102</v>
      </c>
      <c r="G863" s="45" t="s">
        <v>1127</v>
      </c>
    </row>
    <row r="864" spans="1:13" hidden="1" x14ac:dyDescent="0.3">
      <c r="A864" s="28" t="s">
        <v>457</v>
      </c>
      <c r="B864" s="40"/>
      <c r="C864" s="30"/>
      <c r="D864" s="30"/>
      <c r="E864" s="45"/>
      <c r="F864" s="45"/>
      <c r="G864" s="45" t="s">
        <v>1127</v>
      </c>
    </row>
    <row r="865" spans="1:7" x14ac:dyDescent="0.3">
      <c r="A865" s="28" t="s">
        <v>457</v>
      </c>
      <c r="B865" s="40" t="s">
        <v>794</v>
      </c>
      <c r="C865" s="30"/>
      <c r="D865" s="30"/>
      <c r="E865" s="4"/>
      <c r="F865" s="4" t="s">
        <v>1102</v>
      </c>
      <c r="G865" s="45" t="s">
        <v>1127</v>
      </c>
    </row>
    <row r="866" spans="1:7" hidden="1" x14ac:dyDescent="0.3">
      <c r="A866" s="28" t="s">
        <v>457</v>
      </c>
      <c r="B866" s="40"/>
      <c r="C866" s="30"/>
      <c r="D866" s="30"/>
      <c r="E866" s="45"/>
      <c r="F866" s="45"/>
      <c r="G866" s="45" t="s">
        <v>1127</v>
      </c>
    </row>
    <row r="867" spans="1:7" x14ac:dyDescent="0.3">
      <c r="A867" s="28" t="s">
        <v>457</v>
      </c>
      <c r="B867" s="40" t="s">
        <v>795</v>
      </c>
      <c r="C867" s="30"/>
      <c r="D867" s="30"/>
      <c r="E867" s="4"/>
      <c r="F867" s="4" t="s">
        <v>1102</v>
      </c>
      <c r="G867" s="45" t="s">
        <v>1127</v>
      </c>
    </row>
    <row r="868" spans="1:7" x14ac:dyDescent="0.3">
      <c r="A868" s="28" t="s">
        <v>457</v>
      </c>
      <c r="B868" s="40" t="s">
        <v>796</v>
      </c>
      <c r="C868" s="30"/>
      <c r="D868" s="30"/>
      <c r="E868" s="4"/>
      <c r="F868" s="4" t="s">
        <v>1102</v>
      </c>
      <c r="G868" s="45" t="s">
        <v>1127</v>
      </c>
    </row>
    <row r="869" spans="1:7" x14ac:dyDescent="0.3">
      <c r="A869" s="28" t="s">
        <v>457</v>
      </c>
      <c r="B869" s="40" t="s">
        <v>797</v>
      </c>
      <c r="C869" s="30"/>
      <c r="D869" s="30"/>
      <c r="E869" s="4"/>
      <c r="F869" s="4" t="s">
        <v>1102</v>
      </c>
      <c r="G869" s="45" t="s">
        <v>1127</v>
      </c>
    </row>
    <row r="870" spans="1:7" x14ac:dyDescent="0.3">
      <c r="A870" s="28" t="s">
        <v>457</v>
      </c>
      <c r="B870" s="40" t="s">
        <v>798</v>
      </c>
      <c r="C870" s="30"/>
      <c r="D870" s="30"/>
      <c r="E870" s="4"/>
      <c r="F870" s="4" t="s">
        <v>1102</v>
      </c>
      <c r="G870" s="45" t="s">
        <v>1127</v>
      </c>
    </row>
    <row r="871" spans="1:7" x14ac:dyDescent="0.3">
      <c r="A871" s="28" t="s">
        <v>457</v>
      </c>
      <c r="B871" s="40" t="s">
        <v>799</v>
      </c>
      <c r="C871" s="30"/>
      <c r="D871" s="30"/>
      <c r="E871" s="4"/>
      <c r="F871" s="4" t="s">
        <v>1102</v>
      </c>
      <c r="G871" s="45" t="s">
        <v>1127</v>
      </c>
    </row>
    <row r="872" spans="1:7" x14ac:dyDescent="0.3">
      <c r="A872" s="28" t="s">
        <v>457</v>
      </c>
      <c r="B872" s="40" t="s">
        <v>800</v>
      </c>
      <c r="C872" s="30"/>
      <c r="D872" s="30"/>
      <c r="E872" s="4"/>
      <c r="F872" s="4" t="s">
        <v>1102</v>
      </c>
      <c r="G872" s="45" t="s">
        <v>1127</v>
      </c>
    </row>
    <row r="873" spans="1:7" x14ac:dyDescent="0.3">
      <c r="A873" s="28" t="s">
        <v>457</v>
      </c>
      <c r="B873" s="4" t="s">
        <v>801</v>
      </c>
      <c r="C873" s="30"/>
      <c r="D873" s="30"/>
      <c r="E873" s="4"/>
      <c r="F873" s="4" t="s">
        <v>1102</v>
      </c>
      <c r="G873" s="45" t="s">
        <v>1127</v>
      </c>
    </row>
    <row r="874" spans="1:7" x14ac:dyDescent="0.3">
      <c r="A874" s="28" t="s">
        <v>457</v>
      </c>
      <c r="B874" s="4" t="s">
        <v>802</v>
      </c>
      <c r="C874" s="30"/>
      <c r="D874" s="30"/>
      <c r="E874" s="4"/>
      <c r="F874" s="4" t="s">
        <v>1102</v>
      </c>
      <c r="G874" s="45" t="s">
        <v>1127</v>
      </c>
    </row>
    <row r="875" spans="1:7" hidden="1" x14ac:dyDescent="0.3">
      <c r="A875" s="28" t="s">
        <v>457</v>
      </c>
      <c r="B875" s="4"/>
      <c r="C875" s="30"/>
      <c r="D875" s="30"/>
      <c r="E875" s="45"/>
      <c r="F875" s="45"/>
      <c r="G875" s="45" t="s">
        <v>1127</v>
      </c>
    </row>
    <row r="876" spans="1:7" x14ac:dyDescent="0.3">
      <c r="A876" s="28" t="s">
        <v>457</v>
      </c>
      <c r="B876" s="4" t="s">
        <v>803</v>
      </c>
      <c r="C876" s="30"/>
      <c r="D876" s="30"/>
      <c r="E876" s="4"/>
      <c r="F876" s="4" t="s">
        <v>1102</v>
      </c>
      <c r="G876" s="45" t="s">
        <v>1127</v>
      </c>
    </row>
    <row r="877" spans="1:7" s="31" customFormat="1" hidden="1" x14ac:dyDescent="0.3">
      <c r="A877" s="28" t="s">
        <v>457</v>
      </c>
      <c r="B877" s="4"/>
      <c r="C877" s="30"/>
      <c r="D877" s="30"/>
      <c r="E877" s="45"/>
      <c r="F877" s="45"/>
      <c r="G877" s="45" t="s">
        <v>1127</v>
      </c>
    </row>
    <row r="878" spans="1:7" x14ac:dyDescent="0.3">
      <c r="A878" s="28" t="s">
        <v>457</v>
      </c>
      <c r="B878" s="4" t="s">
        <v>804</v>
      </c>
      <c r="C878" s="30"/>
      <c r="D878" s="30"/>
      <c r="E878" s="4"/>
      <c r="F878" s="4" t="s">
        <v>1102</v>
      </c>
      <c r="G878" s="45" t="s">
        <v>1127</v>
      </c>
    </row>
    <row r="879" spans="1:7" x14ac:dyDescent="0.3">
      <c r="A879" s="28" t="s">
        <v>457</v>
      </c>
      <c r="B879" s="40" t="s">
        <v>805</v>
      </c>
      <c r="C879" s="30"/>
      <c r="D879" s="30"/>
      <c r="E879" s="4"/>
      <c r="F879" s="4" t="s">
        <v>1102</v>
      </c>
      <c r="G879" s="45" t="s">
        <v>1127</v>
      </c>
    </row>
    <row r="880" spans="1:7" x14ac:dyDescent="0.3">
      <c r="A880" s="28" t="s">
        <v>457</v>
      </c>
      <c r="B880" s="40" t="s">
        <v>806</v>
      </c>
      <c r="C880" s="30"/>
      <c r="D880" s="30"/>
      <c r="E880" s="4"/>
      <c r="F880" s="4" t="s">
        <v>1102</v>
      </c>
      <c r="G880" s="45" t="s">
        <v>1127</v>
      </c>
    </row>
    <row r="881" spans="1:7" hidden="1" x14ac:dyDescent="0.3">
      <c r="A881" s="28" t="s">
        <v>457</v>
      </c>
      <c r="B881" s="40"/>
      <c r="C881" s="30"/>
      <c r="D881" s="30"/>
      <c r="E881" s="45"/>
      <c r="F881" s="45"/>
      <c r="G881" s="45" t="s">
        <v>1127</v>
      </c>
    </row>
    <row r="882" spans="1:7" x14ac:dyDescent="0.3">
      <c r="A882" s="28" t="s">
        <v>457</v>
      </c>
      <c r="B882" s="40" t="s">
        <v>807</v>
      </c>
      <c r="C882" s="30">
        <v>0.8</v>
      </c>
      <c r="D882" s="30" t="s">
        <v>1102</v>
      </c>
      <c r="E882" s="4">
        <v>85299049</v>
      </c>
      <c r="F882" s="4" t="s">
        <v>1102</v>
      </c>
      <c r="G882" s="45" t="s">
        <v>1127</v>
      </c>
    </row>
    <row r="883" spans="1:7" hidden="1" x14ac:dyDescent="0.3">
      <c r="A883" s="28" t="s">
        <v>457</v>
      </c>
      <c r="B883" s="40"/>
      <c r="C883" s="30"/>
      <c r="D883" s="30"/>
      <c r="E883" s="45"/>
      <c r="F883" s="45"/>
      <c r="G883" s="45" t="s">
        <v>1127</v>
      </c>
    </row>
    <row r="884" spans="1:7" x14ac:dyDescent="0.3">
      <c r="A884" s="28" t="s">
        <v>457</v>
      </c>
      <c r="B884" s="40" t="s">
        <v>808</v>
      </c>
      <c r="C884" s="30"/>
      <c r="D884" s="30"/>
      <c r="E884" s="4"/>
      <c r="F884" s="4" t="s">
        <v>1102</v>
      </c>
      <c r="G884" s="45" t="s">
        <v>1127</v>
      </c>
    </row>
    <row r="885" spans="1:7" x14ac:dyDescent="0.3">
      <c r="A885" s="28" t="s">
        <v>457</v>
      </c>
      <c r="B885" s="40" t="s">
        <v>809</v>
      </c>
      <c r="C885" s="30"/>
      <c r="D885" s="30"/>
      <c r="E885" s="4"/>
      <c r="F885" s="4" t="s">
        <v>1102</v>
      </c>
      <c r="G885" s="45" t="s">
        <v>1127</v>
      </c>
    </row>
    <row r="886" spans="1:7" x14ac:dyDescent="0.3">
      <c r="A886" s="28" t="s">
        <v>457</v>
      </c>
      <c r="B886" s="40" t="s">
        <v>810</v>
      </c>
      <c r="C886" s="30"/>
      <c r="D886" s="30"/>
      <c r="E886" s="4"/>
      <c r="F886" s="4" t="s">
        <v>1102</v>
      </c>
      <c r="G886" s="45" t="s">
        <v>1127</v>
      </c>
    </row>
    <row r="887" spans="1:7" x14ac:dyDescent="0.3">
      <c r="A887" s="28" t="s">
        <v>457</v>
      </c>
      <c r="B887" s="40" t="s">
        <v>811</v>
      </c>
      <c r="C887" s="30"/>
      <c r="D887" s="30"/>
      <c r="E887" s="4"/>
      <c r="F887" s="4" t="s">
        <v>1102</v>
      </c>
      <c r="G887" s="45" t="s">
        <v>1127</v>
      </c>
    </row>
    <row r="888" spans="1:7" x14ac:dyDescent="0.3">
      <c r="A888" s="28" t="s">
        <v>457</v>
      </c>
      <c r="B888" s="40" t="s">
        <v>812</v>
      </c>
      <c r="C888" s="30"/>
      <c r="D888" s="30"/>
      <c r="E888" s="4"/>
      <c r="F888" s="4" t="s">
        <v>1102</v>
      </c>
      <c r="G888" s="45" t="s">
        <v>1127</v>
      </c>
    </row>
    <row r="889" spans="1:7" x14ac:dyDescent="0.3">
      <c r="A889" s="28" t="s">
        <v>457</v>
      </c>
      <c r="B889" s="40" t="s">
        <v>419</v>
      </c>
      <c r="C889" s="5">
        <v>0.8</v>
      </c>
      <c r="D889" s="27" t="s">
        <v>1102</v>
      </c>
      <c r="E889" s="4">
        <v>85299049</v>
      </c>
      <c r="F889" s="4" t="s">
        <v>1102</v>
      </c>
      <c r="G889" s="45" t="s">
        <v>1127</v>
      </c>
    </row>
    <row r="890" spans="1:7" x14ac:dyDescent="0.3">
      <c r="A890" s="28" t="s">
        <v>457</v>
      </c>
      <c r="B890" s="40" t="s">
        <v>813</v>
      </c>
      <c r="C890" s="30"/>
      <c r="D890" s="30"/>
      <c r="E890" s="4"/>
      <c r="F890" s="4" t="s">
        <v>1102</v>
      </c>
      <c r="G890" s="45" t="s">
        <v>1127</v>
      </c>
    </row>
    <row r="891" spans="1:7" x14ac:dyDescent="0.3">
      <c r="A891" s="28" t="s">
        <v>457</v>
      </c>
      <c r="B891" s="40" t="s">
        <v>814</v>
      </c>
      <c r="C891" s="30"/>
      <c r="D891" s="30"/>
      <c r="E891" s="4"/>
      <c r="F891" s="4" t="s">
        <v>1102</v>
      </c>
      <c r="G891" s="45" t="s">
        <v>1127</v>
      </c>
    </row>
    <row r="892" spans="1:7" x14ac:dyDescent="0.3">
      <c r="A892" s="28" t="s">
        <v>457</v>
      </c>
      <c r="B892" s="40" t="s">
        <v>815</v>
      </c>
      <c r="C892" s="30"/>
      <c r="D892" s="30"/>
      <c r="E892" s="4"/>
      <c r="F892" s="4" t="s">
        <v>1102</v>
      </c>
      <c r="G892" s="45" t="s">
        <v>1127</v>
      </c>
    </row>
    <row r="893" spans="1:7" x14ac:dyDescent="0.3">
      <c r="A893" s="28" t="s">
        <v>457</v>
      </c>
      <c r="B893" s="40" t="s">
        <v>816</v>
      </c>
      <c r="C893" s="30"/>
      <c r="D893" s="30"/>
      <c r="E893" s="4"/>
      <c r="F893" s="4" t="s">
        <v>1102</v>
      </c>
      <c r="G893" s="45" t="s">
        <v>1127</v>
      </c>
    </row>
    <row r="894" spans="1:7" x14ac:dyDescent="0.3">
      <c r="A894" s="28" t="s">
        <v>457</v>
      </c>
      <c r="B894" s="40" t="s">
        <v>817</v>
      </c>
      <c r="C894" s="30"/>
      <c r="D894" s="30"/>
      <c r="E894" s="4"/>
      <c r="F894" s="4" t="s">
        <v>1102</v>
      </c>
      <c r="G894" s="45" t="s">
        <v>1127</v>
      </c>
    </row>
    <row r="895" spans="1:7" x14ac:dyDescent="0.3">
      <c r="A895" s="28" t="s">
        <v>457</v>
      </c>
      <c r="B895" s="40" t="s">
        <v>818</v>
      </c>
      <c r="C895" s="30"/>
      <c r="D895" s="30"/>
      <c r="E895" s="4"/>
      <c r="F895" s="4" t="s">
        <v>1102</v>
      </c>
      <c r="G895" s="45" t="s">
        <v>1127</v>
      </c>
    </row>
    <row r="896" spans="1:7" x14ac:dyDescent="0.3">
      <c r="A896" s="28" t="s">
        <v>457</v>
      </c>
      <c r="B896" s="40" t="s">
        <v>819</v>
      </c>
      <c r="C896" s="30"/>
      <c r="D896" s="30"/>
      <c r="E896" s="4"/>
      <c r="F896" s="4" t="s">
        <v>1102</v>
      </c>
      <c r="G896" s="45" t="s">
        <v>1127</v>
      </c>
    </row>
    <row r="897" spans="1:7" x14ac:dyDescent="0.3">
      <c r="A897" s="28" t="s">
        <v>457</v>
      </c>
      <c r="B897" s="40" t="s">
        <v>820</v>
      </c>
      <c r="C897" s="30"/>
      <c r="D897" s="30"/>
      <c r="E897" s="4"/>
      <c r="F897" s="4" t="s">
        <v>1102</v>
      </c>
      <c r="G897" s="45" t="s">
        <v>1127</v>
      </c>
    </row>
    <row r="898" spans="1:7" x14ac:dyDescent="0.3">
      <c r="A898" s="28" t="s">
        <v>457</v>
      </c>
      <c r="B898" s="40" t="s">
        <v>821</v>
      </c>
      <c r="C898" s="30"/>
      <c r="D898" s="30"/>
      <c r="E898" s="4"/>
      <c r="F898" s="4" t="s">
        <v>1102</v>
      </c>
      <c r="G898" s="45" t="s">
        <v>1127</v>
      </c>
    </row>
    <row r="899" spans="1:7" x14ac:dyDescent="0.3">
      <c r="A899" s="28" t="s">
        <v>457</v>
      </c>
      <c r="B899" s="40" t="s">
        <v>822</v>
      </c>
      <c r="C899" s="30"/>
      <c r="D899" s="30"/>
      <c r="E899" s="4"/>
      <c r="F899" s="4" t="s">
        <v>1102</v>
      </c>
      <c r="G899" s="45" t="s">
        <v>1127</v>
      </c>
    </row>
    <row r="900" spans="1:7" x14ac:dyDescent="0.3">
      <c r="A900" s="28" t="s">
        <v>457</v>
      </c>
      <c r="B900" s="40" t="s">
        <v>823</v>
      </c>
      <c r="C900" s="30"/>
      <c r="D900" s="30"/>
      <c r="E900" s="4"/>
      <c r="F900" s="4" t="s">
        <v>1102</v>
      </c>
      <c r="G900" s="45" t="s">
        <v>1127</v>
      </c>
    </row>
    <row r="901" spans="1:7" x14ac:dyDescent="0.3">
      <c r="A901" s="28" t="s">
        <v>457</v>
      </c>
      <c r="B901" s="40" t="s">
        <v>824</v>
      </c>
      <c r="C901" s="30"/>
      <c r="D901" s="30"/>
      <c r="E901" s="4"/>
      <c r="F901" s="4" t="s">
        <v>1102</v>
      </c>
      <c r="G901" s="45" t="s">
        <v>1127</v>
      </c>
    </row>
    <row r="902" spans="1:7" hidden="1" x14ac:dyDescent="0.3">
      <c r="A902" s="28" t="s">
        <v>457</v>
      </c>
      <c r="B902" s="4"/>
      <c r="C902" s="30"/>
      <c r="D902" s="30"/>
      <c r="E902" s="45"/>
      <c r="F902" s="45"/>
      <c r="G902" s="45" t="s">
        <v>1127</v>
      </c>
    </row>
    <row r="903" spans="1:7" x14ac:dyDescent="0.3">
      <c r="A903" s="28" t="s">
        <v>457</v>
      </c>
      <c r="B903" s="4" t="s">
        <v>825</v>
      </c>
      <c r="C903" s="30"/>
      <c r="D903" s="30"/>
      <c r="E903" s="4"/>
      <c r="F903" s="4" t="s">
        <v>1102</v>
      </c>
      <c r="G903" s="45" t="s">
        <v>1127</v>
      </c>
    </row>
    <row r="904" spans="1:7" hidden="1" x14ac:dyDescent="0.3">
      <c r="A904" s="28" t="s">
        <v>457</v>
      </c>
      <c r="B904" s="4"/>
      <c r="C904" s="30"/>
      <c r="D904" s="30"/>
      <c r="E904" s="45"/>
      <c r="F904" s="45"/>
      <c r="G904" s="45"/>
    </row>
    <row r="905" spans="1:7" x14ac:dyDescent="0.3">
      <c r="A905" s="28" t="s">
        <v>457</v>
      </c>
      <c r="B905" s="4" t="s">
        <v>826</v>
      </c>
      <c r="C905" s="30"/>
      <c r="D905" s="30"/>
      <c r="E905" s="4"/>
      <c r="F905" s="4" t="s">
        <v>1102</v>
      </c>
      <c r="G905" s="45" t="s">
        <v>1128</v>
      </c>
    </row>
    <row r="906" spans="1:7" hidden="1" x14ac:dyDescent="0.3">
      <c r="A906" s="28" t="s">
        <v>457</v>
      </c>
      <c r="B906" s="4"/>
      <c r="C906" s="30"/>
      <c r="D906" s="30"/>
      <c r="E906" s="45"/>
      <c r="F906" s="45"/>
      <c r="G906" s="45" t="s">
        <v>1128</v>
      </c>
    </row>
    <row r="907" spans="1:7" x14ac:dyDescent="0.3">
      <c r="A907" s="28" t="s">
        <v>457</v>
      </c>
      <c r="B907" s="4" t="s">
        <v>827</v>
      </c>
      <c r="C907" s="30"/>
      <c r="D907" s="30"/>
      <c r="E907" s="4"/>
      <c r="F907" s="4" t="s">
        <v>1102</v>
      </c>
      <c r="G907" s="45" t="s">
        <v>1128</v>
      </c>
    </row>
    <row r="908" spans="1:7" x14ac:dyDescent="0.3">
      <c r="A908" s="28" t="s">
        <v>457</v>
      </c>
      <c r="B908" s="4" t="s">
        <v>828</v>
      </c>
      <c r="C908" s="30"/>
      <c r="D908" s="30"/>
      <c r="E908" s="4"/>
      <c r="F908" s="4" t="s">
        <v>1102</v>
      </c>
      <c r="G908" s="45" t="s">
        <v>1128</v>
      </c>
    </row>
    <row r="909" spans="1:7" hidden="1" x14ac:dyDescent="0.3">
      <c r="A909" s="28" t="s">
        <v>457</v>
      </c>
      <c r="B909" s="4"/>
      <c r="C909" s="30"/>
      <c r="D909" s="30"/>
      <c r="E909" s="45"/>
      <c r="F909" s="45"/>
      <c r="G909" s="45" t="s">
        <v>1128</v>
      </c>
    </row>
    <row r="910" spans="1:7" x14ac:dyDescent="0.3">
      <c r="A910" s="28" t="s">
        <v>457</v>
      </c>
      <c r="B910" s="4" t="s">
        <v>829</v>
      </c>
      <c r="C910" s="30"/>
      <c r="D910" s="30"/>
      <c r="E910" s="4"/>
      <c r="F910" s="4" t="s">
        <v>1102</v>
      </c>
      <c r="G910" s="45" t="s">
        <v>1128</v>
      </c>
    </row>
    <row r="911" spans="1:7" hidden="1" x14ac:dyDescent="0.3">
      <c r="A911" s="28" t="s">
        <v>457</v>
      </c>
      <c r="B911" s="4"/>
      <c r="C911" s="30"/>
      <c r="D911" s="30"/>
      <c r="E911" s="45"/>
      <c r="F911" s="45"/>
      <c r="G911" s="45" t="s">
        <v>1128</v>
      </c>
    </row>
    <row r="912" spans="1:7" x14ac:dyDescent="0.3">
      <c r="A912" s="28" t="s">
        <v>457</v>
      </c>
      <c r="B912" s="4" t="s">
        <v>830</v>
      </c>
      <c r="C912" s="30"/>
      <c r="D912" s="30"/>
      <c r="E912" s="4"/>
      <c r="F912" s="4" t="s">
        <v>1102</v>
      </c>
      <c r="G912" s="45" t="s">
        <v>1128</v>
      </c>
    </row>
    <row r="913" spans="1:7" hidden="1" x14ac:dyDescent="0.3">
      <c r="A913" s="28" t="s">
        <v>457</v>
      </c>
      <c r="B913" s="4"/>
      <c r="C913" s="30"/>
      <c r="D913" s="30"/>
      <c r="E913" s="45"/>
      <c r="F913" s="45"/>
      <c r="G913" s="45" t="s">
        <v>1128</v>
      </c>
    </row>
    <row r="914" spans="1:7" x14ac:dyDescent="0.3">
      <c r="A914" s="28" t="s">
        <v>457</v>
      </c>
      <c r="B914" s="4" t="s">
        <v>831</v>
      </c>
      <c r="C914" s="30"/>
      <c r="D914" s="30"/>
      <c r="E914" s="4"/>
      <c r="F914" s="4" t="s">
        <v>1102</v>
      </c>
      <c r="G914" s="45" t="s">
        <v>1128</v>
      </c>
    </row>
    <row r="915" spans="1:7" x14ac:dyDescent="0.3">
      <c r="A915" s="28" t="s">
        <v>457</v>
      </c>
      <c r="B915" s="4" t="s">
        <v>832</v>
      </c>
      <c r="C915" s="30"/>
      <c r="D915" s="30"/>
      <c r="E915" s="4"/>
      <c r="F915" s="4" t="s">
        <v>1102</v>
      </c>
      <c r="G915" s="45" t="s">
        <v>1128</v>
      </c>
    </row>
    <row r="916" spans="1:7" x14ac:dyDescent="0.3">
      <c r="A916" s="28" t="s">
        <v>457</v>
      </c>
      <c r="B916" s="4" t="s">
        <v>833</v>
      </c>
      <c r="C916" s="30"/>
      <c r="D916" s="30"/>
      <c r="E916" s="4"/>
      <c r="F916" s="4" t="s">
        <v>1102</v>
      </c>
      <c r="G916" s="45" t="s">
        <v>1128</v>
      </c>
    </row>
    <row r="917" spans="1:7" x14ac:dyDescent="0.3">
      <c r="A917" s="28" t="s">
        <v>457</v>
      </c>
      <c r="B917" s="4" t="s">
        <v>834</v>
      </c>
      <c r="C917" s="30"/>
      <c r="D917" s="30"/>
      <c r="E917" s="4"/>
      <c r="F917" s="4" t="s">
        <v>1102</v>
      </c>
      <c r="G917" s="45" t="s">
        <v>1128</v>
      </c>
    </row>
    <row r="918" spans="1:7" x14ac:dyDescent="0.3">
      <c r="A918" s="28" t="s">
        <v>457</v>
      </c>
      <c r="B918" s="4" t="s">
        <v>835</v>
      </c>
      <c r="C918" s="30"/>
      <c r="D918" s="30"/>
      <c r="E918" s="4"/>
      <c r="F918" s="4" t="s">
        <v>1102</v>
      </c>
      <c r="G918" s="45" t="s">
        <v>1128</v>
      </c>
    </row>
    <row r="919" spans="1:7" x14ac:dyDescent="0.3">
      <c r="A919" s="28" t="s">
        <v>457</v>
      </c>
      <c r="B919" s="4" t="s">
        <v>836</v>
      </c>
      <c r="C919" s="30"/>
      <c r="D919" s="30"/>
      <c r="E919" s="4"/>
      <c r="F919" s="4" t="s">
        <v>1102</v>
      </c>
      <c r="G919" s="45" t="s">
        <v>1128</v>
      </c>
    </row>
    <row r="920" spans="1:7" x14ac:dyDescent="0.3">
      <c r="A920" s="28" t="s">
        <v>457</v>
      </c>
      <c r="B920" s="4" t="s">
        <v>837</v>
      </c>
      <c r="C920" s="30"/>
      <c r="D920" s="30"/>
      <c r="E920" s="4"/>
      <c r="F920" s="4" t="s">
        <v>1102</v>
      </c>
      <c r="G920" s="45" t="s">
        <v>1128</v>
      </c>
    </row>
    <row r="921" spans="1:7" x14ac:dyDescent="0.3">
      <c r="A921" s="28" t="s">
        <v>457</v>
      </c>
      <c r="B921" s="4" t="s">
        <v>838</v>
      </c>
      <c r="C921" s="30"/>
      <c r="D921" s="30"/>
      <c r="E921" s="4"/>
      <c r="F921" s="4" t="s">
        <v>1102</v>
      </c>
      <c r="G921" s="45" t="s">
        <v>1128</v>
      </c>
    </row>
    <row r="922" spans="1:7" x14ac:dyDescent="0.3">
      <c r="A922" s="28" t="s">
        <v>457</v>
      </c>
      <c r="B922" s="4" t="s">
        <v>839</v>
      </c>
      <c r="C922" s="30"/>
      <c r="D922" s="30"/>
      <c r="E922" s="4"/>
      <c r="F922" s="4" t="s">
        <v>1102</v>
      </c>
      <c r="G922" s="45" t="s">
        <v>1128</v>
      </c>
    </row>
    <row r="923" spans="1:7" x14ac:dyDescent="0.3">
      <c r="A923" s="28" t="s">
        <v>457</v>
      </c>
      <c r="B923" s="4" t="s">
        <v>840</v>
      </c>
      <c r="C923" s="30"/>
      <c r="D923" s="30"/>
      <c r="E923" s="4"/>
      <c r="F923" s="4" t="s">
        <v>1102</v>
      </c>
      <c r="G923" s="45" t="s">
        <v>1128</v>
      </c>
    </row>
    <row r="924" spans="1:7" x14ac:dyDescent="0.3">
      <c r="A924" s="28" t="s">
        <v>457</v>
      </c>
      <c r="B924" s="4" t="s">
        <v>841</v>
      </c>
      <c r="C924" s="30"/>
      <c r="D924" s="30"/>
      <c r="E924" s="4"/>
      <c r="F924" s="4" t="s">
        <v>1102</v>
      </c>
      <c r="G924" s="45" t="s">
        <v>1128</v>
      </c>
    </row>
    <row r="925" spans="1:7" x14ac:dyDescent="0.3">
      <c r="A925" s="28" t="s">
        <v>457</v>
      </c>
      <c r="B925" s="4" t="s">
        <v>842</v>
      </c>
      <c r="C925" s="30"/>
      <c r="D925" s="30"/>
      <c r="E925" s="4"/>
      <c r="F925" s="4" t="s">
        <v>1102</v>
      </c>
      <c r="G925" s="45" t="s">
        <v>1128</v>
      </c>
    </row>
    <row r="926" spans="1:7" hidden="1" x14ac:dyDescent="0.3">
      <c r="A926" s="28" t="s">
        <v>457</v>
      </c>
      <c r="B926" s="4"/>
      <c r="C926" s="30"/>
      <c r="D926" s="30"/>
      <c r="E926" s="45"/>
      <c r="F926" s="45"/>
      <c r="G926" s="45" t="s">
        <v>1128</v>
      </c>
    </row>
    <row r="927" spans="1:7" x14ac:dyDescent="0.3">
      <c r="A927" s="28" t="s">
        <v>457</v>
      </c>
      <c r="B927" s="4" t="s">
        <v>843</v>
      </c>
      <c r="C927" s="30"/>
      <c r="D927" s="30"/>
      <c r="E927" s="4"/>
      <c r="F927" s="4" t="s">
        <v>1102</v>
      </c>
      <c r="G927" s="45" t="s">
        <v>1128</v>
      </c>
    </row>
    <row r="928" spans="1:7" hidden="1" x14ac:dyDescent="0.3">
      <c r="A928" s="28" t="s">
        <v>457</v>
      </c>
      <c r="B928" s="4"/>
      <c r="C928" s="30"/>
      <c r="D928" s="30"/>
      <c r="E928" s="45"/>
      <c r="F928" s="45"/>
      <c r="G928" s="45" t="s">
        <v>1128</v>
      </c>
    </row>
    <row r="929" spans="1:7" x14ac:dyDescent="0.3">
      <c r="A929" s="28" t="s">
        <v>457</v>
      </c>
      <c r="B929" s="4" t="s">
        <v>844</v>
      </c>
      <c r="C929" s="30"/>
      <c r="D929" s="30"/>
      <c r="E929" s="4"/>
      <c r="F929" s="4" t="s">
        <v>1102</v>
      </c>
      <c r="G929" s="45" t="s">
        <v>1128</v>
      </c>
    </row>
    <row r="930" spans="1:7" hidden="1" x14ac:dyDescent="0.3">
      <c r="A930" s="28" t="s">
        <v>457</v>
      </c>
      <c r="B930" s="4"/>
      <c r="C930" s="30"/>
      <c r="D930" s="30"/>
      <c r="E930" s="45"/>
      <c r="F930" s="45"/>
      <c r="G930" s="45" t="s">
        <v>1128</v>
      </c>
    </row>
    <row r="931" spans="1:7" x14ac:dyDescent="0.3">
      <c r="A931" s="28" t="s">
        <v>457</v>
      </c>
      <c r="B931" s="4" t="s">
        <v>845</v>
      </c>
      <c r="C931" s="30"/>
      <c r="D931" s="30"/>
      <c r="E931" s="4"/>
      <c r="F931" s="4" t="s">
        <v>1102</v>
      </c>
      <c r="G931" s="45" t="s">
        <v>1128</v>
      </c>
    </row>
    <row r="932" spans="1:7" x14ac:dyDescent="0.3">
      <c r="A932" s="28" t="s">
        <v>457</v>
      </c>
      <c r="B932" s="4" t="s">
        <v>846</v>
      </c>
      <c r="C932" s="30"/>
      <c r="D932" s="30"/>
      <c r="E932" s="4"/>
      <c r="F932" s="4" t="s">
        <v>1102</v>
      </c>
      <c r="G932" s="45" t="s">
        <v>1128</v>
      </c>
    </row>
    <row r="933" spans="1:7" x14ac:dyDescent="0.3">
      <c r="A933" s="28" t="s">
        <v>457</v>
      </c>
      <c r="B933" s="4" t="s">
        <v>847</v>
      </c>
      <c r="C933" s="30"/>
      <c r="D933" s="30"/>
      <c r="E933" s="4"/>
      <c r="F933" s="4" t="s">
        <v>1102</v>
      </c>
      <c r="G933" s="45" t="s">
        <v>1128</v>
      </c>
    </row>
    <row r="934" spans="1:7" x14ac:dyDescent="0.3">
      <c r="A934" s="28" t="s">
        <v>457</v>
      </c>
      <c r="B934" s="4" t="s">
        <v>848</v>
      </c>
      <c r="C934" s="30"/>
      <c r="D934" s="30"/>
      <c r="E934" s="4"/>
      <c r="F934" s="4" t="s">
        <v>1102</v>
      </c>
      <c r="G934" s="45" t="s">
        <v>1128</v>
      </c>
    </row>
    <row r="935" spans="1:7" hidden="1" x14ac:dyDescent="0.3">
      <c r="A935" s="28" t="s">
        <v>457</v>
      </c>
      <c r="B935" s="4"/>
      <c r="C935" s="30"/>
      <c r="D935" s="30"/>
      <c r="E935" s="45"/>
      <c r="F935" s="45"/>
      <c r="G935" s="45" t="s">
        <v>1128</v>
      </c>
    </row>
    <row r="936" spans="1:7" x14ac:dyDescent="0.3">
      <c r="A936" s="28" t="s">
        <v>457</v>
      </c>
      <c r="B936" s="4" t="s">
        <v>849</v>
      </c>
      <c r="C936" s="30"/>
      <c r="D936" s="30"/>
      <c r="E936" s="4"/>
      <c r="F936" s="4" t="s">
        <v>1102</v>
      </c>
      <c r="G936" s="45" t="s">
        <v>1128</v>
      </c>
    </row>
    <row r="937" spans="1:7" hidden="1" x14ac:dyDescent="0.3">
      <c r="A937" s="28" t="s">
        <v>457</v>
      </c>
      <c r="B937" s="4"/>
      <c r="C937" s="30"/>
      <c r="D937" s="30"/>
      <c r="E937" s="45"/>
      <c r="F937" s="45"/>
      <c r="G937" s="45" t="s">
        <v>1128</v>
      </c>
    </row>
    <row r="938" spans="1:7" x14ac:dyDescent="0.3">
      <c r="A938" s="28" t="s">
        <v>457</v>
      </c>
      <c r="B938" s="4" t="s">
        <v>850</v>
      </c>
      <c r="C938" s="30"/>
      <c r="D938" s="30"/>
      <c r="E938" s="4"/>
      <c r="F938" s="4" t="s">
        <v>1102</v>
      </c>
      <c r="G938" s="45" t="s">
        <v>1128</v>
      </c>
    </row>
    <row r="939" spans="1:7" x14ac:dyDescent="0.3">
      <c r="A939" s="28" t="s">
        <v>457</v>
      </c>
      <c r="B939" s="4" t="s">
        <v>851</v>
      </c>
      <c r="C939" s="30"/>
      <c r="D939" s="30"/>
      <c r="E939" s="4"/>
      <c r="F939" s="4" t="s">
        <v>1102</v>
      </c>
      <c r="G939" s="45" t="s">
        <v>1128</v>
      </c>
    </row>
    <row r="940" spans="1:7" hidden="1" x14ac:dyDescent="0.3">
      <c r="A940" s="28" t="s">
        <v>457</v>
      </c>
      <c r="B940" s="4"/>
      <c r="C940" s="30"/>
      <c r="D940" s="30"/>
      <c r="E940" s="45"/>
      <c r="F940" s="45"/>
      <c r="G940" s="45"/>
    </row>
    <row r="941" spans="1:7" x14ac:dyDescent="0.3">
      <c r="A941" s="28" t="s">
        <v>457</v>
      </c>
      <c r="B941" s="4" t="s">
        <v>852</v>
      </c>
      <c r="C941" s="30"/>
      <c r="D941" s="30"/>
      <c r="E941" s="4"/>
      <c r="F941" s="4" t="s">
        <v>1102</v>
      </c>
      <c r="G941" s="45" t="s">
        <v>1129</v>
      </c>
    </row>
    <row r="942" spans="1:7" x14ac:dyDescent="0.3">
      <c r="A942" s="28" t="s">
        <v>457</v>
      </c>
      <c r="B942" s="4" t="s">
        <v>853</v>
      </c>
      <c r="C942" s="30"/>
      <c r="D942" s="30"/>
      <c r="E942" s="4"/>
      <c r="F942" s="4" t="s">
        <v>1102</v>
      </c>
      <c r="G942" s="45" t="s">
        <v>1129</v>
      </c>
    </row>
    <row r="943" spans="1:7" x14ac:dyDescent="0.3">
      <c r="A943" s="28" t="s">
        <v>457</v>
      </c>
      <c r="B943" s="4" t="s">
        <v>854</v>
      </c>
      <c r="C943" s="30"/>
      <c r="D943" s="30"/>
      <c r="E943" s="4"/>
      <c r="F943" s="4" t="s">
        <v>1102</v>
      </c>
      <c r="G943" s="45" t="s">
        <v>1130</v>
      </c>
    </row>
    <row r="944" spans="1:7" x14ac:dyDescent="0.3">
      <c r="A944" s="28" t="s">
        <v>457</v>
      </c>
      <c r="B944" s="4" t="s">
        <v>855</v>
      </c>
      <c r="C944" s="30"/>
      <c r="D944" s="30"/>
      <c r="E944" s="4"/>
      <c r="F944" s="4" t="s">
        <v>1102</v>
      </c>
      <c r="G944" s="45" t="s">
        <v>1130</v>
      </c>
    </row>
    <row r="945" spans="1:7" x14ac:dyDescent="0.3">
      <c r="A945" s="28" t="s">
        <v>457</v>
      </c>
      <c r="B945" s="4" t="s">
        <v>856</v>
      </c>
      <c r="C945" s="30"/>
      <c r="D945" s="30"/>
      <c r="E945" s="4"/>
      <c r="F945" s="4" t="s">
        <v>1102</v>
      </c>
      <c r="G945" s="45" t="s">
        <v>1130</v>
      </c>
    </row>
    <row r="946" spans="1:7" x14ac:dyDescent="0.3">
      <c r="A946" s="28" t="s">
        <v>457</v>
      </c>
      <c r="B946" s="4" t="s">
        <v>857</v>
      </c>
      <c r="C946" s="30">
        <v>0.08</v>
      </c>
      <c r="D946" s="30" t="s">
        <v>1102</v>
      </c>
      <c r="E946" s="4">
        <v>85299049</v>
      </c>
      <c r="F946" s="4" t="s">
        <v>1102</v>
      </c>
      <c r="G946" s="45" t="s">
        <v>1130</v>
      </c>
    </row>
    <row r="947" spans="1:7" x14ac:dyDescent="0.3">
      <c r="A947" s="28" t="s">
        <v>457</v>
      </c>
      <c r="B947" s="4" t="s">
        <v>858</v>
      </c>
      <c r="C947" s="30"/>
      <c r="D947" s="30"/>
      <c r="E947" s="4"/>
      <c r="F947" s="4" t="s">
        <v>1102</v>
      </c>
      <c r="G947" s="45" t="s">
        <v>1130</v>
      </c>
    </row>
    <row r="948" spans="1:7" x14ac:dyDescent="0.3">
      <c r="A948" s="28" t="s">
        <v>457</v>
      </c>
      <c r="B948" s="4" t="s">
        <v>859</v>
      </c>
      <c r="C948" s="30"/>
      <c r="D948" s="30"/>
      <c r="E948" s="4"/>
      <c r="F948" s="4" t="s">
        <v>1102</v>
      </c>
      <c r="G948" s="45" t="s">
        <v>1130</v>
      </c>
    </row>
    <row r="949" spans="1:7" x14ac:dyDescent="0.3">
      <c r="A949" s="28" t="s">
        <v>457</v>
      </c>
      <c r="B949" s="4" t="s">
        <v>860</v>
      </c>
      <c r="C949" s="30"/>
      <c r="D949" s="30"/>
      <c r="E949" s="4"/>
      <c r="F949" s="4" t="s">
        <v>1102</v>
      </c>
      <c r="G949" s="45" t="s">
        <v>1130</v>
      </c>
    </row>
    <row r="950" spans="1:7" x14ac:dyDescent="0.3">
      <c r="A950" s="28" t="s">
        <v>457</v>
      </c>
      <c r="B950" s="4" t="s">
        <v>861</v>
      </c>
      <c r="C950" s="30"/>
      <c r="D950" s="30"/>
      <c r="E950" s="4"/>
      <c r="F950" s="4" t="s">
        <v>1102</v>
      </c>
      <c r="G950" s="45" t="s">
        <v>1130</v>
      </c>
    </row>
    <row r="951" spans="1:7" x14ac:dyDescent="0.3">
      <c r="A951" s="28" t="s">
        <v>457</v>
      </c>
      <c r="B951" s="4" t="s">
        <v>862</v>
      </c>
      <c r="C951" s="30"/>
      <c r="D951" s="30"/>
      <c r="E951" s="4"/>
      <c r="F951" s="4" t="s">
        <v>1102</v>
      </c>
      <c r="G951" s="45" t="s">
        <v>1130</v>
      </c>
    </row>
    <row r="952" spans="1:7" x14ac:dyDescent="0.3">
      <c r="A952" s="28" t="s">
        <v>457</v>
      </c>
      <c r="B952" s="4" t="s">
        <v>863</v>
      </c>
      <c r="C952" s="30"/>
      <c r="D952" s="30"/>
      <c r="E952" s="4"/>
      <c r="F952" s="4" t="s">
        <v>1102</v>
      </c>
      <c r="G952" s="45" t="s">
        <v>1130</v>
      </c>
    </row>
    <row r="953" spans="1:7" x14ac:dyDescent="0.3">
      <c r="A953" s="28" t="s">
        <v>457</v>
      </c>
      <c r="B953" s="4" t="s">
        <v>864</v>
      </c>
      <c r="C953" s="30"/>
      <c r="D953" s="30"/>
      <c r="E953" s="4"/>
      <c r="F953" s="4" t="s">
        <v>1102</v>
      </c>
      <c r="G953" s="45" t="s">
        <v>1130</v>
      </c>
    </row>
    <row r="954" spans="1:7" hidden="1" x14ac:dyDescent="0.3">
      <c r="A954" s="28" t="s">
        <v>457</v>
      </c>
      <c r="B954" s="4"/>
      <c r="C954" s="30"/>
      <c r="D954" s="30"/>
      <c r="E954" s="45"/>
      <c r="F954" s="45"/>
      <c r="G954" s="45" t="s">
        <v>1130</v>
      </c>
    </row>
    <row r="955" spans="1:7" x14ac:dyDescent="0.3">
      <c r="A955" s="28" t="s">
        <v>457</v>
      </c>
      <c r="B955" s="4" t="s">
        <v>865</v>
      </c>
      <c r="C955" s="30"/>
      <c r="D955" s="30"/>
      <c r="E955" s="4"/>
      <c r="F955" s="4" t="s">
        <v>1102</v>
      </c>
      <c r="G955" s="45" t="s">
        <v>1130</v>
      </c>
    </row>
    <row r="956" spans="1:7" x14ac:dyDescent="0.3">
      <c r="A956" s="28" t="s">
        <v>457</v>
      </c>
      <c r="B956" s="4" t="s">
        <v>866</v>
      </c>
      <c r="C956" s="30"/>
      <c r="D956" s="30"/>
      <c r="E956" s="4"/>
      <c r="F956" s="4" t="s">
        <v>1102</v>
      </c>
      <c r="G956" s="45" t="s">
        <v>1130</v>
      </c>
    </row>
    <row r="957" spans="1:7" x14ac:dyDescent="0.3">
      <c r="A957" s="28" t="s">
        <v>457</v>
      </c>
      <c r="B957" s="4" t="s">
        <v>867</v>
      </c>
      <c r="C957" s="30"/>
      <c r="D957" s="30"/>
      <c r="E957" s="4"/>
      <c r="F957" s="4" t="s">
        <v>1102</v>
      </c>
      <c r="G957" s="45" t="s">
        <v>1130</v>
      </c>
    </row>
    <row r="958" spans="1:7" x14ac:dyDescent="0.3">
      <c r="A958" s="28" t="s">
        <v>457</v>
      </c>
      <c r="B958" s="4" t="s">
        <v>868</v>
      </c>
      <c r="C958" s="30"/>
      <c r="D958" s="30"/>
      <c r="E958" s="4"/>
      <c r="F958" s="4" t="s">
        <v>1102</v>
      </c>
      <c r="G958" s="45" t="s">
        <v>1130</v>
      </c>
    </row>
    <row r="959" spans="1:7" hidden="1" x14ac:dyDescent="0.3">
      <c r="A959" s="28" t="s">
        <v>457</v>
      </c>
      <c r="B959" s="4"/>
      <c r="C959" s="30"/>
      <c r="D959" s="30"/>
      <c r="E959" s="45"/>
      <c r="F959" s="45"/>
      <c r="G959" s="45"/>
    </row>
    <row r="960" spans="1:7" x14ac:dyDescent="0.3">
      <c r="A960" s="28" t="s">
        <v>457</v>
      </c>
      <c r="B960" s="4" t="s">
        <v>869</v>
      </c>
      <c r="C960" s="30"/>
      <c r="D960" s="30"/>
      <c r="E960" s="4"/>
      <c r="F960" s="4" t="s">
        <v>1102</v>
      </c>
      <c r="G960" s="45" t="s">
        <v>1131</v>
      </c>
    </row>
    <row r="961" spans="1:7" x14ac:dyDescent="0.3">
      <c r="A961" s="28" t="s">
        <v>457</v>
      </c>
      <c r="B961" s="4" t="s">
        <v>870</v>
      </c>
      <c r="C961" s="30"/>
      <c r="D961" s="30"/>
      <c r="E961" s="4"/>
      <c r="F961" s="4" t="s">
        <v>1102</v>
      </c>
      <c r="G961" s="45" t="s">
        <v>1131</v>
      </c>
    </row>
    <row r="962" spans="1:7" x14ac:dyDescent="0.3">
      <c r="A962" s="28" t="s">
        <v>457</v>
      </c>
      <c r="B962" s="4" t="s">
        <v>871</v>
      </c>
      <c r="C962" s="30"/>
      <c r="D962" s="30"/>
      <c r="E962" s="4"/>
      <c r="F962" s="4" t="s">
        <v>1102</v>
      </c>
      <c r="G962" s="45" t="s">
        <v>1131</v>
      </c>
    </row>
    <row r="963" spans="1:7" x14ac:dyDescent="0.3">
      <c r="A963" s="28" t="s">
        <v>457</v>
      </c>
      <c r="B963" s="4" t="s">
        <v>872</v>
      </c>
      <c r="C963" s="30"/>
      <c r="D963" s="30"/>
      <c r="E963" s="4"/>
      <c r="F963" s="4" t="s">
        <v>1102</v>
      </c>
      <c r="G963" s="45" t="s">
        <v>1131</v>
      </c>
    </row>
    <row r="964" spans="1:7" x14ac:dyDescent="0.3">
      <c r="A964" s="28" t="s">
        <v>457</v>
      </c>
      <c r="B964" s="4" t="s">
        <v>873</v>
      </c>
      <c r="C964" s="30"/>
      <c r="D964" s="30"/>
      <c r="E964" s="4"/>
      <c r="F964" s="4" t="s">
        <v>1102</v>
      </c>
      <c r="G964" s="45" t="s">
        <v>1131</v>
      </c>
    </row>
    <row r="965" spans="1:7" hidden="1" x14ac:dyDescent="0.3">
      <c r="A965" s="28" t="s">
        <v>457</v>
      </c>
      <c r="B965" s="4"/>
      <c r="C965" s="30"/>
      <c r="D965" s="30"/>
      <c r="E965" s="45"/>
      <c r="F965" s="45"/>
      <c r="G965" s="45"/>
    </row>
    <row r="966" spans="1:7" x14ac:dyDescent="0.3">
      <c r="A966" s="28" t="s">
        <v>457</v>
      </c>
      <c r="B966" s="4" t="s">
        <v>874</v>
      </c>
      <c r="C966" s="30"/>
      <c r="D966" s="30"/>
      <c r="E966" s="4"/>
      <c r="F966" s="4" t="s">
        <v>1102</v>
      </c>
      <c r="G966" s="45" t="s">
        <v>1132</v>
      </c>
    </row>
    <row r="967" spans="1:7" x14ac:dyDescent="0.3">
      <c r="A967" s="28" t="s">
        <v>457</v>
      </c>
      <c r="B967" s="4" t="s">
        <v>875</v>
      </c>
      <c r="C967" s="30"/>
      <c r="D967" s="30"/>
      <c r="E967" s="4"/>
      <c r="F967" s="4" t="s">
        <v>1102</v>
      </c>
      <c r="G967" s="45" t="s">
        <v>1132</v>
      </c>
    </row>
    <row r="968" spans="1:7" x14ac:dyDescent="0.3">
      <c r="A968" s="28" t="s">
        <v>457</v>
      </c>
      <c r="B968" s="4" t="s">
        <v>876</v>
      </c>
      <c r="C968" s="30"/>
      <c r="D968" s="30"/>
      <c r="E968" s="4"/>
      <c r="F968" s="4" t="s">
        <v>1102</v>
      </c>
      <c r="G968" s="45" t="s">
        <v>1132</v>
      </c>
    </row>
    <row r="969" spans="1:7" x14ac:dyDescent="0.3">
      <c r="A969" s="28" t="s">
        <v>457</v>
      </c>
      <c r="B969" s="4" t="s">
        <v>877</v>
      </c>
      <c r="C969" s="30"/>
      <c r="D969" s="30"/>
      <c r="E969" s="4"/>
      <c r="F969" s="4" t="s">
        <v>1102</v>
      </c>
      <c r="G969" s="45" t="s">
        <v>1132</v>
      </c>
    </row>
    <row r="970" spans="1:7" x14ac:dyDescent="0.3">
      <c r="A970" s="28" t="s">
        <v>457</v>
      </c>
      <c r="B970" s="4" t="s">
        <v>878</v>
      </c>
      <c r="C970" s="30"/>
      <c r="D970" s="30"/>
      <c r="E970" s="4"/>
      <c r="F970" s="4" t="s">
        <v>1102</v>
      </c>
      <c r="G970" s="45" t="s">
        <v>1132</v>
      </c>
    </row>
    <row r="971" spans="1:7" x14ac:dyDescent="0.3">
      <c r="A971" s="28" t="s">
        <v>457</v>
      </c>
      <c r="B971" s="4" t="s">
        <v>879</v>
      </c>
      <c r="C971" s="30"/>
      <c r="D971" s="30"/>
      <c r="E971" s="4"/>
      <c r="F971" s="4" t="s">
        <v>1102</v>
      </c>
      <c r="G971" s="45" t="s">
        <v>1132</v>
      </c>
    </row>
    <row r="972" spans="1:7" hidden="1" x14ac:dyDescent="0.3">
      <c r="A972" s="28" t="s">
        <v>457</v>
      </c>
      <c r="B972" s="4"/>
      <c r="C972" s="30"/>
      <c r="D972" s="30"/>
      <c r="E972" s="45"/>
      <c r="F972" s="45"/>
      <c r="G972" s="45"/>
    </row>
    <row r="973" spans="1:7" x14ac:dyDescent="0.3">
      <c r="A973" s="28" t="s">
        <v>457</v>
      </c>
      <c r="B973" s="4" t="s">
        <v>880</v>
      </c>
      <c r="C973" s="30"/>
      <c r="D973" s="30"/>
      <c r="E973" s="4"/>
      <c r="F973" s="4" t="s">
        <v>1102</v>
      </c>
      <c r="G973" s="45" t="s">
        <v>1133</v>
      </c>
    </row>
    <row r="974" spans="1:7" x14ac:dyDescent="0.3">
      <c r="A974" s="28" t="s">
        <v>457</v>
      </c>
      <c r="B974" s="4" t="s">
        <v>880</v>
      </c>
      <c r="C974" s="30"/>
      <c r="D974" s="30"/>
      <c r="E974" s="4"/>
      <c r="F974" s="4" t="s">
        <v>1102</v>
      </c>
      <c r="G974" s="45" t="s">
        <v>1133</v>
      </c>
    </row>
    <row r="975" spans="1:7" x14ac:dyDescent="0.3">
      <c r="A975" s="28" t="s">
        <v>457</v>
      </c>
      <c r="B975" s="4" t="s">
        <v>881</v>
      </c>
      <c r="C975" s="30"/>
      <c r="D975" s="30"/>
      <c r="E975" s="4"/>
      <c r="F975" s="4" t="s">
        <v>1102</v>
      </c>
      <c r="G975" s="45" t="s">
        <v>1133</v>
      </c>
    </row>
    <row r="976" spans="1:7" x14ac:dyDescent="0.3">
      <c r="A976" s="28" t="s">
        <v>457</v>
      </c>
      <c r="B976" s="4" t="s">
        <v>882</v>
      </c>
      <c r="C976" s="30"/>
      <c r="D976" s="30"/>
      <c r="E976" s="4"/>
      <c r="F976" s="4" t="s">
        <v>1102</v>
      </c>
      <c r="G976" s="45" t="s">
        <v>1133</v>
      </c>
    </row>
    <row r="977" spans="1:7" hidden="1" x14ac:dyDescent="0.3">
      <c r="A977" s="28" t="s">
        <v>457</v>
      </c>
      <c r="B977" s="4"/>
      <c r="C977" s="30"/>
      <c r="D977" s="30"/>
      <c r="E977" s="45"/>
      <c r="F977" s="45"/>
      <c r="G977" s="45" t="s">
        <v>1133</v>
      </c>
    </row>
    <row r="978" spans="1:7" x14ac:dyDescent="0.3">
      <c r="A978" s="28" t="s">
        <v>457</v>
      </c>
      <c r="B978" s="4" t="s">
        <v>883</v>
      </c>
      <c r="C978" s="30"/>
      <c r="D978" s="30"/>
      <c r="E978" s="4"/>
      <c r="F978" s="4" t="s">
        <v>1102</v>
      </c>
      <c r="G978" s="45" t="s">
        <v>1133</v>
      </c>
    </row>
    <row r="979" spans="1:7" hidden="1" x14ac:dyDescent="0.3">
      <c r="A979" s="28" t="s">
        <v>457</v>
      </c>
      <c r="B979" s="4"/>
      <c r="C979" s="30"/>
      <c r="D979" s="30"/>
      <c r="E979" s="45"/>
      <c r="F979" s="45"/>
      <c r="G979" s="45"/>
    </row>
    <row r="980" spans="1:7" x14ac:dyDescent="0.3">
      <c r="A980" s="28" t="s">
        <v>457</v>
      </c>
      <c r="B980" s="4" t="s">
        <v>884</v>
      </c>
      <c r="C980" s="30"/>
      <c r="D980" s="30"/>
      <c r="E980" s="4"/>
      <c r="F980" s="4" t="s">
        <v>1102</v>
      </c>
      <c r="G980" s="45" t="s">
        <v>1130</v>
      </c>
    </row>
    <row r="981" spans="1:7" hidden="1" x14ac:dyDescent="0.3">
      <c r="A981" s="28" t="s">
        <v>457</v>
      </c>
      <c r="B981" s="4"/>
      <c r="C981" s="30"/>
      <c r="D981" s="30"/>
      <c r="E981" s="45"/>
      <c r="F981" s="45"/>
      <c r="G981" s="45"/>
    </row>
    <row r="982" spans="1:7" x14ac:dyDescent="0.3">
      <c r="A982" s="28" t="s">
        <v>457</v>
      </c>
      <c r="B982" s="4" t="s">
        <v>885</v>
      </c>
      <c r="C982" s="30"/>
      <c r="D982" s="30"/>
      <c r="E982" s="4"/>
      <c r="F982" s="4" t="s">
        <v>1102</v>
      </c>
      <c r="G982" s="45" t="s">
        <v>1131</v>
      </c>
    </row>
    <row r="983" spans="1:7" hidden="1" x14ac:dyDescent="0.3">
      <c r="A983" s="28" t="s">
        <v>457</v>
      </c>
      <c r="B983" s="4"/>
      <c r="C983" s="30"/>
      <c r="D983" s="30"/>
      <c r="E983" s="45"/>
      <c r="F983" s="45"/>
      <c r="G983" s="45" t="s">
        <v>1131</v>
      </c>
    </row>
    <row r="984" spans="1:7" x14ac:dyDescent="0.3">
      <c r="A984" s="28" t="s">
        <v>457</v>
      </c>
      <c r="B984" s="4" t="s">
        <v>886</v>
      </c>
      <c r="C984" s="30"/>
      <c r="D984" s="30"/>
      <c r="E984" s="4"/>
      <c r="F984" s="4" t="s">
        <v>1102</v>
      </c>
      <c r="G984" s="45" t="s">
        <v>1131</v>
      </c>
    </row>
    <row r="985" spans="1:7" hidden="1" x14ac:dyDescent="0.3">
      <c r="A985" s="28" t="s">
        <v>457</v>
      </c>
      <c r="B985" s="4"/>
      <c r="C985" s="30"/>
      <c r="D985" s="30"/>
      <c r="E985" s="45"/>
      <c r="F985" s="45"/>
      <c r="G985" s="45"/>
    </row>
    <row r="986" spans="1:7" x14ac:dyDescent="0.3">
      <c r="A986" s="28" t="s">
        <v>457</v>
      </c>
      <c r="B986" s="4" t="s">
        <v>887</v>
      </c>
      <c r="C986" s="30"/>
      <c r="D986" s="30"/>
      <c r="E986" s="4"/>
      <c r="F986" s="4" t="s">
        <v>1102</v>
      </c>
      <c r="G986" s="45" t="s">
        <v>1134</v>
      </c>
    </row>
    <row r="987" spans="1:7" x14ac:dyDescent="0.3">
      <c r="A987" s="28" t="s">
        <v>457</v>
      </c>
      <c r="B987" s="4" t="s">
        <v>888</v>
      </c>
      <c r="C987" s="30"/>
      <c r="D987" s="30"/>
      <c r="E987" s="4"/>
      <c r="F987" s="4" t="s">
        <v>1102</v>
      </c>
      <c r="G987" s="45" t="s">
        <v>1134</v>
      </c>
    </row>
    <row r="988" spans="1:7" x14ac:dyDescent="0.3">
      <c r="A988" s="28" t="s">
        <v>457</v>
      </c>
      <c r="B988" s="4" t="s">
        <v>889</v>
      </c>
      <c r="C988" s="30"/>
      <c r="D988" s="30"/>
      <c r="E988" s="4"/>
      <c r="F988" s="4" t="s">
        <v>1102</v>
      </c>
      <c r="G988" s="45" t="s">
        <v>1134</v>
      </c>
    </row>
    <row r="989" spans="1:7" x14ac:dyDescent="0.3">
      <c r="A989" s="28" t="s">
        <v>457</v>
      </c>
      <c r="B989" s="4" t="s">
        <v>890</v>
      </c>
      <c r="C989" s="30"/>
      <c r="D989" s="30"/>
      <c r="E989" s="4"/>
      <c r="F989" s="4" t="s">
        <v>1102</v>
      </c>
      <c r="G989" s="45" t="s">
        <v>1134</v>
      </c>
    </row>
    <row r="990" spans="1:7" hidden="1" x14ac:dyDescent="0.3">
      <c r="A990" s="28" t="s">
        <v>457</v>
      </c>
      <c r="B990" s="4"/>
      <c r="C990" s="30"/>
      <c r="D990" s="30"/>
      <c r="E990" s="45"/>
      <c r="F990" s="45"/>
      <c r="G990" s="45" t="s">
        <v>1134</v>
      </c>
    </row>
    <row r="991" spans="1:7" x14ac:dyDescent="0.3">
      <c r="A991" s="28" t="s">
        <v>457</v>
      </c>
      <c r="B991" s="4" t="s">
        <v>891</v>
      </c>
      <c r="C991" s="30"/>
      <c r="D991" s="30"/>
      <c r="E991" s="4"/>
      <c r="F991" s="4" t="s">
        <v>1102</v>
      </c>
      <c r="G991" s="45" t="s">
        <v>1134</v>
      </c>
    </row>
    <row r="992" spans="1:7" hidden="1" x14ac:dyDescent="0.3">
      <c r="A992" s="28" t="s">
        <v>457</v>
      </c>
      <c r="B992" s="4"/>
      <c r="C992" s="30"/>
      <c r="D992" s="30"/>
      <c r="E992" s="45"/>
      <c r="F992" s="45"/>
      <c r="G992" s="45"/>
    </row>
    <row r="993" spans="1:7" x14ac:dyDescent="0.3">
      <c r="A993" s="28" t="s">
        <v>457</v>
      </c>
      <c r="B993" s="4" t="s">
        <v>892</v>
      </c>
      <c r="C993" s="30"/>
      <c r="D993" s="30"/>
      <c r="E993" s="4"/>
      <c r="F993" s="4" t="s">
        <v>1102</v>
      </c>
      <c r="G993" s="45" t="s">
        <v>1135</v>
      </c>
    </row>
    <row r="994" spans="1:7" hidden="1" x14ac:dyDescent="0.3">
      <c r="A994" s="28" t="s">
        <v>457</v>
      </c>
      <c r="B994" s="4"/>
      <c r="C994" s="30"/>
      <c r="D994" s="30"/>
      <c r="E994" s="45"/>
      <c r="F994" s="45"/>
      <c r="G994" s="45" t="s">
        <v>1135</v>
      </c>
    </row>
    <row r="995" spans="1:7" x14ac:dyDescent="0.3">
      <c r="A995" s="28" t="s">
        <v>457</v>
      </c>
      <c r="B995" s="4" t="s">
        <v>893</v>
      </c>
      <c r="C995" s="30"/>
      <c r="D995" s="30"/>
      <c r="E995" s="4"/>
      <c r="F995" s="4" t="s">
        <v>1102</v>
      </c>
      <c r="G995" s="45" t="s">
        <v>1135</v>
      </c>
    </row>
    <row r="996" spans="1:7" hidden="1" x14ac:dyDescent="0.3">
      <c r="A996" s="28" t="s">
        <v>457</v>
      </c>
      <c r="B996" s="4"/>
      <c r="C996" s="30"/>
      <c r="D996" s="30"/>
      <c r="E996" s="45"/>
      <c r="F996" s="45"/>
      <c r="G996" s="45"/>
    </row>
    <row r="997" spans="1:7" x14ac:dyDescent="0.3">
      <c r="A997" s="28" t="s">
        <v>457</v>
      </c>
      <c r="B997" s="4" t="s">
        <v>894</v>
      </c>
      <c r="C997" s="30"/>
      <c r="D997" s="30"/>
      <c r="E997" s="4"/>
      <c r="F997" s="4" t="s">
        <v>1102</v>
      </c>
      <c r="G997" s="45" t="s">
        <v>1136</v>
      </c>
    </row>
    <row r="998" spans="1:7" hidden="1" x14ac:dyDescent="0.3">
      <c r="A998" s="28" t="s">
        <v>457</v>
      </c>
      <c r="B998" s="4" t="s">
        <v>895</v>
      </c>
      <c r="C998" s="30"/>
      <c r="D998" s="30"/>
      <c r="E998" s="45"/>
      <c r="F998" s="45"/>
      <c r="G998" s="45" t="s">
        <v>1136</v>
      </c>
    </row>
    <row r="999" spans="1:7" x14ac:dyDescent="0.3">
      <c r="A999" s="28" t="s">
        <v>457</v>
      </c>
      <c r="B999" s="4" t="s">
        <v>896</v>
      </c>
      <c r="C999" s="30"/>
      <c r="D999" s="30"/>
      <c r="E999" s="4"/>
      <c r="F999" s="4" t="s">
        <v>1102</v>
      </c>
      <c r="G999" s="45" t="s">
        <v>1136</v>
      </c>
    </row>
    <row r="1000" spans="1:7" x14ac:dyDescent="0.3">
      <c r="A1000" s="28" t="s">
        <v>457</v>
      </c>
      <c r="B1000" s="4" t="s">
        <v>897</v>
      </c>
      <c r="C1000" s="30"/>
      <c r="D1000" s="30"/>
      <c r="E1000" s="4"/>
      <c r="F1000" s="4" t="s">
        <v>1102</v>
      </c>
      <c r="G1000" s="45" t="s">
        <v>1136</v>
      </c>
    </row>
    <row r="1001" spans="1:7" x14ac:dyDescent="0.3">
      <c r="A1001" s="28" t="s">
        <v>457</v>
      </c>
      <c r="B1001" s="4" t="s">
        <v>898</v>
      </c>
      <c r="C1001" s="30"/>
      <c r="D1001" s="30"/>
      <c r="E1001" s="4"/>
      <c r="F1001" s="4" t="s">
        <v>1102</v>
      </c>
      <c r="G1001" s="45" t="s">
        <v>1136</v>
      </c>
    </row>
    <row r="1002" spans="1:7" x14ac:dyDescent="0.3">
      <c r="A1002" s="28" t="s">
        <v>457</v>
      </c>
      <c r="B1002" s="4" t="s">
        <v>899</v>
      </c>
      <c r="C1002" s="30"/>
      <c r="D1002" s="30"/>
      <c r="E1002" s="4"/>
      <c r="F1002" s="4" t="s">
        <v>1102</v>
      </c>
      <c r="G1002" s="45" t="s">
        <v>1136</v>
      </c>
    </row>
    <row r="1003" spans="1:7" x14ac:dyDescent="0.3">
      <c r="A1003" s="28" t="s">
        <v>457</v>
      </c>
      <c r="B1003" s="4" t="s">
        <v>900</v>
      </c>
      <c r="C1003" s="30"/>
      <c r="D1003" s="30"/>
      <c r="E1003" s="4"/>
      <c r="F1003" s="4" t="s">
        <v>1102</v>
      </c>
      <c r="G1003" s="45" t="s">
        <v>1136</v>
      </c>
    </row>
    <row r="1004" spans="1:7" x14ac:dyDescent="0.3">
      <c r="A1004" s="28" t="s">
        <v>457</v>
      </c>
      <c r="B1004" s="4" t="s">
        <v>901</v>
      </c>
      <c r="C1004" s="30"/>
      <c r="D1004" s="30"/>
      <c r="E1004" s="4"/>
      <c r="F1004" s="4" t="s">
        <v>1102</v>
      </c>
      <c r="G1004" s="45" t="s">
        <v>1136</v>
      </c>
    </row>
    <row r="1005" spans="1:7" x14ac:dyDescent="0.3">
      <c r="A1005" s="28" t="s">
        <v>457</v>
      </c>
      <c r="B1005" s="4" t="s">
        <v>902</v>
      </c>
      <c r="C1005" s="30"/>
      <c r="D1005" s="30"/>
      <c r="E1005" s="4"/>
      <c r="F1005" s="4" t="s">
        <v>1102</v>
      </c>
      <c r="G1005" s="45" t="s">
        <v>1136</v>
      </c>
    </row>
    <row r="1006" spans="1:7" hidden="1" x14ac:dyDescent="0.3">
      <c r="A1006" s="28" t="s">
        <v>457</v>
      </c>
      <c r="B1006" s="4"/>
      <c r="C1006" s="30"/>
      <c r="D1006" s="30"/>
      <c r="E1006" s="45"/>
      <c r="F1006" s="45"/>
      <c r="G1006" s="45" t="s">
        <v>1136</v>
      </c>
    </row>
    <row r="1007" spans="1:7" x14ac:dyDescent="0.3">
      <c r="A1007" s="28" t="s">
        <v>457</v>
      </c>
      <c r="B1007" s="4" t="s">
        <v>903</v>
      </c>
      <c r="C1007" s="30"/>
      <c r="D1007" s="30"/>
      <c r="E1007" s="4"/>
      <c r="F1007" s="4" t="s">
        <v>1102</v>
      </c>
      <c r="G1007" s="45" t="s">
        <v>1136</v>
      </c>
    </row>
    <row r="1008" spans="1:7" x14ac:dyDescent="0.3">
      <c r="A1008" s="28" t="s">
        <v>457</v>
      </c>
      <c r="B1008" s="4" t="s">
        <v>904</v>
      </c>
      <c r="C1008" s="30"/>
      <c r="D1008" s="30"/>
      <c r="E1008" s="4"/>
      <c r="F1008" s="4" t="s">
        <v>1102</v>
      </c>
      <c r="G1008" s="45" t="s">
        <v>1136</v>
      </c>
    </row>
    <row r="1009" spans="1:7" hidden="1" x14ac:dyDescent="0.3">
      <c r="A1009" s="28" t="s">
        <v>457</v>
      </c>
      <c r="B1009" s="4"/>
      <c r="C1009" s="30"/>
      <c r="D1009" s="30"/>
      <c r="E1009" s="45"/>
      <c r="F1009" s="45"/>
      <c r="G1009" s="45"/>
    </row>
    <row r="1010" spans="1:7" x14ac:dyDescent="0.3">
      <c r="A1010" s="28" t="s">
        <v>457</v>
      </c>
      <c r="B1010" s="4" t="s">
        <v>905</v>
      </c>
      <c r="C1010" s="30"/>
      <c r="D1010" s="30"/>
      <c r="E1010" s="4"/>
      <c r="F1010" s="4" t="s">
        <v>1102</v>
      </c>
      <c r="G1010" s="45" t="s">
        <v>1137</v>
      </c>
    </row>
    <row r="1011" spans="1:7" hidden="1" x14ac:dyDescent="0.3">
      <c r="A1011" s="28" t="s">
        <v>457</v>
      </c>
      <c r="B1011" s="4"/>
      <c r="C1011" s="30"/>
      <c r="D1011" s="30"/>
      <c r="E1011" s="45"/>
      <c r="F1011" s="45"/>
      <c r="G1011" s="45" t="s">
        <v>1137</v>
      </c>
    </row>
    <row r="1012" spans="1:7" x14ac:dyDescent="0.3">
      <c r="A1012" s="28" t="s">
        <v>457</v>
      </c>
      <c r="B1012" s="4" t="s">
        <v>906</v>
      </c>
      <c r="C1012" s="30"/>
      <c r="D1012" s="30"/>
      <c r="E1012" s="4"/>
      <c r="F1012" s="4" t="s">
        <v>1102</v>
      </c>
      <c r="G1012" s="45" t="s">
        <v>1137</v>
      </c>
    </row>
    <row r="1013" spans="1:7" x14ac:dyDescent="0.3">
      <c r="A1013" s="28" t="s">
        <v>457</v>
      </c>
      <c r="B1013" s="4" t="s">
        <v>907</v>
      </c>
      <c r="C1013" s="30"/>
      <c r="D1013" s="30"/>
      <c r="E1013" s="4"/>
      <c r="F1013" s="4" t="s">
        <v>1102</v>
      </c>
      <c r="G1013" s="45" t="s">
        <v>1137</v>
      </c>
    </row>
    <row r="1014" spans="1:7" x14ac:dyDescent="0.3">
      <c r="A1014" s="28" t="s">
        <v>457</v>
      </c>
      <c r="B1014" s="4" t="s">
        <v>908</v>
      </c>
      <c r="C1014" s="30"/>
      <c r="D1014" s="30"/>
      <c r="E1014" s="4"/>
      <c r="F1014" s="4" t="s">
        <v>1102</v>
      </c>
      <c r="G1014" s="45" t="s">
        <v>1137</v>
      </c>
    </row>
    <row r="1015" spans="1:7" x14ac:dyDescent="0.3">
      <c r="A1015" s="28" t="s">
        <v>457</v>
      </c>
      <c r="B1015" s="4" t="s">
        <v>909</v>
      </c>
      <c r="C1015" s="30"/>
      <c r="D1015" s="30"/>
      <c r="E1015" s="4"/>
      <c r="F1015" s="4" t="s">
        <v>1102</v>
      </c>
      <c r="G1015" s="45" t="s">
        <v>1137</v>
      </c>
    </row>
    <row r="1016" spans="1:7" hidden="1" x14ac:dyDescent="0.3">
      <c r="A1016" s="28" t="s">
        <v>457</v>
      </c>
      <c r="B1016" s="4"/>
      <c r="C1016" s="30"/>
      <c r="D1016" s="30"/>
      <c r="E1016" s="45"/>
      <c r="F1016" s="45"/>
      <c r="G1016" s="45"/>
    </row>
    <row r="1017" spans="1:7" x14ac:dyDescent="0.3">
      <c r="A1017" s="28" t="s">
        <v>457</v>
      </c>
      <c r="B1017" s="4" t="s">
        <v>910</v>
      </c>
      <c r="C1017" s="30"/>
      <c r="D1017" s="30"/>
      <c r="E1017" s="4"/>
      <c r="F1017" s="4" t="s">
        <v>1102</v>
      </c>
      <c r="G1017" s="45" t="s">
        <v>1138</v>
      </c>
    </row>
    <row r="1018" spans="1:7" hidden="1" x14ac:dyDescent="0.3">
      <c r="A1018" s="28" t="s">
        <v>457</v>
      </c>
      <c r="B1018" s="4"/>
      <c r="C1018" s="30"/>
      <c r="D1018" s="30"/>
      <c r="E1018" s="45"/>
      <c r="F1018" s="45"/>
      <c r="G1018" s="45" t="s">
        <v>1138</v>
      </c>
    </row>
    <row r="1019" spans="1:7" x14ac:dyDescent="0.3">
      <c r="A1019" s="28" t="s">
        <v>457</v>
      </c>
      <c r="B1019" s="4" t="s">
        <v>911</v>
      </c>
      <c r="C1019" s="30"/>
      <c r="D1019" s="30"/>
      <c r="E1019" s="4"/>
      <c r="F1019" s="4" t="s">
        <v>1102</v>
      </c>
      <c r="G1019" s="45" t="s">
        <v>1138</v>
      </c>
    </row>
    <row r="1020" spans="1:7" hidden="1" x14ac:dyDescent="0.3">
      <c r="A1020" s="28" t="s">
        <v>457</v>
      </c>
      <c r="B1020" s="4"/>
      <c r="C1020" s="30"/>
      <c r="D1020" s="30"/>
      <c r="E1020" s="45"/>
      <c r="F1020" s="45"/>
      <c r="G1020" s="45"/>
    </row>
    <row r="1021" spans="1:7" x14ac:dyDescent="0.3">
      <c r="A1021" s="28" t="s">
        <v>457</v>
      </c>
      <c r="B1021" s="4" t="s">
        <v>1103</v>
      </c>
      <c r="C1021" s="30"/>
      <c r="D1021" s="30"/>
      <c r="E1021" s="4"/>
      <c r="F1021" s="4" t="s">
        <v>1102</v>
      </c>
      <c r="G1021" s="45" t="s">
        <v>1136</v>
      </c>
    </row>
    <row r="1022" spans="1:7" x14ac:dyDescent="0.3">
      <c r="A1022" s="28" t="s">
        <v>457</v>
      </c>
      <c r="B1022" s="4" t="s">
        <v>1104</v>
      </c>
      <c r="C1022" s="30"/>
      <c r="D1022" s="30"/>
      <c r="E1022" s="4"/>
      <c r="F1022" s="4" t="s">
        <v>1102</v>
      </c>
      <c r="G1022" s="45" t="s">
        <v>1136</v>
      </c>
    </row>
    <row r="1023" spans="1:7" x14ac:dyDescent="0.3">
      <c r="A1023" s="28" t="s">
        <v>457</v>
      </c>
      <c r="B1023" s="4" t="s">
        <v>1105</v>
      </c>
      <c r="C1023" s="30">
        <v>0.54</v>
      </c>
      <c r="D1023" s="30" t="s">
        <v>1102</v>
      </c>
      <c r="E1023" s="4">
        <v>85299049</v>
      </c>
      <c r="F1023" s="4" t="s">
        <v>1102</v>
      </c>
      <c r="G1023" s="45" t="s">
        <v>1136</v>
      </c>
    </row>
    <row r="1024" spans="1:7" x14ac:dyDescent="0.3">
      <c r="A1024" s="28" t="s">
        <v>457</v>
      </c>
      <c r="B1024" s="4" t="s">
        <v>1106</v>
      </c>
      <c r="C1024" s="30"/>
      <c r="D1024" s="30"/>
      <c r="E1024" s="4"/>
      <c r="F1024" s="4" t="s">
        <v>1102</v>
      </c>
      <c r="G1024" s="45" t="s">
        <v>1136</v>
      </c>
    </row>
    <row r="1025" spans="1:7" hidden="1" x14ac:dyDescent="0.3">
      <c r="A1025" s="28" t="s">
        <v>457</v>
      </c>
      <c r="B1025" s="4"/>
      <c r="C1025" s="30"/>
      <c r="D1025" s="30"/>
      <c r="E1025" s="45"/>
      <c r="F1025" s="45"/>
      <c r="G1025" s="45" t="s">
        <v>1136</v>
      </c>
    </row>
    <row r="1026" spans="1:7" x14ac:dyDescent="0.3">
      <c r="A1026" s="28" t="s">
        <v>457</v>
      </c>
      <c r="B1026" s="4" t="s">
        <v>1107</v>
      </c>
      <c r="C1026" s="30"/>
      <c r="D1026" s="30"/>
      <c r="E1026" s="4"/>
      <c r="F1026" s="4" t="s">
        <v>1102</v>
      </c>
      <c r="G1026" s="45" t="s">
        <v>1136</v>
      </c>
    </row>
    <row r="1027" spans="1:7" hidden="1" x14ac:dyDescent="0.3">
      <c r="A1027" s="28" t="s">
        <v>457</v>
      </c>
      <c r="B1027" s="4"/>
      <c r="C1027" s="30"/>
      <c r="D1027" s="30"/>
      <c r="E1027" s="45"/>
      <c r="F1027" s="45"/>
      <c r="G1027" s="45"/>
    </row>
    <row r="1028" spans="1:7" x14ac:dyDescent="0.3">
      <c r="A1028" s="28" t="s">
        <v>457</v>
      </c>
      <c r="B1028" s="4" t="s">
        <v>1108</v>
      </c>
      <c r="C1028" s="30"/>
      <c r="D1028" s="30"/>
      <c r="E1028" s="4"/>
      <c r="F1028" s="4" t="s">
        <v>1102</v>
      </c>
      <c r="G1028" s="45" t="s">
        <v>1137</v>
      </c>
    </row>
    <row r="1029" spans="1:7" hidden="1" x14ac:dyDescent="0.3">
      <c r="A1029" s="28" t="s">
        <v>457</v>
      </c>
      <c r="B1029" s="4"/>
      <c r="C1029" s="30"/>
      <c r="D1029" s="30"/>
      <c r="E1029" s="45"/>
      <c r="F1029" s="45"/>
      <c r="G1029" s="45" t="s">
        <v>1137</v>
      </c>
    </row>
    <row r="1030" spans="1:7" x14ac:dyDescent="0.3">
      <c r="A1030" s="28" t="s">
        <v>457</v>
      </c>
      <c r="B1030" s="4" t="s">
        <v>1109</v>
      </c>
      <c r="C1030" s="30"/>
      <c r="D1030" s="30"/>
      <c r="E1030" s="4"/>
      <c r="F1030" s="4" t="s">
        <v>1102</v>
      </c>
      <c r="G1030" s="45" t="s">
        <v>1137</v>
      </c>
    </row>
    <row r="1031" spans="1:7" hidden="1" x14ac:dyDescent="0.3">
      <c r="A1031" s="28" t="s">
        <v>457</v>
      </c>
      <c r="B1031" s="4"/>
      <c r="C1031" s="30"/>
      <c r="D1031" s="30"/>
      <c r="E1031" s="45"/>
      <c r="F1031" s="45"/>
      <c r="G1031" s="45"/>
    </row>
    <row r="1032" spans="1:7" x14ac:dyDescent="0.3">
      <c r="A1032" s="28" t="s">
        <v>457</v>
      </c>
      <c r="B1032" s="4" t="s">
        <v>912</v>
      </c>
      <c r="C1032" s="30"/>
      <c r="D1032" s="30"/>
      <c r="E1032" s="4"/>
      <c r="F1032" s="4" t="s">
        <v>1102</v>
      </c>
      <c r="G1032" s="45" t="s">
        <v>1139</v>
      </c>
    </row>
    <row r="1033" spans="1:7" hidden="1" x14ac:dyDescent="0.3">
      <c r="A1033" s="28" t="s">
        <v>457</v>
      </c>
      <c r="B1033" s="4"/>
      <c r="C1033" s="30"/>
      <c r="D1033" s="30"/>
      <c r="E1033" s="45"/>
      <c r="F1033" s="45"/>
      <c r="G1033" s="45" t="s">
        <v>1139</v>
      </c>
    </row>
    <row r="1034" spans="1:7" x14ac:dyDescent="0.3">
      <c r="A1034" s="28" t="s">
        <v>457</v>
      </c>
      <c r="B1034" s="4" t="s">
        <v>913</v>
      </c>
      <c r="C1034" s="30"/>
      <c r="D1034" s="30"/>
      <c r="E1034" s="4"/>
      <c r="F1034" s="4" t="s">
        <v>1102</v>
      </c>
      <c r="G1034" s="45" t="s">
        <v>1139</v>
      </c>
    </row>
    <row r="1035" spans="1:7" x14ac:dyDescent="0.3">
      <c r="A1035" s="28" t="s">
        <v>457</v>
      </c>
      <c r="B1035" s="4" t="s">
        <v>914</v>
      </c>
      <c r="C1035" s="30"/>
      <c r="D1035" s="30"/>
      <c r="E1035" s="4"/>
      <c r="F1035" s="4" t="s">
        <v>1102</v>
      </c>
      <c r="G1035" s="45" t="s">
        <v>1139</v>
      </c>
    </row>
    <row r="1036" spans="1:7" x14ac:dyDescent="0.3">
      <c r="A1036" s="28" t="s">
        <v>457</v>
      </c>
      <c r="B1036" s="4" t="s">
        <v>915</v>
      </c>
      <c r="C1036" s="30"/>
      <c r="D1036" s="30"/>
      <c r="E1036" s="4"/>
      <c r="F1036" s="4" t="s">
        <v>1102</v>
      </c>
      <c r="G1036" s="45" t="s">
        <v>1139</v>
      </c>
    </row>
    <row r="1037" spans="1:7" x14ac:dyDescent="0.3">
      <c r="A1037" s="28" t="s">
        <v>457</v>
      </c>
      <c r="B1037" s="4" t="s">
        <v>916</v>
      </c>
      <c r="C1037" s="30"/>
      <c r="D1037" s="30"/>
      <c r="E1037" s="4"/>
      <c r="F1037" s="4" t="s">
        <v>1102</v>
      </c>
      <c r="G1037" s="45" t="s">
        <v>1139</v>
      </c>
    </row>
    <row r="1038" spans="1:7" x14ac:dyDescent="0.3">
      <c r="A1038" s="28" t="s">
        <v>457</v>
      </c>
      <c r="B1038" s="4" t="s">
        <v>917</v>
      </c>
      <c r="C1038" s="30"/>
      <c r="D1038" s="30"/>
      <c r="E1038" s="4"/>
      <c r="F1038" s="4" t="s">
        <v>1102</v>
      </c>
      <c r="G1038" s="45" t="s">
        <v>1139</v>
      </c>
    </row>
    <row r="1039" spans="1:7" hidden="1" x14ac:dyDescent="0.3">
      <c r="A1039" s="28" t="s">
        <v>457</v>
      </c>
      <c r="B1039" s="4"/>
      <c r="C1039" s="30"/>
      <c r="D1039" s="30"/>
      <c r="E1039" s="45"/>
      <c r="F1039" s="45"/>
      <c r="G1039" s="45"/>
    </row>
    <row r="1040" spans="1:7" x14ac:dyDescent="0.3">
      <c r="A1040" s="28" t="s">
        <v>457</v>
      </c>
      <c r="B1040" s="4" t="s">
        <v>918</v>
      </c>
      <c r="C1040" s="30"/>
      <c r="D1040" s="30"/>
      <c r="E1040" s="4"/>
      <c r="F1040" s="4" t="s">
        <v>1102</v>
      </c>
      <c r="G1040" s="45" t="s">
        <v>1140</v>
      </c>
    </row>
    <row r="1041" spans="1:7" x14ac:dyDescent="0.3">
      <c r="A1041" s="28" t="s">
        <v>457</v>
      </c>
      <c r="B1041" s="4" t="s">
        <v>919</v>
      </c>
      <c r="C1041" s="30"/>
      <c r="D1041" s="30"/>
      <c r="E1041" s="4"/>
      <c r="F1041" s="4" t="s">
        <v>1102</v>
      </c>
      <c r="G1041" s="45" t="s">
        <v>1140</v>
      </c>
    </row>
    <row r="1042" spans="1:7" hidden="1" x14ac:dyDescent="0.3">
      <c r="A1042" s="28" t="s">
        <v>457</v>
      </c>
      <c r="B1042" s="4"/>
      <c r="C1042" s="30"/>
      <c r="D1042" s="30"/>
      <c r="E1042" s="45"/>
      <c r="F1042" s="45"/>
      <c r="G1042" s="45" t="s">
        <v>1140</v>
      </c>
    </row>
    <row r="1043" spans="1:7" x14ac:dyDescent="0.3">
      <c r="A1043" s="28" t="s">
        <v>457</v>
      </c>
      <c r="B1043" s="4" t="s">
        <v>920</v>
      </c>
      <c r="C1043" s="30"/>
      <c r="D1043" s="30"/>
      <c r="E1043" s="4"/>
      <c r="F1043" s="4" t="s">
        <v>1102</v>
      </c>
      <c r="G1043" s="45" t="s">
        <v>1140</v>
      </c>
    </row>
    <row r="1044" spans="1:7" hidden="1" x14ac:dyDescent="0.3">
      <c r="A1044" s="28" t="s">
        <v>457</v>
      </c>
      <c r="B1044" s="4"/>
      <c r="C1044" s="30"/>
      <c r="D1044" s="30"/>
      <c r="E1044" s="45"/>
      <c r="F1044" s="45"/>
      <c r="G1044" s="45" t="s">
        <v>1140</v>
      </c>
    </row>
    <row r="1045" spans="1:7" x14ac:dyDescent="0.3">
      <c r="A1045" s="28" t="s">
        <v>457</v>
      </c>
      <c r="B1045" s="4" t="s">
        <v>921</v>
      </c>
      <c r="C1045" s="30"/>
      <c r="D1045" s="30"/>
      <c r="E1045" s="4"/>
      <c r="F1045" s="4" t="s">
        <v>1102</v>
      </c>
      <c r="G1045" s="45" t="s">
        <v>1140</v>
      </c>
    </row>
    <row r="1046" spans="1:7" x14ac:dyDescent="0.3">
      <c r="A1046" s="28" t="s">
        <v>457</v>
      </c>
      <c r="B1046" s="4" t="s">
        <v>922</v>
      </c>
      <c r="C1046" s="30"/>
      <c r="D1046" s="30"/>
      <c r="E1046" s="4"/>
      <c r="F1046" s="4" t="s">
        <v>1102</v>
      </c>
      <c r="G1046" s="45" t="s">
        <v>1140</v>
      </c>
    </row>
    <row r="1047" spans="1:7" x14ac:dyDescent="0.3">
      <c r="A1047" s="28" t="s">
        <v>457</v>
      </c>
      <c r="B1047" s="4" t="s">
        <v>923</v>
      </c>
      <c r="C1047" s="30"/>
      <c r="D1047" s="30"/>
      <c r="E1047" s="4"/>
      <c r="F1047" s="4" t="s">
        <v>1102</v>
      </c>
      <c r="G1047" s="45" t="s">
        <v>1140</v>
      </c>
    </row>
    <row r="1048" spans="1:7" x14ac:dyDescent="0.3">
      <c r="A1048" s="28" t="s">
        <v>457</v>
      </c>
      <c r="B1048" s="4" t="s">
        <v>924</v>
      </c>
      <c r="C1048" s="30"/>
      <c r="D1048" s="30"/>
      <c r="E1048" s="4"/>
      <c r="F1048" s="4" t="s">
        <v>1102</v>
      </c>
      <c r="G1048" s="45" t="s">
        <v>1140</v>
      </c>
    </row>
    <row r="1049" spans="1:7" hidden="1" x14ac:dyDescent="0.3">
      <c r="A1049" s="28" t="s">
        <v>457</v>
      </c>
      <c r="B1049" s="4"/>
      <c r="C1049" s="30"/>
      <c r="D1049" s="30"/>
      <c r="E1049" s="45"/>
      <c r="F1049" s="45"/>
      <c r="G1049" s="45" t="s">
        <v>1140</v>
      </c>
    </row>
    <row r="1050" spans="1:7" x14ac:dyDescent="0.3">
      <c r="A1050" s="28" t="s">
        <v>457</v>
      </c>
      <c r="B1050" s="4" t="s">
        <v>925</v>
      </c>
      <c r="C1050" s="30"/>
      <c r="D1050" s="30"/>
      <c r="E1050" s="4"/>
      <c r="F1050" s="4" t="s">
        <v>1102</v>
      </c>
      <c r="G1050" s="45" t="s">
        <v>1140</v>
      </c>
    </row>
    <row r="1051" spans="1:7" hidden="1" x14ac:dyDescent="0.3">
      <c r="A1051" s="28" t="s">
        <v>457</v>
      </c>
      <c r="B1051" s="4"/>
      <c r="C1051" s="30"/>
      <c r="D1051" s="30"/>
      <c r="E1051" s="45"/>
      <c r="F1051" s="45"/>
      <c r="G1051" s="45"/>
    </row>
    <row r="1052" spans="1:7" x14ac:dyDescent="0.3">
      <c r="A1052" s="28" t="s">
        <v>457</v>
      </c>
      <c r="B1052" s="4" t="s">
        <v>926</v>
      </c>
      <c r="C1052" s="30"/>
      <c r="D1052" s="30"/>
      <c r="E1052" s="4"/>
      <c r="F1052" s="4" t="s">
        <v>1102</v>
      </c>
      <c r="G1052" s="45" t="s">
        <v>1141</v>
      </c>
    </row>
    <row r="1053" spans="1:7" hidden="1" x14ac:dyDescent="0.3">
      <c r="A1053" s="28" t="s">
        <v>457</v>
      </c>
      <c r="B1053" s="4"/>
      <c r="C1053" s="30"/>
      <c r="D1053" s="30"/>
      <c r="E1053" s="45"/>
      <c r="F1053" s="45"/>
      <c r="G1053" s="45" t="s">
        <v>1141</v>
      </c>
    </row>
    <row r="1054" spans="1:7" x14ac:dyDescent="0.3">
      <c r="A1054" s="28" t="s">
        <v>457</v>
      </c>
      <c r="B1054" s="4" t="s">
        <v>927</v>
      </c>
      <c r="C1054" s="30"/>
      <c r="D1054" s="30"/>
      <c r="E1054" s="4"/>
      <c r="F1054" s="4" t="s">
        <v>1102</v>
      </c>
      <c r="G1054" s="45" t="s">
        <v>1141</v>
      </c>
    </row>
    <row r="1055" spans="1:7" hidden="1" x14ac:dyDescent="0.3">
      <c r="A1055" s="28" t="s">
        <v>457</v>
      </c>
      <c r="B1055" s="4"/>
      <c r="C1055" s="30"/>
      <c r="D1055" s="30"/>
      <c r="E1055" s="45"/>
      <c r="F1055" s="45"/>
      <c r="G1055" s="45" t="s">
        <v>1141</v>
      </c>
    </row>
    <row r="1056" spans="1:7" x14ac:dyDescent="0.3">
      <c r="A1056" s="28" t="s">
        <v>457</v>
      </c>
      <c r="B1056" s="4" t="s">
        <v>928</v>
      </c>
      <c r="C1056" s="30"/>
      <c r="D1056" s="30"/>
      <c r="E1056" s="4"/>
      <c r="F1056" s="4" t="s">
        <v>1102</v>
      </c>
      <c r="G1056" s="45" t="s">
        <v>1141</v>
      </c>
    </row>
    <row r="1057" spans="1:7" hidden="1" x14ac:dyDescent="0.3">
      <c r="A1057" s="28" t="s">
        <v>457</v>
      </c>
      <c r="B1057" s="4"/>
      <c r="C1057" s="30"/>
      <c r="D1057" s="30"/>
      <c r="E1057" s="45"/>
      <c r="F1057" s="45"/>
      <c r="G1057" s="45" t="s">
        <v>1141</v>
      </c>
    </row>
    <row r="1058" spans="1:7" x14ac:dyDescent="0.3">
      <c r="A1058" s="28" t="s">
        <v>457</v>
      </c>
      <c r="B1058" s="4" t="s">
        <v>929</v>
      </c>
      <c r="C1058" s="30"/>
      <c r="D1058" s="30"/>
      <c r="E1058" s="4"/>
      <c r="F1058" s="4" t="s">
        <v>1102</v>
      </c>
      <c r="G1058" s="45" t="s">
        <v>1141</v>
      </c>
    </row>
    <row r="1059" spans="1:7" x14ac:dyDescent="0.3">
      <c r="A1059" s="28" t="s">
        <v>457</v>
      </c>
      <c r="B1059" s="4" t="s">
        <v>930</v>
      </c>
      <c r="C1059" s="30"/>
      <c r="D1059" s="30"/>
      <c r="E1059" s="4"/>
      <c r="F1059" s="4" t="s">
        <v>1102</v>
      </c>
      <c r="G1059" s="45" t="s">
        <v>1141</v>
      </c>
    </row>
    <row r="1060" spans="1:7" x14ac:dyDescent="0.3">
      <c r="A1060" s="28" t="s">
        <v>457</v>
      </c>
      <c r="B1060" s="4" t="s">
        <v>931</v>
      </c>
      <c r="C1060" s="30"/>
      <c r="D1060" s="30"/>
      <c r="E1060" s="4"/>
      <c r="F1060" s="4" t="s">
        <v>1102</v>
      </c>
      <c r="G1060" s="45" t="s">
        <v>1141</v>
      </c>
    </row>
    <row r="1061" spans="1:7" x14ac:dyDescent="0.3">
      <c r="A1061" s="28" t="s">
        <v>457</v>
      </c>
      <c r="B1061" s="4" t="s">
        <v>932</v>
      </c>
      <c r="C1061" s="30"/>
      <c r="D1061" s="30"/>
      <c r="E1061" s="4"/>
      <c r="F1061" s="4" t="s">
        <v>1102</v>
      </c>
      <c r="G1061" s="45" t="s">
        <v>1141</v>
      </c>
    </row>
    <row r="1062" spans="1:7" x14ac:dyDescent="0.3">
      <c r="A1062" s="28" t="s">
        <v>457</v>
      </c>
      <c r="B1062" s="4" t="s">
        <v>933</v>
      </c>
      <c r="C1062" s="30"/>
      <c r="D1062" s="30"/>
      <c r="E1062" s="4"/>
      <c r="F1062" s="4" t="s">
        <v>1102</v>
      </c>
      <c r="G1062" s="45" t="s">
        <v>1141</v>
      </c>
    </row>
    <row r="1063" spans="1:7" x14ac:dyDescent="0.3">
      <c r="A1063" s="28" t="s">
        <v>457</v>
      </c>
      <c r="B1063" s="4" t="s">
        <v>934</v>
      </c>
      <c r="C1063" s="30"/>
      <c r="D1063" s="30"/>
      <c r="E1063" s="4"/>
      <c r="F1063" s="4" t="s">
        <v>1102</v>
      </c>
      <c r="G1063" s="45" t="s">
        <v>1141</v>
      </c>
    </row>
    <row r="1064" spans="1:7" x14ac:dyDescent="0.3">
      <c r="A1064" s="28" t="s">
        <v>457</v>
      </c>
      <c r="B1064" s="4" t="s">
        <v>935</v>
      </c>
      <c r="C1064" s="30"/>
      <c r="D1064" s="30"/>
      <c r="E1064" s="4"/>
      <c r="F1064" s="4" t="s">
        <v>1102</v>
      </c>
      <c r="G1064" s="45" t="s">
        <v>1141</v>
      </c>
    </row>
    <row r="1065" spans="1:7" x14ac:dyDescent="0.3">
      <c r="A1065" s="28" t="s">
        <v>457</v>
      </c>
      <c r="B1065" s="4" t="s">
        <v>936</v>
      </c>
      <c r="C1065" s="30"/>
      <c r="D1065" s="30"/>
      <c r="E1065" s="4"/>
      <c r="F1065" s="4" t="s">
        <v>1102</v>
      </c>
      <c r="G1065" s="45" t="s">
        <v>1141</v>
      </c>
    </row>
    <row r="1066" spans="1:7" x14ac:dyDescent="0.3">
      <c r="A1066" s="28" t="s">
        <v>457</v>
      </c>
      <c r="B1066" s="4" t="s">
        <v>937</v>
      </c>
      <c r="C1066" s="30"/>
      <c r="D1066" s="30"/>
      <c r="E1066" s="4"/>
      <c r="F1066" s="4" t="s">
        <v>1102</v>
      </c>
      <c r="G1066" s="45" t="s">
        <v>1141</v>
      </c>
    </row>
    <row r="1067" spans="1:7" x14ac:dyDescent="0.3">
      <c r="A1067" s="28" t="s">
        <v>457</v>
      </c>
      <c r="B1067" s="4" t="s">
        <v>938</v>
      </c>
      <c r="C1067" s="30"/>
      <c r="D1067" s="30"/>
      <c r="E1067" s="4"/>
      <c r="F1067" s="4" t="s">
        <v>1102</v>
      </c>
      <c r="G1067" s="45" t="s">
        <v>1141</v>
      </c>
    </row>
    <row r="1068" spans="1:7" x14ac:dyDescent="0.3">
      <c r="A1068" s="28" t="s">
        <v>457</v>
      </c>
      <c r="B1068" s="4" t="s">
        <v>939</v>
      </c>
      <c r="C1068" s="30"/>
      <c r="D1068" s="30"/>
      <c r="E1068" s="4"/>
      <c r="F1068" s="4" t="s">
        <v>1102</v>
      </c>
      <c r="G1068" s="45" t="s">
        <v>1141</v>
      </c>
    </row>
    <row r="1069" spans="1:7" hidden="1" x14ac:dyDescent="0.3">
      <c r="A1069" s="28" t="s">
        <v>457</v>
      </c>
      <c r="B1069" s="4"/>
      <c r="C1069" s="30"/>
      <c r="D1069" s="30"/>
      <c r="E1069" s="45"/>
      <c r="F1069" s="45"/>
      <c r="G1069" s="45" t="s">
        <v>1141</v>
      </c>
    </row>
    <row r="1070" spans="1:7" x14ac:dyDescent="0.3">
      <c r="A1070" s="28" t="s">
        <v>457</v>
      </c>
      <c r="B1070" s="4" t="s">
        <v>940</v>
      </c>
      <c r="C1070" s="30"/>
      <c r="D1070" s="30"/>
      <c r="E1070" s="4"/>
      <c r="F1070" s="4" t="s">
        <v>1102</v>
      </c>
      <c r="G1070" s="45" t="s">
        <v>1141</v>
      </c>
    </row>
    <row r="1071" spans="1:7" hidden="1" x14ac:dyDescent="0.3">
      <c r="A1071" s="28" t="s">
        <v>457</v>
      </c>
      <c r="B1071" s="4"/>
      <c r="C1071" s="30"/>
      <c r="D1071" s="30"/>
      <c r="E1071" s="45"/>
      <c r="F1071" s="45"/>
      <c r="G1071" s="45" t="s">
        <v>1141</v>
      </c>
    </row>
    <row r="1072" spans="1:7" x14ac:dyDescent="0.3">
      <c r="A1072" s="28" t="s">
        <v>457</v>
      </c>
      <c r="B1072" s="4" t="s">
        <v>941</v>
      </c>
      <c r="C1072" s="30"/>
      <c r="D1072" s="30"/>
      <c r="E1072" s="4"/>
      <c r="F1072" s="4" t="s">
        <v>1102</v>
      </c>
      <c r="G1072" s="45" t="s">
        <v>1141</v>
      </c>
    </row>
    <row r="1073" spans="1:7" x14ac:dyDescent="0.3">
      <c r="A1073" s="28" t="s">
        <v>457</v>
      </c>
      <c r="B1073" s="4" t="s">
        <v>942</v>
      </c>
      <c r="C1073" s="30"/>
      <c r="D1073" s="30"/>
      <c r="E1073" s="4"/>
      <c r="F1073" s="4" t="s">
        <v>1102</v>
      </c>
      <c r="G1073" s="45" t="s">
        <v>1141</v>
      </c>
    </row>
    <row r="1074" spans="1:7" hidden="1" x14ac:dyDescent="0.3">
      <c r="A1074" s="28" t="s">
        <v>457</v>
      </c>
      <c r="B1074" s="4"/>
      <c r="C1074" s="30"/>
      <c r="D1074" s="30"/>
      <c r="E1074" s="45"/>
      <c r="F1074" s="45"/>
      <c r="G1074" s="45"/>
    </row>
    <row r="1075" spans="1:7" x14ac:dyDescent="0.3">
      <c r="A1075" s="28" t="s">
        <v>457</v>
      </c>
      <c r="B1075" s="4" t="s">
        <v>943</v>
      </c>
      <c r="C1075" s="30"/>
      <c r="D1075" s="30"/>
      <c r="E1075" s="4"/>
      <c r="F1075" s="4" t="s">
        <v>1102</v>
      </c>
      <c r="G1075" s="45" t="s">
        <v>1142</v>
      </c>
    </row>
    <row r="1076" spans="1:7" x14ac:dyDescent="0.3">
      <c r="A1076" s="28" t="s">
        <v>457</v>
      </c>
      <c r="B1076" s="4" t="s">
        <v>944</v>
      </c>
      <c r="C1076" s="30"/>
      <c r="D1076" s="30"/>
      <c r="E1076" s="4"/>
      <c r="F1076" s="4" t="s">
        <v>1102</v>
      </c>
      <c r="G1076" s="45" t="s">
        <v>1142</v>
      </c>
    </row>
    <row r="1077" spans="1:7" hidden="1" x14ac:dyDescent="0.3">
      <c r="A1077" s="28" t="s">
        <v>457</v>
      </c>
      <c r="B1077" s="4"/>
      <c r="C1077" s="30"/>
      <c r="D1077" s="30"/>
      <c r="E1077" s="45"/>
      <c r="F1077" s="45"/>
      <c r="G1077" s="45"/>
    </row>
    <row r="1078" spans="1:7" x14ac:dyDescent="0.3">
      <c r="A1078" s="28" t="s">
        <v>457</v>
      </c>
      <c r="B1078" s="4" t="s">
        <v>945</v>
      </c>
      <c r="C1078" s="30"/>
      <c r="D1078" s="30"/>
      <c r="E1078" s="4"/>
      <c r="F1078" s="4" t="s">
        <v>1102</v>
      </c>
      <c r="G1078" s="45" t="s">
        <v>1143</v>
      </c>
    </row>
    <row r="1079" spans="1:7" x14ac:dyDescent="0.3">
      <c r="A1079" s="28" t="s">
        <v>457</v>
      </c>
      <c r="B1079" s="4" t="s">
        <v>946</v>
      </c>
      <c r="C1079" s="30"/>
      <c r="D1079" s="30"/>
      <c r="E1079" s="4"/>
      <c r="F1079" s="4" t="s">
        <v>1102</v>
      </c>
      <c r="G1079" s="45" t="s">
        <v>1143</v>
      </c>
    </row>
    <row r="1080" spans="1:7" x14ac:dyDescent="0.3">
      <c r="A1080" s="28" t="s">
        <v>457</v>
      </c>
      <c r="B1080" s="4" t="s">
        <v>947</v>
      </c>
      <c r="C1080" s="30"/>
      <c r="D1080" s="30"/>
      <c r="E1080" s="4"/>
      <c r="F1080" s="4" t="s">
        <v>1102</v>
      </c>
      <c r="G1080" s="45" t="s">
        <v>1143</v>
      </c>
    </row>
    <row r="1081" spans="1:7" hidden="1" x14ac:dyDescent="0.3">
      <c r="A1081" s="28" t="s">
        <v>457</v>
      </c>
      <c r="B1081" s="4"/>
      <c r="C1081" s="30"/>
      <c r="D1081" s="30"/>
      <c r="E1081" s="45"/>
      <c r="F1081" s="45"/>
      <c r="G1081" s="45"/>
    </row>
    <row r="1082" spans="1:7" x14ac:dyDescent="0.3">
      <c r="A1082" s="28" t="s">
        <v>457</v>
      </c>
      <c r="B1082" s="4" t="s">
        <v>948</v>
      </c>
      <c r="C1082" s="30"/>
      <c r="D1082" s="30"/>
      <c r="E1082" s="4"/>
      <c r="F1082" s="4" t="s">
        <v>1102</v>
      </c>
      <c r="G1082" s="45" t="s">
        <v>1144</v>
      </c>
    </row>
    <row r="1083" spans="1:7" x14ac:dyDescent="0.3">
      <c r="A1083" s="28" t="s">
        <v>457</v>
      </c>
      <c r="B1083" s="4" t="s">
        <v>949</v>
      </c>
      <c r="C1083" s="30"/>
      <c r="D1083" s="30"/>
      <c r="E1083" s="4"/>
      <c r="F1083" s="4" t="s">
        <v>1102</v>
      </c>
      <c r="G1083" s="45" t="s">
        <v>1144</v>
      </c>
    </row>
    <row r="1084" spans="1:7" hidden="1" x14ac:dyDescent="0.3">
      <c r="A1084" s="28" t="s">
        <v>457</v>
      </c>
      <c r="B1084" s="4"/>
      <c r="C1084" s="30"/>
      <c r="D1084" s="30"/>
      <c r="E1084" s="45"/>
      <c r="F1084" s="45"/>
      <c r="G1084" s="45"/>
    </row>
    <row r="1085" spans="1:7" x14ac:dyDescent="0.3">
      <c r="A1085" s="28" t="s">
        <v>457</v>
      </c>
      <c r="B1085" s="4" t="s">
        <v>950</v>
      </c>
      <c r="C1085" s="30"/>
      <c r="D1085" s="30"/>
      <c r="E1085" s="4"/>
      <c r="F1085" s="4" t="s">
        <v>1102</v>
      </c>
      <c r="G1085" s="45" t="s">
        <v>1145</v>
      </c>
    </row>
    <row r="1086" spans="1:7" hidden="1" x14ac:dyDescent="0.3">
      <c r="A1086" s="28" t="s">
        <v>457</v>
      </c>
      <c r="B1086" s="4"/>
      <c r="C1086" s="30"/>
      <c r="D1086" s="30"/>
      <c r="E1086" s="45"/>
      <c r="F1086" s="45"/>
      <c r="G1086" s="45"/>
    </row>
    <row r="1087" spans="1:7" x14ac:dyDescent="0.3">
      <c r="A1087" s="28" t="s">
        <v>457</v>
      </c>
      <c r="B1087" s="4" t="s">
        <v>951</v>
      </c>
      <c r="C1087" s="30"/>
      <c r="D1087" s="30"/>
      <c r="E1087" s="4"/>
      <c r="F1087" s="4" t="s">
        <v>1102</v>
      </c>
      <c r="G1087" s="45" t="s">
        <v>1146</v>
      </c>
    </row>
    <row r="1088" spans="1:7" x14ac:dyDescent="0.3">
      <c r="A1088" s="28" t="s">
        <v>457</v>
      </c>
      <c r="B1088" s="4" t="s">
        <v>952</v>
      </c>
      <c r="C1088" s="30"/>
      <c r="D1088" s="30"/>
      <c r="E1088" s="4"/>
      <c r="F1088" s="4" t="s">
        <v>1102</v>
      </c>
      <c r="G1088" s="45" t="s">
        <v>1146</v>
      </c>
    </row>
    <row r="1089" spans="1:7" x14ac:dyDescent="0.3">
      <c r="A1089" s="28" t="s">
        <v>457</v>
      </c>
      <c r="B1089" s="4" t="s">
        <v>953</v>
      </c>
      <c r="C1089" s="30"/>
      <c r="D1089" s="30"/>
      <c r="E1089" s="4"/>
      <c r="F1089" s="4" t="s">
        <v>1102</v>
      </c>
      <c r="G1089" s="45" t="s">
        <v>1146</v>
      </c>
    </row>
    <row r="1090" spans="1:7" hidden="1" x14ac:dyDescent="0.3">
      <c r="A1090" s="28" t="s">
        <v>457</v>
      </c>
      <c r="B1090" s="4"/>
      <c r="C1090" s="30"/>
      <c r="D1090" s="30"/>
      <c r="E1090" s="45"/>
      <c r="F1090" s="45"/>
      <c r="G1090" s="45" t="s">
        <v>1146</v>
      </c>
    </row>
    <row r="1091" spans="1:7" x14ac:dyDescent="0.3">
      <c r="A1091" s="28" t="s">
        <v>457</v>
      </c>
      <c r="B1091" s="4" t="s">
        <v>954</v>
      </c>
      <c r="C1091" s="30"/>
      <c r="D1091" s="30"/>
      <c r="E1091" s="4"/>
      <c r="F1091" s="4" t="s">
        <v>1102</v>
      </c>
      <c r="G1091" s="45" t="s">
        <v>1146</v>
      </c>
    </row>
    <row r="1092" spans="1:7" x14ac:dyDescent="0.3">
      <c r="A1092" s="28" t="s">
        <v>457</v>
      </c>
      <c r="B1092" s="4" t="s">
        <v>955</v>
      </c>
      <c r="C1092" s="30"/>
      <c r="D1092" s="30"/>
      <c r="E1092" s="4"/>
      <c r="F1092" s="4" t="s">
        <v>1102</v>
      </c>
      <c r="G1092" s="45" t="s">
        <v>1146</v>
      </c>
    </row>
    <row r="1093" spans="1:7" x14ac:dyDescent="0.3">
      <c r="A1093" s="28" t="s">
        <v>457</v>
      </c>
      <c r="B1093" s="4" t="s">
        <v>956</v>
      </c>
      <c r="C1093" s="30"/>
      <c r="D1093" s="30"/>
      <c r="E1093" s="4"/>
      <c r="F1093" s="4" t="s">
        <v>1102</v>
      </c>
      <c r="G1093" s="45" t="s">
        <v>1146</v>
      </c>
    </row>
    <row r="1094" spans="1:7" hidden="1" x14ac:dyDescent="0.3">
      <c r="A1094" s="28" t="s">
        <v>457</v>
      </c>
      <c r="B1094" s="4"/>
      <c r="C1094" s="30"/>
      <c r="D1094" s="30"/>
      <c r="E1094" s="45"/>
      <c r="F1094" s="45"/>
      <c r="G1094" s="45" t="s">
        <v>1146</v>
      </c>
    </row>
    <row r="1095" spans="1:7" x14ac:dyDescent="0.3">
      <c r="A1095" s="28" t="s">
        <v>457</v>
      </c>
      <c r="B1095" s="4" t="s">
        <v>957</v>
      </c>
      <c r="C1095" s="30"/>
      <c r="D1095" s="30"/>
      <c r="E1095" s="4"/>
      <c r="F1095" s="4" t="s">
        <v>1102</v>
      </c>
      <c r="G1095" s="45" t="s">
        <v>1146</v>
      </c>
    </row>
    <row r="1096" spans="1:7" hidden="1" x14ac:dyDescent="0.3">
      <c r="A1096" s="28" t="s">
        <v>457</v>
      </c>
      <c r="B1096" s="4"/>
      <c r="C1096" s="30"/>
      <c r="D1096" s="30"/>
      <c r="E1096" s="45"/>
      <c r="F1096" s="45"/>
      <c r="G1096" s="45" t="s">
        <v>1146</v>
      </c>
    </row>
    <row r="1097" spans="1:7" x14ac:dyDescent="0.3">
      <c r="A1097" s="28" t="s">
        <v>457</v>
      </c>
      <c r="B1097" s="4" t="s">
        <v>958</v>
      </c>
      <c r="C1097" s="30"/>
      <c r="D1097" s="30"/>
      <c r="E1097" s="4"/>
      <c r="F1097" s="4" t="s">
        <v>1102</v>
      </c>
      <c r="G1097" s="45" t="s">
        <v>1146</v>
      </c>
    </row>
    <row r="1098" spans="1:7" x14ac:dyDescent="0.3">
      <c r="A1098" s="28" t="s">
        <v>457</v>
      </c>
      <c r="B1098" s="4" t="s">
        <v>959</v>
      </c>
      <c r="C1098" s="30"/>
      <c r="D1098" s="30"/>
      <c r="E1098" s="4"/>
      <c r="F1098" s="4" t="s">
        <v>1102</v>
      </c>
      <c r="G1098" s="45" t="s">
        <v>1146</v>
      </c>
    </row>
    <row r="1099" spans="1:7" x14ac:dyDescent="0.3">
      <c r="A1099" s="28" t="s">
        <v>457</v>
      </c>
      <c r="B1099" s="4" t="s">
        <v>960</v>
      </c>
      <c r="C1099" s="30"/>
      <c r="D1099" s="30"/>
      <c r="E1099" s="4"/>
      <c r="F1099" s="4" t="s">
        <v>1102</v>
      </c>
      <c r="G1099" s="45" t="s">
        <v>1146</v>
      </c>
    </row>
    <row r="1100" spans="1:7" x14ac:dyDescent="0.3">
      <c r="A1100" s="28" t="s">
        <v>457</v>
      </c>
      <c r="B1100" s="4" t="s">
        <v>961</v>
      </c>
      <c r="C1100" s="30"/>
      <c r="D1100" s="30"/>
      <c r="E1100" s="4"/>
      <c r="F1100" s="4" t="s">
        <v>1102</v>
      </c>
      <c r="G1100" s="45" t="s">
        <v>1146</v>
      </c>
    </row>
    <row r="1101" spans="1:7" x14ac:dyDescent="0.3">
      <c r="A1101" s="28" t="s">
        <v>457</v>
      </c>
      <c r="B1101" s="4" t="s">
        <v>962</v>
      </c>
      <c r="C1101" s="30"/>
      <c r="D1101" s="30"/>
      <c r="E1101" s="4"/>
      <c r="F1101" s="4" t="s">
        <v>1102</v>
      </c>
      <c r="G1101" s="45" t="s">
        <v>1146</v>
      </c>
    </row>
    <row r="1102" spans="1:7" x14ac:dyDescent="0.3">
      <c r="A1102" s="28" t="s">
        <v>457</v>
      </c>
      <c r="B1102" s="4" t="s">
        <v>963</v>
      </c>
      <c r="C1102" s="30"/>
      <c r="D1102" s="30"/>
      <c r="E1102" s="4"/>
      <c r="F1102" s="4" t="s">
        <v>1102</v>
      </c>
      <c r="G1102" s="45" t="s">
        <v>1146</v>
      </c>
    </row>
    <row r="1103" spans="1:7" x14ac:dyDescent="0.3">
      <c r="A1103" s="28" t="s">
        <v>457</v>
      </c>
      <c r="B1103" s="4" t="s">
        <v>964</v>
      </c>
      <c r="C1103" s="30"/>
      <c r="D1103" s="30"/>
      <c r="E1103" s="4"/>
      <c r="F1103" s="4" t="s">
        <v>1102</v>
      </c>
      <c r="G1103" s="45" t="s">
        <v>1146</v>
      </c>
    </row>
    <row r="1104" spans="1:7" x14ac:dyDescent="0.3">
      <c r="A1104" s="28" t="s">
        <v>457</v>
      </c>
      <c r="B1104" s="4" t="s">
        <v>965</v>
      </c>
      <c r="C1104" s="30"/>
      <c r="D1104" s="30"/>
      <c r="E1104" s="4"/>
      <c r="F1104" s="4" t="s">
        <v>1102</v>
      </c>
      <c r="G1104" s="45" t="s">
        <v>1146</v>
      </c>
    </row>
    <row r="1105" spans="1:7" hidden="1" x14ac:dyDescent="0.3">
      <c r="A1105" s="28" t="s">
        <v>457</v>
      </c>
      <c r="B1105" s="4"/>
      <c r="C1105" s="30"/>
      <c r="D1105" s="30"/>
      <c r="E1105" s="45"/>
      <c r="F1105" s="45"/>
      <c r="G1105" s="45" t="s">
        <v>1146</v>
      </c>
    </row>
    <row r="1106" spans="1:7" x14ac:dyDescent="0.3">
      <c r="A1106" s="28" t="s">
        <v>457</v>
      </c>
      <c r="B1106" s="4" t="s">
        <v>966</v>
      </c>
      <c r="C1106" s="30"/>
      <c r="D1106" s="30"/>
      <c r="E1106" s="4"/>
      <c r="F1106" s="4" t="s">
        <v>1102</v>
      </c>
      <c r="G1106" s="45" t="s">
        <v>1146</v>
      </c>
    </row>
    <row r="1107" spans="1:7" hidden="1" x14ac:dyDescent="0.3">
      <c r="A1107" s="28" t="s">
        <v>457</v>
      </c>
      <c r="B1107" s="4"/>
      <c r="C1107" s="30"/>
      <c r="D1107" s="30"/>
      <c r="E1107" s="45"/>
      <c r="F1107" s="45"/>
      <c r="G1107" s="45" t="s">
        <v>1146</v>
      </c>
    </row>
    <row r="1108" spans="1:7" x14ac:dyDescent="0.3">
      <c r="A1108" s="28" t="s">
        <v>457</v>
      </c>
      <c r="B1108" s="4" t="s">
        <v>967</v>
      </c>
      <c r="C1108" s="30"/>
      <c r="D1108" s="30"/>
      <c r="E1108" s="4"/>
      <c r="F1108" s="4" t="s">
        <v>1102</v>
      </c>
      <c r="G1108" s="45" t="s">
        <v>1146</v>
      </c>
    </row>
    <row r="1109" spans="1:7" x14ac:dyDescent="0.3">
      <c r="A1109" s="28" t="s">
        <v>457</v>
      </c>
      <c r="B1109" s="4" t="s">
        <v>968</v>
      </c>
      <c r="C1109" s="30"/>
      <c r="D1109" s="30"/>
      <c r="E1109" s="4"/>
      <c r="F1109" s="4" t="s">
        <v>1102</v>
      </c>
      <c r="G1109" s="45" t="s">
        <v>1146</v>
      </c>
    </row>
    <row r="1110" spans="1:7" x14ac:dyDescent="0.3">
      <c r="A1110" s="28" t="s">
        <v>457</v>
      </c>
      <c r="B1110" s="4" t="s">
        <v>969</v>
      </c>
      <c r="C1110" s="30"/>
      <c r="D1110" s="30"/>
      <c r="E1110" s="4"/>
      <c r="F1110" s="4" t="s">
        <v>1102</v>
      </c>
      <c r="G1110" s="45" t="s">
        <v>1146</v>
      </c>
    </row>
    <row r="1111" spans="1:7" x14ac:dyDescent="0.3">
      <c r="A1111" s="28" t="s">
        <v>457</v>
      </c>
      <c r="B1111" s="4" t="s">
        <v>970</v>
      </c>
      <c r="C1111" s="30"/>
      <c r="D1111" s="30"/>
      <c r="E1111" s="4"/>
      <c r="F1111" s="4" t="s">
        <v>1102</v>
      </c>
      <c r="G1111" s="45" t="s">
        <v>1146</v>
      </c>
    </row>
    <row r="1112" spans="1:7" hidden="1" x14ac:dyDescent="0.3">
      <c r="A1112" s="28" t="s">
        <v>457</v>
      </c>
      <c r="B1112" s="4"/>
      <c r="C1112" s="30"/>
      <c r="D1112" s="30"/>
      <c r="E1112" s="45"/>
      <c r="F1112" s="45"/>
      <c r="G1112" s="45"/>
    </row>
    <row r="1113" spans="1:7" x14ac:dyDescent="0.3">
      <c r="A1113" s="28" t="s">
        <v>457</v>
      </c>
      <c r="B1113" s="4" t="s">
        <v>971</v>
      </c>
      <c r="C1113" s="30"/>
      <c r="D1113" s="30"/>
      <c r="E1113" s="4"/>
      <c r="F1113" s="4" t="s">
        <v>1102</v>
      </c>
      <c r="G1113" s="45" t="s">
        <v>1145</v>
      </c>
    </row>
    <row r="1114" spans="1:7" x14ac:dyDescent="0.3">
      <c r="A1114" s="28" t="s">
        <v>457</v>
      </c>
      <c r="B1114" s="4" t="s">
        <v>972</v>
      </c>
      <c r="C1114" s="30"/>
      <c r="D1114" s="30"/>
      <c r="E1114" s="4"/>
      <c r="F1114" s="4" t="s">
        <v>1102</v>
      </c>
      <c r="G1114" s="45" t="s">
        <v>1145</v>
      </c>
    </row>
    <row r="1115" spans="1:7" hidden="1" x14ac:dyDescent="0.3">
      <c r="A1115" s="28" t="s">
        <v>457</v>
      </c>
      <c r="B1115" s="4"/>
      <c r="C1115" s="30"/>
      <c r="D1115" s="30"/>
      <c r="E1115" s="45"/>
      <c r="F1115" s="45"/>
      <c r="G1115" s="45"/>
    </row>
    <row r="1116" spans="1:7" x14ac:dyDescent="0.3">
      <c r="A1116" s="28" t="s">
        <v>457</v>
      </c>
      <c r="B1116" s="4" t="s">
        <v>973</v>
      </c>
      <c r="C1116" s="30"/>
      <c r="D1116" s="30"/>
      <c r="E1116" s="4"/>
      <c r="F1116" s="4" t="s">
        <v>1102</v>
      </c>
      <c r="G1116" s="45" t="s">
        <v>1143</v>
      </c>
    </row>
    <row r="1117" spans="1:7" x14ac:dyDescent="0.3">
      <c r="A1117" s="28" t="s">
        <v>457</v>
      </c>
      <c r="B1117" s="4" t="s">
        <v>974</v>
      </c>
      <c r="C1117" s="30"/>
      <c r="D1117" s="30"/>
      <c r="E1117" s="4"/>
      <c r="F1117" s="4" t="s">
        <v>1102</v>
      </c>
      <c r="G1117" s="45" t="s">
        <v>1143</v>
      </c>
    </row>
    <row r="1118" spans="1:7" x14ac:dyDescent="0.3">
      <c r="A1118" s="28" t="s">
        <v>457</v>
      </c>
      <c r="B1118" s="4" t="s">
        <v>975</v>
      </c>
      <c r="C1118" s="30"/>
      <c r="D1118" s="30"/>
      <c r="E1118" s="4"/>
      <c r="F1118" s="4" t="s">
        <v>1102</v>
      </c>
      <c r="G1118" s="45" t="s">
        <v>1143</v>
      </c>
    </row>
    <row r="1119" spans="1:7" x14ac:dyDescent="0.3">
      <c r="A1119" s="28" t="s">
        <v>457</v>
      </c>
      <c r="B1119" s="4" t="s">
        <v>976</v>
      </c>
      <c r="C1119" s="30"/>
      <c r="D1119" s="30"/>
      <c r="E1119" s="4"/>
      <c r="F1119" s="4" t="s">
        <v>1102</v>
      </c>
      <c r="G1119" s="45" t="s">
        <v>1143</v>
      </c>
    </row>
    <row r="1120" spans="1:7" x14ac:dyDescent="0.3">
      <c r="A1120" s="28" t="s">
        <v>457</v>
      </c>
      <c r="B1120" s="4" t="s">
        <v>977</v>
      </c>
      <c r="C1120" s="30"/>
      <c r="D1120" s="30"/>
      <c r="E1120" s="4"/>
      <c r="F1120" s="4" t="s">
        <v>1102</v>
      </c>
      <c r="G1120" s="45" t="s">
        <v>1143</v>
      </c>
    </row>
    <row r="1121" spans="1:7" x14ac:dyDescent="0.3">
      <c r="A1121" s="28" t="s">
        <v>457</v>
      </c>
      <c r="B1121" s="4" t="s">
        <v>978</v>
      </c>
      <c r="C1121" s="30"/>
      <c r="D1121" s="30"/>
      <c r="E1121" s="4"/>
      <c r="F1121" s="4" t="s">
        <v>1102</v>
      </c>
      <c r="G1121" s="45" t="s">
        <v>1143</v>
      </c>
    </row>
    <row r="1122" spans="1:7" x14ac:dyDescent="0.3">
      <c r="A1122" s="28" t="s">
        <v>457</v>
      </c>
      <c r="B1122" s="4" t="s">
        <v>979</v>
      </c>
      <c r="C1122" s="30"/>
      <c r="D1122" s="30"/>
      <c r="E1122" s="4"/>
      <c r="F1122" s="4" t="s">
        <v>1102</v>
      </c>
      <c r="G1122" s="45" t="s">
        <v>1143</v>
      </c>
    </row>
    <row r="1123" spans="1:7" x14ac:dyDescent="0.3">
      <c r="A1123" s="28" t="s">
        <v>457</v>
      </c>
      <c r="B1123" s="4" t="s">
        <v>980</v>
      </c>
      <c r="C1123" s="30"/>
      <c r="D1123" s="30"/>
      <c r="E1123" s="4"/>
      <c r="F1123" s="4" t="s">
        <v>1102</v>
      </c>
      <c r="G1123" s="45" t="s">
        <v>1143</v>
      </c>
    </row>
    <row r="1124" spans="1:7" hidden="1" x14ac:dyDescent="0.3">
      <c r="A1124" s="28" t="s">
        <v>457</v>
      </c>
      <c r="B1124" s="4"/>
      <c r="C1124" s="30"/>
      <c r="D1124" s="30"/>
      <c r="E1124" s="45"/>
      <c r="F1124" s="45"/>
      <c r="G1124" s="45"/>
    </row>
    <row r="1125" spans="1:7" x14ac:dyDescent="0.3">
      <c r="A1125" s="28" t="s">
        <v>457</v>
      </c>
      <c r="B1125" s="4" t="s">
        <v>981</v>
      </c>
      <c r="C1125" s="30"/>
      <c r="D1125" s="30"/>
      <c r="E1125" s="4"/>
      <c r="F1125" s="4" t="s">
        <v>1102</v>
      </c>
      <c r="G1125" s="45" t="s">
        <v>1142</v>
      </c>
    </row>
    <row r="1126" spans="1:7" hidden="1" x14ac:dyDescent="0.3">
      <c r="A1126" s="28" t="s">
        <v>457</v>
      </c>
      <c r="B1126" s="4"/>
      <c r="C1126" s="30"/>
      <c r="D1126" s="30"/>
      <c r="E1126" s="45"/>
      <c r="F1126" s="45"/>
      <c r="G1126" s="45"/>
    </row>
    <row r="1127" spans="1:7" x14ac:dyDescent="0.3">
      <c r="A1127" s="28" t="s">
        <v>457</v>
      </c>
      <c r="B1127" s="4" t="s">
        <v>982</v>
      </c>
      <c r="C1127" s="30"/>
      <c r="D1127" s="30"/>
      <c r="E1127" s="4"/>
      <c r="F1127" s="4" t="s">
        <v>1102</v>
      </c>
      <c r="G1127" s="45" t="s">
        <v>1147</v>
      </c>
    </row>
    <row r="1128" spans="1:7" hidden="1" x14ac:dyDescent="0.3">
      <c r="A1128" s="28" t="s">
        <v>457</v>
      </c>
      <c r="B1128" s="4"/>
      <c r="C1128" s="30"/>
      <c r="D1128" s="30"/>
      <c r="E1128" s="45"/>
      <c r="F1128" s="45"/>
      <c r="G1128" s="45" t="s">
        <v>1147</v>
      </c>
    </row>
    <row r="1129" spans="1:7" x14ac:dyDescent="0.3">
      <c r="A1129" s="28" t="s">
        <v>457</v>
      </c>
      <c r="B1129" s="4" t="s">
        <v>983</v>
      </c>
      <c r="C1129" s="30"/>
      <c r="D1129" s="30"/>
      <c r="E1129" s="4"/>
      <c r="F1129" s="4" t="s">
        <v>1102</v>
      </c>
      <c r="G1129" s="45" t="s">
        <v>1147</v>
      </c>
    </row>
    <row r="1130" spans="1:7" x14ac:dyDescent="0.3">
      <c r="A1130" s="28" t="s">
        <v>457</v>
      </c>
      <c r="B1130" s="4" t="s">
        <v>984</v>
      </c>
      <c r="C1130" s="30"/>
      <c r="D1130" s="30"/>
      <c r="E1130" s="4"/>
      <c r="F1130" s="4" t="s">
        <v>1102</v>
      </c>
      <c r="G1130" s="45" t="s">
        <v>1147</v>
      </c>
    </row>
    <row r="1131" spans="1:7" x14ac:dyDescent="0.3">
      <c r="A1131" s="28" t="s">
        <v>457</v>
      </c>
      <c r="B1131" s="4" t="s">
        <v>985</v>
      </c>
      <c r="C1131" s="30"/>
      <c r="D1131" s="30"/>
      <c r="E1131" s="4"/>
      <c r="F1131" s="4" t="s">
        <v>1102</v>
      </c>
      <c r="G1131" s="45" t="s">
        <v>1147</v>
      </c>
    </row>
    <row r="1132" spans="1:7" hidden="1" x14ac:dyDescent="0.3">
      <c r="A1132" s="28" t="s">
        <v>457</v>
      </c>
      <c r="B1132" s="4"/>
      <c r="C1132" s="30"/>
      <c r="D1132" s="30"/>
      <c r="E1132" s="45"/>
      <c r="F1132" s="45"/>
      <c r="G1132" s="45" t="s">
        <v>1147</v>
      </c>
    </row>
    <row r="1133" spans="1:7" x14ac:dyDescent="0.3">
      <c r="A1133" s="28" t="s">
        <v>457</v>
      </c>
      <c r="B1133" s="4" t="s">
        <v>986</v>
      </c>
      <c r="C1133" s="30"/>
      <c r="D1133" s="30"/>
      <c r="E1133" s="4"/>
      <c r="F1133" s="4" t="s">
        <v>1102</v>
      </c>
      <c r="G1133" s="45" t="s">
        <v>1147</v>
      </c>
    </row>
    <row r="1134" spans="1:7" x14ac:dyDescent="0.3">
      <c r="A1134" s="28" t="s">
        <v>457</v>
      </c>
      <c r="B1134" s="4" t="s">
        <v>987</v>
      </c>
      <c r="C1134" s="30"/>
      <c r="D1134" s="30"/>
      <c r="E1134" s="4"/>
      <c r="F1134" s="4" t="s">
        <v>1102</v>
      </c>
      <c r="G1134" s="45" t="s">
        <v>1147</v>
      </c>
    </row>
    <row r="1135" spans="1:7" x14ac:dyDescent="0.3">
      <c r="A1135" s="28" t="s">
        <v>457</v>
      </c>
      <c r="B1135" s="4" t="s">
        <v>988</v>
      </c>
      <c r="C1135" s="30"/>
      <c r="D1135" s="30"/>
      <c r="E1135" s="4"/>
      <c r="F1135" s="4" t="s">
        <v>1102</v>
      </c>
      <c r="G1135" s="45" t="s">
        <v>1147</v>
      </c>
    </row>
    <row r="1136" spans="1:7" x14ac:dyDescent="0.3">
      <c r="A1136" s="28" t="s">
        <v>457</v>
      </c>
      <c r="B1136" s="4" t="s">
        <v>989</v>
      </c>
      <c r="C1136" s="30"/>
      <c r="D1136" s="30"/>
      <c r="E1136" s="4"/>
      <c r="F1136" s="4" t="s">
        <v>1102</v>
      </c>
      <c r="G1136" s="45" t="s">
        <v>1147</v>
      </c>
    </row>
    <row r="1137" spans="1:7" hidden="1" x14ac:dyDescent="0.3">
      <c r="A1137" s="28" t="s">
        <v>457</v>
      </c>
      <c r="B1137" s="4"/>
      <c r="C1137" s="30"/>
      <c r="D1137" s="30"/>
      <c r="E1137" s="45"/>
      <c r="F1137" s="45"/>
      <c r="G1137" s="45" t="s">
        <v>1147</v>
      </c>
    </row>
    <row r="1138" spans="1:7" x14ac:dyDescent="0.3">
      <c r="A1138" s="28" t="s">
        <v>457</v>
      </c>
      <c r="B1138" s="4" t="s">
        <v>990</v>
      </c>
      <c r="C1138" s="30"/>
      <c r="D1138" s="30"/>
      <c r="E1138" s="4"/>
      <c r="F1138" s="4" t="s">
        <v>1102</v>
      </c>
      <c r="G1138" s="45" t="s">
        <v>1147</v>
      </c>
    </row>
    <row r="1139" spans="1:7" x14ac:dyDescent="0.3">
      <c r="A1139" s="28" t="s">
        <v>457</v>
      </c>
      <c r="B1139" s="4" t="s">
        <v>991</v>
      </c>
      <c r="C1139" s="30"/>
      <c r="D1139" s="30"/>
      <c r="E1139" s="4"/>
      <c r="F1139" s="4" t="s">
        <v>1102</v>
      </c>
      <c r="G1139" s="45" t="s">
        <v>1147</v>
      </c>
    </row>
    <row r="1140" spans="1:7" hidden="1" x14ac:dyDescent="0.3">
      <c r="A1140" s="28" t="s">
        <v>457</v>
      </c>
      <c r="B1140" s="4"/>
      <c r="C1140" s="30"/>
      <c r="D1140" s="30"/>
      <c r="E1140" s="45"/>
      <c r="F1140" s="45"/>
      <c r="G1140" s="45" t="s">
        <v>1147</v>
      </c>
    </row>
    <row r="1141" spans="1:7" x14ac:dyDescent="0.3">
      <c r="A1141" s="28" t="s">
        <v>457</v>
      </c>
      <c r="B1141" s="4" t="s">
        <v>992</v>
      </c>
      <c r="C1141" s="30"/>
      <c r="D1141" s="30"/>
      <c r="E1141" s="4"/>
      <c r="F1141" s="4" t="s">
        <v>1102</v>
      </c>
      <c r="G1141" s="45" t="s">
        <v>1147</v>
      </c>
    </row>
    <row r="1142" spans="1:7" x14ac:dyDescent="0.3">
      <c r="A1142" s="28" t="s">
        <v>457</v>
      </c>
      <c r="B1142" s="4" t="s">
        <v>993</v>
      </c>
      <c r="C1142" s="30"/>
      <c r="D1142" s="30"/>
      <c r="E1142" s="4"/>
      <c r="F1142" s="4" t="s">
        <v>1102</v>
      </c>
      <c r="G1142" s="45" t="s">
        <v>1147</v>
      </c>
    </row>
    <row r="1143" spans="1:7" x14ac:dyDescent="0.3">
      <c r="A1143" s="28" t="s">
        <v>457</v>
      </c>
      <c r="B1143" s="4" t="s">
        <v>994</v>
      </c>
      <c r="C1143" s="30"/>
      <c r="D1143" s="30"/>
      <c r="E1143" s="4"/>
      <c r="F1143" s="4" t="s">
        <v>1102</v>
      </c>
      <c r="G1143" s="45" t="s">
        <v>1147</v>
      </c>
    </row>
    <row r="1144" spans="1:7" hidden="1" x14ac:dyDescent="0.3">
      <c r="A1144" s="28" t="s">
        <v>457</v>
      </c>
      <c r="B1144" s="4"/>
      <c r="C1144" s="30"/>
      <c r="D1144" s="30"/>
      <c r="E1144" s="45"/>
      <c r="F1144" s="45"/>
      <c r="G1144" s="45" t="s">
        <v>1147</v>
      </c>
    </row>
    <row r="1145" spans="1:7" x14ac:dyDescent="0.3">
      <c r="A1145" s="28" t="s">
        <v>457</v>
      </c>
      <c r="B1145" s="4" t="s">
        <v>995</v>
      </c>
      <c r="C1145" s="30"/>
      <c r="D1145" s="30"/>
      <c r="E1145" s="4"/>
      <c r="F1145" s="4" t="s">
        <v>1102</v>
      </c>
      <c r="G1145" s="45" t="s">
        <v>1147</v>
      </c>
    </row>
    <row r="1146" spans="1:7" x14ac:dyDescent="0.3">
      <c r="A1146" s="28" t="s">
        <v>457</v>
      </c>
      <c r="B1146" s="4" t="s">
        <v>996</v>
      </c>
      <c r="C1146" s="30"/>
      <c r="D1146" s="30"/>
      <c r="E1146" s="4"/>
      <c r="F1146" s="4" t="s">
        <v>1102</v>
      </c>
      <c r="G1146" s="45" t="s">
        <v>1147</v>
      </c>
    </row>
    <row r="1147" spans="1:7" x14ac:dyDescent="0.3">
      <c r="A1147" s="28" t="s">
        <v>457</v>
      </c>
      <c r="B1147" s="4" t="s">
        <v>997</v>
      </c>
      <c r="C1147" s="30"/>
      <c r="D1147" s="30"/>
      <c r="E1147" s="4"/>
      <c r="F1147" s="4" t="s">
        <v>1102</v>
      </c>
      <c r="G1147" s="45" t="s">
        <v>1147</v>
      </c>
    </row>
    <row r="1148" spans="1:7" x14ac:dyDescent="0.3">
      <c r="A1148" s="28" t="s">
        <v>457</v>
      </c>
      <c r="B1148" s="4" t="s">
        <v>998</v>
      </c>
      <c r="C1148" s="30"/>
      <c r="D1148" s="30"/>
      <c r="E1148" s="4"/>
      <c r="F1148" s="4" t="s">
        <v>1102</v>
      </c>
      <c r="G1148" s="45" t="s">
        <v>1147</v>
      </c>
    </row>
    <row r="1149" spans="1:7" x14ac:dyDescent="0.3">
      <c r="A1149" s="28" t="s">
        <v>457</v>
      </c>
      <c r="B1149" s="4" t="s">
        <v>999</v>
      </c>
      <c r="C1149" s="30"/>
      <c r="D1149" s="30"/>
      <c r="E1149" s="4"/>
      <c r="F1149" s="4" t="s">
        <v>1102</v>
      </c>
      <c r="G1149" s="45" t="s">
        <v>1147</v>
      </c>
    </row>
    <row r="1150" spans="1:7" x14ac:dyDescent="0.3">
      <c r="A1150" s="28" t="s">
        <v>457</v>
      </c>
      <c r="B1150" s="4" t="s">
        <v>1000</v>
      </c>
      <c r="C1150" s="30"/>
      <c r="D1150" s="30"/>
      <c r="E1150" s="4"/>
      <c r="F1150" s="4" t="s">
        <v>1102</v>
      </c>
      <c r="G1150" s="45" t="s">
        <v>1147</v>
      </c>
    </row>
    <row r="1151" spans="1:7" x14ac:dyDescent="0.3">
      <c r="A1151" s="28" t="s">
        <v>457</v>
      </c>
      <c r="B1151" s="4" t="s">
        <v>1001</v>
      </c>
      <c r="C1151" s="30"/>
      <c r="D1151" s="30"/>
      <c r="E1151" s="4"/>
      <c r="F1151" s="4" t="s">
        <v>1102</v>
      </c>
      <c r="G1151" s="45" t="s">
        <v>1147</v>
      </c>
    </row>
    <row r="1152" spans="1:7" x14ac:dyDescent="0.3">
      <c r="A1152" s="28" t="s">
        <v>457</v>
      </c>
      <c r="B1152" s="4" t="s">
        <v>1002</v>
      </c>
      <c r="C1152" s="30"/>
      <c r="D1152" s="30"/>
      <c r="E1152" s="4"/>
      <c r="F1152" s="4" t="s">
        <v>1102</v>
      </c>
      <c r="G1152" s="45" t="s">
        <v>1147</v>
      </c>
    </row>
    <row r="1153" spans="1:7" x14ac:dyDescent="0.3">
      <c r="A1153" s="28" t="s">
        <v>457</v>
      </c>
      <c r="B1153" s="4" t="s">
        <v>1003</v>
      </c>
      <c r="C1153" s="30"/>
      <c r="D1153" s="30"/>
      <c r="E1153" s="4"/>
      <c r="F1153" s="4" t="s">
        <v>1102</v>
      </c>
      <c r="G1153" s="45" t="s">
        <v>1147</v>
      </c>
    </row>
    <row r="1154" spans="1:7" x14ac:dyDescent="0.3">
      <c r="A1154" s="28" t="s">
        <v>457</v>
      </c>
      <c r="B1154" s="4" t="s">
        <v>1004</v>
      </c>
      <c r="C1154" s="30"/>
      <c r="D1154" s="30"/>
      <c r="E1154" s="4"/>
      <c r="F1154" s="4" t="s">
        <v>1102</v>
      </c>
      <c r="G1154" s="45" t="s">
        <v>1147</v>
      </c>
    </row>
    <row r="1155" spans="1:7" x14ac:dyDescent="0.3">
      <c r="A1155" s="28" t="s">
        <v>457</v>
      </c>
      <c r="B1155" s="4" t="s">
        <v>1005</v>
      </c>
      <c r="C1155" s="30"/>
      <c r="D1155" s="30"/>
      <c r="E1155" s="4"/>
      <c r="F1155" s="4" t="s">
        <v>1102</v>
      </c>
      <c r="G1155" s="45" t="s">
        <v>1147</v>
      </c>
    </row>
    <row r="1156" spans="1:7" hidden="1" x14ac:dyDescent="0.3">
      <c r="A1156" s="28" t="s">
        <v>457</v>
      </c>
      <c r="B1156" s="4"/>
      <c r="C1156" s="30"/>
      <c r="D1156" s="30"/>
      <c r="E1156" s="45"/>
      <c r="F1156" s="45"/>
      <c r="G1156" s="45" t="s">
        <v>1147</v>
      </c>
    </row>
    <row r="1157" spans="1:7" x14ac:dyDescent="0.3">
      <c r="A1157" s="28" t="s">
        <v>457</v>
      </c>
      <c r="B1157" s="4" t="s">
        <v>1006</v>
      </c>
      <c r="C1157" s="30"/>
      <c r="D1157" s="30"/>
      <c r="E1157" s="4"/>
      <c r="F1157" s="4" t="s">
        <v>1102</v>
      </c>
      <c r="G1157" s="45" t="s">
        <v>1147</v>
      </c>
    </row>
    <row r="1158" spans="1:7" hidden="1" x14ac:dyDescent="0.3">
      <c r="A1158" s="28" t="s">
        <v>457</v>
      </c>
      <c r="B1158" s="4"/>
      <c r="C1158" s="30"/>
      <c r="D1158" s="30"/>
      <c r="E1158" s="45"/>
      <c r="F1158" s="45"/>
      <c r="G1158" s="45" t="s">
        <v>1147</v>
      </c>
    </row>
    <row r="1159" spans="1:7" x14ac:dyDescent="0.3">
      <c r="A1159" s="28" t="s">
        <v>457</v>
      </c>
      <c r="B1159" s="4" t="s">
        <v>1007</v>
      </c>
      <c r="C1159" s="30"/>
      <c r="D1159" s="30"/>
      <c r="E1159" s="4"/>
      <c r="F1159" s="4" t="s">
        <v>1102</v>
      </c>
      <c r="G1159" s="45" t="s">
        <v>1147</v>
      </c>
    </row>
    <row r="1160" spans="1:7" hidden="1" x14ac:dyDescent="0.3">
      <c r="A1160" s="28" t="s">
        <v>457</v>
      </c>
      <c r="B1160" s="4"/>
      <c r="C1160" s="30"/>
      <c r="D1160" s="30"/>
      <c r="E1160" s="45"/>
      <c r="F1160" s="45"/>
      <c r="G1160" s="45" t="s">
        <v>1147</v>
      </c>
    </row>
    <row r="1161" spans="1:7" x14ac:dyDescent="0.3">
      <c r="A1161" s="28" t="s">
        <v>457</v>
      </c>
      <c r="B1161" s="4" t="s">
        <v>1008</v>
      </c>
      <c r="C1161" s="30"/>
      <c r="D1161" s="30"/>
      <c r="E1161" s="4"/>
      <c r="F1161" s="4" t="s">
        <v>1102</v>
      </c>
      <c r="G1161" s="45" t="s">
        <v>1147</v>
      </c>
    </row>
    <row r="1162" spans="1:7" x14ac:dyDescent="0.3">
      <c r="A1162" s="28" t="s">
        <v>457</v>
      </c>
      <c r="B1162" s="4" t="s">
        <v>1009</v>
      </c>
      <c r="C1162" s="30"/>
      <c r="D1162" s="30"/>
      <c r="E1162" s="4"/>
      <c r="F1162" s="4" t="s">
        <v>1102</v>
      </c>
      <c r="G1162" s="45" t="s">
        <v>1147</v>
      </c>
    </row>
    <row r="1163" spans="1:7" x14ac:dyDescent="0.3">
      <c r="A1163" s="28" t="s">
        <v>457</v>
      </c>
      <c r="B1163" s="4" t="s">
        <v>1010</v>
      </c>
      <c r="C1163" s="30"/>
      <c r="D1163" s="30"/>
      <c r="E1163" s="4"/>
      <c r="F1163" s="4" t="s">
        <v>1102</v>
      </c>
      <c r="G1163" s="45" t="s">
        <v>1147</v>
      </c>
    </row>
    <row r="1164" spans="1:7" hidden="1" x14ac:dyDescent="0.3">
      <c r="A1164" s="28" t="s">
        <v>457</v>
      </c>
      <c r="B1164" s="4"/>
      <c r="C1164" s="30"/>
      <c r="D1164" s="30"/>
      <c r="E1164" s="45"/>
      <c r="F1164" s="45"/>
      <c r="G1164" s="45" t="s">
        <v>1147</v>
      </c>
    </row>
    <row r="1165" spans="1:7" x14ac:dyDescent="0.3">
      <c r="A1165" s="28" t="s">
        <v>457</v>
      </c>
      <c r="B1165" s="4" t="s">
        <v>1011</v>
      </c>
      <c r="C1165" s="30"/>
      <c r="D1165" s="30"/>
      <c r="E1165" s="4"/>
      <c r="F1165" s="4" t="s">
        <v>1102</v>
      </c>
      <c r="G1165" s="45" t="s">
        <v>1147</v>
      </c>
    </row>
    <row r="1166" spans="1:7" x14ac:dyDescent="0.3">
      <c r="A1166" s="28" t="s">
        <v>457</v>
      </c>
      <c r="B1166" s="4" t="s">
        <v>1012</v>
      </c>
      <c r="C1166" s="30"/>
      <c r="D1166" s="30"/>
      <c r="E1166" s="4"/>
      <c r="F1166" s="4" t="s">
        <v>1102</v>
      </c>
      <c r="G1166" s="45" t="s">
        <v>1147</v>
      </c>
    </row>
    <row r="1167" spans="1:7" x14ac:dyDescent="0.3">
      <c r="A1167" s="28" t="s">
        <v>457</v>
      </c>
      <c r="B1167" s="4" t="s">
        <v>1013</v>
      </c>
      <c r="C1167" s="30"/>
      <c r="D1167" s="30"/>
      <c r="E1167" s="4"/>
      <c r="F1167" s="4" t="s">
        <v>1102</v>
      </c>
      <c r="G1167" s="45" t="s">
        <v>1147</v>
      </c>
    </row>
    <row r="1168" spans="1:7" x14ac:dyDescent="0.3">
      <c r="A1168" s="28" t="s">
        <v>457</v>
      </c>
      <c r="B1168" s="4" t="s">
        <v>1014</v>
      </c>
      <c r="C1168" s="30"/>
      <c r="D1168" s="30"/>
      <c r="E1168" s="4"/>
      <c r="F1168" s="4" t="s">
        <v>1102</v>
      </c>
      <c r="G1168" s="45" t="s">
        <v>1147</v>
      </c>
    </row>
    <row r="1169" spans="1:7" x14ac:dyDescent="0.3">
      <c r="A1169" s="28" t="s">
        <v>457</v>
      </c>
      <c r="B1169" s="4" t="s">
        <v>1015</v>
      </c>
      <c r="C1169" s="30"/>
      <c r="D1169" s="30"/>
      <c r="E1169" s="4"/>
      <c r="F1169" s="4" t="s">
        <v>1102</v>
      </c>
      <c r="G1169" s="45" t="s">
        <v>1147</v>
      </c>
    </row>
    <row r="1170" spans="1:7" x14ac:dyDescent="0.3">
      <c r="A1170" s="28" t="s">
        <v>457</v>
      </c>
      <c r="B1170" s="4" t="s">
        <v>1016</v>
      </c>
      <c r="C1170" s="30"/>
      <c r="D1170" s="30"/>
      <c r="E1170" s="4"/>
      <c r="F1170" s="4" t="s">
        <v>1102</v>
      </c>
      <c r="G1170" s="45" t="s">
        <v>1147</v>
      </c>
    </row>
    <row r="1171" spans="1:7" hidden="1" x14ac:dyDescent="0.3">
      <c r="A1171" s="28" t="s">
        <v>457</v>
      </c>
      <c r="B1171" s="4"/>
      <c r="C1171" s="30"/>
      <c r="D1171" s="30"/>
      <c r="E1171" s="45"/>
      <c r="F1171" s="45"/>
      <c r="G1171" s="45" t="s">
        <v>1147</v>
      </c>
    </row>
    <row r="1172" spans="1:7" x14ac:dyDescent="0.3">
      <c r="A1172" s="28" t="s">
        <v>457</v>
      </c>
      <c r="B1172" s="4" t="s">
        <v>1017</v>
      </c>
      <c r="C1172" s="30"/>
      <c r="D1172" s="30"/>
      <c r="E1172" s="4"/>
      <c r="F1172" s="4" t="s">
        <v>1102</v>
      </c>
      <c r="G1172" s="45" t="s">
        <v>1147</v>
      </c>
    </row>
    <row r="1173" spans="1:7" x14ac:dyDescent="0.3">
      <c r="A1173" s="28" t="s">
        <v>457</v>
      </c>
      <c r="B1173" s="4" t="s">
        <v>1018</v>
      </c>
      <c r="C1173" s="30"/>
      <c r="D1173" s="30"/>
      <c r="E1173" s="4"/>
      <c r="F1173" s="4" t="s">
        <v>1102</v>
      </c>
      <c r="G1173" s="45" t="s">
        <v>1147</v>
      </c>
    </row>
    <row r="1174" spans="1:7" x14ac:dyDescent="0.3">
      <c r="A1174" s="28" t="s">
        <v>457</v>
      </c>
      <c r="B1174" s="4" t="s">
        <v>1019</v>
      </c>
      <c r="C1174" s="30"/>
      <c r="D1174" s="30"/>
      <c r="E1174" s="4"/>
      <c r="F1174" s="4" t="s">
        <v>1102</v>
      </c>
      <c r="G1174" s="45" t="s">
        <v>1147</v>
      </c>
    </row>
    <row r="1175" spans="1:7" x14ac:dyDescent="0.3">
      <c r="A1175" s="28" t="s">
        <v>457</v>
      </c>
      <c r="B1175" s="4" t="s">
        <v>1020</v>
      </c>
      <c r="C1175" s="30"/>
      <c r="D1175" s="30"/>
      <c r="E1175" s="4"/>
      <c r="F1175" s="4" t="s">
        <v>1102</v>
      </c>
      <c r="G1175" s="45" t="s">
        <v>1147</v>
      </c>
    </row>
    <row r="1176" spans="1:7" x14ac:dyDescent="0.3">
      <c r="A1176" s="28" t="s">
        <v>457</v>
      </c>
      <c r="B1176" s="4" t="s">
        <v>1188</v>
      </c>
      <c r="C1176" s="30">
        <v>0.02</v>
      </c>
      <c r="D1176" s="30" t="s">
        <v>1102</v>
      </c>
      <c r="E1176" s="4">
        <v>85258019</v>
      </c>
      <c r="F1176" s="4" t="s">
        <v>1102</v>
      </c>
      <c r="G1176" s="45" t="s">
        <v>1147</v>
      </c>
    </row>
    <row r="1177" spans="1:7" hidden="1" x14ac:dyDescent="0.3">
      <c r="A1177" s="28" t="s">
        <v>457</v>
      </c>
      <c r="B1177" s="4"/>
      <c r="C1177" s="30"/>
      <c r="D1177" s="30"/>
      <c r="E1177" s="45"/>
      <c r="F1177" s="45"/>
      <c r="G1177" s="45"/>
    </row>
    <row r="1178" spans="1:7" x14ac:dyDescent="0.3">
      <c r="A1178" s="28" t="s">
        <v>457</v>
      </c>
      <c r="B1178" s="4" t="s">
        <v>1021</v>
      </c>
      <c r="C1178" s="30"/>
      <c r="D1178" s="30"/>
      <c r="E1178" s="4"/>
      <c r="F1178" s="4" t="s">
        <v>1102</v>
      </c>
      <c r="G1178" s="45" t="s">
        <v>1148</v>
      </c>
    </row>
    <row r="1179" spans="1:7" hidden="1" x14ac:dyDescent="0.3">
      <c r="A1179" s="28" t="s">
        <v>457</v>
      </c>
      <c r="B1179" s="4"/>
      <c r="C1179" s="30"/>
      <c r="D1179" s="30"/>
      <c r="E1179" s="45"/>
      <c r="F1179" s="45"/>
      <c r="G1179" s="45" t="s">
        <v>1148</v>
      </c>
    </row>
    <row r="1180" spans="1:7" x14ac:dyDescent="0.3">
      <c r="A1180" s="28" t="s">
        <v>457</v>
      </c>
      <c r="B1180" s="4" t="s">
        <v>1022</v>
      </c>
      <c r="C1180" s="30"/>
      <c r="D1180" s="30"/>
      <c r="E1180" s="4"/>
      <c r="F1180" s="4" t="s">
        <v>1102</v>
      </c>
      <c r="G1180" s="45" t="s">
        <v>1148</v>
      </c>
    </row>
    <row r="1181" spans="1:7" x14ac:dyDescent="0.3">
      <c r="A1181" s="28" t="s">
        <v>457</v>
      </c>
      <c r="B1181" s="4" t="s">
        <v>1023</v>
      </c>
      <c r="C1181" s="30"/>
      <c r="D1181" s="30"/>
      <c r="E1181" s="4"/>
      <c r="F1181" s="4" t="s">
        <v>1102</v>
      </c>
      <c r="G1181" s="45" t="s">
        <v>1148</v>
      </c>
    </row>
    <row r="1182" spans="1:7" hidden="1" x14ac:dyDescent="0.3">
      <c r="A1182" s="28" t="s">
        <v>457</v>
      </c>
      <c r="B1182" s="4"/>
      <c r="C1182" s="30"/>
      <c r="D1182" s="30"/>
      <c r="E1182" s="45"/>
      <c r="F1182" s="45"/>
      <c r="G1182" s="45" t="s">
        <v>1148</v>
      </c>
    </row>
    <row r="1183" spans="1:7" x14ac:dyDescent="0.3">
      <c r="A1183" s="28" t="s">
        <v>457</v>
      </c>
      <c r="B1183" s="4" t="s">
        <v>1024</v>
      </c>
      <c r="C1183" s="30"/>
      <c r="D1183" s="30"/>
      <c r="E1183" s="4"/>
      <c r="F1183" s="4" t="s">
        <v>1102</v>
      </c>
      <c r="G1183" s="45" t="s">
        <v>1148</v>
      </c>
    </row>
    <row r="1184" spans="1:7" hidden="1" x14ac:dyDescent="0.3">
      <c r="A1184" s="28" t="s">
        <v>457</v>
      </c>
      <c r="B1184" s="4"/>
      <c r="C1184" s="30"/>
      <c r="D1184" s="30"/>
      <c r="E1184" s="45"/>
      <c r="F1184" s="45"/>
      <c r="G1184" s="45"/>
    </row>
    <row r="1185" spans="1:7" x14ac:dyDescent="0.3">
      <c r="A1185" s="28" t="s">
        <v>457</v>
      </c>
      <c r="B1185" s="4" t="s">
        <v>1154</v>
      </c>
      <c r="C1185" s="30">
        <v>0.04</v>
      </c>
      <c r="D1185" s="30" t="s">
        <v>1102</v>
      </c>
      <c r="E1185" s="4">
        <v>85443000</v>
      </c>
      <c r="F1185" s="4" t="s">
        <v>1102</v>
      </c>
      <c r="G1185" s="45" t="s">
        <v>1149</v>
      </c>
    </row>
    <row r="1186" spans="1:7" hidden="1" x14ac:dyDescent="0.3">
      <c r="A1186" s="28" t="s">
        <v>457</v>
      </c>
      <c r="B1186" s="4"/>
      <c r="C1186" s="30"/>
      <c r="D1186" s="30"/>
      <c r="E1186" s="45"/>
      <c r="F1186" s="45"/>
      <c r="G1186" s="45" t="s">
        <v>1149</v>
      </c>
    </row>
    <row r="1187" spans="1:7" x14ac:dyDescent="0.3">
      <c r="A1187" s="28" t="s">
        <v>457</v>
      </c>
      <c r="B1187" s="4" t="s">
        <v>1025</v>
      </c>
      <c r="C1187" s="30"/>
      <c r="D1187" s="30"/>
      <c r="E1187" s="4"/>
      <c r="F1187" s="4" t="s">
        <v>1102</v>
      </c>
      <c r="G1187" s="45" t="s">
        <v>1149</v>
      </c>
    </row>
    <row r="1188" spans="1:7" x14ac:dyDescent="0.3">
      <c r="A1188" s="28" t="s">
        <v>457</v>
      </c>
      <c r="B1188" s="4" t="s">
        <v>1026</v>
      </c>
      <c r="C1188" s="30"/>
      <c r="D1188" s="30"/>
      <c r="E1188" s="4"/>
      <c r="F1188" s="4" t="s">
        <v>1102</v>
      </c>
      <c r="G1188" s="45" t="s">
        <v>1149</v>
      </c>
    </row>
    <row r="1189" spans="1:7" hidden="1" x14ac:dyDescent="0.3">
      <c r="A1189" s="28" t="s">
        <v>457</v>
      </c>
      <c r="B1189" s="4"/>
      <c r="C1189" s="30"/>
      <c r="D1189" s="30"/>
      <c r="E1189" s="45"/>
      <c r="F1189" s="45"/>
      <c r="G1189" s="45" t="s">
        <v>1149</v>
      </c>
    </row>
    <row r="1190" spans="1:7" x14ac:dyDescent="0.3">
      <c r="A1190" s="28" t="s">
        <v>457</v>
      </c>
      <c r="B1190" s="4" t="s">
        <v>1027</v>
      </c>
      <c r="C1190" s="30"/>
      <c r="D1190" s="30"/>
      <c r="E1190" s="4"/>
      <c r="F1190" s="4" t="s">
        <v>1102</v>
      </c>
      <c r="G1190" s="45" t="s">
        <v>1149</v>
      </c>
    </row>
    <row r="1191" spans="1:7" hidden="1" x14ac:dyDescent="0.3">
      <c r="A1191" s="28" t="s">
        <v>457</v>
      </c>
      <c r="B1191" s="4"/>
      <c r="C1191" s="30"/>
      <c r="D1191" s="30"/>
      <c r="E1191" s="45"/>
      <c r="F1191" s="45"/>
      <c r="G1191" s="45" t="s">
        <v>1149</v>
      </c>
    </row>
    <row r="1192" spans="1:7" x14ac:dyDescent="0.3">
      <c r="A1192" s="28" t="s">
        <v>457</v>
      </c>
      <c r="B1192" s="4" t="s">
        <v>1028</v>
      </c>
      <c r="C1192" s="30"/>
      <c r="D1192" s="30"/>
      <c r="E1192" s="4"/>
      <c r="F1192" s="4" t="s">
        <v>1102</v>
      </c>
      <c r="G1192" s="45" t="s">
        <v>1149</v>
      </c>
    </row>
    <row r="1193" spans="1:7" hidden="1" x14ac:dyDescent="0.3">
      <c r="A1193" s="28" t="s">
        <v>457</v>
      </c>
      <c r="B1193" s="4"/>
      <c r="C1193" s="30"/>
      <c r="D1193" s="30"/>
      <c r="E1193" s="45"/>
      <c r="F1193" s="45"/>
      <c r="G1193" s="45" t="s">
        <v>1149</v>
      </c>
    </row>
    <row r="1194" spans="1:7" x14ac:dyDescent="0.3">
      <c r="A1194" s="28" t="s">
        <v>457</v>
      </c>
      <c r="B1194" s="4" t="s">
        <v>1029</v>
      </c>
      <c r="C1194" s="30"/>
      <c r="D1194" s="30"/>
      <c r="E1194" s="4"/>
      <c r="F1194" s="4" t="s">
        <v>1102</v>
      </c>
      <c r="G1194" s="45" t="s">
        <v>1149</v>
      </c>
    </row>
    <row r="1195" spans="1:7" x14ac:dyDescent="0.3">
      <c r="A1195" s="28" t="s">
        <v>457</v>
      </c>
      <c r="B1195" s="4" t="s">
        <v>1030</v>
      </c>
      <c r="C1195" s="30"/>
      <c r="D1195" s="30"/>
      <c r="E1195" s="4"/>
      <c r="F1195" s="4" t="s">
        <v>1102</v>
      </c>
      <c r="G1195" s="45" t="s">
        <v>1149</v>
      </c>
    </row>
    <row r="1196" spans="1:7" x14ac:dyDescent="0.3">
      <c r="A1196" s="28" t="s">
        <v>457</v>
      </c>
      <c r="B1196" s="4" t="s">
        <v>1031</v>
      </c>
      <c r="C1196" s="30"/>
      <c r="D1196" s="30"/>
      <c r="E1196" s="4"/>
      <c r="F1196" s="4" t="s">
        <v>1102</v>
      </c>
      <c r="G1196" s="45" t="s">
        <v>1149</v>
      </c>
    </row>
    <row r="1197" spans="1:7" x14ac:dyDescent="0.3">
      <c r="A1197" s="28" t="s">
        <v>457</v>
      </c>
      <c r="B1197" s="4" t="s">
        <v>1032</v>
      </c>
      <c r="C1197" s="30"/>
      <c r="D1197" s="30"/>
      <c r="E1197" s="4"/>
      <c r="F1197" s="4" t="s">
        <v>1102</v>
      </c>
      <c r="G1197" s="45" t="s">
        <v>1149</v>
      </c>
    </row>
    <row r="1198" spans="1:7" x14ac:dyDescent="0.3">
      <c r="A1198" s="28" t="s">
        <v>457</v>
      </c>
      <c r="B1198" s="4" t="s">
        <v>1033</v>
      </c>
      <c r="C1198" s="30"/>
      <c r="D1198" s="30"/>
      <c r="E1198" s="4"/>
      <c r="F1198" s="4" t="s">
        <v>1102</v>
      </c>
      <c r="G1198" s="45" t="s">
        <v>1149</v>
      </c>
    </row>
    <row r="1199" spans="1:7" x14ac:dyDescent="0.3">
      <c r="A1199" s="28" t="s">
        <v>457</v>
      </c>
      <c r="B1199" s="4" t="s">
        <v>1034</v>
      </c>
      <c r="C1199" s="30"/>
      <c r="D1199" s="30"/>
      <c r="E1199" s="4"/>
      <c r="F1199" s="4" t="s">
        <v>1102</v>
      </c>
      <c r="G1199" s="45" t="s">
        <v>1149</v>
      </c>
    </row>
    <row r="1200" spans="1:7" x14ac:dyDescent="0.3">
      <c r="A1200" s="28" t="s">
        <v>457</v>
      </c>
      <c r="B1200" s="4" t="s">
        <v>1035</v>
      </c>
      <c r="C1200" s="30"/>
      <c r="D1200" s="30"/>
      <c r="E1200" s="4"/>
      <c r="F1200" s="4" t="s">
        <v>1102</v>
      </c>
      <c r="G1200" s="45" t="s">
        <v>1149</v>
      </c>
    </row>
    <row r="1201" spans="1:7" hidden="1" x14ac:dyDescent="0.3">
      <c r="A1201" s="28" t="s">
        <v>457</v>
      </c>
      <c r="B1201" s="4"/>
      <c r="C1201" s="30"/>
      <c r="D1201" s="30"/>
      <c r="E1201" s="45"/>
      <c r="F1201" s="45"/>
      <c r="G1201" s="45" t="s">
        <v>1149</v>
      </c>
    </row>
    <row r="1202" spans="1:7" x14ac:dyDescent="0.3">
      <c r="A1202" s="28" t="s">
        <v>457</v>
      </c>
      <c r="B1202" s="4" t="s">
        <v>1036</v>
      </c>
      <c r="C1202" s="30"/>
      <c r="D1202" s="30"/>
      <c r="E1202" s="4"/>
      <c r="F1202" s="4" t="s">
        <v>1102</v>
      </c>
      <c r="G1202" s="45" t="s">
        <v>1149</v>
      </c>
    </row>
    <row r="1203" spans="1:7" x14ac:dyDescent="0.3">
      <c r="A1203" s="28" t="s">
        <v>457</v>
      </c>
      <c r="B1203" s="4" t="s">
        <v>1037</v>
      </c>
      <c r="C1203" s="30"/>
      <c r="D1203" s="30"/>
      <c r="E1203" s="4"/>
      <c r="F1203" s="4" t="s">
        <v>1102</v>
      </c>
      <c r="G1203" s="45" t="s">
        <v>1149</v>
      </c>
    </row>
    <row r="1204" spans="1:7" x14ac:dyDescent="0.3">
      <c r="A1204" s="28" t="s">
        <v>457</v>
      </c>
      <c r="B1204" s="4" t="s">
        <v>1038</v>
      </c>
      <c r="C1204" s="30"/>
      <c r="D1204" s="30"/>
      <c r="E1204" s="4"/>
      <c r="F1204" s="4" t="s">
        <v>1102</v>
      </c>
      <c r="G1204" s="45" t="s">
        <v>1149</v>
      </c>
    </row>
    <row r="1205" spans="1:7" x14ac:dyDescent="0.3">
      <c r="A1205" s="28" t="s">
        <v>457</v>
      </c>
      <c r="B1205" s="4" t="s">
        <v>1039</v>
      </c>
      <c r="C1205" s="30"/>
      <c r="D1205" s="30"/>
      <c r="E1205" s="4"/>
      <c r="F1205" s="4" t="s">
        <v>1102</v>
      </c>
      <c r="G1205" s="45" t="s">
        <v>1149</v>
      </c>
    </row>
    <row r="1206" spans="1:7" x14ac:dyDescent="0.3">
      <c r="A1206" s="28" t="s">
        <v>457</v>
      </c>
      <c r="B1206" s="4" t="s">
        <v>1040</v>
      </c>
      <c r="C1206" s="30"/>
      <c r="D1206" s="30"/>
      <c r="E1206" s="4"/>
      <c r="F1206" s="4" t="s">
        <v>1102</v>
      </c>
      <c r="G1206" s="45" t="s">
        <v>1149</v>
      </c>
    </row>
    <row r="1207" spans="1:7" hidden="1" x14ac:dyDescent="0.3">
      <c r="A1207" s="28" t="s">
        <v>457</v>
      </c>
      <c r="B1207" s="4"/>
      <c r="C1207" s="30"/>
      <c r="D1207" s="30"/>
      <c r="E1207" s="45"/>
      <c r="F1207" s="45"/>
      <c r="G1207" s="45" t="s">
        <v>1149</v>
      </c>
    </row>
    <row r="1208" spans="1:7" x14ac:dyDescent="0.3">
      <c r="A1208" s="28" t="s">
        <v>457</v>
      </c>
      <c r="B1208" s="4" t="s">
        <v>1041</v>
      </c>
      <c r="C1208" s="30"/>
      <c r="D1208" s="30"/>
      <c r="E1208" s="4"/>
      <c r="F1208" s="4" t="s">
        <v>1102</v>
      </c>
      <c r="G1208" s="45" t="s">
        <v>1149</v>
      </c>
    </row>
    <row r="1209" spans="1:7" hidden="1" x14ac:dyDescent="0.3">
      <c r="A1209" s="28" t="s">
        <v>457</v>
      </c>
      <c r="B1209" s="4"/>
      <c r="C1209" s="30"/>
      <c r="D1209" s="30"/>
      <c r="E1209" s="45"/>
      <c r="F1209" s="45"/>
      <c r="G1209" s="45" t="s">
        <v>1149</v>
      </c>
    </row>
    <row r="1210" spans="1:7" x14ac:dyDescent="0.3">
      <c r="A1210" s="28" t="s">
        <v>457</v>
      </c>
      <c r="B1210" s="4" t="s">
        <v>1042</v>
      </c>
      <c r="C1210" s="30"/>
      <c r="D1210" s="30"/>
      <c r="E1210" s="4"/>
      <c r="F1210" s="4" t="s">
        <v>1102</v>
      </c>
      <c r="G1210" s="45" t="s">
        <v>1149</v>
      </c>
    </row>
    <row r="1211" spans="1:7" x14ac:dyDescent="0.3">
      <c r="A1211" s="28" t="s">
        <v>457</v>
      </c>
      <c r="B1211" s="4" t="s">
        <v>1043</v>
      </c>
      <c r="C1211" s="30"/>
      <c r="D1211" s="30"/>
      <c r="E1211" s="4"/>
      <c r="F1211" s="4" t="s">
        <v>1102</v>
      </c>
      <c r="G1211" s="45" t="s">
        <v>1149</v>
      </c>
    </row>
    <row r="1212" spans="1:7" x14ac:dyDescent="0.3">
      <c r="A1212" s="28" t="s">
        <v>457</v>
      </c>
      <c r="B1212" s="4" t="s">
        <v>1044</v>
      </c>
      <c r="C1212" s="30"/>
      <c r="D1212" s="30"/>
      <c r="E1212" s="4"/>
      <c r="F1212" s="4" t="s">
        <v>1102</v>
      </c>
      <c r="G1212" s="45" t="s">
        <v>1149</v>
      </c>
    </row>
    <row r="1213" spans="1:7" x14ac:dyDescent="0.3">
      <c r="A1213" s="28" t="s">
        <v>457</v>
      </c>
      <c r="B1213" s="4" t="s">
        <v>1045</v>
      </c>
      <c r="C1213" s="30"/>
      <c r="D1213" s="30"/>
      <c r="E1213" s="4"/>
      <c r="F1213" s="4" t="s">
        <v>1102</v>
      </c>
      <c r="G1213" s="45" t="s">
        <v>1149</v>
      </c>
    </row>
    <row r="1214" spans="1:7" x14ac:dyDescent="0.3">
      <c r="A1214" s="28" t="s">
        <v>457</v>
      </c>
      <c r="B1214" s="4" t="s">
        <v>1046</v>
      </c>
      <c r="C1214" s="30"/>
      <c r="D1214" s="30"/>
      <c r="E1214" s="4"/>
      <c r="F1214" s="4" t="s">
        <v>1102</v>
      </c>
      <c r="G1214" s="45" t="s">
        <v>1149</v>
      </c>
    </row>
    <row r="1215" spans="1:7" hidden="1" x14ac:dyDescent="0.3">
      <c r="A1215" s="28" t="s">
        <v>457</v>
      </c>
      <c r="B1215" s="4"/>
      <c r="C1215" s="30"/>
      <c r="D1215" s="30"/>
      <c r="E1215" s="45"/>
      <c r="F1215" s="45"/>
      <c r="G1215" s="45"/>
    </row>
    <row r="1216" spans="1:7" x14ac:dyDescent="0.3">
      <c r="A1216" s="28" t="s">
        <v>457</v>
      </c>
      <c r="B1216" s="4" t="s">
        <v>1047</v>
      </c>
      <c r="C1216" s="30"/>
      <c r="D1216" s="30"/>
      <c r="E1216" s="4"/>
      <c r="F1216" s="4" t="s">
        <v>1102</v>
      </c>
      <c r="G1216" s="45" t="s">
        <v>1148</v>
      </c>
    </row>
    <row r="1217" spans="1:7" x14ac:dyDescent="0.3">
      <c r="A1217" s="28" t="s">
        <v>457</v>
      </c>
      <c r="B1217" s="4" t="s">
        <v>1048</v>
      </c>
      <c r="C1217" s="30"/>
      <c r="D1217" s="30"/>
      <c r="E1217" s="4"/>
      <c r="F1217" s="4" t="s">
        <v>1102</v>
      </c>
      <c r="G1217" s="45" t="s">
        <v>1148</v>
      </c>
    </row>
    <row r="1218" spans="1:7" hidden="1" x14ac:dyDescent="0.3">
      <c r="A1218" s="28" t="s">
        <v>457</v>
      </c>
      <c r="B1218" s="4"/>
      <c r="C1218" s="30"/>
      <c r="D1218" s="30"/>
      <c r="E1218" s="45"/>
      <c r="F1218" s="45"/>
      <c r="G1218" s="45"/>
    </row>
    <row r="1219" spans="1:7" x14ac:dyDescent="0.3">
      <c r="A1219" s="28" t="s">
        <v>457</v>
      </c>
      <c r="B1219" s="4" t="s">
        <v>1049</v>
      </c>
      <c r="C1219" s="30"/>
      <c r="D1219" s="30"/>
      <c r="E1219" s="4"/>
      <c r="F1219" s="4" t="s">
        <v>1102</v>
      </c>
      <c r="G1219" s="45" t="s">
        <v>1150</v>
      </c>
    </row>
    <row r="1220" spans="1:7" x14ac:dyDescent="0.3">
      <c r="A1220" s="28" t="s">
        <v>457</v>
      </c>
      <c r="B1220" s="4" t="s">
        <v>1050</v>
      </c>
      <c r="C1220" s="30"/>
      <c r="D1220" s="30"/>
      <c r="E1220" s="4"/>
      <c r="F1220" s="4" t="s">
        <v>1102</v>
      </c>
      <c r="G1220" s="45" t="s">
        <v>1150</v>
      </c>
    </row>
    <row r="1221" spans="1:7" x14ac:dyDescent="0.3">
      <c r="A1221" s="28" t="s">
        <v>457</v>
      </c>
      <c r="B1221" s="4" t="s">
        <v>1051</v>
      </c>
      <c r="C1221" s="30">
        <v>0.02</v>
      </c>
      <c r="D1221" s="30" t="s">
        <v>1102</v>
      </c>
      <c r="E1221" s="4">
        <v>85443000</v>
      </c>
      <c r="F1221" s="4" t="s">
        <v>1102</v>
      </c>
      <c r="G1221" s="45" t="s">
        <v>1150</v>
      </c>
    </row>
    <row r="1222" spans="1:7" x14ac:dyDescent="0.3">
      <c r="A1222" s="28" t="s">
        <v>457</v>
      </c>
      <c r="B1222" s="4" t="s">
        <v>1052</v>
      </c>
      <c r="C1222" s="30"/>
      <c r="D1222" s="30"/>
      <c r="E1222" s="4"/>
      <c r="F1222" s="4" t="s">
        <v>1102</v>
      </c>
      <c r="G1222" s="45" t="s">
        <v>1150</v>
      </c>
    </row>
    <row r="1223" spans="1:7" x14ac:dyDescent="0.3">
      <c r="A1223" s="28" t="s">
        <v>457</v>
      </c>
      <c r="B1223" s="4" t="s">
        <v>1053</v>
      </c>
      <c r="C1223" s="30">
        <v>0.02</v>
      </c>
      <c r="D1223" s="30" t="s">
        <v>1102</v>
      </c>
      <c r="E1223" s="4">
        <v>85443000</v>
      </c>
      <c r="F1223" s="4" t="s">
        <v>1102</v>
      </c>
      <c r="G1223" s="45" t="s">
        <v>1150</v>
      </c>
    </row>
    <row r="1224" spans="1:7" x14ac:dyDescent="0.3">
      <c r="A1224" s="28" t="s">
        <v>457</v>
      </c>
      <c r="B1224" s="4" t="s">
        <v>1054</v>
      </c>
      <c r="C1224" s="30"/>
      <c r="D1224" s="30"/>
      <c r="E1224" s="4"/>
      <c r="F1224" s="4" t="s">
        <v>1102</v>
      </c>
      <c r="G1224" s="45" t="s">
        <v>1150</v>
      </c>
    </row>
    <row r="1225" spans="1:7" x14ac:dyDescent="0.3">
      <c r="A1225" s="28" t="s">
        <v>457</v>
      </c>
      <c r="B1225" s="4" t="s">
        <v>1055</v>
      </c>
      <c r="C1225" s="30"/>
      <c r="D1225" s="30"/>
      <c r="E1225" s="4"/>
      <c r="F1225" s="4" t="s">
        <v>1102</v>
      </c>
      <c r="G1225" s="45" t="s">
        <v>1150</v>
      </c>
    </row>
    <row r="1226" spans="1:7" x14ac:dyDescent="0.3">
      <c r="A1226" s="28" t="s">
        <v>457</v>
      </c>
      <c r="B1226" s="4" t="s">
        <v>1056</v>
      </c>
      <c r="C1226" s="30"/>
      <c r="D1226" s="30"/>
      <c r="E1226" s="4"/>
      <c r="F1226" s="4" t="s">
        <v>1102</v>
      </c>
      <c r="G1226" s="45" t="s">
        <v>1150</v>
      </c>
    </row>
    <row r="1227" spans="1:7" x14ac:dyDescent="0.3">
      <c r="A1227" s="28" t="s">
        <v>457</v>
      </c>
      <c r="B1227" s="4" t="s">
        <v>1057</v>
      </c>
      <c r="C1227" s="30"/>
      <c r="D1227" s="30"/>
      <c r="E1227" s="4"/>
      <c r="F1227" s="4" t="s">
        <v>1102</v>
      </c>
      <c r="G1227" s="45" t="s">
        <v>1150</v>
      </c>
    </row>
    <row r="1228" spans="1:7" x14ac:dyDescent="0.3">
      <c r="A1228" s="28" t="s">
        <v>457</v>
      </c>
      <c r="B1228" s="4" t="s">
        <v>1058</v>
      </c>
      <c r="C1228" s="30"/>
      <c r="D1228" s="30"/>
      <c r="E1228" s="4"/>
      <c r="F1228" s="4" t="s">
        <v>1102</v>
      </c>
      <c r="G1228" s="45" t="s">
        <v>1150</v>
      </c>
    </row>
    <row r="1229" spans="1:7" x14ac:dyDescent="0.3">
      <c r="A1229" s="28" t="s">
        <v>457</v>
      </c>
      <c r="B1229" s="4" t="s">
        <v>1059</v>
      </c>
      <c r="C1229" s="30"/>
      <c r="D1229" s="30"/>
      <c r="E1229" s="4"/>
      <c r="F1229" s="4" t="s">
        <v>1102</v>
      </c>
      <c r="G1229" s="45" t="s">
        <v>1150</v>
      </c>
    </row>
    <row r="1230" spans="1:7" x14ac:dyDescent="0.3">
      <c r="A1230" s="28" t="s">
        <v>457</v>
      </c>
      <c r="B1230" s="4" t="s">
        <v>1060</v>
      </c>
      <c r="C1230" s="30"/>
      <c r="D1230" s="30"/>
      <c r="E1230" s="4"/>
      <c r="F1230" s="4" t="s">
        <v>1102</v>
      </c>
      <c r="G1230" s="45" t="s">
        <v>1150</v>
      </c>
    </row>
    <row r="1231" spans="1:7" x14ac:dyDescent="0.3">
      <c r="A1231" s="28" t="s">
        <v>457</v>
      </c>
      <c r="B1231" s="4" t="s">
        <v>1061</v>
      </c>
      <c r="C1231" s="30"/>
      <c r="D1231" s="30"/>
      <c r="E1231" s="4"/>
      <c r="F1231" s="4" t="s">
        <v>1102</v>
      </c>
      <c r="G1231" s="45" t="s">
        <v>1150</v>
      </c>
    </row>
    <row r="1232" spans="1:7" x14ac:dyDescent="0.3">
      <c r="A1232" s="28" t="s">
        <v>457</v>
      </c>
      <c r="B1232" s="4" t="s">
        <v>1062</v>
      </c>
      <c r="C1232" s="30"/>
      <c r="D1232" s="30"/>
      <c r="E1232" s="4"/>
      <c r="F1232" s="4" t="s">
        <v>1102</v>
      </c>
      <c r="G1232" s="45" t="s">
        <v>1150</v>
      </c>
    </row>
    <row r="1233" spans="1:7" x14ac:dyDescent="0.3">
      <c r="A1233" s="28" t="s">
        <v>457</v>
      </c>
      <c r="B1233" s="4" t="s">
        <v>1063</v>
      </c>
      <c r="C1233" s="30"/>
      <c r="D1233" s="30"/>
      <c r="E1233" s="4"/>
      <c r="F1233" s="4" t="s">
        <v>1102</v>
      </c>
      <c r="G1233" s="45" t="s">
        <v>1150</v>
      </c>
    </row>
    <row r="1234" spans="1:7" x14ac:dyDescent="0.3">
      <c r="A1234" s="28" t="s">
        <v>457</v>
      </c>
      <c r="B1234" s="4" t="s">
        <v>1064</v>
      </c>
      <c r="C1234" s="30"/>
      <c r="D1234" s="30"/>
      <c r="E1234" s="4"/>
      <c r="F1234" s="4" t="s">
        <v>1102</v>
      </c>
      <c r="G1234" s="45" t="s">
        <v>1150</v>
      </c>
    </row>
    <row r="1235" spans="1:7" x14ac:dyDescent="0.3">
      <c r="A1235" s="28" t="s">
        <v>457</v>
      </c>
      <c r="B1235" s="4" t="s">
        <v>1065</v>
      </c>
      <c r="C1235" s="30"/>
      <c r="D1235" s="30"/>
      <c r="E1235" s="4"/>
      <c r="F1235" s="4" t="s">
        <v>1102</v>
      </c>
      <c r="G1235" s="45" t="s">
        <v>1150</v>
      </c>
    </row>
    <row r="1236" spans="1:7" x14ac:dyDescent="0.3">
      <c r="A1236" s="28" t="s">
        <v>457</v>
      </c>
      <c r="B1236" s="4" t="s">
        <v>1066</v>
      </c>
      <c r="C1236" s="30"/>
      <c r="D1236" s="30"/>
      <c r="E1236" s="4"/>
      <c r="F1236" s="4" t="s">
        <v>1102</v>
      </c>
      <c r="G1236" s="45" t="s">
        <v>1150</v>
      </c>
    </row>
    <row r="1237" spans="1:7" x14ac:dyDescent="0.3">
      <c r="A1237" s="28" t="s">
        <v>457</v>
      </c>
      <c r="B1237" s="4" t="s">
        <v>1067</v>
      </c>
      <c r="C1237" s="30"/>
      <c r="D1237" s="30"/>
      <c r="E1237" s="4"/>
      <c r="F1237" s="4" t="s">
        <v>1102</v>
      </c>
      <c r="G1237" s="45" t="s">
        <v>1150</v>
      </c>
    </row>
    <row r="1238" spans="1:7" x14ac:dyDescent="0.3">
      <c r="A1238" s="28" t="s">
        <v>457</v>
      </c>
      <c r="B1238" s="4" t="s">
        <v>1068</v>
      </c>
      <c r="C1238" s="30"/>
      <c r="D1238" s="30"/>
      <c r="E1238" s="4"/>
      <c r="F1238" s="4" t="s">
        <v>1102</v>
      </c>
      <c r="G1238" s="45" t="s">
        <v>1150</v>
      </c>
    </row>
    <row r="1239" spans="1:7" x14ac:dyDescent="0.3">
      <c r="A1239" s="28" t="s">
        <v>457</v>
      </c>
      <c r="B1239" s="4" t="s">
        <v>1069</v>
      </c>
      <c r="C1239" s="30"/>
      <c r="D1239" s="30"/>
      <c r="E1239" s="4"/>
      <c r="F1239" s="4" t="s">
        <v>1102</v>
      </c>
      <c r="G1239" s="45" t="s">
        <v>1150</v>
      </c>
    </row>
    <row r="1240" spans="1:7" x14ac:dyDescent="0.3">
      <c r="A1240" s="28" t="s">
        <v>457</v>
      </c>
      <c r="B1240" s="4" t="s">
        <v>1070</v>
      </c>
      <c r="C1240" s="30"/>
      <c r="D1240" s="30"/>
      <c r="E1240" s="4"/>
      <c r="F1240" s="4" t="s">
        <v>1102</v>
      </c>
      <c r="G1240" s="45" t="s">
        <v>1150</v>
      </c>
    </row>
    <row r="1241" spans="1:7" x14ac:dyDescent="0.3">
      <c r="A1241" s="28" t="s">
        <v>457</v>
      </c>
      <c r="B1241" s="4" t="s">
        <v>1071</v>
      </c>
      <c r="C1241" s="30"/>
      <c r="D1241" s="30"/>
      <c r="E1241" s="4"/>
      <c r="F1241" s="4" t="s">
        <v>1102</v>
      </c>
      <c r="G1241" s="45" t="s">
        <v>1150</v>
      </c>
    </row>
    <row r="1242" spans="1:7" x14ac:dyDescent="0.3">
      <c r="A1242" s="28" t="s">
        <v>457</v>
      </c>
      <c r="B1242" s="4" t="s">
        <v>1072</v>
      </c>
      <c r="C1242" s="30"/>
      <c r="D1242" s="30"/>
      <c r="E1242" s="4"/>
      <c r="F1242" s="4" t="s">
        <v>1102</v>
      </c>
      <c r="G1242" s="45" t="s">
        <v>1150</v>
      </c>
    </row>
    <row r="1243" spans="1:7" x14ac:dyDescent="0.3">
      <c r="A1243" s="28" t="s">
        <v>457</v>
      </c>
      <c r="B1243" s="4" t="s">
        <v>1073</v>
      </c>
      <c r="C1243" s="30"/>
      <c r="D1243" s="30"/>
      <c r="E1243" s="4"/>
      <c r="F1243" s="4" t="s">
        <v>1102</v>
      </c>
      <c r="G1243" s="45" t="s">
        <v>1150</v>
      </c>
    </row>
    <row r="1244" spans="1:7" x14ac:dyDescent="0.3">
      <c r="A1244" s="28" t="s">
        <v>457</v>
      </c>
      <c r="B1244" s="4" t="s">
        <v>1074</v>
      </c>
      <c r="C1244" s="30"/>
      <c r="D1244" s="30"/>
      <c r="E1244" s="4"/>
      <c r="F1244" s="4" t="s">
        <v>1102</v>
      </c>
      <c r="G1244" s="45" t="s">
        <v>1150</v>
      </c>
    </row>
    <row r="1245" spans="1:7" x14ac:dyDescent="0.3">
      <c r="A1245" s="28" t="s">
        <v>457</v>
      </c>
      <c r="B1245" s="4" t="s">
        <v>1075</v>
      </c>
      <c r="C1245" s="30"/>
      <c r="D1245" s="30"/>
      <c r="E1245" s="4"/>
      <c r="F1245" s="4" t="s">
        <v>1102</v>
      </c>
      <c r="G1245" s="45" t="s">
        <v>1150</v>
      </c>
    </row>
    <row r="1246" spans="1:7" x14ac:dyDescent="0.3">
      <c r="A1246" s="28" t="s">
        <v>457</v>
      </c>
      <c r="B1246" s="4" t="s">
        <v>1076</v>
      </c>
      <c r="C1246" s="30"/>
      <c r="D1246" s="30"/>
      <c r="E1246" s="4"/>
      <c r="F1246" s="4" t="s">
        <v>1102</v>
      </c>
      <c r="G1246" s="45" t="s">
        <v>1150</v>
      </c>
    </row>
    <row r="1247" spans="1:7" x14ac:dyDescent="0.3">
      <c r="A1247" s="28" t="s">
        <v>457</v>
      </c>
      <c r="B1247" s="4" t="s">
        <v>1077</v>
      </c>
      <c r="C1247" s="30"/>
      <c r="D1247" s="30"/>
      <c r="E1247" s="4"/>
      <c r="F1247" s="4" t="s">
        <v>1102</v>
      </c>
      <c r="G1247" s="45" t="s">
        <v>1150</v>
      </c>
    </row>
    <row r="1248" spans="1:7" x14ac:dyDescent="0.3">
      <c r="A1248" s="28" t="s">
        <v>457</v>
      </c>
      <c r="B1248" s="4" t="s">
        <v>1078</v>
      </c>
      <c r="C1248" s="30"/>
      <c r="D1248" s="30"/>
      <c r="E1248" s="4"/>
      <c r="F1248" s="4" t="s">
        <v>1102</v>
      </c>
      <c r="G1248" s="45" t="s">
        <v>1150</v>
      </c>
    </row>
    <row r="1249" spans="1:7" x14ac:dyDescent="0.3">
      <c r="A1249" s="28" t="s">
        <v>457</v>
      </c>
      <c r="B1249" s="4" t="s">
        <v>1079</v>
      </c>
      <c r="C1249" s="30"/>
      <c r="D1249" s="30"/>
      <c r="E1249" s="4"/>
      <c r="F1249" s="4" t="s">
        <v>1102</v>
      </c>
      <c r="G1249" s="45" t="s">
        <v>1150</v>
      </c>
    </row>
    <row r="1250" spans="1:7" x14ac:dyDescent="0.3">
      <c r="A1250" s="28" t="s">
        <v>457</v>
      </c>
      <c r="B1250" s="4" t="s">
        <v>1080</v>
      </c>
      <c r="C1250" s="30"/>
      <c r="D1250" s="30"/>
      <c r="E1250" s="4"/>
      <c r="F1250" s="4" t="s">
        <v>1102</v>
      </c>
      <c r="G1250" s="45" t="s">
        <v>1150</v>
      </c>
    </row>
    <row r="1251" spans="1:7" x14ac:dyDescent="0.3">
      <c r="A1251" s="28" t="s">
        <v>457</v>
      </c>
      <c r="B1251" s="4" t="s">
        <v>1081</v>
      </c>
      <c r="C1251" s="30"/>
      <c r="D1251" s="30"/>
      <c r="E1251" s="4"/>
      <c r="F1251" s="4" t="s">
        <v>1102</v>
      </c>
      <c r="G1251" s="45" t="s">
        <v>1150</v>
      </c>
    </row>
    <row r="1252" spans="1:7" hidden="1" x14ac:dyDescent="0.3">
      <c r="A1252" s="28" t="s">
        <v>457</v>
      </c>
      <c r="B1252" s="4"/>
      <c r="C1252" s="30"/>
      <c r="D1252" s="30"/>
      <c r="E1252" s="45"/>
      <c r="F1252" s="45"/>
      <c r="G1252" s="45" t="s">
        <v>1150</v>
      </c>
    </row>
    <row r="1253" spans="1:7" x14ac:dyDescent="0.3">
      <c r="A1253" s="28" t="s">
        <v>457</v>
      </c>
      <c r="B1253" s="4" t="s">
        <v>1082</v>
      </c>
      <c r="C1253" s="30"/>
      <c r="D1253" s="30"/>
      <c r="E1253" s="4"/>
      <c r="F1253" s="4" t="s">
        <v>1102</v>
      </c>
      <c r="G1253" s="45" t="s">
        <v>1150</v>
      </c>
    </row>
    <row r="1254" spans="1:7" hidden="1" x14ac:dyDescent="0.3">
      <c r="A1254" s="28" t="s">
        <v>457</v>
      </c>
      <c r="B1254" s="4"/>
      <c r="C1254" s="30"/>
      <c r="D1254" s="30"/>
      <c r="E1254" s="45"/>
      <c r="F1254" s="45"/>
      <c r="G1254" s="45" t="s">
        <v>1150</v>
      </c>
    </row>
    <row r="1255" spans="1:7" x14ac:dyDescent="0.3">
      <c r="A1255" s="28" t="s">
        <v>457</v>
      </c>
      <c r="B1255" s="4" t="s">
        <v>1083</v>
      </c>
      <c r="C1255" s="30"/>
      <c r="D1255" s="30"/>
      <c r="E1255" s="4"/>
      <c r="F1255" s="4" t="s">
        <v>1102</v>
      </c>
      <c r="G1255" s="45" t="s">
        <v>1150</v>
      </c>
    </row>
    <row r="1256" spans="1:7" x14ac:dyDescent="0.3">
      <c r="A1256" s="28" t="s">
        <v>457</v>
      </c>
      <c r="B1256" s="4" t="s">
        <v>1084</v>
      </c>
      <c r="C1256" s="30"/>
      <c r="D1256" s="30"/>
      <c r="E1256" s="4"/>
      <c r="F1256" s="4" t="s">
        <v>1102</v>
      </c>
      <c r="G1256" s="45" t="s">
        <v>1150</v>
      </c>
    </row>
    <row r="1257" spans="1:7" hidden="1" x14ac:dyDescent="0.3">
      <c r="A1257" s="28" t="s">
        <v>457</v>
      </c>
      <c r="B1257" s="4"/>
      <c r="C1257" s="30"/>
      <c r="D1257" s="30"/>
      <c r="E1257" s="45"/>
      <c r="F1257" s="45"/>
      <c r="G1257" s="45" t="s">
        <v>1150</v>
      </c>
    </row>
    <row r="1258" spans="1:7" x14ac:dyDescent="0.3">
      <c r="A1258" s="28" t="s">
        <v>457</v>
      </c>
      <c r="B1258" s="4" t="s">
        <v>1085</v>
      </c>
      <c r="C1258" s="30"/>
      <c r="D1258" s="30"/>
      <c r="E1258" s="4"/>
      <c r="F1258" s="4" t="s">
        <v>1102</v>
      </c>
      <c r="G1258" s="45" t="s">
        <v>1150</v>
      </c>
    </row>
    <row r="1259" spans="1:7" x14ac:dyDescent="0.3">
      <c r="A1259" s="28" t="s">
        <v>457</v>
      </c>
      <c r="B1259" s="4" t="s">
        <v>1086</v>
      </c>
      <c r="C1259" s="30"/>
      <c r="D1259" s="30"/>
      <c r="E1259" s="4"/>
      <c r="F1259" s="4" t="s">
        <v>1102</v>
      </c>
      <c r="G1259" s="45" t="s">
        <v>1150</v>
      </c>
    </row>
    <row r="1260" spans="1:7" x14ac:dyDescent="0.3">
      <c r="A1260" s="28" t="s">
        <v>457</v>
      </c>
      <c r="B1260" s="4" t="s">
        <v>1087</v>
      </c>
      <c r="C1260" s="30"/>
      <c r="D1260" s="30"/>
      <c r="E1260" s="4"/>
      <c r="F1260" s="4" t="s">
        <v>1102</v>
      </c>
      <c r="G1260" s="45" t="s">
        <v>1150</v>
      </c>
    </row>
    <row r="1261" spans="1:7" x14ac:dyDescent="0.3">
      <c r="A1261" s="28" t="s">
        <v>457</v>
      </c>
      <c r="B1261" s="4" t="s">
        <v>1088</v>
      </c>
      <c r="C1261" s="30"/>
      <c r="D1261" s="30"/>
      <c r="E1261" s="4"/>
      <c r="F1261" s="4" t="s">
        <v>1102</v>
      </c>
      <c r="G1261" s="45" t="s">
        <v>1150</v>
      </c>
    </row>
    <row r="1262" spans="1:7" hidden="1" x14ac:dyDescent="0.3">
      <c r="A1262" s="28" t="s">
        <v>457</v>
      </c>
      <c r="B1262" s="4"/>
      <c r="C1262" s="30"/>
      <c r="D1262" s="30"/>
      <c r="E1262" s="45"/>
      <c r="F1262" s="45"/>
      <c r="G1262" s="45" t="s">
        <v>1150</v>
      </c>
    </row>
    <row r="1263" spans="1:7" x14ac:dyDescent="0.3">
      <c r="A1263" s="28" t="s">
        <v>457</v>
      </c>
      <c r="B1263" s="4" t="s">
        <v>1089</v>
      </c>
      <c r="C1263" s="30"/>
      <c r="D1263" s="30"/>
      <c r="E1263" s="4"/>
      <c r="F1263" s="4" t="s">
        <v>1102</v>
      </c>
      <c r="G1263" s="45" t="s">
        <v>1150</v>
      </c>
    </row>
    <row r="1264" spans="1:7" hidden="1" x14ac:dyDescent="0.3">
      <c r="A1264" s="28" t="s">
        <v>457</v>
      </c>
      <c r="B1264" s="4"/>
      <c r="C1264" s="30"/>
      <c r="D1264" s="30"/>
      <c r="E1264" s="45"/>
      <c r="F1264" s="45"/>
      <c r="G1264" s="45" t="s">
        <v>1150</v>
      </c>
    </row>
    <row r="1265" spans="1:7" x14ac:dyDescent="0.3">
      <c r="A1265" s="28" t="s">
        <v>457</v>
      </c>
      <c r="B1265" s="4" t="s">
        <v>1090</v>
      </c>
      <c r="C1265" s="30"/>
      <c r="D1265" s="30"/>
      <c r="E1265" s="4"/>
      <c r="F1265" s="4" t="s">
        <v>1102</v>
      </c>
      <c r="G1265" s="45" t="s">
        <v>1150</v>
      </c>
    </row>
    <row r="1266" spans="1:7" x14ac:dyDescent="0.3">
      <c r="A1266" s="28" t="s">
        <v>457</v>
      </c>
      <c r="B1266" s="4" t="s">
        <v>1091</v>
      </c>
      <c r="C1266" s="30"/>
      <c r="D1266" s="30"/>
      <c r="E1266" s="4"/>
      <c r="F1266" s="4" t="s">
        <v>1102</v>
      </c>
      <c r="G1266" s="45" t="s">
        <v>1150</v>
      </c>
    </row>
    <row r="1267" spans="1:7" x14ac:dyDescent="0.3">
      <c r="A1267" s="28" t="s">
        <v>457</v>
      </c>
      <c r="B1267" s="4" t="s">
        <v>1092</v>
      </c>
      <c r="C1267" s="30"/>
      <c r="D1267" s="30"/>
      <c r="E1267" s="4"/>
      <c r="F1267" s="4" t="s">
        <v>1102</v>
      </c>
      <c r="G1267" s="45" t="s">
        <v>1150</v>
      </c>
    </row>
    <row r="1268" spans="1:7" x14ac:dyDescent="0.3">
      <c r="A1268" s="28" t="s">
        <v>457</v>
      </c>
      <c r="B1268" s="4" t="s">
        <v>1093</v>
      </c>
      <c r="C1268" s="30"/>
      <c r="D1268" s="30"/>
      <c r="E1268" s="4"/>
      <c r="F1268" s="4" t="s">
        <v>1102</v>
      </c>
      <c r="G1268" s="45" t="s">
        <v>1150</v>
      </c>
    </row>
    <row r="1269" spans="1:7" hidden="1" x14ac:dyDescent="0.3">
      <c r="A1269" s="28" t="s">
        <v>457</v>
      </c>
      <c r="B1269" s="4"/>
      <c r="C1269" s="30"/>
      <c r="D1269" s="30"/>
      <c r="E1269" s="45"/>
      <c r="F1269" s="45"/>
      <c r="G1269" s="45" t="s">
        <v>1150</v>
      </c>
    </row>
    <row r="1270" spans="1:7" x14ac:dyDescent="0.3">
      <c r="A1270" s="28" t="s">
        <v>457</v>
      </c>
      <c r="B1270" s="4" t="s">
        <v>1094</v>
      </c>
      <c r="C1270" s="30"/>
      <c r="D1270" s="30"/>
      <c r="E1270" s="4"/>
      <c r="F1270" s="4" t="s">
        <v>1102</v>
      </c>
      <c r="G1270" s="45" t="s">
        <v>1150</v>
      </c>
    </row>
    <row r="1271" spans="1:7" x14ac:dyDescent="0.3">
      <c r="A1271" s="28" t="s">
        <v>457</v>
      </c>
      <c r="B1271" s="4" t="s">
        <v>1095</v>
      </c>
      <c r="C1271" s="30"/>
      <c r="D1271" s="30"/>
      <c r="E1271" s="4"/>
      <c r="F1271" s="4" t="s">
        <v>1102</v>
      </c>
      <c r="G1271" s="45" t="s">
        <v>1150</v>
      </c>
    </row>
    <row r="1272" spans="1:7" x14ac:dyDescent="0.3">
      <c r="A1272" s="28" t="s">
        <v>457</v>
      </c>
      <c r="B1272" s="4" t="s">
        <v>1096</v>
      </c>
      <c r="C1272" s="30"/>
      <c r="D1272" s="30"/>
      <c r="E1272" s="4"/>
      <c r="F1272" s="4" t="s">
        <v>1102</v>
      </c>
      <c r="G1272" s="45" t="s">
        <v>1150</v>
      </c>
    </row>
    <row r="1273" spans="1:7" hidden="1" x14ac:dyDescent="0.3">
      <c r="A1273" s="28" t="s">
        <v>457</v>
      </c>
      <c r="B1273" s="4"/>
      <c r="C1273" s="30"/>
      <c r="D1273" s="30"/>
      <c r="E1273" s="45"/>
      <c r="F1273" s="45"/>
      <c r="G1273" s="45" t="s">
        <v>1150</v>
      </c>
    </row>
    <row r="1274" spans="1:7" x14ac:dyDescent="0.3">
      <c r="A1274" s="28" t="s">
        <v>457</v>
      </c>
      <c r="B1274" s="4" t="s">
        <v>1097</v>
      </c>
      <c r="C1274" s="30"/>
      <c r="D1274" s="30"/>
      <c r="E1274" s="4"/>
      <c r="F1274" s="4" t="s">
        <v>1102</v>
      </c>
      <c r="G1274" s="45" t="s">
        <v>1150</v>
      </c>
    </row>
    <row r="1275" spans="1:7" x14ac:dyDescent="0.3">
      <c r="A1275" s="28" t="s">
        <v>457</v>
      </c>
      <c r="B1275" s="4" t="s">
        <v>1098</v>
      </c>
      <c r="C1275" s="30"/>
      <c r="D1275" s="30"/>
      <c r="E1275" s="4"/>
      <c r="F1275" s="4" t="s">
        <v>1102</v>
      </c>
      <c r="G1275" s="45" t="s">
        <v>1150</v>
      </c>
    </row>
    <row r="1276" spans="1:7" x14ac:dyDescent="0.3">
      <c r="A1276" s="28" t="s">
        <v>457</v>
      </c>
      <c r="B1276" s="4" t="s">
        <v>1099</v>
      </c>
      <c r="C1276" s="30"/>
      <c r="D1276" s="30"/>
      <c r="E1276" s="4"/>
      <c r="F1276" s="4" t="s">
        <v>1102</v>
      </c>
      <c r="G1276" s="45" t="s">
        <v>1150</v>
      </c>
    </row>
    <row r="1277" spans="1:7" x14ac:dyDescent="0.3">
      <c r="A1277" s="28" t="s">
        <v>457</v>
      </c>
      <c r="B1277" s="4" t="s">
        <v>1100</v>
      </c>
      <c r="C1277" s="30"/>
      <c r="D1277" s="30"/>
      <c r="E1277" s="4"/>
      <c r="F1277" s="4" t="s">
        <v>1102</v>
      </c>
      <c r="G1277" s="45" t="s">
        <v>1150</v>
      </c>
    </row>
    <row r="1278" spans="1:7" hidden="1" x14ac:dyDescent="0.3">
      <c r="A1278" s="28" t="s">
        <v>457</v>
      </c>
      <c r="B1278" s="4"/>
      <c r="C1278" s="30"/>
      <c r="D1278" s="30"/>
      <c r="E1278" s="45"/>
      <c r="F1278" s="45"/>
      <c r="G1278" s="45" t="s">
        <v>1150</v>
      </c>
    </row>
    <row r="1279" spans="1:7" x14ac:dyDescent="0.3">
      <c r="A1279" s="28" t="s">
        <v>457</v>
      </c>
      <c r="B1279" s="4" t="s">
        <v>1101</v>
      </c>
      <c r="C1279" s="30"/>
      <c r="D1279" s="30"/>
      <c r="E1279" s="4"/>
      <c r="F1279" s="4" t="s">
        <v>1102</v>
      </c>
      <c r="G1279" s="45" t="s">
        <v>1150</v>
      </c>
    </row>
    <row r="1280" spans="1:7" hidden="1" x14ac:dyDescent="0.3">
      <c r="A1280" s="28" t="s">
        <v>457</v>
      </c>
      <c r="B1280" s="4"/>
      <c r="C1280" s="30"/>
      <c r="D1280" s="30"/>
      <c r="E1280" s="45"/>
      <c r="F1280" s="45"/>
      <c r="G1280" s="45" t="s">
        <v>1150</v>
      </c>
    </row>
    <row r="1281" spans="1:7" x14ac:dyDescent="0.3">
      <c r="A1281" s="28" t="s">
        <v>457</v>
      </c>
      <c r="B1281" s="4" t="s">
        <v>1110</v>
      </c>
      <c r="C1281" s="30">
        <v>0.06</v>
      </c>
      <c r="D1281" s="30" t="s">
        <v>1102</v>
      </c>
      <c r="E1281" s="4"/>
      <c r="F1281" s="4" t="s">
        <v>1102</v>
      </c>
      <c r="G1281" s="45" t="s">
        <v>1151</v>
      </c>
    </row>
    <row r="1282" spans="1:7" x14ac:dyDescent="0.3">
      <c r="A1282" s="28" t="s">
        <v>457</v>
      </c>
      <c r="B1282" s="4" t="s">
        <v>1189</v>
      </c>
      <c r="C1282" s="30">
        <v>0.52</v>
      </c>
      <c r="D1282" s="30" t="s">
        <v>1102</v>
      </c>
      <c r="E1282" s="4">
        <v>85258019</v>
      </c>
      <c r="F1282" s="4" t="s">
        <v>1102</v>
      </c>
      <c r="G1282" s="45" t="s">
        <v>1151</v>
      </c>
    </row>
    <row r="1283" spans="1:7" x14ac:dyDescent="0.3">
      <c r="A1283" s="28" t="s">
        <v>457</v>
      </c>
      <c r="B1283" s="4" t="s">
        <v>1190</v>
      </c>
      <c r="C1283" s="30">
        <v>0.28000000000000003</v>
      </c>
      <c r="D1283" s="30" t="s">
        <v>1102</v>
      </c>
      <c r="E1283" s="4">
        <v>85258019</v>
      </c>
      <c r="F1283" s="4" t="s">
        <v>1102</v>
      </c>
      <c r="G1283" s="45" t="s">
        <v>1151</v>
      </c>
    </row>
    <row r="1284" spans="1:7" x14ac:dyDescent="0.3">
      <c r="A1284" s="28" t="s">
        <v>457</v>
      </c>
      <c r="B1284" s="4" t="s">
        <v>1191</v>
      </c>
      <c r="C1284" s="30">
        <v>0.28000000000000003</v>
      </c>
      <c r="D1284" s="30" t="s">
        <v>1102</v>
      </c>
      <c r="E1284" s="4">
        <v>85258019</v>
      </c>
      <c r="F1284" s="4" t="s">
        <v>1102</v>
      </c>
      <c r="G1284" s="45" t="s">
        <v>1151</v>
      </c>
    </row>
    <row r="1285" spans="1:7" x14ac:dyDescent="0.3">
      <c r="A1285" s="28" t="s">
        <v>457</v>
      </c>
      <c r="B1285" s="4" t="s">
        <v>1111</v>
      </c>
      <c r="C1285" s="30">
        <v>0.02</v>
      </c>
      <c r="D1285" s="30" t="s">
        <v>1102</v>
      </c>
      <c r="E1285" s="4">
        <v>85443000</v>
      </c>
      <c r="F1285" s="4" t="s">
        <v>1102</v>
      </c>
      <c r="G1285" s="45" t="s">
        <v>1151</v>
      </c>
    </row>
    <row r="1286" spans="1:7" x14ac:dyDescent="0.3">
      <c r="A1286" s="28" t="s">
        <v>457</v>
      </c>
      <c r="B1286" s="40" t="s">
        <v>1153</v>
      </c>
      <c r="C1286" s="30">
        <v>0.86</v>
      </c>
      <c r="D1286" s="30" t="s">
        <v>1102</v>
      </c>
      <c r="E1286" s="4">
        <v>85299049</v>
      </c>
      <c r="F1286" s="4" t="s">
        <v>1102</v>
      </c>
      <c r="G1286" s="45" t="s">
        <v>1125</v>
      </c>
    </row>
    <row r="1287" spans="1:7" x14ac:dyDescent="0.3">
      <c r="A1287" s="28" t="s">
        <v>457</v>
      </c>
      <c r="B1287" s="4" t="s">
        <v>1169</v>
      </c>
      <c r="C1287" s="30">
        <v>0.18</v>
      </c>
      <c r="D1287" s="30" t="s">
        <v>1102</v>
      </c>
      <c r="E1287" s="4">
        <v>85258019</v>
      </c>
      <c r="F1287" s="4" t="s">
        <v>1102</v>
      </c>
      <c r="G1287" s="45" t="s">
        <v>1151</v>
      </c>
    </row>
    <row r="1288" spans="1:7" x14ac:dyDescent="0.3">
      <c r="A1288" s="28" t="s">
        <v>457</v>
      </c>
      <c r="B1288" s="4" t="s">
        <v>1185</v>
      </c>
      <c r="C1288" s="30">
        <v>0.18</v>
      </c>
      <c r="D1288" s="30" t="s">
        <v>1102</v>
      </c>
      <c r="E1288" s="4">
        <v>85258019</v>
      </c>
      <c r="F1288" s="4" t="s">
        <v>1102</v>
      </c>
      <c r="G1288" s="45" t="s">
        <v>1151</v>
      </c>
    </row>
    <row r="1289" spans="1:7" x14ac:dyDescent="0.3">
      <c r="A1289" s="28" t="s">
        <v>1177</v>
      </c>
      <c r="B1289" s="4" t="s">
        <v>1178</v>
      </c>
      <c r="C1289" s="30">
        <v>0.38</v>
      </c>
      <c r="D1289" s="30"/>
      <c r="E1289" s="4">
        <v>85123090</v>
      </c>
      <c r="F1289" s="4"/>
      <c r="G1289" s="45"/>
    </row>
    <row r="1290" spans="1:7" x14ac:dyDescent="0.3">
      <c r="A1290" s="28" t="s">
        <v>1177</v>
      </c>
      <c r="B1290" s="4" t="s">
        <v>1192</v>
      </c>
      <c r="C1290" s="30"/>
      <c r="D1290" s="30"/>
      <c r="E1290" s="4">
        <v>85123090</v>
      </c>
      <c r="F1290" s="4"/>
      <c r="G1290" s="45"/>
    </row>
    <row r="1291" spans="1:7" x14ac:dyDescent="0.3">
      <c r="A1291" s="28" t="s">
        <v>1194</v>
      </c>
      <c r="B1291" s="4" t="s">
        <v>1193</v>
      </c>
      <c r="C1291" s="30">
        <v>0.42</v>
      </c>
      <c r="D1291" s="30"/>
      <c r="E1291" s="4"/>
      <c r="F1291" s="4"/>
      <c r="G1291" s="45"/>
    </row>
    <row r="1292" spans="1:7" x14ac:dyDescent="0.3">
      <c r="A1292" s="28" t="s">
        <v>266</v>
      </c>
      <c r="B1292" s="4" t="s">
        <v>1195</v>
      </c>
      <c r="C1292" s="30">
        <v>0.18</v>
      </c>
      <c r="D1292" s="30" t="s">
        <v>365</v>
      </c>
      <c r="E1292" s="4">
        <v>85258019</v>
      </c>
      <c r="F1292" s="4" t="s">
        <v>365</v>
      </c>
      <c r="G1292" s="45"/>
    </row>
    <row r="1293" spans="1:7" x14ac:dyDescent="0.3">
      <c r="A1293" s="28"/>
      <c r="B1293" s="4"/>
      <c r="C1293" s="30"/>
      <c r="D1293" s="30"/>
      <c r="E1293" s="4"/>
      <c r="F1293" s="4"/>
      <c r="G1293" s="45"/>
    </row>
    <row r="1294" spans="1:7" x14ac:dyDescent="0.3">
      <c r="A1294" s="28"/>
      <c r="B1294" s="4"/>
      <c r="C1294" s="30"/>
      <c r="D1294" s="30"/>
      <c r="E1294" s="4"/>
      <c r="F1294" s="4"/>
      <c r="G1294" s="45"/>
    </row>
    <row r="1295" spans="1:7" x14ac:dyDescent="0.3">
      <c r="A1295" s="28"/>
      <c r="B1295" s="4"/>
      <c r="C1295" s="30"/>
      <c r="D1295" s="30"/>
      <c r="E1295" s="4"/>
      <c r="F1295" s="4"/>
      <c r="G1295" s="45"/>
    </row>
    <row r="1296" spans="1:7" x14ac:dyDescent="0.3">
      <c r="A1296" s="28"/>
      <c r="B1296" s="4"/>
      <c r="C1296" s="30"/>
      <c r="D1296" s="30"/>
      <c r="E1296" s="4"/>
      <c r="F1296" s="4"/>
      <c r="G1296" s="45"/>
    </row>
    <row r="1297" spans="1:7" x14ac:dyDescent="0.3">
      <c r="A1297" s="28"/>
      <c r="B1297" s="4"/>
      <c r="C1297" s="30"/>
      <c r="D1297" s="30"/>
      <c r="E1297" s="4"/>
      <c r="F1297" s="4"/>
      <c r="G1297" s="45"/>
    </row>
    <row r="1298" spans="1:7" x14ac:dyDescent="0.3">
      <c r="A1298" s="28"/>
      <c r="B1298" s="4"/>
      <c r="C1298" s="30"/>
      <c r="D1298" s="30"/>
      <c r="E1298" s="4"/>
      <c r="F1298" s="4"/>
      <c r="G1298" s="45"/>
    </row>
    <row r="1299" spans="1:7" x14ac:dyDescent="0.3">
      <c r="A1299" s="28"/>
      <c r="B1299" s="4"/>
      <c r="C1299" s="30"/>
      <c r="D1299" s="30"/>
      <c r="E1299" s="4"/>
      <c r="F1299" s="4"/>
      <c r="G1299" s="45"/>
    </row>
    <row r="1300" spans="1:7" x14ac:dyDescent="0.3">
      <c r="A1300" s="28"/>
      <c r="B1300" s="4"/>
      <c r="C1300" s="30"/>
      <c r="D1300" s="30"/>
      <c r="E1300" s="4"/>
      <c r="F1300" s="4"/>
      <c r="G1300" s="45"/>
    </row>
    <row r="1301" spans="1:7" x14ac:dyDescent="0.3">
      <c r="A1301" s="28"/>
      <c r="B1301" s="4"/>
      <c r="C1301" s="30"/>
      <c r="D1301" s="30"/>
      <c r="E1301" s="4"/>
      <c r="F1301" s="4"/>
      <c r="G1301" s="45"/>
    </row>
    <row r="1302" spans="1:7" x14ac:dyDescent="0.3">
      <c r="A1302" s="28"/>
      <c r="B1302" s="4"/>
      <c r="C1302" s="30"/>
      <c r="D1302" s="30"/>
      <c r="E1302" s="4"/>
      <c r="F1302" s="4"/>
      <c r="G1302" s="45"/>
    </row>
    <row r="1303" spans="1:7" x14ac:dyDescent="0.3">
      <c r="A1303" s="28"/>
      <c r="B1303" s="4"/>
      <c r="C1303" s="30"/>
      <c r="D1303" s="30"/>
      <c r="E1303" s="4"/>
      <c r="F1303" s="4"/>
      <c r="G1303" s="45"/>
    </row>
    <row r="1304" spans="1:7" x14ac:dyDescent="0.3">
      <c r="A1304" s="28"/>
      <c r="B1304" s="4"/>
      <c r="C1304" s="30"/>
      <c r="D1304" s="30"/>
      <c r="E1304" s="4"/>
      <c r="F1304" s="4"/>
      <c r="G1304" s="45"/>
    </row>
    <row r="1305" spans="1:7" x14ac:dyDescent="0.3">
      <c r="A1305" s="28"/>
      <c r="B1305" s="4"/>
      <c r="C1305" s="30"/>
      <c r="D1305" s="30"/>
      <c r="E1305" s="4"/>
      <c r="F1305" s="4"/>
      <c r="G1305" s="45"/>
    </row>
    <row r="1306" spans="1:7" x14ac:dyDescent="0.3">
      <c r="A1306" s="28"/>
      <c r="B1306" s="4"/>
      <c r="C1306" s="30"/>
      <c r="D1306" s="30"/>
      <c r="E1306" s="4"/>
      <c r="F1306" s="4"/>
      <c r="G1306" s="45"/>
    </row>
    <row r="1307" spans="1:7" x14ac:dyDescent="0.3">
      <c r="A1307" s="28"/>
      <c r="B1307" s="4"/>
      <c r="C1307" s="30"/>
      <c r="D1307" s="30"/>
      <c r="E1307" s="4"/>
      <c r="F1307" s="4"/>
      <c r="G1307" s="45"/>
    </row>
    <row r="1308" spans="1:7" x14ac:dyDescent="0.3">
      <c r="A1308" s="28"/>
      <c r="B1308" s="4"/>
      <c r="C1308" s="30"/>
      <c r="D1308" s="30"/>
      <c r="E1308" s="4"/>
      <c r="F1308" s="4"/>
      <c r="G1308" s="45"/>
    </row>
    <row r="1309" spans="1:7" x14ac:dyDescent="0.3">
      <c r="A1309" s="28"/>
      <c r="B1309" s="4"/>
      <c r="C1309" s="30"/>
      <c r="D1309" s="30"/>
      <c r="E1309" s="4"/>
      <c r="F1309" s="4"/>
      <c r="G1309" s="45"/>
    </row>
    <row r="1310" spans="1:7" x14ac:dyDescent="0.3">
      <c r="A1310" s="28"/>
      <c r="B1310" s="4"/>
      <c r="C1310" s="30"/>
      <c r="D1310" s="30"/>
      <c r="E1310" s="4"/>
      <c r="F1310" s="4"/>
      <c r="G1310" s="45"/>
    </row>
    <row r="1311" spans="1:7" x14ac:dyDescent="0.3">
      <c r="A1311" s="28"/>
      <c r="B1311" s="4"/>
      <c r="C1311" s="30"/>
      <c r="D1311" s="30"/>
      <c r="E1311" s="4"/>
      <c r="F1311" s="4"/>
      <c r="G1311" s="45"/>
    </row>
    <row r="1312" spans="1:7" x14ac:dyDescent="0.3">
      <c r="A1312" s="28"/>
      <c r="B1312" s="4"/>
      <c r="C1312" s="30"/>
      <c r="D1312" s="30"/>
      <c r="E1312" s="4"/>
      <c r="F1312" s="4"/>
      <c r="G1312" s="45"/>
    </row>
    <row r="1313" spans="1:7" x14ac:dyDescent="0.3">
      <c r="A1313" s="28"/>
      <c r="B1313" s="4"/>
      <c r="C1313" s="30"/>
      <c r="D1313" s="30"/>
      <c r="E1313" s="4"/>
      <c r="F1313" s="4"/>
      <c r="G1313" s="45"/>
    </row>
    <row r="1314" spans="1:7" x14ac:dyDescent="0.3">
      <c r="A1314" s="28"/>
      <c r="B1314" s="4"/>
      <c r="C1314" s="30"/>
      <c r="D1314" s="30"/>
      <c r="E1314" s="4"/>
      <c r="F1314" s="4"/>
      <c r="G1314" s="45"/>
    </row>
    <row r="1315" spans="1:7" x14ac:dyDescent="0.3">
      <c r="A1315" s="28"/>
      <c r="B1315" s="4"/>
      <c r="C1315" s="30"/>
      <c r="D1315" s="30"/>
      <c r="E1315" s="4"/>
      <c r="F1315" s="4"/>
      <c r="G1315" s="45"/>
    </row>
    <row r="1316" spans="1:7" x14ac:dyDescent="0.3">
      <c r="A1316" s="28"/>
      <c r="B1316" s="4"/>
      <c r="C1316" s="30"/>
      <c r="D1316" s="30"/>
      <c r="E1316" s="4"/>
      <c r="F1316" s="4"/>
      <c r="G1316" s="45"/>
    </row>
    <row r="1317" spans="1:7" x14ac:dyDescent="0.3">
      <c r="A1317" s="28"/>
      <c r="B1317" s="4"/>
      <c r="C1317" s="30"/>
      <c r="D1317" s="30"/>
      <c r="E1317" s="4"/>
      <c r="F1317" s="4"/>
      <c r="G1317" s="45"/>
    </row>
    <row r="1318" spans="1:7" x14ac:dyDescent="0.3">
      <c r="A1318" s="28"/>
      <c r="B1318" s="4"/>
      <c r="C1318" s="30"/>
      <c r="D1318" s="30"/>
      <c r="E1318" s="4"/>
      <c r="F1318" s="4"/>
      <c r="G1318" s="45"/>
    </row>
    <row r="1319" spans="1:7" x14ac:dyDescent="0.3">
      <c r="A1319" s="28"/>
      <c r="B1319" s="4"/>
      <c r="C1319" s="30"/>
      <c r="D1319" s="30"/>
      <c r="E1319" s="4"/>
      <c r="F1319" s="4"/>
      <c r="G1319" s="45"/>
    </row>
    <row r="1320" spans="1:7" x14ac:dyDescent="0.3">
      <c r="A1320" s="28"/>
      <c r="B1320" s="4"/>
      <c r="C1320" s="30"/>
      <c r="D1320" s="30"/>
      <c r="E1320" s="4"/>
      <c r="F1320" s="4"/>
      <c r="G1320" s="45"/>
    </row>
    <row r="1321" spans="1:7" x14ac:dyDescent="0.3">
      <c r="A1321" s="28"/>
      <c r="B1321" s="4"/>
      <c r="C1321" s="30"/>
      <c r="D1321" s="30"/>
      <c r="E1321" s="4"/>
      <c r="F1321" s="4"/>
      <c r="G1321" s="45"/>
    </row>
    <row r="1322" spans="1:7" x14ac:dyDescent="0.3">
      <c r="A1322" s="28"/>
      <c r="B1322" s="4"/>
      <c r="C1322" s="30"/>
      <c r="D1322" s="30"/>
      <c r="E1322" s="4"/>
      <c r="F1322" s="4"/>
      <c r="G1322" s="45"/>
    </row>
    <row r="1323" spans="1:7" x14ac:dyDescent="0.3">
      <c r="A1323" s="28"/>
      <c r="B1323" s="4"/>
      <c r="C1323" s="30"/>
      <c r="D1323" s="30"/>
      <c r="E1323" s="4"/>
      <c r="F1323" s="4"/>
      <c r="G1323" s="45"/>
    </row>
    <row r="1324" spans="1:7" x14ac:dyDescent="0.3">
      <c r="A1324" s="28"/>
      <c r="B1324" s="4"/>
      <c r="C1324" s="30"/>
      <c r="D1324" s="30"/>
      <c r="E1324" s="4"/>
      <c r="F1324" s="4"/>
      <c r="G1324" s="45"/>
    </row>
    <row r="1325" spans="1:7" x14ac:dyDescent="0.3">
      <c r="A1325" s="28"/>
      <c r="B1325" s="4"/>
      <c r="C1325" s="30"/>
      <c r="D1325" s="30"/>
      <c r="E1325" s="4"/>
      <c r="F1325" s="4"/>
      <c r="G1325" s="45"/>
    </row>
    <row r="1326" spans="1:7" x14ac:dyDescent="0.3">
      <c r="A1326" s="28"/>
      <c r="B1326" s="4"/>
      <c r="C1326" s="30"/>
      <c r="D1326" s="30"/>
      <c r="E1326" s="4"/>
      <c r="F1326" s="4"/>
      <c r="G1326" s="45"/>
    </row>
    <row r="1327" spans="1:7" x14ac:dyDescent="0.3">
      <c r="A1327" s="28"/>
      <c r="B1327" s="4"/>
      <c r="C1327" s="30"/>
      <c r="D1327" s="30"/>
      <c r="E1327" s="4"/>
      <c r="F1327" s="4"/>
      <c r="G1327" s="45"/>
    </row>
    <row r="1328" spans="1:7" x14ac:dyDescent="0.3">
      <c r="A1328" s="28"/>
      <c r="B1328" s="4"/>
      <c r="C1328" s="30"/>
      <c r="D1328" s="30"/>
      <c r="E1328" s="4"/>
      <c r="F1328" s="4"/>
      <c r="G1328" s="45"/>
    </row>
    <row r="1329" spans="1:7" x14ac:dyDescent="0.3">
      <c r="A1329" s="28"/>
      <c r="B1329" s="4"/>
      <c r="C1329" s="30"/>
      <c r="D1329" s="30"/>
      <c r="E1329" s="4"/>
      <c r="F1329" s="4"/>
      <c r="G1329" s="45"/>
    </row>
    <row r="1330" spans="1:7" x14ac:dyDescent="0.3">
      <c r="A1330" s="28"/>
      <c r="B1330" s="4"/>
      <c r="C1330" s="30"/>
      <c r="D1330" s="30"/>
      <c r="E1330" s="4"/>
      <c r="F1330" s="4"/>
      <c r="G1330" s="45"/>
    </row>
    <row r="1331" spans="1:7" x14ac:dyDescent="0.3">
      <c r="A1331" s="28"/>
      <c r="B1331" s="4"/>
      <c r="C1331" s="30"/>
      <c r="D1331" s="30"/>
      <c r="E1331" s="4"/>
      <c r="F1331" s="4"/>
      <c r="G1331" s="45"/>
    </row>
    <row r="1332" spans="1:7" x14ac:dyDescent="0.3">
      <c r="A1332" s="28"/>
      <c r="B1332" s="4"/>
      <c r="C1332" s="30"/>
      <c r="D1332" s="30"/>
      <c r="E1332" s="4"/>
      <c r="F1332" s="4"/>
      <c r="G1332" s="45"/>
    </row>
    <row r="1333" spans="1:7" x14ac:dyDescent="0.3">
      <c r="A1333" s="28"/>
      <c r="B1333" s="4"/>
      <c r="C1333" s="30"/>
      <c r="D1333" s="30"/>
      <c r="E1333" s="4"/>
      <c r="F1333" s="4"/>
      <c r="G1333" s="45"/>
    </row>
    <row r="1334" spans="1:7" x14ac:dyDescent="0.3">
      <c r="A1334" s="28"/>
      <c r="B1334" s="4"/>
      <c r="C1334" s="30"/>
      <c r="D1334" s="30"/>
      <c r="E1334" s="4"/>
      <c r="F1334" s="4"/>
      <c r="G1334" s="45"/>
    </row>
    <row r="1335" spans="1:7" x14ac:dyDescent="0.3">
      <c r="A1335" s="28"/>
      <c r="B1335" s="4"/>
      <c r="C1335" s="30"/>
      <c r="D1335" s="30"/>
      <c r="E1335" s="4"/>
      <c r="F1335" s="4"/>
      <c r="G1335" s="45"/>
    </row>
    <row r="1336" spans="1:7" x14ac:dyDescent="0.3">
      <c r="A1336" s="28"/>
      <c r="B1336" s="4"/>
      <c r="C1336" s="30"/>
      <c r="D1336" s="30"/>
      <c r="E1336" s="4"/>
      <c r="F1336" s="4"/>
      <c r="G1336" s="45"/>
    </row>
    <row r="1337" spans="1:7" x14ac:dyDescent="0.3">
      <c r="A1337" s="28"/>
      <c r="B1337" s="4"/>
      <c r="C1337" s="30"/>
      <c r="D1337" s="30"/>
      <c r="E1337" s="4"/>
      <c r="F1337" s="4"/>
      <c r="G1337" s="45"/>
    </row>
    <row r="1338" spans="1:7" x14ac:dyDescent="0.3">
      <c r="A1338" s="28"/>
      <c r="B1338" s="4"/>
      <c r="C1338" s="30"/>
      <c r="D1338" s="30"/>
      <c r="E1338" s="4"/>
      <c r="F1338" s="4"/>
      <c r="G1338" s="45"/>
    </row>
    <row r="1339" spans="1:7" x14ac:dyDescent="0.3">
      <c r="A1339" s="28"/>
      <c r="B1339" s="4"/>
      <c r="C1339" s="30"/>
      <c r="D1339" s="30"/>
      <c r="E1339" s="4"/>
      <c r="F1339" s="4"/>
      <c r="G1339" s="45"/>
    </row>
    <row r="1340" spans="1:7" x14ac:dyDescent="0.3">
      <c r="A1340" s="28"/>
      <c r="B1340" s="4"/>
      <c r="C1340" s="30"/>
      <c r="D1340" s="30"/>
      <c r="E1340" s="4"/>
      <c r="F1340" s="4"/>
      <c r="G1340" s="45"/>
    </row>
    <row r="1341" spans="1:7" x14ac:dyDescent="0.3">
      <c r="A1341" s="28"/>
      <c r="B1341" s="4"/>
      <c r="C1341" s="30"/>
      <c r="D1341" s="30"/>
      <c r="E1341" s="4"/>
      <c r="F1341" s="4"/>
      <c r="G1341" s="45"/>
    </row>
    <row r="1342" spans="1:7" x14ac:dyDescent="0.3">
      <c r="A1342" s="28"/>
      <c r="B1342" s="4"/>
      <c r="C1342" s="30"/>
      <c r="D1342" s="30"/>
      <c r="E1342" s="4"/>
      <c r="F1342" s="4"/>
      <c r="G1342" s="45"/>
    </row>
    <row r="1343" spans="1:7" x14ac:dyDescent="0.3">
      <c r="A1343" s="28"/>
      <c r="B1343" s="4"/>
      <c r="C1343" s="30"/>
      <c r="D1343" s="30"/>
      <c r="E1343" s="4"/>
      <c r="F1343" s="4"/>
      <c r="G1343" s="45"/>
    </row>
    <row r="1344" spans="1:7" x14ac:dyDescent="0.3">
      <c r="A1344" s="28"/>
      <c r="B1344" s="4"/>
      <c r="C1344" s="30"/>
      <c r="D1344" s="30"/>
      <c r="E1344" s="4"/>
      <c r="F1344" s="4"/>
      <c r="G1344" s="45"/>
    </row>
    <row r="1345" spans="1:7" x14ac:dyDescent="0.3">
      <c r="A1345" s="28"/>
      <c r="B1345" s="4"/>
      <c r="C1345" s="30"/>
      <c r="D1345" s="30"/>
      <c r="E1345" s="4"/>
      <c r="F1345" s="4"/>
      <c r="G1345" s="45"/>
    </row>
    <row r="1346" spans="1:7" x14ac:dyDescent="0.3">
      <c r="A1346" s="28"/>
      <c r="B1346" s="4"/>
      <c r="C1346" s="30"/>
      <c r="D1346" s="30"/>
      <c r="E1346" s="4"/>
      <c r="F1346" s="4"/>
      <c r="G1346" s="45"/>
    </row>
    <row r="1347" spans="1:7" x14ac:dyDescent="0.3">
      <c r="A1347" s="28"/>
      <c r="B1347" s="4"/>
      <c r="C1347" s="30"/>
      <c r="D1347" s="30"/>
      <c r="E1347" s="4"/>
      <c r="F1347" s="4"/>
      <c r="G1347" s="45"/>
    </row>
    <row r="1348" spans="1:7" x14ac:dyDescent="0.3">
      <c r="A1348" s="28"/>
      <c r="B1348" s="4"/>
      <c r="C1348" s="30"/>
      <c r="D1348" s="30"/>
      <c r="E1348" s="4"/>
      <c r="F1348" s="4"/>
      <c r="G1348" s="45"/>
    </row>
    <row r="1349" spans="1:7" x14ac:dyDescent="0.3">
      <c r="A1349" s="28"/>
      <c r="B1349" s="4"/>
      <c r="C1349" s="30"/>
      <c r="D1349" s="30"/>
      <c r="E1349" s="4"/>
      <c r="F1349" s="4"/>
      <c r="G1349" s="45"/>
    </row>
    <row r="1350" spans="1:7" x14ac:dyDescent="0.3">
      <c r="A1350" s="28"/>
      <c r="B1350" s="4"/>
      <c r="C1350" s="30"/>
      <c r="D1350" s="30"/>
      <c r="E1350" s="4"/>
      <c r="F1350" s="4"/>
      <c r="G1350" s="45"/>
    </row>
    <row r="1351" spans="1:7" x14ac:dyDescent="0.3">
      <c r="A1351" s="28"/>
      <c r="B1351" s="4"/>
      <c r="C1351" s="30"/>
      <c r="D1351" s="30"/>
      <c r="E1351" s="4"/>
      <c r="F1351" s="4"/>
      <c r="G1351" s="45"/>
    </row>
    <row r="1352" spans="1:7" x14ac:dyDescent="0.3">
      <c r="A1352" s="28"/>
      <c r="B1352" s="4"/>
      <c r="C1352" s="30"/>
      <c r="D1352" s="30"/>
      <c r="E1352" s="4"/>
      <c r="F1352" s="4"/>
      <c r="G1352" s="45"/>
    </row>
    <row r="1353" spans="1:7" x14ac:dyDescent="0.3">
      <c r="A1353" s="28"/>
      <c r="B1353" s="4"/>
      <c r="C1353" s="30"/>
      <c r="D1353" s="30"/>
      <c r="E1353" s="4"/>
      <c r="F1353" s="4"/>
      <c r="G1353" s="45"/>
    </row>
    <row r="1354" spans="1:7" x14ac:dyDescent="0.3">
      <c r="A1354" s="28"/>
      <c r="B1354" s="4"/>
      <c r="C1354" s="30"/>
      <c r="D1354" s="30"/>
      <c r="E1354" s="4"/>
      <c r="F1354" s="4"/>
      <c r="G1354" s="45"/>
    </row>
    <row r="1355" spans="1:7" x14ac:dyDescent="0.3">
      <c r="A1355" s="28"/>
      <c r="B1355" s="4"/>
      <c r="C1355" s="30"/>
      <c r="D1355" s="30"/>
      <c r="E1355" s="4"/>
      <c r="F1355" s="4"/>
      <c r="G1355" s="45"/>
    </row>
    <row r="1356" spans="1:7" x14ac:dyDescent="0.3">
      <c r="A1356" s="28"/>
      <c r="B1356" s="4"/>
      <c r="C1356" s="30"/>
      <c r="D1356" s="30"/>
      <c r="E1356" s="4"/>
      <c r="F1356" s="4"/>
      <c r="G1356" s="45"/>
    </row>
    <row r="1357" spans="1:7" x14ac:dyDescent="0.3">
      <c r="A1357" s="28"/>
      <c r="B1357" s="4"/>
      <c r="C1357" s="30"/>
      <c r="D1357" s="30"/>
      <c r="E1357" s="4"/>
      <c r="F1357" s="4"/>
      <c r="G1357" s="45"/>
    </row>
    <row r="1358" spans="1:7" x14ac:dyDescent="0.3">
      <c r="A1358" s="28"/>
      <c r="B1358" s="4"/>
      <c r="C1358" s="30"/>
      <c r="D1358" s="30"/>
      <c r="E1358" s="4"/>
      <c r="F1358" s="4"/>
      <c r="G1358" s="45"/>
    </row>
    <row r="1359" spans="1:7" x14ac:dyDescent="0.3">
      <c r="A1359" s="28"/>
      <c r="B1359" s="4"/>
      <c r="C1359" s="30"/>
      <c r="D1359" s="30"/>
      <c r="E1359" s="4"/>
      <c r="F1359" s="4"/>
      <c r="G1359" s="45"/>
    </row>
    <row r="1360" spans="1:7" x14ac:dyDescent="0.3">
      <c r="A1360" s="28"/>
      <c r="B1360" s="4"/>
      <c r="C1360" s="30"/>
      <c r="D1360" s="30"/>
      <c r="E1360" s="4"/>
      <c r="F1360" s="4"/>
      <c r="G1360" s="45"/>
    </row>
    <row r="1361" spans="1:7" x14ac:dyDescent="0.3">
      <c r="A1361" s="28"/>
      <c r="B1361" s="4"/>
      <c r="C1361" s="30"/>
      <c r="D1361" s="30"/>
      <c r="E1361" s="4"/>
      <c r="F1361" s="4"/>
      <c r="G1361" s="45"/>
    </row>
    <row r="1362" spans="1:7" x14ac:dyDescent="0.3">
      <c r="A1362" s="28"/>
      <c r="B1362" s="4"/>
      <c r="C1362" s="30"/>
      <c r="D1362" s="30"/>
      <c r="E1362" s="4"/>
      <c r="F1362" s="4"/>
      <c r="G1362" s="45"/>
    </row>
    <row r="1363" spans="1:7" x14ac:dyDescent="0.3">
      <c r="A1363" s="28"/>
      <c r="B1363" s="4"/>
      <c r="C1363" s="30"/>
      <c r="D1363" s="30"/>
      <c r="E1363" s="4"/>
      <c r="F1363" s="4"/>
      <c r="G1363" s="45"/>
    </row>
    <row r="1364" spans="1:7" x14ac:dyDescent="0.3">
      <c r="A1364" s="28"/>
      <c r="B1364" s="4"/>
      <c r="C1364" s="30"/>
      <c r="D1364" s="30"/>
      <c r="E1364" s="4"/>
      <c r="F1364" s="4"/>
      <c r="G1364" s="45"/>
    </row>
  </sheetData>
  <autoFilter ref="A1:G1292">
    <filterColumn colId="1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tabSelected="1" topLeftCell="C1" workbookViewId="0">
      <selection activeCell="H2" sqref="H2"/>
    </sheetView>
  </sheetViews>
  <sheetFormatPr baseColWidth="10" defaultRowHeight="14.4" x14ac:dyDescent="0.3"/>
  <cols>
    <col min="1" max="1" width="11.44140625" style="63"/>
    <col min="2" max="2" width="40.33203125" style="31" customWidth="1"/>
    <col min="3" max="3" width="45.6640625" style="31" customWidth="1"/>
    <col min="4" max="4" width="3.44140625" style="53" customWidth="1"/>
    <col min="5" max="5" width="24.88671875" customWidth="1"/>
    <col min="6" max="6" width="24.33203125" customWidth="1"/>
    <col min="7" max="8" width="30.88671875" customWidth="1"/>
    <col min="9" max="9" width="26" customWidth="1"/>
    <col min="10" max="10" width="19.44140625" customWidth="1"/>
    <col min="11" max="11" width="33" customWidth="1"/>
  </cols>
  <sheetData>
    <row r="1" spans="1:11" s="50" customFormat="1" ht="36" customHeight="1" x14ac:dyDescent="0.3">
      <c r="A1" s="81" t="s">
        <v>1173</v>
      </c>
      <c r="B1" s="81"/>
      <c r="C1" s="81"/>
      <c r="D1" s="51"/>
      <c r="E1" s="56" t="s">
        <v>1167</v>
      </c>
      <c r="F1" s="57" t="s">
        <v>1170</v>
      </c>
      <c r="G1" s="56" t="s">
        <v>1171</v>
      </c>
      <c r="H1" s="56" t="s">
        <v>1174</v>
      </c>
      <c r="I1" s="56" t="s">
        <v>1172</v>
      </c>
      <c r="J1" s="57" t="s">
        <v>1168</v>
      </c>
      <c r="K1" s="56" t="s">
        <v>1175</v>
      </c>
    </row>
    <row r="2" spans="1:11" s="49" customFormat="1" ht="15" customHeight="1" x14ac:dyDescent="0.35">
      <c r="A2" s="54" t="s">
        <v>1176</v>
      </c>
      <c r="B2" s="55" t="s">
        <v>1167</v>
      </c>
      <c r="C2" s="55" t="s">
        <v>3</v>
      </c>
      <c r="D2" s="51"/>
      <c r="E2" s="58" t="str">
        <f t="array" aca="1" ref="E2" ca="1">IFERROR(INDEX(RefProduit,MATCH(0,COUNTIF($E$1:E1,RefProduit),0)),"")</f>
        <v>3/329</v>
      </c>
      <c r="F2" s="59">
        <f ca="1">IFERROR(VLOOKUP(E2,index!$B$2:$E$1292,4,0),"")</f>
        <v>85299049</v>
      </c>
      <c r="G2" s="60"/>
      <c r="H2" s="60"/>
      <c r="I2" s="61">
        <f ca="1">IFERROR(VLOOKUP(E2,index!$B$2:$C$1292,2,0),"")</f>
        <v>0.22</v>
      </c>
      <c r="J2" s="58">
        <f ca="1">IF(E2="","",SUMIFS($C:$C,$B:$B,E2))</f>
        <v>4</v>
      </c>
      <c r="K2" s="62" t="str">
        <f ca="1">IFERROR(VLOOKUP(E2,index!$B$2:$D$1292,3,0),"")</f>
        <v>Italie</v>
      </c>
    </row>
    <row r="3" spans="1:11" s="49" customFormat="1" ht="15" customHeight="1" x14ac:dyDescent="0.35">
      <c r="A3" s="63" t="s">
        <v>1198</v>
      </c>
      <c r="B3" s="31" t="s">
        <v>54</v>
      </c>
      <c r="C3" s="31">
        <v>2</v>
      </c>
      <c r="D3" s="51"/>
      <c r="E3" s="58" t="str">
        <f t="array" aca="1" ref="E3" ca="1">IFERROR(INDEX(RefProduit,MATCH(0,COUNTIF($E$1:E2,RefProduit),0)),"")</f>
        <v>4/744</v>
      </c>
      <c r="F3" s="59">
        <f ca="1">IFERROR(VLOOKUP(E3,index!$B$2:$E$1292,4,0),"")</f>
        <v>85443000</v>
      </c>
      <c r="G3" s="60"/>
      <c r="H3" s="60"/>
      <c r="I3" s="61">
        <f ca="1">IFERROR(VLOOKUP(E3,index!$B$2:$C$1292,2,0),"")</f>
        <v>0.06</v>
      </c>
      <c r="J3" s="58">
        <f t="shared" ref="J3:J66" ca="1" si="0">IF(E3="","",SUMIFS($C:$C,$B:$B,E3))</f>
        <v>8</v>
      </c>
      <c r="K3" s="62" t="str">
        <f ca="1">IFERROR(VLOOKUP(E3,index!$B$2:$D$1292,3,0),"")</f>
        <v>Italie</v>
      </c>
    </row>
    <row r="4" spans="1:11" ht="18" x14ac:dyDescent="0.35">
      <c r="A4" s="63" t="s">
        <v>1198</v>
      </c>
      <c r="B4" s="31" t="s">
        <v>431</v>
      </c>
      <c r="C4" s="31">
        <v>4</v>
      </c>
      <c r="D4" s="52"/>
      <c r="E4" s="58" t="str">
        <f t="array" aca="1" ref="E4" ca="1">IFERROR(INDEX(RefProduit,MATCH(0,COUNTIF($E$1:E3,RefProduit),0)),"")</f>
        <v>4/642</v>
      </c>
      <c r="F4" s="59">
        <f ca="1">IFERROR(VLOOKUP(E4,index!$B$2:$E$1292,4,0),"")</f>
        <v>85443000</v>
      </c>
      <c r="G4" s="28"/>
      <c r="H4" s="28"/>
      <c r="I4" s="61">
        <f ca="1">IFERROR(VLOOKUP(E4,index!$B$2:$C$1292,2,0),"")</f>
        <v>0.06</v>
      </c>
      <c r="J4" s="58">
        <f t="shared" ca="1" si="0"/>
        <v>8</v>
      </c>
      <c r="K4" s="62" t="str">
        <f ca="1">IFERROR(VLOOKUP(E4,index!$B$2:$D$1292,3,0),"")</f>
        <v>Italie</v>
      </c>
    </row>
    <row r="5" spans="1:11" ht="18" x14ac:dyDescent="0.35">
      <c r="A5" s="63" t="s">
        <v>1198</v>
      </c>
      <c r="B5" s="31" t="s">
        <v>174</v>
      </c>
      <c r="C5" s="31">
        <v>4</v>
      </c>
      <c r="E5" s="58" t="str">
        <f t="array" aca="1" ref="E5" ca="1">IFERROR(INDEX(RefProduit,MATCH(0,COUNTIF($E$1:E4,RefProduit),0)),"")</f>
        <v>4/713</v>
      </c>
      <c r="F5" s="59">
        <f ca="1">IFERROR(VLOOKUP(E5,index!$B$2:$E$1292,4,0),"")</f>
        <v>85443000</v>
      </c>
      <c r="G5" s="28"/>
      <c r="H5" s="28"/>
      <c r="I5" s="61">
        <f ca="1">IFERROR(VLOOKUP(E5,index!$B$2:$C$1292,2,0),"")</f>
        <v>0.06</v>
      </c>
      <c r="J5" s="58">
        <f t="shared" ca="1" si="0"/>
        <v>8</v>
      </c>
      <c r="K5" s="62" t="str">
        <f ca="1">IFERROR(VLOOKUP(E5,index!$B$2:$D$1292,3,0),"")</f>
        <v>Italie</v>
      </c>
    </row>
    <row r="6" spans="1:11" ht="18" x14ac:dyDescent="0.35">
      <c r="A6" s="63" t="s">
        <v>1198</v>
      </c>
      <c r="B6" s="31" t="s">
        <v>184</v>
      </c>
      <c r="C6" s="31">
        <v>4</v>
      </c>
      <c r="E6" s="58" t="str">
        <f t="array" aca="1" ref="E6" ca="1">IFERROR(INDEX(RefProduit,MATCH(0,COUNTIF($E$1:E5,RefProduit),0)),"")</f>
        <v>CTS PO 003.2</v>
      </c>
      <c r="F6" s="59">
        <f ca="1">IFERROR(VLOOKUP(E6,index!$B$2:$E$1292,4,0),"")</f>
        <v>85443000</v>
      </c>
      <c r="G6" s="28"/>
      <c r="H6" s="28"/>
      <c r="I6" s="61">
        <f ca="1">IFERROR(VLOOKUP(E6,index!$B$2:$C$1292,2,0),"")</f>
        <v>0.24</v>
      </c>
      <c r="J6" s="58">
        <f t="shared" ca="1" si="0"/>
        <v>2</v>
      </c>
      <c r="K6" s="62" t="str">
        <f ca="1">IFERROR(VLOOKUP(E6,index!$B$2:$D$1292,3,0),"")</f>
        <v>Uk</v>
      </c>
    </row>
    <row r="7" spans="1:11" ht="18" x14ac:dyDescent="0.35">
      <c r="A7" s="63" t="s">
        <v>1198</v>
      </c>
      <c r="B7" s="31" t="s">
        <v>418</v>
      </c>
      <c r="C7" s="31">
        <v>1</v>
      </c>
      <c r="E7" s="58" t="str">
        <f t="array" aca="1" ref="E7" ca="1">IFERROR(INDEX(RefProduit,MATCH(0,COUNTIF($E$1:E6,RefProduit),0)),"")</f>
        <v>CTK BM 08</v>
      </c>
      <c r="F7" s="59">
        <f ca="1">IFERROR(VLOOKUP(E7,index!$B$2:$E$1292,4,0),"")</f>
        <v>85299049</v>
      </c>
      <c r="G7" s="28"/>
      <c r="H7" s="28"/>
      <c r="I7" s="61">
        <f ca="1">IFERROR(VLOOKUP(E7,index!$B$2:$C$1292,2,0),"")</f>
        <v>0.8</v>
      </c>
      <c r="J7" s="58">
        <f t="shared" ca="1" si="0"/>
        <v>2</v>
      </c>
      <c r="K7" s="62" t="str">
        <f ca="1">IFERROR(VLOOKUP(E7,index!$B$2:$D$1292,3,0),"")</f>
        <v>Uk</v>
      </c>
    </row>
    <row r="8" spans="1:11" ht="18" x14ac:dyDescent="0.35">
      <c r="A8" s="63" t="s">
        <v>1198</v>
      </c>
      <c r="B8" s="31" t="s">
        <v>419</v>
      </c>
      <c r="C8" s="31">
        <v>1</v>
      </c>
      <c r="E8" s="58" t="str">
        <f t="array" aca="1" ref="E8" ca="1">IFERROR(INDEX(RefProduit,MATCH(0,COUNTIF($E$1:E7,RefProduit),0)),"")</f>
        <v>CT24 RT 20</v>
      </c>
      <c r="F8" s="59">
        <f ca="1">IFERROR(VLOOKUP(E8,index!$B$2:$E$1292,4,0),"")</f>
        <v>85299049</v>
      </c>
      <c r="G8" s="28"/>
      <c r="H8" s="28"/>
      <c r="I8" s="61">
        <f ca="1">IFERROR(VLOOKUP(E8,index!$B$2:$C$1292,2,0),"")</f>
        <v>0.2</v>
      </c>
      <c r="J8" s="58">
        <f t="shared" ca="1" si="0"/>
        <v>4</v>
      </c>
      <c r="K8" s="62" t="str">
        <f ca="1">IFERROR(VLOOKUP(E8,index!$B$2:$D$1292,3,0),"")</f>
        <v>Uk</v>
      </c>
    </row>
    <row r="9" spans="1:11" ht="18" x14ac:dyDescent="0.35">
      <c r="A9" s="63" t="s">
        <v>1198</v>
      </c>
      <c r="B9" s="31" t="s">
        <v>434</v>
      </c>
      <c r="C9" s="31">
        <v>2</v>
      </c>
      <c r="E9" s="58" t="str">
        <f t="array" aca="1" ref="E9" ca="1">IFERROR(INDEX(RefProduit,MATCH(0,COUNTIF($E$1:E8,RefProduit),0)),"")</f>
        <v>CT24 VW 12</v>
      </c>
      <c r="F9" s="59">
        <f ca="1">IFERROR(VLOOKUP(E9,index!$B$2:$E$1292,4,0),"")</f>
        <v>85299049</v>
      </c>
      <c r="G9" s="28"/>
      <c r="H9" s="28"/>
      <c r="I9" s="61">
        <f ca="1">IFERROR(VLOOKUP(E9,index!$B$2:$C$1292,2,0),"")</f>
        <v>0.4</v>
      </c>
      <c r="J9" s="58">
        <f t="shared" ca="1" si="0"/>
        <v>8</v>
      </c>
      <c r="K9" s="62" t="str">
        <f ca="1">IFERROR(VLOOKUP(E9,index!$B$2:$D$1292,3,0),"")</f>
        <v>Uk</v>
      </c>
    </row>
    <row r="10" spans="1:11" ht="18" x14ac:dyDescent="0.35">
      <c r="A10" s="63" t="s">
        <v>1198</v>
      </c>
      <c r="B10" s="31" t="s">
        <v>420</v>
      </c>
      <c r="C10" s="31">
        <v>4</v>
      </c>
      <c r="E10" s="58" t="str">
        <f t="array" aca="1" ref="E10" ca="1">IFERROR(INDEX(RefProduit,MATCH(0,COUNTIF($E$1:E9,RefProduit),0)),"")</f>
        <v>CT25 MC 24</v>
      </c>
      <c r="F10" s="59">
        <f ca="1">IFERROR(VLOOKUP(E10,index!$B$2:$E$1292,4,0),"")</f>
        <v>85299049</v>
      </c>
      <c r="G10" s="28"/>
      <c r="H10" s="28"/>
      <c r="I10" s="61">
        <f ca="1">IFERROR(VLOOKUP(E10,index!$B$2:$C$1292,2,0),"")</f>
        <v>0.08</v>
      </c>
      <c r="J10" s="58">
        <f t="shared" ca="1" si="0"/>
        <v>4</v>
      </c>
      <c r="K10" s="62" t="str">
        <f ca="1">IFERROR(VLOOKUP(E10,index!$B$2:$D$1292,3,0),"")</f>
        <v>Uk</v>
      </c>
    </row>
    <row r="11" spans="1:11" ht="18" x14ac:dyDescent="0.35">
      <c r="A11" s="63" t="s">
        <v>1198</v>
      </c>
      <c r="B11" s="31" t="s">
        <v>421</v>
      </c>
      <c r="C11" s="31">
        <v>2</v>
      </c>
      <c r="E11" s="58" t="str">
        <f t="array" aca="1" ref="E11" ca="1">IFERROR(INDEX(RefProduit,MATCH(0,COUNTIF($E$1:E10,RefProduit),0)),"")</f>
        <v>ILX W650 BT</v>
      </c>
      <c r="F11" s="59">
        <f ca="1">IFERROR(VLOOKUP(E11,index!$B$2:$E$1292,4,0),"")</f>
        <v>0</v>
      </c>
      <c r="G11" s="28"/>
      <c r="H11" s="28"/>
      <c r="I11" s="61">
        <f ca="1">IFERROR(VLOOKUP(E11,index!$B$2:$C$1292,2,0),"")</f>
        <v>1.7</v>
      </c>
      <c r="J11" s="58">
        <f t="shared" ca="1" si="0"/>
        <v>2</v>
      </c>
      <c r="K11" s="62" t="str">
        <f ca="1">IFERROR(VLOOKUP(E11,index!$B$2:$D$1292,3,0),"")</f>
        <v>CHINE</v>
      </c>
    </row>
    <row r="12" spans="1:11" ht="18" x14ac:dyDescent="0.35">
      <c r="A12" s="63" t="s">
        <v>1198</v>
      </c>
      <c r="B12" s="31" t="s">
        <v>364</v>
      </c>
      <c r="C12" s="31">
        <v>1</v>
      </c>
      <c r="E12" s="58" t="str">
        <f t="array" aca="1" ref="E12" ca="1">IFERROR(INDEX(RefProduit,MATCH(0,COUNTIF($E$1:E11,RefProduit),0)),"")</f>
        <v/>
      </c>
      <c r="F12" s="59" t="str">
        <f ca="1">IFERROR(VLOOKUP(E12,index!$B$2:$E$1292,4,0),"")</f>
        <v/>
      </c>
      <c r="G12" s="28"/>
      <c r="H12" s="28"/>
      <c r="I12" s="61" t="str">
        <f ca="1">IFERROR(VLOOKUP(E12,index!$B$2:$C$1292,2,0),"")</f>
        <v/>
      </c>
      <c r="J12" s="58" t="str">
        <f t="shared" ca="1" si="0"/>
        <v/>
      </c>
      <c r="K12" s="62" t="str">
        <f ca="1">IFERROR(VLOOKUP(E12,index!$B$2:$D$1292,3,0),"")</f>
        <v/>
      </c>
    </row>
    <row r="13" spans="1:11" ht="18" x14ac:dyDescent="0.35">
      <c r="A13" s="63" t="s">
        <v>1199</v>
      </c>
      <c r="B13" s="31" t="s">
        <v>54</v>
      </c>
      <c r="C13" s="31">
        <v>2</v>
      </c>
      <c r="E13" s="58" t="str">
        <f t="array" aca="1" ref="E13" ca="1">IFERROR(INDEX(RefProduit,MATCH(0,COUNTIF($E$1:E12,RefProduit),0)),"")</f>
        <v/>
      </c>
      <c r="F13" s="59" t="str">
        <f ca="1">IFERROR(VLOOKUP(E13,index!$B$2:$E$1292,4,0),"")</f>
        <v/>
      </c>
      <c r="G13" s="28"/>
      <c r="H13" s="28"/>
      <c r="I13" s="61" t="str">
        <f ca="1">IFERROR(VLOOKUP(E13,index!$B$2:$C$1292,2,0),"")</f>
        <v/>
      </c>
      <c r="J13" s="58" t="str">
        <f t="shared" ca="1" si="0"/>
        <v/>
      </c>
      <c r="K13" s="62" t="str">
        <f ca="1">IFERROR(VLOOKUP(E13,index!$B$2:$D$1292,3,0),"")</f>
        <v/>
      </c>
    </row>
    <row r="14" spans="1:11" ht="18" x14ac:dyDescent="0.35">
      <c r="A14" s="63" t="s">
        <v>1200</v>
      </c>
      <c r="B14" s="31" t="s">
        <v>431</v>
      </c>
      <c r="C14" s="31">
        <v>4</v>
      </c>
      <c r="E14" s="58" t="str">
        <f t="array" aca="1" ref="E14" ca="1">IFERROR(INDEX(RefProduit,MATCH(0,COUNTIF($E$1:E13,RefProduit),0)),"")</f>
        <v/>
      </c>
      <c r="F14" s="59" t="str">
        <f ca="1">IFERROR(VLOOKUP(E14,index!$B$2:$E$1292,4,0),"")</f>
        <v/>
      </c>
      <c r="G14" s="28"/>
      <c r="H14" s="28"/>
      <c r="I14" s="61" t="str">
        <f ca="1">IFERROR(VLOOKUP(E14,index!$B$2:$C$1292,2,0),"")</f>
        <v/>
      </c>
      <c r="J14" s="58" t="str">
        <f t="shared" ca="1" si="0"/>
        <v/>
      </c>
      <c r="K14" s="62" t="str">
        <f ca="1">IFERROR(VLOOKUP(E14,index!$B$2:$D$1292,3,0),"")</f>
        <v/>
      </c>
    </row>
    <row r="15" spans="1:11" ht="18" x14ac:dyDescent="0.35">
      <c r="A15" s="63" t="s">
        <v>1201</v>
      </c>
      <c r="B15" s="31" t="s">
        <v>174</v>
      </c>
      <c r="C15" s="31">
        <v>4</v>
      </c>
      <c r="E15" s="58" t="str">
        <f t="array" aca="1" ref="E15" ca="1">IFERROR(INDEX(RefProduit,MATCH(0,COUNTIF($E$1:E14,RefProduit),0)),"")</f>
        <v/>
      </c>
      <c r="F15" s="59" t="str">
        <f ca="1">IFERROR(VLOOKUP(E15,index!$B$2:$E$1292,4,0),"")</f>
        <v/>
      </c>
      <c r="G15" s="28"/>
      <c r="H15" s="28"/>
      <c r="I15" s="61" t="str">
        <f ca="1">IFERROR(VLOOKUP(E15,index!$B$2:$C$1292,2,0),"")</f>
        <v/>
      </c>
      <c r="J15" s="58" t="str">
        <f t="shared" ca="1" si="0"/>
        <v/>
      </c>
      <c r="K15" s="62" t="str">
        <f ca="1">IFERROR(VLOOKUP(E15,index!$B$2:$D$1292,3,0),"")</f>
        <v/>
      </c>
    </row>
    <row r="16" spans="1:11" ht="18" x14ac:dyDescent="0.35">
      <c r="A16" s="63" t="s">
        <v>1202</v>
      </c>
      <c r="B16" s="31" t="s">
        <v>184</v>
      </c>
      <c r="C16" s="31">
        <v>4</v>
      </c>
      <c r="E16" s="58" t="str">
        <f t="array" aca="1" ref="E16" ca="1">IFERROR(INDEX(RefProduit,MATCH(0,COUNTIF($E$1:E15,RefProduit),0)),"")</f>
        <v/>
      </c>
      <c r="F16" s="59" t="str">
        <f ca="1">IFERROR(VLOOKUP(E16,index!$B$2:$E$1292,4,0),"")</f>
        <v/>
      </c>
      <c r="G16" s="28"/>
      <c r="H16" s="28"/>
      <c r="I16" s="61" t="str">
        <f ca="1">IFERROR(VLOOKUP(E16,index!$B$2:$C$1292,2,0),"")</f>
        <v/>
      </c>
      <c r="J16" s="58" t="str">
        <f t="shared" ca="1" si="0"/>
        <v/>
      </c>
      <c r="K16" s="62" t="str">
        <f ca="1">IFERROR(VLOOKUP(E16,index!$B$2:$D$1292,3,0),"")</f>
        <v/>
      </c>
    </row>
    <row r="17" spans="1:11" ht="18" x14ac:dyDescent="0.35">
      <c r="A17" s="63" t="s">
        <v>1203</v>
      </c>
      <c r="B17" s="31" t="s">
        <v>418</v>
      </c>
      <c r="C17" s="31">
        <v>1</v>
      </c>
      <c r="E17" s="58" t="str">
        <f t="array" aca="1" ref="E17" ca="1">IFERROR(INDEX(RefProduit,MATCH(0,COUNTIF($E$1:E16,RefProduit),0)),"")</f>
        <v/>
      </c>
      <c r="F17" s="59" t="str">
        <f ca="1">IFERROR(VLOOKUP(E17,index!$B$2:$E$1292,4,0),"")</f>
        <v/>
      </c>
      <c r="G17" s="28"/>
      <c r="H17" s="28"/>
      <c r="I17" s="61" t="str">
        <f ca="1">IFERROR(VLOOKUP(E17,index!$B$2:$C$1292,2,0),"")</f>
        <v/>
      </c>
      <c r="J17" s="58" t="str">
        <f t="shared" ca="1" si="0"/>
        <v/>
      </c>
      <c r="K17" s="62" t="str">
        <f ca="1">IFERROR(VLOOKUP(E17,index!$B$2:$D$1292,3,0),"")</f>
        <v/>
      </c>
    </row>
    <row r="18" spans="1:11" ht="18" x14ac:dyDescent="0.35">
      <c r="A18" s="63" t="s">
        <v>1204</v>
      </c>
      <c r="B18" s="31" t="s">
        <v>419</v>
      </c>
      <c r="C18" s="31">
        <v>1</v>
      </c>
      <c r="E18" s="58" t="str">
        <f t="array" aca="1" ref="E18" ca="1">IFERROR(INDEX(RefProduit,MATCH(0,COUNTIF($E$1:E17,RefProduit),0)),"")</f>
        <v/>
      </c>
      <c r="F18" s="59" t="str">
        <f ca="1">IFERROR(VLOOKUP(E18,index!$B$2:$E$1292,4,0),"")</f>
        <v/>
      </c>
      <c r="G18" s="28"/>
      <c r="H18" s="28"/>
      <c r="I18" s="61" t="str">
        <f ca="1">IFERROR(VLOOKUP(E18,index!$B$2:$C$1292,2,0),"")</f>
        <v/>
      </c>
      <c r="J18" s="58" t="str">
        <f t="shared" ca="1" si="0"/>
        <v/>
      </c>
      <c r="K18" s="62" t="str">
        <f ca="1">IFERROR(VLOOKUP(E18,index!$B$2:$D$1292,3,0),"")</f>
        <v/>
      </c>
    </row>
    <row r="19" spans="1:11" ht="18" x14ac:dyDescent="0.35">
      <c r="A19" s="63" t="s">
        <v>1205</v>
      </c>
      <c r="B19" s="31" t="s">
        <v>434</v>
      </c>
      <c r="C19" s="31">
        <v>2</v>
      </c>
      <c r="E19" s="58" t="str">
        <f t="array" aca="1" ref="E19" ca="1">IFERROR(INDEX(RefProduit,MATCH(0,COUNTIF($E$1:E18,RefProduit),0)),"")</f>
        <v/>
      </c>
      <c r="F19" s="59" t="str">
        <f ca="1">IFERROR(VLOOKUP(E19,index!$B$2:$E$1292,4,0),"")</f>
        <v/>
      </c>
      <c r="G19" s="28"/>
      <c r="H19" s="28"/>
      <c r="I19" s="61" t="str">
        <f ca="1">IFERROR(VLOOKUP(E19,index!$B$2:$C$1292,2,0),"")</f>
        <v/>
      </c>
      <c r="J19" s="58" t="str">
        <f t="shared" ca="1" si="0"/>
        <v/>
      </c>
      <c r="K19" s="62" t="str">
        <f ca="1">IFERROR(VLOOKUP(E19,index!$B$2:$D$1292,3,0),"")</f>
        <v/>
      </c>
    </row>
    <row r="20" spans="1:11" ht="18" x14ac:dyDescent="0.35">
      <c r="A20" s="63" t="s">
        <v>1206</v>
      </c>
      <c r="B20" s="31" t="s">
        <v>420</v>
      </c>
      <c r="C20" s="31">
        <v>4</v>
      </c>
      <c r="E20" s="58" t="str">
        <f t="array" aca="1" ref="E20" ca="1">IFERROR(INDEX(RefProduit,MATCH(0,COUNTIF($E$1:E19,RefProduit),0)),"")</f>
        <v/>
      </c>
      <c r="F20" s="59" t="str">
        <f ca="1">IFERROR(VLOOKUP(E20,index!$B$2:$E$1292,4,0),"")</f>
        <v/>
      </c>
      <c r="G20" s="28"/>
      <c r="H20" s="28"/>
      <c r="I20" s="61" t="str">
        <f ca="1">IFERROR(VLOOKUP(E20,index!$B$2:$C$1292,2,0),"")</f>
        <v/>
      </c>
      <c r="J20" s="58" t="str">
        <f t="shared" ca="1" si="0"/>
        <v/>
      </c>
      <c r="K20" s="62" t="str">
        <f ca="1">IFERROR(VLOOKUP(E20,index!$B$2:$D$1292,3,0),"")</f>
        <v/>
      </c>
    </row>
    <row r="21" spans="1:11" ht="18" x14ac:dyDescent="0.35">
      <c r="A21" s="63" t="s">
        <v>1207</v>
      </c>
      <c r="B21" s="31" t="s">
        <v>421</v>
      </c>
      <c r="C21" s="31">
        <v>2</v>
      </c>
      <c r="E21" s="58" t="str">
        <f t="array" aca="1" ref="E21" ca="1">IFERROR(INDEX(RefProduit,MATCH(0,COUNTIF($E$1:E20,RefProduit),0)),"")</f>
        <v/>
      </c>
      <c r="F21" s="59" t="str">
        <f ca="1">IFERROR(VLOOKUP(E21,index!$B$2:$E$1292,4,0),"")</f>
        <v/>
      </c>
      <c r="G21" s="28"/>
      <c r="H21" s="28"/>
      <c r="I21" s="61" t="str">
        <f ca="1">IFERROR(VLOOKUP(E21,index!$B$2:$C$1292,2,0),"")</f>
        <v/>
      </c>
      <c r="J21" s="58" t="str">
        <f t="shared" ca="1" si="0"/>
        <v/>
      </c>
      <c r="K21" s="62" t="str">
        <f ca="1">IFERROR(VLOOKUP(E21,index!$B$2:$D$1292,3,0),"")</f>
        <v/>
      </c>
    </row>
    <row r="22" spans="1:11" ht="18" x14ac:dyDescent="0.35">
      <c r="A22" s="63" t="s">
        <v>1208</v>
      </c>
      <c r="B22" s="31" t="s">
        <v>364</v>
      </c>
      <c r="C22" s="31">
        <v>1</v>
      </c>
      <c r="E22" s="58" t="str">
        <f t="array" aca="1" ref="E22" ca="1">IFERROR(INDEX(RefProduit,MATCH(0,COUNTIF($E$1:E21,RefProduit),0)),"")</f>
        <v/>
      </c>
      <c r="F22" s="59" t="str">
        <f ca="1">IFERROR(VLOOKUP(E22,index!$B$2:$E$1292,4,0),"")</f>
        <v/>
      </c>
      <c r="G22" s="28"/>
      <c r="H22" s="28"/>
      <c r="I22" s="61" t="str">
        <f ca="1">IFERROR(VLOOKUP(E22,index!$B$2:$C$1292,2,0),"")</f>
        <v/>
      </c>
      <c r="J22" s="58" t="str">
        <f t="shared" ca="1" si="0"/>
        <v/>
      </c>
      <c r="K22" s="62" t="str">
        <f ca="1">IFERROR(VLOOKUP(E22,index!$B$2:$D$1292,3,0),"")</f>
        <v/>
      </c>
    </row>
    <row r="23" spans="1:11" ht="18" x14ac:dyDescent="0.35">
      <c r="E23" s="58" t="str">
        <f t="array" aca="1" ref="E23" ca="1">IFERROR(INDEX(RefProduit,MATCH(0,COUNTIF($E$1:E22,RefProduit),0)),"")</f>
        <v/>
      </c>
      <c r="F23" s="59" t="str">
        <f ca="1">IFERROR(VLOOKUP(E23,index!$B$2:$E$1292,4,0),"")</f>
        <v/>
      </c>
      <c r="G23" s="28"/>
      <c r="H23" s="28"/>
      <c r="I23" s="61" t="str">
        <f ca="1">IFERROR(VLOOKUP(E23,index!$B$2:$C$1292,2,0),"")</f>
        <v/>
      </c>
      <c r="J23" s="58" t="str">
        <f t="shared" ca="1" si="0"/>
        <v/>
      </c>
      <c r="K23" s="62" t="str">
        <f ca="1">IFERROR(VLOOKUP(E23,index!$B$2:$D$1292,3,0),"")</f>
        <v/>
      </c>
    </row>
    <row r="24" spans="1:11" ht="18" x14ac:dyDescent="0.35">
      <c r="E24" s="58" t="str">
        <f t="array" aca="1" ref="E24" ca="1">IFERROR(INDEX(RefProduit,MATCH(0,COUNTIF($E$1:E23,RefProduit),0)),"")</f>
        <v/>
      </c>
      <c r="F24" s="59" t="str">
        <f ca="1">IFERROR(VLOOKUP(E24,index!$B$2:$E$1292,4,0),"")</f>
        <v/>
      </c>
      <c r="G24" s="28"/>
      <c r="H24" s="28"/>
      <c r="I24" s="61" t="str">
        <f ca="1">IFERROR(VLOOKUP(E24,index!$B$2:$C$1292,2,0),"")</f>
        <v/>
      </c>
      <c r="J24" s="58" t="str">
        <f t="shared" ca="1" si="0"/>
        <v/>
      </c>
      <c r="K24" s="62" t="str">
        <f ca="1">IFERROR(VLOOKUP(E24,index!$B$2:$D$1292,3,0),"")</f>
        <v/>
      </c>
    </row>
    <row r="25" spans="1:11" ht="18" x14ac:dyDescent="0.35">
      <c r="E25" s="58" t="str">
        <f t="array" aca="1" ref="E25" ca="1">IFERROR(INDEX(RefProduit,MATCH(0,COUNTIF($E$1:E24,RefProduit),0)),"")</f>
        <v/>
      </c>
      <c r="F25" s="59" t="str">
        <f ca="1">IFERROR(VLOOKUP(E25,index!$B$2:$E$1292,4,0),"")</f>
        <v/>
      </c>
      <c r="G25" s="28"/>
      <c r="H25" s="28"/>
      <c r="I25" s="61" t="str">
        <f ca="1">IFERROR(VLOOKUP(E25,index!$B$2:$C$1292,2,0),"")</f>
        <v/>
      </c>
      <c r="J25" s="58" t="str">
        <f t="shared" ca="1" si="0"/>
        <v/>
      </c>
      <c r="K25" s="62" t="str">
        <f ca="1">IFERROR(VLOOKUP(E25,index!$B$2:$D$1292,3,0),"")</f>
        <v/>
      </c>
    </row>
    <row r="26" spans="1:11" ht="18" x14ac:dyDescent="0.35">
      <c r="E26" s="58" t="str">
        <f t="array" aca="1" ref="E26" ca="1">IFERROR(INDEX(RefProduit,MATCH(0,COUNTIF($E$1:E25,RefProduit),0)),"")</f>
        <v/>
      </c>
      <c r="F26" s="59" t="str">
        <f ca="1">IFERROR(VLOOKUP(E26,index!$B$2:$E$1292,4,0),"")</f>
        <v/>
      </c>
      <c r="G26" s="28"/>
      <c r="H26" s="28"/>
      <c r="I26" s="61" t="str">
        <f ca="1">IFERROR(VLOOKUP(E26,index!$B$2:$C$1292,2,0),"")</f>
        <v/>
      </c>
      <c r="J26" s="58" t="str">
        <f t="shared" ca="1" si="0"/>
        <v/>
      </c>
      <c r="K26" s="62" t="str">
        <f ca="1">IFERROR(VLOOKUP(E26,index!$B$2:$D$1292,3,0),"")</f>
        <v/>
      </c>
    </row>
    <row r="27" spans="1:11" ht="18" x14ac:dyDescent="0.35">
      <c r="E27" s="58" t="str">
        <f t="array" aca="1" ref="E27" ca="1">IFERROR(INDEX(RefProduit,MATCH(0,COUNTIF($E$1:E26,RefProduit),0)),"")</f>
        <v/>
      </c>
      <c r="F27" s="59" t="str">
        <f ca="1">IFERROR(VLOOKUP(E27,index!$B$2:$E$1292,4,0),"")</f>
        <v/>
      </c>
      <c r="G27" s="28"/>
      <c r="H27" s="28"/>
      <c r="I27" s="61" t="str">
        <f ca="1">IFERROR(VLOOKUP(E27,index!$B$2:$C$1292,2,0),"")</f>
        <v/>
      </c>
      <c r="J27" s="58" t="str">
        <f t="shared" ca="1" si="0"/>
        <v/>
      </c>
      <c r="K27" s="62" t="str">
        <f ca="1">IFERROR(VLOOKUP(E27,index!$B$2:$D$1292,3,0),"")</f>
        <v/>
      </c>
    </row>
    <row r="28" spans="1:11" ht="18" x14ac:dyDescent="0.35">
      <c r="E28" s="58" t="str">
        <f t="array" aca="1" ref="E28" ca="1">IFERROR(INDEX(RefProduit,MATCH(0,COUNTIF($E$1:E27,RefProduit),0)),"")</f>
        <v/>
      </c>
      <c r="F28" s="59" t="str">
        <f ca="1">IFERROR(VLOOKUP(E28,index!$B$2:$E$1292,4,0),"")</f>
        <v/>
      </c>
      <c r="G28" s="28"/>
      <c r="H28" s="28"/>
      <c r="I28" s="61" t="str">
        <f ca="1">IFERROR(VLOOKUP(E28,index!$B$2:$C$1292,2,0),"")</f>
        <v/>
      </c>
      <c r="J28" s="58" t="str">
        <f t="shared" ca="1" si="0"/>
        <v/>
      </c>
      <c r="K28" s="62" t="str">
        <f ca="1">IFERROR(VLOOKUP(E28,index!$B$2:$D$1292,3,0),"")</f>
        <v/>
      </c>
    </row>
    <row r="29" spans="1:11" ht="18" x14ac:dyDescent="0.35">
      <c r="E29" s="58" t="str">
        <f t="array" aca="1" ref="E29" ca="1">IFERROR(INDEX(RefProduit,MATCH(0,COUNTIF($E$1:E28,RefProduit),0)),"")</f>
        <v/>
      </c>
      <c r="F29" s="59" t="str">
        <f ca="1">IFERROR(VLOOKUP(E29,index!$B$2:$E$1292,4,0),"")</f>
        <v/>
      </c>
      <c r="G29" s="28"/>
      <c r="H29" s="28"/>
      <c r="I29" s="61" t="str">
        <f ca="1">IFERROR(VLOOKUP(E29,index!$B$2:$C$1292,2,0),"")</f>
        <v/>
      </c>
      <c r="J29" s="58" t="str">
        <f t="shared" ca="1" si="0"/>
        <v/>
      </c>
      <c r="K29" s="62" t="str">
        <f ca="1">IFERROR(VLOOKUP(E29,index!$B$2:$D$1292,3,0),"")</f>
        <v/>
      </c>
    </row>
    <row r="30" spans="1:11" ht="18" x14ac:dyDescent="0.35">
      <c r="E30" s="58" t="str">
        <f t="array" aca="1" ref="E30" ca="1">IFERROR(INDEX(RefProduit,MATCH(0,COUNTIF($E$1:E29,RefProduit),0)),"")</f>
        <v/>
      </c>
      <c r="F30" s="59" t="str">
        <f ca="1">IFERROR(VLOOKUP(E30,index!$B$2:$E$1292,4,0),"")</f>
        <v/>
      </c>
      <c r="G30" s="28"/>
      <c r="H30" s="28"/>
      <c r="I30" s="61" t="str">
        <f ca="1">IFERROR(VLOOKUP(E30,index!$B$2:$C$1292,2,0),"")</f>
        <v/>
      </c>
      <c r="J30" s="58" t="str">
        <f t="shared" ca="1" si="0"/>
        <v/>
      </c>
      <c r="K30" s="62" t="str">
        <f ca="1">IFERROR(VLOOKUP(E30,index!$B$2:$D$1292,3,0),"")</f>
        <v/>
      </c>
    </row>
    <row r="31" spans="1:11" ht="18" x14ac:dyDescent="0.35">
      <c r="E31" s="58" t="str">
        <f t="array" aca="1" ref="E31" ca="1">IFERROR(INDEX(RefProduit,MATCH(0,COUNTIF($E$1:E30,RefProduit),0)),"")</f>
        <v/>
      </c>
      <c r="F31" s="59" t="str">
        <f ca="1">IFERROR(VLOOKUP(E31,index!$B$2:$E$1292,4,0),"")</f>
        <v/>
      </c>
      <c r="G31" s="28"/>
      <c r="H31" s="28"/>
      <c r="I31" s="61" t="str">
        <f ca="1">IFERROR(VLOOKUP(E31,index!$B$2:$C$1292,2,0),"")</f>
        <v/>
      </c>
      <c r="J31" s="58" t="str">
        <f t="shared" ca="1" si="0"/>
        <v/>
      </c>
      <c r="K31" s="62" t="str">
        <f ca="1">IFERROR(VLOOKUP(E31,index!$B$2:$D$1292,3,0),"")</f>
        <v/>
      </c>
    </row>
    <row r="32" spans="1:11" ht="18" x14ac:dyDescent="0.35">
      <c r="E32" s="58" t="str">
        <f t="array" aca="1" ref="E32" ca="1">IFERROR(INDEX(RefProduit,MATCH(0,COUNTIF($E$1:E31,RefProduit),0)),"")</f>
        <v/>
      </c>
      <c r="F32" s="59" t="str">
        <f ca="1">IFERROR(VLOOKUP(E32,index!$B$2:$E$1292,4,0),"")</f>
        <v/>
      </c>
      <c r="G32" s="28"/>
      <c r="H32" s="28"/>
      <c r="I32" s="61" t="str">
        <f ca="1">IFERROR(VLOOKUP(E32,index!$B$2:$C$1292,2,0),"")</f>
        <v/>
      </c>
      <c r="J32" s="58" t="str">
        <f t="shared" ca="1" si="0"/>
        <v/>
      </c>
      <c r="K32" s="62" t="str">
        <f ca="1">IFERROR(VLOOKUP(E32,index!$B$2:$D$1292,3,0),"")</f>
        <v/>
      </c>
    </row>
    <row r="33" spans="5:11" ht="18" x14ac:dyDescent="0.35">
      <c r="E33" s="58" t="str">
        <f t="array" aca="1" ref="E33" ca="1">IFERROR(INDEX(RefProduit,MATCH(0,COUNTIF($E$1:E32,RefProduit),0)),"")</f>
        <v/>
      </c>
      <c r="F33" s="59" t="str">
        <f ca="1">IFERROR(VLOOKUP(E33,index!$B$2:$E$1292,4,0),"")</f>
        <v/>
      </c>
      <c r="G33" s="28"/>
      <c r="H33" s="28"/>
      <c r="I33" s="61" t="str">
        <f ca="1">IFERROR(VLOOKUP(E33,index!$B$2:$C$1292,2,0),"")</f>
        <v/>
      </c>
      <c r="J33" s="58" t="str">
        <f t="shared" ca="1" si="0"/>
        <v/>
      </c>
      <c r="K33" s="62" t="str">
        <f ca="1">IFERROR(VLOOKUP(E33,index!$B$2:$D$1292,3,0),"")</f>
        <v/>
      </c>
    </row>
    <row r="34" spans="5:11" ht="18" x14ac:dyDescent="0.35">
      <c r="E34" s="58" t="str">
        <f t="array" aca="1" ref="E34" ca="1">IFERROR(INDEX(RefProduit,MATCH(0,COUNTIF($E$1:E33,RefProduit),0)),"")</f>
        <v/>
      </c>
      <c r="F34" s="59" t="str">
        <f ca="1">IFERROR(VLOOKUP(E34,index!$B$2:$E$1292,4,0),"")</f>
        <v/>
      </c>
      <c r="G34" s="28"/>
      <c r="H34" s="28"/>
      <c r="I34" s="61" t="str">
        <f ca="1">IFERROR(VLOOKUP(E34,index!$B$2:$C$1292,2,0),"")</f>
        <v/>
      </c>
      <c r="J34" s="58" t="str">
        <f t="shared" ca="1" si="0"/>
        <v/>
      </c>
      <c r="K34" s="62" t="str">
        <f ca="1">IFERROR(VLOOKUP(E34,index!$B$2:$D$1292,3,0),"")</f>
        <v/>
      </c>
    </row>
    <row r="35" spans="5:11" ht="18" x14ac:dyDescent="0.35">
      <c r="E35" s="58" t="str">
        <f t="array" aca="1" ref="E35" ca="1">IFERROR(INDEX(RefProduit,MATCH(0,COUNTIF($E$1:E34,RefProduit),0)),"")</f>
        <v/>
      </c>
      <c r="F35" s="59" t="str">
        <f ca="1">IFERROR(VLOOKUP(E35,index!$B$2:$E$1292,4,0),"")</f>
        <v/>
      </c>
      <c r="G35" s="28"/>
      <c r="H35" s="28"/>
      <c r="I35" s="61" t="str">
        <f ca="1">IFERROR(VLOOKUP(E35,index!$B$2:$C$1292,2,0),"")</f>
        <v/>
      </c>
      <c r="J35" s="58" t="str">
        <f t="shared" ca="1" si="0"/>
        <v/>
      </c>
      <c r="K35" s="62" t="str">
        <f ca="1">IFERROR(VLOOKUP(E35,index!$B$2:$D$1292,3,0),"")</f>
        <v/>
      </c>
    </row>
    <row r="36" spans="5:11" ht="18" x14ac:dyDescent="0.35">
      <c r="E36" s="58" t="str">
        <f t="array" aca="1" ref="E36" ca="1">IFERROR(INDEX(RefProduit,MATCH(0,COUNTIF($E$1:E35,RefProduit),0)),"")</f>
        <v/>
      </c>
      <c r="F36" s="59" t="str">
        <f ca="1">IFERROR(VLOOKUP(E36,index!$B$2:$E$1292,4,0),"")</f>
        <v/>
      </c>
      <c r="G36" s="28"/>
      <c r="H36" s="28"/>
      <c r="I36" s="61" t="str">
        <f ca="1">IFERROR(VLOOKUP(E36,index!$B$2:$C$1292,2,0),"")</f>
        <v/>
      </c>
      <c r="J36" s="58" t="str">
        <f t="shared" ca="1" si="0"/>
        <v/>
      </c>
      <c r="K36" s="62" t="str">
        <f ca="1">IFERROR(VLOOKUP(E36,index!$B$2:$D$1292,3,0),"")</f>
        <v/>
      </c>
    </row>
    <row r="37" spans="5:11" ht="18" x14ac:dyDescent="0.35">
      <c r="E37" s="58" t="str">
        <f t="array" aca="1" ref="E37" ca="1">IFERROR(INDEX(RefProduit,MATCH(0,COUNTIF($E$1:E36,RefProduit),0)),"")</f>
        <v/>
      </c>
      <c r="F37" s="59" t="str">
        <f ca="1">IFERROR(VLOOKUP(E37,index!$B$2:$E$1292,4,0),"")</f>
        <v/>
      </c>
      <c r="G37" s="28"/>
      <c r="H37" s="28"/>
      <c r="I37" s="61" t="str">
        <f ca="1">IFERROR(VLOOKUP(E37,index!$B$2:$C$1292,2,0),"")</f>
        <v/>
      </c>
      <c r="J37" s="58" t="str">
        <f t="shared" ca="1" si="0"/>
        <v/>
      </c>
      <c r="K37" s="62" t="str">
        <f ca="1">IFERROR(VLOOKUP(E37,index!$B$2:$D$1292,3,0),"")</f>
        <v/>
      </c>
    </row>
    <row r="38" spans="5:11" ht="18" x14ac:dyDescent="0.35">
      <c r="E38" s="58" t="str">
        <f t="array" aca="1" ref="E38" ca="1">IFERROR(INDEX(RefProduit,MATCH(0,COUNTIF($E$1:E37,RefProduit),0)),"")</f>
        <v/>
      </c>
      <c r="F38" s="59" t="str">
        <f ca="1">IFERROR(VLOOKUP(E38,index!$B$2:$E$1292,4,0),"")</f>
        <v/>
      </c>
      <c r="G38" s="28"/>
      <c r="H38" s="28"/>
      <c r="I38" s="61" t="str">
        <f ca="1">IFERROR(VLOOKUP(E38,index!$B$2:$C$1292,2,0),"")</f>
        <v/>
      </c>
      <c r="J38" s="58" t="str">
        <f t="shared" ca="1" si="0"/>
        <v/>
      </c>
      <c r="K38" s="62" t="str">
        <f ca="1">IFERROR(VLOOKUP(E38,index!$B$2:$D$1292,3,0),"")</f>
        <v/>
      </c>
    </row>
    <row r="39" spans="5:11" ht="18" x14ac:dyDescent="0.35">
      <c r="E39" s="58" t="str">
        <f t="array" aca="1" ref="E39" ca="1">IFERROR(INDEX(RefProduit,MATCH(0,COUNTIF($E$1:E38,RefProduit),0)),"")</f>
        <v/>
      </c>
      <c r="F39" s="59" t="str">
        <f ca="1">IFERROR(VLOOKUP(E39,index!$B$2:$E$1292,4,0),"")</f>
        <v/>
      </c>
      <c r="G39" s="28"/>
      <c r="H39" s="28"/>
      <c r="I39" s="61" t="str">
        <f ca="1">IFERROR(VLOOKUP(E39,index!$B$2:$C$1292,2,0),"")</f>
        <v/>
      </c>
      <c r="J39" s="58" t="str">
        <f t="shared" ca="1" si="0"/>
        <v/>
      </c>
      <c r="K39" s="62" t="str">
        <f ca="1">IFERROR(VLOOKUP(E39,index!$B$2:$D$1292,3,0),"")</f>
        <v/>
      </c>
    </row>
    <row r="40" spans="5:11" ht="18" x14ac:dyDescent="0.35">
      <c r="E40" s="58" t="str">
        <f t="array" aca="1" ref="E40" ca="1">IFERROR(INDEX(RefProduit,MATCH(0,COUNTIF($E$1:E39,RefProduit),0)),"")</f>
        <v/>
      </c>
      <c r="F40" s="59" t="str">
        <f ca="1">IFERROR(VLOOKUP(E40,index!$B$2:$E$1292,4,0),"")</f>
        <v/>
      </c>
      <c r="G40" s="28"/>
      <c r="H40" s="28"/>
      <c r="I40" s="61" t="str">
        <f ca="1">IFERROR(VLOOKUP(E40,index!$B$2:$C$1292,2,0),"")</f>
        <v/>
      </c>
      <c r="J40" s="58" t="str">
        <f t="shared" ca="1" si="0"/>
        <v/>
      </c>
      <c r="K40" s="62" t="str">
        <f ca="1">IFERROR(VLOOKUP(E40,index!$B$2:$D$1292,3,0),"")</f>
        <v/>
      </c>
    </row>
    <row r="41" spans="5:11" ht="18" x14ac:dyDescent="0.35">
      <c r="E41" s="58" t="str">
        <f t="array" aca="1" ref="E41" ca="1">IFERROR(INDEX(RefProduit,MATCH(0,COUNTIF($E$1:E40,RefProduit),0)),"")</f>
        <v/>
      </c>
      <c r="F41" s="59" t="str">
        <f ca="1">IFERROR(VLOOKUP(E41,index!$B$2:$E$1292,4,0),"")</f>
        <v/>
      </c>
      <c r="G41" s="28"/>
      <c r="H41" s="28"/>
      <c r="I41" s="61" t="str">
        <f ca="1">IFERROR(VLOOKUP(E41,index!$B$2:$C$1292,2,0),"")</f>
        <v/>
      </c>
      <c r="J41" s="58" t="str">
        <f t="shared" ca="1" si="0"/>
        <v/>
      </c>
      <c r="K41" s="62" t="str">
        <f ca="1">IFERROR(VLOOKUP(E41,index!$B$2:$D$1292,3,0),"")</f>
        <v/>
      </c>
    </row>
    <row r="42" spans="5:11" ht="18" x14ac:dyDescent="0.35">
      <c r="E42" s="58" t="str">
        <f t="array" aca="1" ref="E42" ca="1">IFERROR(INDEX(RefProduit,MATCH(0,COUNTIF($E$1:E41,RefProduit),0)),"")</f>
        <v/>
      </c>
      <c r="F42" s="59" t="str">
        <f ca="1">IFERROR(VLOOKUP(E42,index!$B$2:$E$1292,4,0),"")</f>
        <v/>
      </c>
      <c r="G42" s="28"/>
      <c r="H42" s="28"/>
      <c r="I42" s="61" t="str">
        <f ca="1">IFERROR(VLOOKUP(E42,index!$B$2:$C$1292,2,0),"")</f>
        <v/>
      </c>
      <c r="J42" s="58" t="str">
        <f t="shared" ca="1" si="0"/>
        <v/>
      </c>
      <c r="K42" s="62" t="str">
        <f ca="1">IFERROR(VLOOKUP(E42,index!$B$2:$D$1292,3,0),"")</f>
        <v/>
      </c>
    </row>
    <row r="43" spans="5:11" ht="18" x14ac:dyDescent="0.35">
      <c r="E43" s="58" t="str">
        <f t="array" aca="1" ref="E43" ca="1">IFERROR(INDEX(RefProduit,MATCH(0,COUNTIF($E$1:E42,RefProduit),0)),"")</f>
        <v/>
      </c>
      <c r="F43" s="59" t="str">
        <f ca="1">IFERROR(VLOOKUP(E43,index!$B$2:$E$1292,4,0),"")</f>
        <v/>
      </c>
      <c r="G43" s="28"/>
      <c r="H43" s="28"/>
      <c r="I43" s="61" t="str">
        <f ca="1">IFERROR(VLOOKUP(E43,index!$B$2:$C$1292,2,0),"")</f>
        <v/>
      </c>
      <c r="J43" s="58" t="str">
        <f t="shared" ca="1" si="0"/>
        <v/>
      </c>
      <c r="K43" s="62" t="str">
        <f ca="1">IFERROR(VLOOKUP(E43,index!$B$2:$D$1292,3,0),"")</f>
        <v/>
      </c>
    </row>
    <row r="44" spans="5:11" ht="18" x14ac:dyDescent="0.35">
      <c r="E44" s="58" t="str">
        <f t="array" aca="1" ref="E44" ca="1">IFERROR(INDEX(RefProduit,MATCH(0,COUNTIF($E$1:E43,RefProduit),0)),"")</f>
        <v/>
      </c>
      <c r="F44" s="59" t="str">
        <f ca="1">IFERROR(VLOOKUP(E44,index!$B$2:$E$1292,4,0),"")</f>
        <v/>
      </c>
      <c r="G44" s="28"/>
      <c r="H44" s="28"/>
      <c r="I44" s="61" t="str">
        <f ca="1">IFERROR(VLOOKUP(E44,index!$B$2:$C$1292,2,0),"")</f>
        <v/>
      </c>
      <c r="J44" s="58" t="str">
        <f t="shared" ca="1" si="0"/>
        <v/>
      </c>
      <c r="K44" s="62" t="str">
        <f ca="1">IFERROR(VLOOKUP(E44,index!$B$2:$D$1292,3,0),"")</f>
        <v/>
      </c>
    </row>
    <row r="45" spans="5:11" ht="18" x14ac:dyDescent="0.35">
      <c r="E45" s="58" t="str">
        <f t="array" aca="1" ref="E45" ca="1">IFERROR(INDEX(RefProduit,MATCH(0,COUNTIF($E$1:E44,RefProduit),0)),"")</f>
        <v/>
      </c>
      <c r="F45" s="59" t="str">
        <f ca="1">IFERROR(VLOOKUP(E45,index!$B$2:$E$1292,4,0),"")</f>
        <v/>
      </c>
      <c r="G45" s="28"/>
      <c r="H45" s="28"/>
      <c r="I45" s="61" t="str">
        <f ca="1">IFERROR(VLOOKUP(E45,index!$B$2:$C$1292,2,0),"")</f>
        <v/>
      </c>
      <c r="J45" s="58" t="str">
        <f t="shared" ca="1" si="0"/>
        <v/>
      </c>
      <c r="K45" s="62" t="str">
        <f ca="1">IFERROR(VLOOKUP(E45,index!$B$2:$D$1292,3,0),"")</f>
        <v/>
      </c>
    </row>
    <row r="46" spans="5:11" ht="18" x14ac:dyDescent="0.35">
      <c r="E46" s="58" t="str">
        <f t="array" aca="1" ref="E46" ca="1">IFERROR(INDEX(RefProduit,MATCH(0,COUNTIF($E$1:E45,RefProduit),0)),"")</f>
        <v/>
      </c>
      <c r="F46" s="59" t="str">
        <f ca="1">IFERROR(VLOOKUP(E46,index!$B$2:$E$1292,4,0),"")</f>
        <v/>
      </c>
      <c r="G46" s="28"/>
      <c r="H46" s="28"/>
      <c r="I46" s="61" t="str">
        <f ca="1">IFERROR(VLOOKUP(E46,index!$B$2:$C$1292,2,0),"")</f>
        <v/>
      </c>
      <c r="J46" s="58" t="str">
        <f t="shared" ca="1" si="0"/>
        <v/>
      </c>
      <c r="K46" s="62" t="str">
        <f ca="1">IFERROR(VLOOKUP(E46,index!$B$2:$D$1292,3,0),"")</f>
        <v/>
      </c>
    </row>
    <row r="47" spans="5:11" ht="18" x14ac:dyDescent="0.35">
      <c r="E47" s="58" t="str">
        <f t="array" aca="1" ref="E47" ca="1">IFERROR(INDEX(RefProduit,MATCH(0,COUNTIF($E$1:E46,RefProduit),0)),"")</f>
        <v/>
      </c>
      <c r="F47" s="59" t="str">
        <f ca="1">IFERROR(VLOOKUP(E47,index!$B$2:$E$1292,4,0),"")</f>
        <v/>
      </c>
      <c r="G47" s="28"/>
      <c r="H47" s="28"/>
      <c r="I47" s="61" t="str">
        <f ca="1">IFERROR(VLOOKUP(E47,index!$B$2:$C$1292,2,0),"")</f>
        <v/>
      </c>
      <c r="J47" s="58" t="str">
        <f t="shared" ca="1" si="0"/>
        <v/>
      </c>
      <c r="K47" s="62" t="str">
        <f ca="1">IFERROR(VLOOKUP(E47,index!$B$2:$D$1292,3,0),"")</f>
        <v/>
      </c>
    </row>
    <row r="48" spans="5:11" ht="18" x14ac:dyDescent="0.35">
      <c r="E48" s="58" t="str">
        <f t="array" aca="1" ref="E48" ca="1">IFERROR(INDEX(RefProduit,MATCH(0,COUNTIF($E$1:E47,RefProduit),0)),"")</f>
        <v/>
      </c>
      <c r="F48" s="59" t="str">
        <f ca="1">IFERROR(VLOOKUP(E48,index!$B$2:$E$1292,4,0),"")</f>
        <v/>
      </c>
      <c r="G48" s="28"/>
      <c r="H48" s="28"/>
      <c r="I48" s="61" t="str">
        <f ca="1">IFERROR(VLOOKUP(E48,index!$B$2:$C$1292,2,0),"")</f>
        <v/>
      </c>
      <c r="J48" s="58" t="str">
        <f t="shared" ca="1" si="0"/>
        <v/>
      </c>
      <c r="K48" s="62" t="str">
        <f ca="1">IFERROR(VLOOKUP(E48,index!$B$2:$D$1292,3,0),"")</f>
        <v/>
      </c>
    </row>
    <row r="49" spans="5:11" ht="18" x14ac:dyDescent="0.35">
      <c r="E49" s="58" t="str">
        <f t="array" aca="1" ref="E49" ca="1">IFERROR(INDEX(RefProduit,MATCH(0,COUNTIF($E$1:E48,RefProduit),0)),"")</f>
        <v/>
      </c>
      <c r="F49" s="59" t="str">
        <f ca="1">IFERROR(VLOOKUP(E49,index!$B$2:$E$1292,4,0),"")</f>
        <v/>
      </c>
      <c r="G49" s="28"/>
      <c r="H49" s="28"/>
      <c r="I49" s="61" t="str">
        <f ca="1">IFERROR(VLOOKUP(E49,index!$B$2:$C$1292,2,0),"")</f>
        <v/>
      </c>
      <c r="J49" s="58" t="str">
        <f t="shared" ca="1" si="0"/>
        <v/>
      </c>
      <c r="K49" s="62" t="str">
        <f ca="1">IFERROR(VLOOKUP(E49,index!$B$2:$D$1292,3,0),"")</f>
        <v/>
      </c>
    </row>
    <row r="50" spans="5:11" ht="18" x14ac:dyDescent="0.35">
      <c r="E50" s="58" t="str">
        <f t="array" aca="1" ref="E50" ca="1">IFERROR(INDEX(RefProduit,MATCH(0,COUNTIF($E$1:E49,RefProduit),0)),"")</f>
        <v/>
      </c>
      <c r="F50" s="59" t="str">
        <f ca="1">IFERROR(VLOOKUP(E50,index!$B$2:$E$1292,4,0),"")</f>
        <v/>
      </c>
      <c r="G50" s="28"/>
      <c r="H50" s="28"/>
      <c r="I50" s="61" t="str">
        <f ca="1">IFERROR(VLOOKUP(E50,index!$B$2:$C$1292,2,0),"")</f>
        <v/>
      </c>
      <c r="J50" s="58" t="str">
        <f t="shared" ca="1" si="0"/>
        <v/>
      </c>
      <c r="K50" s="62" t="str">
        <f ca="1">IFERROR(VLOOKUP(E50,index!$B$2:$D$1292,3,0),"")</f>
        <v/>
      </c>
    </row>
    <row r="51" spans="5:11" ht="18" x14ac:dyDescent="0.35">
      <c r="E51" s="58" t="str">
        <f t="array" aca="1" ref="E51" ca="1">IFERROR(INDEX(RefProduit,MATCH(0,COUNTIF($E$1:E50,RefProduit),0)),"")</f>
        <v/>
      </c>
      <c r="F51" s="59" t="str">
        <f ca="1">IFERROR(VLOOKUP(E51,index!$B$2:$E$1292,4,0),"")</f>
        <v/>
      </c>
      <c r="G51" s="28"/>
      <c r="H51" s="28"/>
      <c r="I51" s="61" t="str">
        <f ca="1">IFERROR(VLOOKUP(E51,index!$B$2:$C$1292,2,0),"")</f>
        <v/>
      </c>
      <c r="J51" s="58" t="str">
        <f t="shared" ca="1" si="0"/>
        <v/>
      </c>
      <c r="K51" s="62" t="str">
        <f ca="1">IFERROR(VLOOKUP(E51,index!$B$2:$D$1292,3,0),"")</f>
        <v/>
      </c>
    </row>
    <row r="52" spans="5:11" ht="18" x14ac:dyDescent="0.35">
      <c r="E52" s="58" t="str">
        <f t="array" aca="1" ref="E52" ca="1">IFERROR(INDEX(RefProduit,MATCH(0,COUNTIF($E$1:E51,RefProduit),0)),"")</f>
        <v/>
      </c>
      <c r="F52" s="59" t="str">
        <f ca="1">IFERROR(VLOOKUP(E52,index!$B$2:$E$1292,4,0),"")</f>
        <v/>
      </c>
      <c r="G52" s="28"/>
      <c r="H52" s="28"/>
      <c r="I52" s="61" t="str">
        <f ca="1">IFERROR(VLOOKUP(E52,index!$B$2:$C$1292,2,0),"")</f>
        <v/>
      </c>
      <c r="J52" s="58" t="str">
        <f t="shared" ca="1" si="0"/>
        <v/>
      </c>
      <c r="K52" s="62" t="str">
        <f ca="1">IFERROR(VLOOKUP(E52,index!$B$2:$D$1292,3,0),"")</f>
        <v/>
      </c>
    </row>
    <row r="53" spans="5:11" ht="18" x14ac:dyDescent="0.35">
      <c r="E53" s="58" t="str">
        <f t="array" aca="1" ref="E53" ca="1">IFERROR(INDEX(RefProduit,MATCH(0,COUNTIF($E$1:E52,RefProduit),0)),"")</f>
        <v/>
      </c>
      <c r="F53" s="59" t="str">
        <f ca="1">IFERROR(VLOOKUP(E53,index!$B$2:$E$1292,4,0),"")</f>
        <v/>
      </c>
      <c r="G53" s="28"/>
      <c r="H53" s="28"/>
      <c r="I53" s="61" t="str">
        <f ca="1">IFERROR(VLOOKUP(E53,index!$B$2:$C$1292,2,0),"")</f>
        <v/>
      </c>
      <c r="J53" s="58" t="str">
        <f t="shared" ca="1" si="0"/>
        <v/>
      </c>
      <c r="K53" s="62" t="str">
        <f ca="1">IFERROR(VLOOKUP(E53,index!$B$2:$D$1292,3,0),"")</f>
        <v/>
      </c>
    </row>
    <row r="54" spans="5:11" ht="18" x14ac:dyDescent="0.35">
      <c r="E54" s="58" t="str">
        <f t="array" aca="1" ref="E54" ca="1">IFERROR(INDEX(RefProduit,MATCH(0,COUNTIF($E$1:E53,RefProduit),0)),"")</f>
        <v/>
      </c>
      <c r="F54" s="59" t="str">
        <f ca="1">IFERROR(VLOOKUP(E54,index!$B$2:$E$1292,4,0),"")</f>
        <v/>
      </c>
      <c r="G54" s="28"/>
      <c r="H54" s="28"/>
      <c r="I54" s="61" t="str">
        <f ca="1">IFERROR(VLOOKUP(E54,index!$B$2:$C$1292,2,0),"")</f>
        <v/>
      </c>
      <c r="J54" s="58" t="str">
        <f t="shared" ca="1" si="0"/>
        <v/>
      </c>
      <c r="K54" s="62" t="str">
        <f ca="1">IFERROR(VLOOKUP(E54,index!$B$2:$D$1292,3,0),"")</f>
        <v/>
      </c>
    </row>
    <row r="55" spans="5:11" ht="18" x14ac:dyDescent="0.35">
      <c r="E55" s="58" t="str">
        <f t="array" aca="1" ref="E55" ca="1">IFERROR(INDEX(RefProduit,MATCH(0,COUNTIF($E$1:E54,RefProduit),0)),"")</f>
        <v/>
      </c>
      <c r="F55" s="59" t="str">
        <f ca="1">IFERROR(VLOOKUP(E55,index!$B$2:$E$1292,4,0),"")</f>
        <v/>
      </c>
      <c r="G55" s="28"/>
      <c r="H55" s="28"/>
      <c r="I55" s="61" t="str">
        <f ca="1">IFERROR(VLOOKUP(E55,index!$B$2:$C$1292,2,0),"")</f>
        <v/>
      </c>
      <c r="J55" s="58" t="str">
        <f t="shared" ca="1" si="0"/>
        <v/>
      </c>
      <c r="K55" s="62" t="str">
        <f ca="1">IFERROR(VLOOKUP(E55,index!$B$2:$D$1292,3,0),"")</f>
        <v/>
      </c>
    </row>
    <row r="56" spans="5:11" ht="18" x14ac:dyDescent="0.35">
      <c r="E56" s="58" t="str">
        <f t="array" aca="1" ref="E56" ca="1">IFERROR(INDEX(RefProduit,MATCH(0,COUNTIF($E$1:E55,RefProduit),0)),"")</f>
        <v/>
      </c>
      <c r="F56" s="59" t="str">
        <f ca="1">IFERROR(VLOOKUP(E56,index!$B$2:$E$1292,4,0),"")</f>
        <v/>
      </c>
      <c r="G56" s="28"/>
      <c r="H56" s="28"/>
      <c r="I56" s="61" t="str">
        <f ca="1">IFERROR(VLOOKUP(E56,index!$B$2:$C$1292,2,0),"")</f>
        <v/>
      </c>
      <c r="J56" s="58" t="str">
        <f t="shared" ca="1" si="0"/>
        <v/>
      </c>
      <c r="K56" s="62" t="str">
        <f ca="1">IFERROR(VLOOKUP(E56,index!$B$2:$D$1292,3,0),"")</f>
        <v/>
      </c>
    </row>
    <row r="57" spans="5:11" ht="18" x14ac:dyDescent="0.35">
      <c r="E57" s="58" t="str">
        <f t="array" aca="1" ref="E57" ca="1">IFERROR(INDEX(RefProduit,MATCH(0,COUNTIF($E$1:E56,RefProduit),0)),"")</f>
        <v/>
      </c>
      <c r="F57" s="59" t="str">
        <f ca="1">IFERROR(VLOOKUP(E57,index!$B$2:$E$1292,4,0),"")</f>
        <v/>
      </c>
      <c r="G57" s="28"/>
      <c r="H57" s="28"/>
      <c r="I57" s="61" t="str">
        <f ca="1">IFERROR(VLOOKUP(E57,index!$B$2:$C$1292,2,0),"")</f>
        <v/>
      </c>
      <c r="J57" s="58" t="str">
        <f t="shared" ca="1" si="0"/>
        <v/>
      </c>
      <c r="K57" s="62" t="str">
        <f ca="1">IFERROR(VLOOKUP(E57,index!$B$2:$D$1292,3,0),"")</f>
        <v/>
      </c>
    </row>
    <row r="58" spans="5:11" ht="18" x14ac:dyDescent="0.35">
      <c r="E58" s="58" t="str">
        <f t="array" aca="1" ref="E58" ca="1">IFERROR(INDEX(RefProduit,MATCH(0,COUNTIF($E$1:E57,RefProduit),0)),"")</f>
        <v/>
      </c>
      <c r="F58" s="59" t="str">
        <f ca="1">IFERROR(VLOOKUP(E58,index!$B$2:$E$1292,4,0),"")</f>
        <v/>
      </c>
      <c r="G58" s="28"/>
      <c r="H58" s="28"/>
      <c r="I58" s="61" t="str">
        <f ca="1">IFERROR(VLOOKUP(E58,index!$B$2:$C$1292,2,0),"")</f>
        <v/>
      </c>
      <c r="J58" s="58" t="str">
        <f t="shared" ca="1" si="0"/>
        <v/>
      </c>
      <c r="K58" s="62" t="str">
        <f ca="1">IFERROR(VLOOKUP(E58,index!$B$2:$D$1292,3,0),"")</f>
        <v/>
      </c>
    </row>
    <row r="59" spans="5:11" ht="18" x14ac:dyDescent="0.35">
      <c r="E59" s="58" t="str">
        <f t="array" aca="1" ref="E59" ca="1">IFERROR(INDEX(RefProduit,MATCH(0,COUNTIF($E$1:E58,RefProduit),0)),"")</f>
        <v/>
      </c>
      <c r="F59" s="59" t="str">
        <f ca="1">IFERROR(VLOOKUP(E59,index!$B$2:$E$1292,4,0),"")</f>
        <v/>
      </c>
      <c r="G59" s="28"/>
      <c r="H59" s="28"/>
      <c r="I59" s="61" t="str">
        <f ca="1">IFERROR(VLOOKUP(E59,index!$B$2:$C$1292,2,0),"")</f>
        <v/>
      </c>
      <c r="J59" s="58" t="str">
        <f t="shared" ca="1" si="0"/>
        <v/>
      </c>
      <c r="K59" s="62" t="str">
        <f ca="1">IFERROR(VLOOKUP(E59,index!$B$2:$D$1292,3,0),"")</f>
        <v/>
      </c>
    </row>
    <row r="60" spans="5:11" ht="18" x14ac:dyDescent="0.35">
      <c r="E60" s="58" t="str">
        <f t="array" aca="1" ref="E60" ca="1">IFERROR(INDEX(RefProduit,MATCH(0,COUNTIF($E$1:E59,RefProduit),0)),"")</f>
        <v/>
      </c>
      <c r="F60" s="59" t="str">
        <f ca="1">IFERROR(VLOOKUP(E60,index!$B$2:$E$1292,4,0),"")</f>
        <v/>
      </c>
      <c r="G60" s="28"/>
      <c r="H60" s="28"/>
      <c r="I60" s="61" t="str">
        <f ca="1">IFERROR(VLOOKUP(E60,index!$B$2:$C$1292,2,0),"")</f>
        <v/>
      </c>
      <c r="J60" s="58" t="str">
        <f t="shared" ca="1" si="0"/>
        <v/>
      </c>
      <c r="K60" s="62" t="str">
        <f ca="1">IFERROR(VLOOKUP(E60,index!$B$2:$D$1292,3,0),"")</f>
        <v/>
      </c>
    </row>
    <row r="61" spans="5:11" ht="18" x14ac:dyDescent="0.35">
      <c r="E61" s="58" t="str">
        <f t="array" aca="1" ref="E61" ca="1">IFERROR(INDEX(RefProduit,MATCH(0,COUNTIF($E$1:E60,RefProduit),0)),"")</f>
        <v/>
      </c>
      <c r="F61" s="59" t="str">
        <f ca="1">IFERROR(VLOOKUP(E61,index!$B$2:$E$1292,4,0),"")</f>
        <v/>
      </c>
      <c r="G61" s="28"/>
      <c r="H61" s="28"/>
      <c r="I61" s="61" t="str">
        <f ca="1">IFERROR(VLOOKUP(E61,index!$B$2:$C$1292,2,0),"")</f>
        <v/>
      </c>
      <c r="J61" s="58" t="str">
        <f t="shared" ca="1" si="0"/>
        <v/>
      </c>
      <c r="K61" s="62" t="str">
        <f ca="1">IFERROR(VLOOKUP(E61,index!$B$2:$D$1292,3,0),"")</f>
        <v/>
      </c>
    </row>
    <row r="62" spans="5:11" ht="18" x14ac:dyDescent="0.35">
      <c r="E62" s="58" t="str">
        <f t="array" aca="1" ref="E62" ca="1">IFERROR(INDEX(RefProduit,MATCH(0,COUNTIF($E$1:E61,RefProduit),0)),"")</f>
        <v/>
      </c>
      <c r="F62" s="59" t="str">
        <f ca="1">IFERROR(VLOOKUP(E62,index!$B$2:$E$1292,4,0),"")</f>
        <v/>
      </c>
      <c r="G62" s="28"/>
      <c r="H62" s="28"/>
      <c r="I62" s="61" t="str">
        <f ca="1">IFERROR(VLOOKUP(E62,index!$B$2:$C$1292,2,0),"")</f>
        <v/>
      </c>
      <c r="J62" s="58" t="str">
        <f t="shared" ca="1" si="0"/>
        <v/>
      </c>
      <c r="K62" s="62" t="str">
        <f ca="1">IFERROR(VLOOKUP(E62,index!$B$2:$D$1292,3,0),"")</f>
        <v/>
      </c>
    </row>
    <row r="63" spans="5:11" ht="18" x14ac:dyDescent="0.35">
      <c r="E63" s="58" t="str">
        <f t="array" aca="1" ref="E63" ca="1">IFERROR(INDEX(RefProduit,MATCH(0,COUNTIF($E$1:E62,RefProduit),0)),"")</f>
        <v/>
      </c>
      <c r="F63" s="59" t="str">
        <f ca="1">IFERROR(VLOOKUP(E63,index!$B$2:$E$1292,4,0),"")</f>
        <v/>
      </c>
      <c r="G63" s="28"/>
      <c r="H63" s="28"/>
      <c r="I63" s="61" t="str">
        <f ca="1">IFERROR(VLOOKUP(E63,index!$B$2:$C$1292,2,0),"")</f>
        <v/>
      </c>
      <c r="J63" s="58" t="str">
        <f t="shared" ca="1" si="0"/>
        <v/>
      </c>
      <c r="K63" s="62" t="str">
        <f ca="1">IFERROR(VLOOKUP(E63,index!$B$2:$D$1292,3,0),"")</f>
        <v/>
      </c>
    </row>
    <row r="64" spans="5:11" ht="18" x14ac:dyDescent="0.35">
      <c r="E64" s="58" t="str">
        <f t="array" aca="1" ref="E64" ca="1">IFERROR(INDEX(RefProduit,MATCH(0,COUNTIF($E$1:E63,RefProduit),0)),"")</f>
        <v/>
      </c>
      <c r="F64" s="59" t="str">
        <f ca="1">IFERROR(VLOOKUP(E64,index!$B$2:$E$1292,4,0),"")</f>
        <v/>
      </c>
      <c r="G64" s="28"/>
      <c r="H64" s="28"/>
      <c r="I64" s="61" t="str">
        <f ca="1">IFERROR(VLOOKUP(E64,index!$B$2:$C$1292,2,0),"")</f>
        <v/>
      </c>
      <c r="J64" s="58" t="str">
        <f t="shared" ca="1" si="0"/>
        <v/>
      </c>
      <c r="K64" s="62" t="str">
        <f ca="1">IFERROR(VLOOKUP(E64,index!$B$2:$D$1292,3,0),"")</f>
        <v/>
      </c>
    </row>
    <row r="65" spans="5:11" ht="18" x14ac:dyDescent="0.35">
      <c r="E65" s="58" t="str">
        <f t="array" aca="1" ref="E65" ca="1">IFERROR(INDEX(RefProduit,MATCH(0,COUNTIF($E$1:E64,RefProduit),0)),"")</f>
        <v/>
      </c>
      <c r="F65" s="59" t="str">
        <f ca="1">IFERROR(VLOOKUP(E65,index!$B$2:$E$1292,4,0),"")</f>
        <v/>
      </c>
      <c r="G65" s="28"/>
      <c r="H65" s="28"/>
      <c r="I65" s="61" t="str">
        <f ca="1">IFERROR(VLOOKUP(E65,index!$B$2:$C$1292,2,0),"")</f>
        <v/>
      </c>
      <c r="J65" s="58" t="str">
        <f t="shared" ca="1" si="0"/>
        <v/>
      </c>
      <c r="K65" s="62" t="str">
        <f ca="1">IFERROR(VLOOKUP(E65,index!$B$2:$D$1292,3,0),"")</f>
        <v/>
      </c>
    </row>
    <row r="66" spans="5:11" ht="18" x14ac:dyDescent="0.35">
      <c r="E66" s="58" t="str">
        <f t="array" aca="1" ref="E66" ca="1">IFERROR(INDEX(RefProduit,MATCH(0,COUNTIF($E$1:E65,RefProduit),0)),"")</f>
        <v/>
      </c>
      <c r="F66" s="59" t="str">
        <f ca="1">IFERROR(VLOOKUP(E66,index!$B$2:$E$1292,4,0),"")</f>
        <v/>
      </c>
      <c r="G66" s="28"/>
      <c r="H66" s="28"/>
      <c r="I66" s="61" t="str">
        <f ca="1">IFERROR(VLOOKUP(E66,index!$B$2:$C$1292,2,0),"")</f>
        <v/>
      </c>
      <c r="J66" s="58" t="str">
        <f t="shared" ca="1" si="0"/>
        <v/>
      </c>
      <c r="K66" s="62" t="str">
        <f ca="1">IFERROR(VLOOKUP(E66,index!$B$2:$D$1292,3,0),"")</f>
        <v/>
      </c>
    </row>
    <row r="67" spans="5:11" ht="18" x14ac:dyDescent="0.35">
      <c r="E67" s="58" t="str">
        <f t="array" aca="1" ref="E67" ca="1">IFERROR(INDEX(RefProduit,MATCH(0,COUNTIF($E$1:E66,RefProduit),0)),"")</f>
        <v/>
      </c>
      <c r="F67" s="59" t="str">
        <f ca="1">IFERROR(VLOOKUP(E67,index!$B$2:$E$1292,4,0),"")</f>
        <v/>
      </c>
      <c r="G67" s="28"/>
      <c r="H67" s="28"/>
      <c r="I67" s="61" t="str">
        <f ca="1">IFERROR(VLOOKUP(E67,index!$B$2:$C$1292,2,0),"")</f>
        <v/>
      </c>
      <c r="J67" s="58" t="str">
        <f t="shared" ref="J67:J87" ca="1" si="1">IF(E67="","",SUMIFS($C:$C,$B:$B,E67))</f>
        <v/>
      </c>
      <c r="K67" s="62" t="str">
        <f ca="1">IFERROR(VLOOKUP(E67,index!$B$2:$D$1292,3,0),"")</f>
        <v/>
      </c>
    </row>
    <row r="68" spans="5:11" ht="18" x14ac:dyDescent="0.35">
      <c r="E68" s="58" t="str">
        <f t="array" aca="1" ref="E68" ca="1">IFERROR(INDEX(RefProduit,MATCH(0,COUNTIF($E$1:E67,RefProduit),0)),"")</f>
        <v/>
      </c>
      <c r="F68" s="59" t="str">
        <f ca="1">IFERROR(VLOOKUP(E68,index!$B$2:$E$1292,4,0),"")</f>
        <v/>
      </c>
      <c r="G68" s="28"/>
      <c r="H68" s="28"/>
      <c r="I68" s="61" t="str">
        <f ca="1">IFERROR(VLOOKUP(E68,index!$B$2:$C$1292,2,0),"")</f>
        <v/>
      </c>
      <c r="J68" s="58" t="str">
        <f t="shared" ca="1" si="1"/>
        <v/>
      </c>
      <c r="K68" s="62" t="str">
        <f ca="1">IFERROR(VLOOKUP(E68,index!$B$2:$D$1292,3,0),"")</f>
        <v/>
      </c>
    </row>
    <row r="69" spans="5:11" ht="18" x14ac:dyDescent="0.35">
      <c r="E69" s="58" t="str">
        <f t="array" aca="1" ref="E69" ca="1">IFERROR(INDEX(RefProduit,MATCH(0,COUNTIF($E$1:E68,RefProduit),0)),"")</f>
        <v/>
      </c>
      <c r="F69" s="59" t="str">
        <f ca="1">IFERROR(VLOOKUP(E69,index!$B$2:$E$1292,4,0),"")</f>
        <v/>
      </c>
      <c r="G69" s="28"/>
      <c r="H69" s="28"/>
      <c r="I69" s="61" t="str">
        <f ca="1">IFERROR(VLOOKUP(E69,index!$B$2:$C$1292,2,0),"")</f>
        <v/>
      </c>
      <c r="J69" s="58" t="str">
        <f t="shared" ca="1" si="1"/>
        <v/>
      </c>
      <c r="K69" s="62" t="str">
        <f ca="1">IFERROR(VLOOKUP(E69,index!$B$2:$D$1292,3,0),"")</f>
        <v/>
      </c>
    </row>
    <row r="70" spans="5:11" ht="18" x14ac:dyDescent="0.35">
      <c r="E70" s="58" t="str">
        <f t="array" aca="1" ref="E70" ca="1">IFERROR(INDEX(RefProduit,MATCH(0,COUNTIF($E$1:E69,RefProduit),0)),"")</f>
        <v/>
      </c>
      <c r="F70" s="59" t="str">
        <f ca="1">IFERROR(VLOOKUP(E70,index!$B$2:$E$1292,4,0),"")</f>
        <v/>
      </c>
      <c r="G70" s="28"/>
      <c r="H70" s="28"/>
      <c r="I70" s="61" t="str">
        <f ca="1">IFERROR(VLOOKUP(E70,index!$B$2:$C$1292,2,0),"")</f>
        <v/>
      </c>
      <c r="J70" s="58" t="str">
        <f t="shared" ca="1" si="1"/>
        <v/>
      </c>
      <c r="K70" s="62" t="str">
        <f ca="1">IFERROR(VLOOKUP(E70,index!$B$2:$D$1292,3,0),"")</f>
        <v/>
      </c>
    </row>
    <row r="71" spans="5:11" ht="18" x14ac:dyDescent="0.35">
      <c r="E71" s="58" t="str">
        <f t="array" aca="1" ref="E71" ca="1">IFERROR(INDEX(RefProduit,MATCH(0,COUNTIF($E$1:E70,RefProduit),0)),"")</f>
        <v/>
      </c>
      <c r="F71" s="59" t="str">
        <f ca="1">IFERROR(VLOOKUP(E71,index!$B$2:$E$1292,4,0),"")</f>
        <v/>
      </c>
      <c r="G71" s="28"/>
      <c r="H71" s="28"/>
      <c r="I71" s="61" t="str">
        <f ca="1">IFERROR(VLOOKUP(E71,index!$B$2:$C$1292,2,0),"")</f>
        <v/>
      </c>
      <c r="J71" s="58" t="str">
        <f t="shared" ca="1" si="1"/>
        <v/>
      </c>
      <c r="K71" s="62" t="str">
        <f ca="1">IFERROR(VLOOKUP(E71,index!$B$2:$D$1292,3,0),"")</f>
        <v/>
      </c>
    </row>
    <row r="72" spans="5:11" ht="18" x14ac:dyDescent="0.35">
      <c r="E72" s="58" t="str">
        <f t="array" aca="1" ref="E72" ca="1">IFERROR(INDEX(RefProduit,MATCH(0,COUNTIF($E$1:E71,RefProduit),0)),"")</f>
        <v/>
      </c>
      <c r="F72" s="59" t="str">
        <f ca="1">IFERROR(VLOOKUP(E72,index!$B$2:$E$1292,4,0),"")</f>
        <v/>
      </c>
      <c r="G72" s="28"/>
      <c r="H72" s="28"/>
      <c r="I72" s="61" t="str">
        <f ca="1">IFERROR(VLOOKUP(E72,index!$B$2:$C$1292,2,0),"")</f>
        <v/>
      </c>
      <c r="J72" s="58" t="str">
        <f t="shared" ca="1" si="1"/>
        <v/>
      </c>
      <c r="K72" s="62" t="str">
        <f ca="1">IFERROR(VLOOKUP(E72,index!$B$2:$D$1292,3,0),"")</f>
        <v/>
      </c>
    </row>
    <row r="73" spans="5:11" ht="18" x14ac:dyDescent="0.35">
      <c r="E73" s="58" t="str">
        <f t="array" aca="1" ref="E73" ca="1">IFERROR(INDEX(RefProduit,MATCH(0,COUNTIF($E$1:E72,RefProduit),0)),"")</f>
        <v/>
      </c>
      <c r="F73" s="59" t="str">
        <f ca="1">IFERROR(VLOOKUP(E73,index!$B$2:$E$1292,4,0),"")</f>
        <v/>
      </c>
      <c r="G73" s="28"/>
      <c r="H73" s="28"/>
      <c r="I73" s="61" t="str">
        <f ca="1">IFERROR(VLOOKUP(E73,index!$B$2:$C$1292,2,0),"")</f>
        <v/>
      </c>
      <c r="J73" s="58" t="str">
        <f t="shared" ca="1" si="1"/>
        <v/>
      </c>
      <c r="K73" s="62" t="str">
        <f ca="1">IFERROR(VLOOKUP(E73,index!$B$2:$D$1292,3,0),"")</f>
        <v/>
      </c>
    </row>
    <row r="74" spans="5:11" ht="18" x14ac:dyDescent="0.35">
      <c r="E74" s="58" t="str">
        <f t="array" aca="1" ref="E74" ca="1">IFERROR(INDEX(RefProduit,MATCH(0,COUNTIF($E$1:E73,RefProduit),0)),"")</f>
        <v/>
      </c>
      <c r="F74" s="59" t="str">
        <f ca="1">IFERROR(VLOOKUP(E74,index!$B$2:$E$1292,4,0),"")</f>
        <v/>
      </c>
      <c r="G74" s="28"/>
      <c r="H74" s="28"/>
      <c r="I74" s="61" t="str">
        <f ca="1">IFERROR(VLOOKUP(E74,index!$B$2:$C$1292,2,0),"")</f>
        <v/>
      </c>
      <c r="J74" s="58" t="str">
        <f t="shared" ca="1" si="1"/>
        <v/>
      </c>
      <c r="K74" s="62" t="str">
        <f ca="1">IFERROR(VLOOKUP(E74,index!$B$2:$D$1292,3,0),"")</f>
        <v/>
      </c>
    </row>
    <row r="75" spans="5:11" ht="18" x14ac:dyDescent="0.35">
      <c r="E75" s="58" t="str">
        <f t="array" aca="1" ref="E75" ca="1">IFERROR(INDEX(RefProduit,MATCH(0,COUNTIF($E$1:E74,RefProduit),0)),"")</f>
        <v/>
      </c>
      <c r="F75" s="59" t="str">
        <f ca="1">IFERROR(VLOOKUP(E75,index!$B$2:$E$1292,4,0),"")</f>
        <v/>
      </c>
      <c r="G75" s="28"/>
      <c r="H75" s="28"/>
      <c r="I75" s="61" t="str">
        <f ca="1">IFERROR(VLOOKUP(E75,index!$B$2:$C$1292,2,0),"")</f>
        <v/>
      </c>
      <c r="J75" s="58" t="str">
        <f t="shared" ca="1" si="1"/>
        <v/>
      </c>
      <c r="K75" s="62" t="str">
        <f ca="1">IFERROR(VLOOKUP(E75,index!$B$2:$D$1292,3,0),"")</f>
        <v/>
      </c>
    </row>
    <row r="76" spans="5:11" ht="18" x14ac:dyDescent="0.35">
      <c r="E76" s="58" t="str">
        <f t="array" aca="1" ref="E76" ca="1">IFERROR(INDEX(RefProduit,MATCH(0,COUNTIF($E$1:E75,RefProduit),0)),"")</f>
        <v/>
      </c>
      <c r="F76" s="59" t="str">
        <f ca="1">IFERROR(VLOOKUP(E76,index!$B$2:$E$1292,4,0),"")</f>
        <v/>
      </c>
      <c r="G76" s="28"/>
      <c r="H76" s="28"/>
      <c r="I76" s="61" t="str">
        <f ca="1">IFERROR(VLOOKUP(E76,index!$B$2:$C$1292,2,0),"")</f>
        <v/>
      </c>
      <c r="J76" s="58" t="str">
        <f t="shared" ca="1" si="1"/>
        <v/>
      </c>
      <c r="K76" s="62" t="str">
        <f ca="1">IFERROR(VLOOKUP(E76,index!$B$2:$D$1292,3,0),"")</f>
        <v/>
      </c>
    </row>
    <row r="77" spans="5:11" ht="18" x14ac:dyDescent="0.35">
      <c r="E77" s="58" t="str">
        <f t="array" aca="1" ref="E77" ca="1">IFERROR(INDEX(RefProduit,MATCH(0,COUNTIF($E$1:E76,RefProduit),0)),"")</f>
        <v/>
      </c>
      <c r="F77" s="59" t="str">
        <f ca="1">IFERROR(VLOOKUP(E77,index!$B$2:$E$1292,4,0),"")</f>
        <v/>
      </c>
      <c r="G77" s="28"/>
      <c r="H77" s="28"/>
      <c r="I77" s="61" t="str">
        <f ca="1">IFERROR(VLOOKUP(E77,index!$B$2:$C$1292,2,0),"")</f>
        <v/>
      </c>
      <c r="J77" s="58" t="str">
        <f t="shared" ca="1" si="1"/>
        <v/>
      </c>
      <c r="K77" s="62" t="str">
        <f ca="1">IFERROR(VLOOKUP(E77,index!$B$2:$D$1292,3,0),"")</f>
        <v/>
      </c>
    </row>
    <row r="78" spans="5:11" ht="18" x14ac:dyDescent="0.35">
      <c r="E78" s="58" t="str">
        <f t="array" aca="1" ref="E78" ca="1">IFERROR(INDEX(RefProduit,MATCH(0,COUNTIF($E$1:E77,RefProduit),0)),"")</f>
        <v/>
      </c>
      <c r="F78" s="59" t="str">
        <f ca="1">IFERROR(VLOOKUP(E78,index!$B$2:$E$1292,4,0),"")</f>
        <v/>
      </c>
      <c r="G78" s="28"/>
      <c r="H78" s="28"/>
      <c r="I78" s="61" t="str">
        <f ca="1">IFERROR(VLOOKUP(E78,index!$B$2:$C$1292,2,0),"")</f>
        <v/>
      </c>
      <c r="J78" s="58" t="str">
        <f t="shared" ca="1" si="1"/>
        <v/>
      </c>
      <c r="K78" s="62" t="str">
        <f ca="1">IFERROR(VLOOKUP(E78,index!$B$2:$D$1292,3,0),"")</f>
        <v/>
      </c>
    </row>
    <row r="79" spans="5:11" ht="18" x14ac:dyDescent="0.35">
      <c r="E79" s="58" t="str">
        <f t="array" aca="1" ref="E79" ca="1">IFERROR(INDEX(RefProduit,MATCH(0,COUNTIF($E$1:E78,RefProduit),0)),"")</f>
        <v/>
      </c>
      <c r="F79" s="59" t="str">
        <f ca="1">IFERROR(VLOOKUP(E79,index!$B$2:$E$1292,4,0),"")</f>
        <v/>
      </c>
      <c r="G79" s="28"/>
      <c r="H79" s="28"/>
      <c r="I79" s="61" t="str">
        <f ca="1">IFERROR(VLOOKUP(E79,index!$B$2:$C$1292,2,0),"")</f>
        <v/>
      </c>
      <c r="J79" s="58" t="str">
        <f t="shared" ca="1" si="1"/>
        <v/>
      </c>
      <c r="K79" s="62" t="str">
        <f ca="1">IFERROR(VLOOKUP(E79,index!$B$2:$D$1292,3,0),"")</f>
        <v/>
      </c>
    </row>
    <row r="80" spans="5:11" ht="18" x14ac:dyDescent="0.35">
      <c r="E80" s="58" t="str">
        <f t="array" aca="1" ref="E80" ca="1">IFERROR(INDEX(RefProduit,MATCH(0,COUNTIF($E$1:E79,RefProduit),0)),"")</f>
        <v/>
      </c>
      <c r="F80" s="59" t="str">
        <f ca="1">IFERROR(VLOOKUP(E80,index!$B$2:$E$1292,4,0),"")</f>
        <v/>
      </c>
      <c r="G80" s="28"/>
      <c r="H80" s="28"/>
      <c r="I80" s="61" t="str">
        <f ca="1">IFERROR(VLOOKUP(E80,index!$B$2:$C$1292,2,0),"")</f>
        <v/>
      </c>
      <c r="J80" s="58" t="str">
        <f t="shared" ca="1" si="1"/>
        <v/>
      </c>
      <c r="K80" s="62" t="str">
        <f ca="1">IFERROR(VLOOKUP(E80,index!$B$2:$D$1292,3,0),"")</f>
        <v/>
      </c>
    </row>
    <row r="81" spans="5:11" ht="18" x14ac:dyDescent="0.35">
      <c r="E81" s="58" t="str">
        <f t="array" aca="1" ref="E81" ca="1">IFERROR(INDEX(RefProduit,MATCH(0,COUNTIF($E$1:E80,RefProduit),0)),"")</f>
        <v/>
      </c>
      <c r="F81" s="59" t="str">
        <f ca="1">IFERROR(VLOOKUP(E81,index!$B$2:$E$1292,4,0),"")</f>
        <v/>
      </c>
      <c r="G81" s="28"/>
      <c r="H81" s="28"/>
      <c r="I81" s="61" t="str">
        <f ca="1">IFERROR(VLOOKUP(E81,index!$B$2:$C$1292,2,0),"")</f>
        <v/>
      </c>
      <c r="J81" s="58" t="str">
        <f t="shared" ca="1" si="1"/>
        <v/>
      </c>
      <c r="K81" s="62" t="str">
        <f ca="1">IFERROR(VLOOKUP(E81,index!$B$2:$D$1292,3,0),"")</f>
        <v/>
      </c>
    </row>
    <row r="82" spans="5:11" ht="18" x14ac:dyDescent="0.35">
      <c r="E82" s="58" t="str">
        <f t="array" aca="1" ref="E82" ca="1">IFERROR(INDEX(RefProduit,MATCH(0,COUNTIF($E$1:E81,RefProduit),0)),"")</f>
        <v/>
      </c>
      <c r="F82" s="59" t="str">
        <f ca="1">IFERROR(VLOOKUP(E82,index!$B$2:$E$1292,4,0),"")</f>
        <v/>
      </c>
      <c r="G82" s="28"/>
      <c r="H82" s="28"/>
      <c r="I82" s="61" t="str">
        <f ca="1">IFERROR(VLOOKUP(E82,index!$B$2:$C$1292,2,0),"")</f>
        <v/>
      </c>
      <c r="J82" s="58" t="str">
        <f t="shared" ca="1" si="1"/>
        <v/>
      </c>
      <c r="K82" s="62" t="str">
        <f ca="1">IFERROR(VLOOKUP(E82,index!$B$2:$D$1292,3,0),"")</f>
        <v/>
      </c>
    </row>
    <row r="83" spans="5:11" ht="18" x14ac:dyDescent="0.35">
      <c r="E83" s="58" t="str">
        <f t="array" aca="1" ref="E83" ca="1">IFERROR(INDEX(RefProduit,MATCH(0,COUNTIF($E$1:E82,RefProduit),0)),"")</f>
        <v/>
      </c>
      <c r="F83" s="59" t="str">
        <f ca="1">IFERROR(VLOOKUP(E83,index!$B$2:$E$1292,4,0),"")</f>
        <v/>
      </c>
      <c r="G83" s="28"/>
      <c r="H83" s="28"/>
      <c r="I83" s="61" t="str">
        <f ca="1">IFERROR(VLOOKUP(E83,index!$B$2:$C$1292,2,0),"")</f>
        <v/>
      </c>
      <c r="J83" s="58" t="str">
        <f t="shared" ca="1" si="1"/>
        <v/>
      </c>
      <c r="K83" s="62" t="str">
        <f ca="1">IFERROR(VLOOKUP(E83,index!$B$2:$D$1292,3,0),"")</f>
        <v/>
      </c>
    </row>
    <row r="84" spans="5:11" ht="18" x14ac:dyDescent="0.35">
      <c r="E84" s="58" t="str">
        <f t="array" aca="1" ref="E84" ca="1">IFERROR(INDEX(RefProduit,MATCH(0,COUNTIF($E$1:E83,RefProduit),0)),"")</f>
        <v/>
      </c>
      <c r="F84" s="59" t="str">
        <f ca="1">IFERROR(VLOOKUP(E84,index!$B$2:$E$1292,4,0),"")</f>
        <v/>
      </c>
      <c r="G84" s="28"/>
      <c r="H84" s="28"/>
      <c r="I84" s="61" t="str">
        <f ca="1">IFERROR(VLOOKUP(E84,index!$B$2:$C$1292,2,0),"")</f>
        <v/>
      </c>
      <c r="J84" s="58" t="str">
        <f t="shared" ca="1" si="1"/>
        <v/>
      </c>
      <c r="K84" s="62" t="str">
        <f ca="1">IFERROR(VLOOKUP(E84,index!$B$2:$D$1292,3,0),"")</f>
        <v/>
      </c>
    </row>
    <row r="85" spans="5:11" ht="18" x14ac:dyDescent="0.35">
      <c r="E85" s="58" t="str">
        <f t="array" aca="1" ref="E85" ca="1">IFERROR(INDEX(RefProduit,MATCH(0,COUNTIF($E$1:E84,RefProduit),0)),"")</f>
        <v/>
      </c>
      <c r="F85" s="59" t="str">
        <f ca="1">IFERROR(VLOOKUP(E85,index!$B$2:$E$1292,4,0),"")</f>
        <v/>
      </c>
      <c r="G85" s="28"/>
      <c r="H85" s="28"/>
      <c r="I85" s="61" t="str">
        <f ca="1">IFERROR(VLOOKUP(E85,index!$B$2:$C$1292,2,0),"")</f>
        <v/>
      </c>
      <c r="J85" s="58" t="str">
        <f t="shared" ca="1" si="1"/>
        <v/>
      </c>
      <c r="K85" s="62" t="str">
        <f ca="1">IFERROR(VLOOKUP(E85,index!$B$2:$D$1292,3,0),"")</f>
        <v/>
      </c>
    </row>
    <row r="86" spans="5:11" ht="18" x14ac:dyDescent="0.35">
      <c r="E86" s="58" t="str">
        <f t="array" aca="1" ref="E86" ca="1">IFERROR(INDEX(RefProduit,MATCH(0,COUNTIF($E$1:E85,RefProduit),0)),"")</f>
        <v/>
      </c>
      <c r="F86" s="59" t="str">
        <f ca="1">IFERROR(VLOOKUP(E86,index!$B$2:$E$1292,4,0),"")</f>
        <v/>
      </c>
      <c r="G86" s="28"/>
      <c r="H86" s="28"/>
      <c r="I86" s="61" t="str">
        <f ca="1">IFERROR(VLOOKUP(E86,index!$B$2:$C$1292,2,0),"")</f>
        <v/>
      </c>
      <c r="J86" s="58" t="str">
        <f t="shared" ca="1" si="1"/>
        <v/>
      </c>
      <c r="K86" s="62" t="str">
        <f ca="1">IFERROR(VLOOKUP(E86,index!$B$2:$D$1292,3,0),"")</f>
        <v/>
      </c>
    </row>
    <row r="87" spans="5:11" ht="18" x14ac:dyDescent="0.35">
      <c r="E87" s="58" t="str">
        <f t="array" aca="1" ref="E87" ca="1">IFERROR(INDEX(RefProduit,MATCH(0,COUNTIF($E$1:E86,RefProduit),0)),"")</f>
        <v/>
      </c>
      <c r="F87" s="59" t="str">
        <f ca="1">IFERROR(VLOOKUP(E87,index!$B$2:$E$1292,4,0),"")</f>
        <v/>
      </c>
      <c r="G87" s="28"/>
      <c r="H87" s="28"/>
      <c r="I87" s="61" t="str">
        <f ca="1">IFERROR(VLOOKUP(E87,index!$B$2:$C$1292,2,0),"")</f>
        <v/>
      </c>
      <c r="J87" s="58" t="str">
        <f t="shared" ca="1" si="1"/>
        <v/>
      </c>
      <c r="K87" s="62" t="str">
        <f ca="1">IFERROR(VLOOKUP(E87,index!$B$2:$D$1292,3,0),"")</f>
        <v/>
      </c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A5" sqref="A5"/>
    </sheetView>
  </sheetViews>
  <sheetFormatPr baseColWidth="10" defaultRowHeight="14.4" x14ac:dyDescent="0.3"/>
  <cols>
    <col min="1" max="1" width="22.88671875" bestFit="1" customWidth="1"/>
  </cols>
  <sheetData>
    <row r="1" spans="1:2" x14ac:dyDescent="0.3">
      <c r="A1" t="s">
        <v>409</v>
      </c>
    </row>
    <row r="2" spans="1:2" x14ac:dyDescent="0.3">
      <c r="A2" t="s">
        <v>410</v>
      </c>
      <c r="B2">
        <v>20</v>
      </c>
    </row>
    <row r="3" spans="1:2" x14ac:dyDescent="0.3">
      <c r="A3" t="s">
        <v>411</v>
      </c>
      <c r="B3">
        <v>15</v>
      </c>
    </row>
    <row r="4" spans="1:2" x14ac:dyDescent="0.3">
      <c r="A4" t="s">
        <v>412</v>
      </c>
      <c r="B4">
        <v>7</v>
      </c>
    </row>
    <row r="5" spans="1:2" x14ac:dyDescent="0.3">
      <c r="A5" t="s">
        <v>413</v>
      </c>
      <c r="B5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5</vt:i4>
      </vt:variant>
    </vt:vector>
  </HeadingPairs>
  <TitlesOfParts>
    <vt:vector size="5" baseType="lpstr">
      <vt:lpstr>PALETTE</vt:lpstr>
      <vt:lpstr>CARTON</vt:lpstr>
      <vt:lpstr>index</vt:lpstr>
      <vt:lpstr>Novembre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Bibou</dc:creator>
  <cp:lastModifiedBy>Hicham Maddouch</cp:lastModifiedBy>
  <cp:lastPrinted>2019-10-31T10:54:26Z</cp:lastPrinted>
  <dcterms:created xsi:type="dcterms:W3CDTF">2019-10-23T07:01:40Z</dcterms:created>
  <dcterms:modified xsi:type="dcterms:W3CDTF">2019-11-04T13:52:47Z</dcterms:modified>
</cp:coreProperties>
</file>