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 activeTab="8"/>
  </bookViews>
  <sheets>
    <sheet name="1963" sheetId="1" r:id="rId1"/>
    <sheet name="1964" sheetId="10" r:id="rId2"/>
    <sheet name="Génisses" sheetId="2" r:id="rId3"/>
    <sheet name="Saulnier" sheetId="3" r:id="rId4"/>
    <sheet name="Nugues" sheetId="6" r:id="rId5"/>
    <sheet name="Baudot" sheetId="7" r:id="rId6"/>
    <sheet name="Ponthieu" sheetId="8" r:id="rId7"/>
    <sheet name="Taureaux" sheetId="4" r:id="rId8"/>
    <sheet name="1972" sheetId="12" r:id="rId9"/>
    <sheet name="1975" sheetId="5" r:id="rId10"/>
    <sheet name="1976" sheetId="13" r:id="rId11"/>
    <sheet name="2019" sheetId="11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2" l="1"/>
  <c r="A2" i="12" l="1"/>
  <c r="J4" i="11"/>
  <c r="J5" i="11"/>
  <c r="J6" i="11" s="1"/>
  <c r="J7" i="11" s="1"/>
  <c r="J8" i="11" s="1"/>
  <c r="J9" i="11" s="1"/>
  <c r="J10" i="11" s="1"/>
  <c r="J11" i="11" s="1"/>
  <c r="J12" i="11" s="1"/>
  <c r="J13" i="11" s="1"/>
  <c r="J14" i="11" s="1"/>
  <c r="J15" i="11" s="1"/>
  <c r="J16" i="11" s="1"/>
  <c r="J17" i="11" s="1"/>
  <c r="J18" i="11" s="1"/>
  <c r="J19" i="11" s="1"/>
  <c r="T25" i="11"/>
  <c r="T24" i="11"/>
  <c r="T23" i="11"/>
  <c r="T22" i="11"/>
  <c r="T21" i="11"/>
  <c r="T20" i="11"/>
  <c r="T19" i="11"/>
  <c r="T18" i="11"/>
  <c r="T17" i="11"/>
  <c r="T16" i="11"/>
  <c r="T15" i="11"/>
  <c r="T14" i="11"/>
  <c r="T13" i="11"/>
  <c r="N2" i="11"/>
  <c r="K4" i="1"/>
  <c r="K2" i="1" s="1"/>
  <c r="K8" i="10"/>
  <c r="K2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M7" i="12"/>
  <c r="O7" i="12"/>
  <c r="N7" i="12"/>
  <c r="L7" i="12"/>
  <c r="Q7" i="12"/>
  <c r="J7" i="12"/>
  <c r="A3" i="12" l="1"/>
  <c r="R7" i="12"/>
  <c r="A2" i="1"/>
  <c r="M8" i="12"/>
  <c r="Q7" i="1"/>
  <c r="O8" i="12"/>
  <c r="Q8" i="12"/>
  <c r="J8" i="12"/>
  <c r="N8" i="12"/>
  <c r="N7" i="1"/>
  <c r="L8" i="12"/>
  <c r="M7" i="1"/>
  <c r="O7" i="1"/>
  <c r="L7" i="1"/>
  <c r="R7" i="1" l="1"/>
  <c r="R8" i="12"/>
  <c r="A4" i="12"/>
  <c r="A3" i="1"/>
  <c r="B3" i="12"/>
  <c r="K8" i="12"/>
  <c r="M9" i="12"/>
  <c r="O9" i="12"/>
  <c r="O8" i="1"/>
  <c r="M8" i="1"/>
  <c r="N9" i="12"/>
  <c r="J7" i="1"/>
  <c r="L8" i="1"/>
  <c r="L9" i="12"/>
  <c r="N8" i="1"/>
  <c r="Q8" i="1"/>
  <c r="J8" i="1"/>
  <c r="Q9" i="12"/>
  <c r="J9" i="12"/>
  <c r="R8" i="1" l="1"/>
  <c r="R9" i="12"/>
  <c r="A4" i="1"/>
  <c r="A5" i="1" s="1"/>
  <c r="A5" i="12"/>
  <c r="B4" i="12"/>
  <c r="L9" i="1"/>
  <c r="L10" i="12"/>
  <c r="O10" i="12"/>
  <c r="Q10" i="12"/>
  <c r="N10" i="1"/>
  <c r="M10" i="12"/>
  <c r="L10" i="1"/>
  <c r="J10" i="12"/>
  <c r="Q10" i="1"/>
  <c r="O9" i="1"/>
  <c r="J9" i="1"/>
  <c r="N10" i="12"/>
  <c r="M9" i="1"/>
  <c r="N9" i="1"/>
  <c r="M10" i="1"/>
  <c r="Q9" i="1"/>
  <c r="O10" i="1"/>
  <c r="J10" i="1"/>
  <c r="R10" i="1" l="1"/>
  <c r="R9" i="1"/>
  <c r="R10" i="12"/>
  <c r="A6" i="12"/>
  <c r="A6" i="1"/>
  <c r="K9" i="12"/>
  <c r="B5" i="12"/>
  <c r="Q11" i="1"/>
  <c r="O11" i="1"/>
  <c r="N11" i="12"/>
  <c r="J11" i="12"/>
  <c r="L11" i="1"/>
  <c r="L11" i="12"/>
  <c r="O11" i="12"/>
  <c r="N11" i="1"/>
  <c r="Q11" i="12"/>
  <c r="M11" i="12"/>
  <c r="M11" i="1"/>
  <c r="J11" i="1"/>
  <c r="R11" i="12" l="1"/>
  <c r="R11" i="1"/>
  <c r="A7" i="12"/>
  <c r="A7" i="1"/>
  <c r="K10" i="12"/>
  <c r="B6" i="12"/>
  <c r="O12" i="12"/>
  <c r="O12" i="1"/>
  <c r="L12" i="1"/>
  <c r="Q12" i="1"/>
  <c r="Q12" i="12"/>
  <c r="N12" i="1"/>
  <c r="J12" i="1"/>
  <c r="J12" i="12"/>
  <c r="N12" i="12"/>
  <c r="M12" i="12"/>
  <c r="M12" i="1"/>
  <c r="L12" i="12"/>
  <c r="R12" i="12" l="1"/>
  <c r="R12" i="1"/>
  <c r="A8" i="12"/>
  <c r="A8" i="1"/>
  <c r="K11" i="12"/>
  <c r="B7" i="12"/>
  <c r="M13" i="1"/>
  <c r="L13" i="12"/>
  <c r="M13" i="12"/>
  <c r="Q13" i="12"/>
  <c r="N13" i="12"/>
  <c r="L13" i="1"/>
  <c r="J13" i="1"/>
  <c r="N13" i="1"/>
  <c r="J13" i="12"/>
  <c r="Q13" i="1"/>
  <c r="O13" i="12"/>
  <c r="O13" i="1"/>
  <c r="R13" i="1" l="1"/>
  <c r="R13" i="12"/>
  <c r="A9" i="12"/>
  <c r="A9" i="1"/>
  <c r="K12" i="12"/>
  <c r="B8" i="12"/>
  <c r="M14" i="12"/>
  <c r="L14" i="12"/>
  <c r="J14" i="12"/>
  <c r="Q14" i="12"/>
  <c r="O14" i="12"/>
  <c r="N14" i="12"/>
  <c r="R14" i="12" l="1"/>
  <c r="A10" i="12"/>
  <c r="A10" i="1"/>
  <c r="K13" i="12"/>
  <c r="B9" i="12"/>
  <c r="O15" i="12"/>
  <c r="L15" i="12"/>
  <c r="J15" i="12"/>
  <c r="L15" i="1"/>
  <c r="M15" i="12"/>
  <c r="Q15" i="12"/>
  <c r="O15" i="1"/>
  <c r="M15" i="1"/>
  <c r="N15" i="12"/>
  <c r="Q15" i="1"/>
  <c r="J15" i="1"/>
  <c r="N15" i="1"/>
  <c r="R15" i="12" l="1"/>
  <c r="A11" i="12"/>
  <c r="A11" i="1"/>
  <c r="K14" i="12"/>
  <c r="B10" i="12"/>
  <c r="A12" i="12" l="1"/>
  <c r="A12" i="1"/>
  <c r="K15" i="12"/>
  <c r="M17" i="12"/>
  <c r="O17" i="12"/>
  <c r="N17" i="1"/>
  <c r="M17" i="1"/>
  <c r="L17" i="1"/>
  <c r="Q17" i="1"/>
  <c r="J17" i="1"/>
  <c r="K18" i="1"/>
  <c r="K24" i="1"/>
  <c r="L26" i="1"/>
  <c r="L17" i="12"/>
  <c r="N17" i="12"/>
  <c r="Q17" i="12"/>
  <c r="J17" i="12"/>
  <c r="O17" i="1"/>
  <c r="A13" i="12" l="1"/>
  <c r="A13" i="1"/>
  <c r="B12" i="12"/>
  <c r="O18" i="12"/>
  <c r="K25" i="1"/>
  <c r="O18" i="1"/>
  <c r="J18" i="12"/>
  <c r="Q18" i="12"/>
  <c r="Q18" i="1"/>
  <c r="K26" i="1"/>
  <c r="L18" i="1"/>
  <c r="L25" i="1"/>
  <c r="N18" i="1"/>
  <c r="K16" i="1"/>
  <c r="N18" i="12"/>
  <c r="L18" i="12"/>
  <c r="K27" i="1"/>
  <c r="J18" i="1"/>
  <c r="M18" i="12"/>
  <c r="M18" i="1"/>
  <c r="R18" i="1" l="1"/>
  <c r="R18" i="12"/>
  <c r="A14" i="1"/>
  <c r="A15" i="1" s="1"/>
  <c r="A14" i="12"/>
  <c r="K17" i="12"/>
  <c r="B13" i="12"/>
  <c r="L20" i="1"/>
  <c r="Q19" i="1"/>
  <c r="L19" i="1"/>
  <c r="N19" i="12"/>
  <c r="O20" i="1"/>
  <c r="N20" i="1"/>
  <c r="L19" i="12"/>
  <c r="J19" i="1"/>
  <c r="O19" i="12"/>
  <c r="Q19" i="12"/>
  <c r="M20" i="1"/>
  <c r="M19" i="12"/>
  <c r="N19" i="1"/>
  <c r="O19" i="1"/>
  <c r="J20" i="1"/>
  <c r="J19" i="12"/>
  <c r="M19" i="1"/>
  <c r="Q20" i="1"/>
  <c r="R19" i="12" l="1"/>
  <c r="R20" i="1"/>
  <c r="R19" i="1"/>
  <c r="A15" i="12"/>
  <c r="A16" i="1"/>
  <c r="K18" i="12"/>
  <c r="B14" i="12"/>
  <c r="O20" i="12"/>
  <c r="Q21" i="1"/>
  <c r="Q20" i="12"/>
  <c r="M21" i="1"/>
  <c r="L21" i="1"/>
  <c r="J21" i="1"/>
  <c r="N21" i="1"/>
  <c r="O21" i="1"/>
  <c r="J20" i="12"/>
  <c r="L20" i="12"/>
  <c r="M20" i="12"/>
  <c r="N20" i="12"/>
  <c r="R20" i="12" l="1"/>
  <c r="R21" i="1"/>
  <c r="A16" i="12"/>
  <c r="A17" i="1"/>
  <c r="B15" i="12"/>
  <c r="O22" i="1"/>
  <c r="Q21" i="12"/>
  <c r="L22" i="1"/>
  <c r="L21" i="12"/>
  <c r="N22" i="1"/>
  <c r="O21" i="12"/>
  <c r="J22" i="1"/>
  <c r="M21" i="12"/>
  <c r="N21" i="12"/>
  <c r="J21" i="12"/>
  <c r="Q22" i="1"/>
  <c r="M22" i="1"/>
  <c r="R21" i="12" l="1"/>
  <c r="R22" i="1"/>
  <c r="A17" i="12"/>
  <c r="B16" i="12"/>
  <c r="Q14" i="1"/>
  <c r="N16" i="12"/>
  <c r="L14" i="1"/>
  <c r="M22" i="12"/>
  <c r="J16" i="12"/>
  <c r="N22" i="12"/>
  <c r="N14" i="1"/>
  <c r="M16" i="1"/>
  <c r="J22" i="12"/>
  <c r="L22" i="12"/>
  <c r="Q22" i="12"/>
  <c r="M14" i="1"/>
  <c r="O16" i="12"/>
  <c r="M16" i="12"/>
  <c r="N16" i="1"/>
  <c r="Q16" i="1"/>
  <c r="L16" i="12"/>
  <c r="J16" i="1"/>
  <c r="J14" i="1"/>
  <c r="O14" i="1"/>
  <c r="L16" i="1"/>
  <c r="O22" i="12"/>
  <c r="Q16" i="12"/>
  <c r="O16" i="1"/>
  <c r="R14" i="1" l="1"/>
  <c r="R15" i="1"/>
  <c r="R16" i="12"/>
  <c r="R17" i="12"/>
  <c r="R16" i="1"/>
  <c r="R17" i="1"/>
  <c r="R22" i="12"/>
  <c r="B11" i="12"/>
  <c r="B17" i="12"/>
  <c r="K16" i="12"/>
</calcChain>
</file>

<file path=xl/sharedStrings.xml><?xml version="1.0" encoding="utf-8"?>
<sst xmlns="http://schemas.openxmlformats.org/spreadsheetml/2006/main" count="65" uniqueCount="17">
  <si>
    <t>T 15</t>
  </si>
  <si>
    <t>Saulnier</t>
  </si>
  <si>
    <t>Ponthieu</t>
  </si>
  <si>
    <t>Née en</t>
  </si>
  <si>
    <t>le</t>
  </si>
  <si>
    <t>Mère</t>
  </si>
  <si>
    <t>Père</t>
  </si>
  <si>
    <t>Année</t>
  </si>
  <si>
    <t>Date</t>
  </si>
  <si>
    <t>Sexe</t>
  </si>
  <si>
    <t>Code vêl</t>
  </si>
  <si>
    <t>Observations</t>
  </si>
  <si>
    <t>Filles repro</t>
  </si>
  <si>
    <t>IVV</t>
  </si>
  <si>
    <t>Nugues</t>
  </si>
  <si>
    <t>t 15</t>
  </si>
  <si>
    <t>H 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</si>
</sst>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0"/>
      <color theme="1"/>
      <name val="Comic Sans MS"/>
      <family val="2"/>
    </font>
    <font>
      <u/>
      <sz val="10"/>
      <color theme="10"/>
      <name val="Comic Sans MS"/>
      <family val="2"/>
    </font>
    <font>
      <b/>
      <sz val="10"/>
      <color rgb="FFFF0000"/>
      <name val="Comic Sans MS"/>
      <family val="4"/>
    </font>
    <font>
      <sz val="10"/>
      <name val="Comic Sans MS"/>
      <family val="4"/>
    </font>
    <font>
      <sz val="10"/>
      <color rgb="FF30303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rgb="FFFF5A5A"/>
        <bgColor indexed="64"/>
      </patternFill>
    </fill>
    <fill>
      <patternFill patternType="solid">
        <fgColor rgb="FFA5FFCD"/>
        <bgColor indexed="64"/>
      </patternFill>
    </fill>
    <fill>
      <patternFill patternType="solid">
        <fgColor rgb="FFFFD7EB"/>
        <bgColor indexed="64"/>
      </patternFill>
    </fill>
    <fill>
      <patternFill patternType="solid">
        <fgColor rgb="FFFFE69B"/>
        <bgColor indexed="64"/>
      </patternFill>
    </fill>
    <fill>
      <patternFill patternType="solid">
        <fgColor rgb="FFDCEBFA"/>
        <bgColor indexed="64"/>
      </patternFill>
    </fill>
    <fill>
      <patternFill patternType="solid">
        <fgColor rgb="FFCDAFE6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5" borderId="0" xfId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0" borderId="0" xfId="1"/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8" borderId="0" xfId="1" applyFill="1"/>
    <xf numFmtId="0" fontId="0" fillId="8" borderId="0" xfId="0" applyFill="1" applyAlignment="1">
      <alignment horizontal="center" vertical="center"/>
    </xf>
    <xf numFmtId="0" fontId="1" fillId="8" borderId="0" xfId="1" applyFill="1" applyAlignment="1">
      <alignment horizontal="center" vertical="center"/>
    </xf>
  </cellXfs>
  <cellStyles count="2">
    <cellStyle name="Hyperlink" xfId="1" builtinId="8"/>
    <cellStyle name="Standard" xfId="0" builtinId="0"/>
  </cellStyles>
  <dxfs count="0"/>
  <tableStyles count="0" defaultTableStyle="TableStyleMedium2" defaultPivotStyle="PivotStyleLight16"/>
  <colors>
    <mruColors>
      <color rgb="FFCDAFE6"/>
      <color rgb="FFDCEBFA"/>
      <color rgb="FFFFE69B"/>
      <color rgb="FFBEDCAF"/>
      <color rgb="FFA5FFCD"/>
      <color rgb="FFFFD7EB"/>
      <color rgb="FFFF5A5A"/>
      <color rgb="FFFACDAF"/>
      <color rgb="FFBEBEBE"/>
      <color rgb="FFFFD5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7"/>
  <sheetViews>
    <sheetView zoomScaleNormal="100" workbookViewId="0">
      <selection activeCell="K2" sqref="K2"/>
    </sheetView>
  </sheetViews>
  <sheetFormatPr baseColWidth="10" defaultColWidth="9.59765625" defaultRowHeight="16.2" x14ac:dyDescent="0.4"/>
  <cols>
    <col min="1" max="12" width="9.59765625" style="1"/>
    <col min="13" max="13" width="9.8984375" style="1" bestFit="1" customWidth="1"/>
    <col min="14" max="16384" width="9.59765625" style="1"/>
  </cols>
  <sheetData>
    <row r="1" spans="1:18" x14ac:dyDescent="0.4">
      <c r="B1" s="15"/>
    </row>
    <row r="2" spans="1:18" x14ac:dyDescent="0.4">
      <c r="A2" s="1">
        <f>K4+2</f>
        <v>1965</v>
      </c>
      <c r="B2" s="15"/>
      <c r="K2" s="7" t="str">
        <f>INDEX(Génisses!$E2:$E$61,MATCH($K$4,Génisses!$E$1,0))</f>
        <v>T 15</v>
      </c>
    </row>
    <row r="3" spans="1:18" x14ac:dyDescent="0.4">
      <c r="A3" s="1">
        <f>A2+1</f>
        <v>1966</v>
      </c>
      <c r="B3" s="15"/>
    </row>
    <row r="4" spans="1:18" x14ac:dyDescent="0.4">
      <c r="A4" s="1">
        <f>A3+1</f>
        <v>1967</v>
      </c>
      <c r="B4" s="15"/>
      <c r="J4" s="1" t="s">
        <v>3</v>
      </c>
      <c r="K4" s="9">
        <f>Génisses!$E$1</f>
        <v>1963</v>
      </c>
      <c r="L4" s="1" t="s">
        <v>4</v>
      </c>
      <c r="M4" s="10">
        <v>23012</v>
      </c>
      <c r="O4" s="1" t="s">
        <v>5</v>
      </c>
      <c r="Q4" s="1" t="s">
        <v>6</v>
      </c>
    </row>
    <row r="5" spans="1:18" x14ac:dyDescent="0.4">
      <c r="A5" s="1">
        <f t="shared" ref="A5:A17" si="0">A4+1</f>
        <v>1968</v>
      </c>
      <c r="B5" s="15"/>
    </row>
    <row r="6" spans="1:18" x14ac:dyDescent="0.4">
      <c r="A6" s="1">
        <f t="shared" si="0"/>
        <v>1969</v>
      </c>
      <c r="B6" s="15"/>
      <c r="J6" s="1" t="s">
        <v>7</v>
      </c>
      <c r="K6" s="1" t="s">
        <v>6</v>
      </c>
      <c r="L6" s="1" t="s">
        <v>8</v>
      </c>
      <c r="M6" s="1" t="s">
        <v>9</v>
      </c>
      <c r="N6" s="1" t="s">
        <v>10</v>
      </c>
      <c r="O6" s="17" t="s">
        <v>11</v>
      </c>
      <c r="P6" s="17"/>
      <c r="Q6" s="1" t="s">
        <v>12</v>
      </c>
      <c r="R6" s="1" t="s">
        <v>13</v>
      </c>
    </row>
    <row r="7" spans="1:18" x14ac:dyDescent="0.4">
      <c r="A7" s="1">
        <f t="shared" si="0"/>
        <v>1970</v>
      </c>
      <c r="B7" s="15"/>
      <c r="J7" s="11" t="e">
        <f t="shared" ref="J7:J22" ca="1" si="1">HYPERLINK("[Génébov1.0.xlsm]'"&amp;$A2&amp;"'!A"&amp;(MATCH(K$2,INDIRECT($A2&amp;"!$A$1:$A$300"),0)),$A2)</f>
        <v>#REF!</v>
      </c>
      <c r="L7" s="12" t="e">
        <f t="shared" ref="L7:L16" ca="1" si="2">INDEX(INDIRECT($A2&amp;"!C$1:C$300"),MATCH($K$2,INDIRECT($A2&amp;"!$A$1:$A$300"),0))</f>
        <v>#REF!</v>
      </c>
      <c r="M7" s="13" t="e">
        <f t="shared" ref="M7:M16" ca="1" si="3">INDEX(INDIRECT($A2&amp;"!D$1:D$300"),MATCH($K$2,INDIRECT($A2&amp;"!$A$1:$A$300"),0))</f>
        <v>#REF!</v>
      </c>
      <c r="N7" s="13" t="e">
        <f t="shared" ref="N7:N16" ca="1" si="4">INDEX(INDIRECT($A2&amp;"!E$1:E$300"),MATCH($K$2,INDIRECT($A2&amp;"!$A$1:$A$300"),0))</f>
        <v>#REF!</v>
      </c>
      <c r="O7" s="16" t="e">
        <f t="shared" ref="O7:O16" ca="1" si="5">INDEX(INDIRECT($A2&amp;"!F$1:F$300"),MATCH($K$2,INDIRECT($A2&amp;"!$A$1:$A$300"),0))</f>
        <v>#REF!</v>
      </c>
      <c r="P7" s="16"/>
      <c r="Q7" s="13" t="e">
        <f t="shared" ref="Q7:Q16" ca="1" si="6">INDEX(INDIRECT($A2&amp;"!H$1:H$300"),MATCH($K$2,INDIRECT($A2&amp;"!$A$1:$A$300"),0))</f>
        <v>#REF!</v>
      </c>
      <c r="R7" s="14" t="e">
        <f ca="1">L7-M4</f>
        <v>#REF!</v>
      </c>
    </row>
    <row r="8" spans="1:18" x14ac:dyDescent="0.4">
      <c r="A8" s="1">
        <f t="shared" si="0"/>
        <v>1971</v>
      </c>
      <c r="B8" s="15"/>
      <c r="J8" s="11" t="e">
        <f t="shared" ca="1" si="1"/>
        <v>#REF!</v>
      </c>
      <c r="L8" s="12" t="e">
        <f t="shared" ca="1" si="2"/>
        <v>#REF!</v>
      </c>
      <c r="M8" s="13" t="e">
        <f t="shared" ca="1" si="3"/>
        <v>#REF!</v>
      </c>
      <c r="N8" s="13" t="e">
        <f t="shared" ca="1" si="4"/>
        <v>#REF!</v>
      </c>
      <c r="O8" s="16" t="e">
        <f t="shared" ca="1" si="5"/>
        <v>#REF!</v>
      </c>
      <c r="P8" s="16"/>
      <c r="Q8" s="13" t="e">
        <f t="shared" ca="1" si="6"/>
        <v>#REF!</v>
      </c>
      <c r="R8" s="13" t="e">
        <f ca="1">L8-L7</f>
        <v>#REF!</v>
      </c>
    </row>
    <row r="9" spans="1:18" x14ac:dyDescent="0.4">
      <c r="A9" s="1">
        <f t="shared" si="0"/>
        <v>1972</v>
      </c>
      <c r="B9" s="15"/>
      <c r="J9" s="11" t="e">
        <f t="shared" ca="1" si="1"/>
        <v>#REF!</v>
      </c>
      <c r="L9" s="12" t="e">
        <f t="shared" ca="1" si="2"/>
        <v>#REF!</v>
      </c>
      <c r="M9" s="13" t="e">
        <f t="shared" ca="1" si="3"/>
        <v>#REF!</v>
      </c>
      <c r="N9" s="13" t="e">
        <f t="shared" ca="1" si="4"/>
        <v>#REF!</v>
      </c>
      <c r="O9" s="16" t="e">
        <f t="shared" ca="1" si="5"/>
        <v>#REF!</v>
      </c>
      <c r="P9" s="16"/>
      <c r="Q9" s="13" t="e">
        <f t="shared" ca="1" si="6"/>
        <v>#REF!</v>
      </c>
      <c r="R9" s="13" t="e">
        <f t="shared" ref="R9:R16" ca="1" si="7">L9-L8</f>
        <v>#REF!</v>
      </c>
    </row>
    <row r="10" spans="1:18" x14ac:dyDescent="0.4">
      <c r="A10" s="1">
        <f t="shared" si="0"/>
        <v>1973</v>
      </c>
      <c r="B10" s="15"/>
      <c r="J10" s="11" t="e">
        <f t="shared" ca="1" si="1"/>
        <v>#REF!</v>
      </c>
      <c r="L10" s="12" t="e">
        <f t="shared" ca="1" si="2"/>
        <v>#REF!</v>
      </c>
      <c r="M10" s="13" t="e">
        <f t="shared" ca="1" si="3"/>
        <v>#REF!</v>
      </c>
      <c r="N10" s="13" t="e">
        <f t="shared" ca="1" si="4"/>
        <v>#REF!</v>
      </c>
      <c r="O10" s="16" t="e">
        <f t="shared" ca="1" si="5"/>
        <v>#REF!</v>
      </c>
      <c r="P10" s="16"/>
      <c r="Q10" s="13" t="e">
        <f t="shared" ca="1" si="6"/>
        <v>#REF!</v>
      </c>
      <c r="R10" s="13" t="e">
        <f t="shared" ca="1" si="7"/>
        <v>#REF!</v>
      </c>
    </row>
    <row r="11" spans="1:18" x14ac:dyDescent="0.4">
      <c r="A11" s="1">
        <f t="shared" si="0"/>
        <v>1974</v>
      </c>
      <c r="B11" s="15"/>
      <c r="J11" s="11" t="e">
        <f t="shared" ca="1" si="1"/>
        <v>#REF!</v>
      </c>
      <c r="L11" s="12" t="e">
        <f t="shared" ca="1" si="2"/>
        <v>#REF!</v>
      </c>
      <c r="M11" s="13" t="e">
        <f t="shared" ca="1" si="3"/>
        <v>#REF!</v>
      </c>
      <c r="N11" s="13" t="e">
        <f t="shared" ca="1" si="4"/>
        <v>#REF!</v>
      </c>
      <c r="O11" s="16" t="e">
        <f t="shared" ca="1" si="5"/>
        <v>#REF!</v>
      </c>
      <c r="P11" s="16"/>
      <c r="Q11" s="13" t="e">
        <f t="shared" ca="1" si="6"/>
        <v>#REF!</v>
      </c>
      <c r="R11" s="13" t="e">
        <f t="shared" ca="1" si="7"/>
        <v>#REF!</v>
      </c>
    </row>
    <row r="12" spans="1:18" x14ac:dyDescent="0.4">
      <c r="A12" s="1">
        <f>A11+1</f>
        <v>1975</v>
      </c>
      <c r="B12" s="15"/>
      <c r="J12" s="11" t="e">
        <f t="shared" ca="1" si="1"/>
        <v>#REF!</v>
      </c>
      <c r="L12" s="12" t="e">
        <f t="shared" ca="1" si="2"/>
        <v>#REF!</v>
      </c>
      <c r="M12" s="13" t="e">
        <f t="shared" ca="1" si="3"/>
        <v>#REF!</v>
      </c>
      <c r="N12" s="13" t="e">
        <f t="shared" ca="1" si="4"/>
        <v>#REF!</v>
      </c>
      <c r="O12" s="16" t="e">
        <f t="shared" ca="1" si="5"/>
        <v>#REF!</v>
      </c>
      <c r="P12" s="16"/>
      <c r="Q12" s="13" t="e">
        <f t="shared" ca="1" si="6"/>
        <v>#REF!</v>
      </c>
      <c r="R12" s="13" t="e">
        <f t="shared" ca="1" si="7"/>
        <v>#REF!</v>
      </c>
    </row>
    <row r="13" spans="1:18" x14ac:dyDescent="0.4">
      <c r="A13" s="1">
        <f t="shared" si="0"/>
        <v>1976</v>
      </c>
      <c r="B13" s="15"/>
      <c r="J13" s="11" t="e">
        <f t="shared" ca="1" si="1"/>
        <v>#REF!</v>
      </c>
      <c r="L13" s="12" t="e">
        <f t="shared" ca="1" si="2"/>
        <v>#REF!</v>
      </c>
      <c r="M13" s="13" t="e">
        <f t="shared" ca="1" si="3"/>
        <v>#REF!</v>
      </c>
      <c r="N13" s="13" t="e">
        <f t="shared" ca="1" si="4"/>
        <v>#REF!</v>
      </c>
      <c r="O13" s="16" t="e">
        <f t="shared" ca="1" si="5"/>
        <v>#REF!</v>
      </c>
      <c r="P13" s="16"/>
      <c r="Q13" s="13" t="e">
        <f t="shared" ca="1" si="6"/>
        <v>#REF!</v>
      </c>
      <c r="R13" s="13" t="e">
        <f t="shared" ca="1" si="7"/>
        <v>#REF!</v>
      </c>
    </row>
    <row r="14" spans="1:18" x14ac:dyDescent="0.4">
      <c r="A14" s="1">
        <f t="shared" si="0"/>
        <v>1977</v>
      </c>
      <c r="B14" s="15"/>
      <c r="J14" s="11" t="e">
        <f t="shared" ca="1" si="1"/>
        <v>#N/A</v>
      </c>
      <c r="L14" s="12" t="e">
        <f t="shared" ca="1" si="2"/>
        <v>#N/A</v>
      </c>
      <c r="M14" s="13" t="e">
        <f t="shared" ca="1" si="3"/>
        <v>#N/A</v>
      </c>
      <c r="N14" s="13" t="e">
        <f t="shared" ca="1" si="4"/>
        <v>#N/A</v>
      </c>
      <c r="O14" s="16" t="e">
        <f t="shared" ca="1" si="5"/>
        <v>#N/A</v>
      </c>
      <c r="P14" s="16"/>
      <c r="Q14" s="13" t="e">
        <f t="shared" ca="1" si="6"/>
        <v>#N/A</v>
      </c>
      <c r="R14" s="13" t="e">
        <f t="shared" ca="1" si="7"/>
        <v>#N/A</v>
      </c>
    </row>
    <row r="15" spans="1:18" x14ac:dyDescent="0.4">
      <c r="A15" s="1">
        <f t="shared" si="0"/>
        <v>1978</v>
      </c>
      <c r="B15" s="15"/>
      <c r="J15" s="11" t="e">
        <f t="shared" ca="1" si="1"/>
        <v>#REF!</v>
      </c>
      <c r="L15" s="12" t="e">
        <f t="shared" ca="1" si="2"/>
        <v>#REF!</v>
      </c>
      <c r="M15" s="13" t="e">
        <f t="shared" ca="1" si="3"/>
        <v>#REF!</v>
      </c>
      <c r="N15" s="13" t="e">
        <f t="shared" ca="1" si="4"/>
        <v>#REF!</v>
      </c>
      <c r="O15" s="16" t="e">
        <f t="shared" ca="1" si="5"/>
        <v>#REF!</v>
      </c>
      <c r="P15" s="16"/>
      <c r="Q15" s="13" t="e">
        <f t="shared" ca="1" si="6"/>
        <v>#REF!</v>
      </c>
      <c r="R15" s="13" t="e">
        <f t="shared" ca="1" si="7"/>
        <v>#REF!</v>
      </c>
    </row>
    <row r="16" spans="1:18" x14ac:dyDescent="0.4">
      <c r="A16" s="1">
        <f t="shared" si="0"/>
        <v>1979</v>
      </c>
      <c r="B16" s="15"/>
      <c r="J16" s="11" t="e">
        <f t="shared" ca="1" si="1"/>
        <v>#REF!</v>
      </c>
      <c r="K16" s="2" t="str">
        <f ca="1">HYPERLINK("[Génébov1.0.xlsm]'"&amp;INDEX(INDIRECT($J17&amp;"!B$1:B$300"),MATCH($K$2,INDIRECT($J17&amp;"!$A$1:$A$300"),0))&amp;"'!&amp;A12&amp;",INDEX(INDIRECT($J17&amp;"!B$1:B$300"),MATCH($K$2,INDIRECT($J17&amp;"!$A$1:$A$300"),0)))</f>
        <v>Nugues</v>
      </c>
      <c r="L16" s="12" t="e">
        <f t="shared" ca="1" si="2"/>
        <v>#REF!</v>
      </c>
      <c r="M16" s="13" t="e">
        <f t="shared" ca="1" si="3"/>
        <v>#REF!</v>
      </c>
      <c r="N16" s="13" t="e">
        <f t="shared" ca="1" si="4"/>
        <v>#REF!</v>
      </c>
      <c r="O16" s="16" t="e">
        <f t="shared" ca="1" si="5"/>
        <v>#REF!</v>
      </c>
      <c r="P16" s="16"/>
      <c r="Q16" s="13" t="e">
        <f t="shared" ca="1" si="6"/>
        <v>#REF!</v>
      </c>
      <c r="R16" s="13" t="e">
        <f t="shared" ca="1" si="7"/>
        <v>#REF!</v>
      </c>
    </row>
    <row r="17" spans="1:18" x14ac:dyDescent="0.4">
      <c r="A17" s="1">
        <f t="shared" si="0"/>
        <v>1980</v>
      </c>
      <c r="B17" s="15"/>
      <c r="J17" s="11">
        <f t="shared" ca="1" si="1"/>
        <v>1975</v>
      </c>
      <c r="L17" s="12">
        <f ca="1">INDEX(INDIRECT($A12&amp;"!C$1:C$300"),MATCH($K$2,INDIRECT($A12&amp;"!$A$1:$A$300"),0))</f>
        <v>27478</v>
      </c>
      <c r="M17" s="13">
        <f ca="1">INDEX(INDIRECT($A12&amp;"!D$1:D$300"),MATCH($K$2,INDIRECT($A12&amp;"!$A$1:$A$300"),0))</f>
        <v>0</v>
      </c>
      <c r="N17" s="13">
        <f ca="1">INDEX(INDIRECT($A12&amp;"!E$1:E$300"),MATCH($K$2,INDIRECT($A12&amp;"!$A$1:$A$300"),0))</f>
        <v>0</v>
      </c>
      <c r="O17" s="16">
        <f ca="1">INDEX(INDIRECT($A12&amp;"!F$1:F$300"),MATCH($K$2,INDIRECT($A12&amp;"!$A$1:$A$300"),0))</f>
        <v>0</v>
      </c>
      <c r="P17" s="16"/>
      <c r="Q17" s="13">
        <f ca="1">INDEX(INDIRECT($A12&amp;"!H$1:H$300"),MATCH($K$2,INDIRECT($A12&amp;"!$A$1:$A$300"),0))</f>
        <v>0</v>
      </c>
      <c r="R17" s="13" t="e">
        <f ca="1">L17-L16</f>
        <v>#REF!</v>
      </c>
    </row>
    <row r="18" spans="1:18" x14ac:dyDescent="0.4">
      <c r="J18" s="11" t="e">
        <f t="shared" ca="1" si="1"/>
        <v>#N/A</v>
      </c>
      <c r="K18" s="2" t="str">
        <f ca="1">HYPERLINK("[Génébov1.0.xlsm]'"&amp;INDEX(INDIRECT($A12&amp;"!B$1:B$300"),MATCH($K$2,INDIRECT($A12&amp;"!$A$1:$A$300"),0))&amp;"'!A"&amp;1,INDEX(INDIRECT($A12&amp;"!B$1:B$300"),MATCH($K$2,INDIRECT($A12&amp;"!$A$1:$A$300"),0)))</f>
        <v>Nugues</v>
      </c>
      <c r="L18" s="12" t="e">
        <f t="shared" ref="L18:L22" ca="1" si="8">INDEX(INDIRECT($A13&amp;"!C$1:C$300"),MATCH($K$2,INDIRECT($A13&amp;"!$A$1:$A$300"),0))</f>
        <v>#N/A</v>
      </c>
      <c r="M18" s="13" t="e">
        <f t="shared" ref="M18:M22" ca="1" si="9">INDEX(INDIRECT($A13&amp;"!D$1:D$300"),MATCH($K$2,INDIRECT($A13&amp;"!$A$1:$A$300"),0))</f>
        <v>#N/A</v>
      </c>
      <c r="N18" s="13" t="e">
        <f t="shared" ref="N18:N22" ca="1" si="10">INDEX(INDIRECT($A13&amp;"!E$1:E$300"),MATCH($K$2,INDIRECT($A13&amp;"!$A$1:$A$300"),0))</f>
        <v>#N/A</v>
      </c>
      <c r="O18" s="16" t="e">
        <f t="shared" ref="O18:O22" ca="1" si="11">INDEX(INDIRECT($A13&amp;"!F$1:F$300"),MATCH($K$2,INDIRECT($A13&amp;"!$A$1:$A$300"),0))</f>
        <v>#N/A</v>
      </c>
      <c r="P18" s="16"/>
      <c r="Q18" s="13" t="e">
        <f t="shared" ref="Q18:Q22" ca="1" si="12">INDEX(INDIRECT($A13&amp;"!H$1:H$300"),MATCH($K$2,INDIRECT($A13&amp;"!$A$1:$A$300"),0))</f>
        <v>#N/A</v>
      </c>
      <c r="R18" s="13" t="e">
        <f t="shared" ref="R18:R22" ca="1" si="13">L18-L17</f>
        <v>#N/A</v>
      </c>
    </row>
    <row r="19" spans="1:18" x14ac:dyDescent="0.4">
      <c r="J19" s="11" t="e">
        <f t="shared" ca="1" si="1"/>
        <v>#REF!</v>
      </c>
      <c r="L19" s="12" t="e">
        <f t="shared" ca="1" si="8"/>
        <v>#REF!</v>
      </c>
      <c r="M19" s="13" t="e">
        <f t="shared" ca="1" si="9"/>
        <v>#REF!</v>
      </c>
      <c r="N19" s="13" t="e">
        <f t="shared" ca="1" si="10"/>
        <v>#REF!</v>
      </c>
      <c r="O19" s="16" t="e">
        <f t="shared" ca="1" si="11"/>
        <v>#REF!</v>
      </c>
      <c r="P19" s="16"/>
      <c r="Q19" s="13" t="e">
        <f t="shared" ca="1" si="12"/>
        <v>#REF!</v>
      </c>
      <c r="R19" s="13" t="e">
        <f t="shared" ca="1" si="13"/>
        <v>#REF!</v>
      </c>
    </row>
    <row r="20" spans="1:18" x14ac:dyDescent="0.4">
      <c r="J20" s="11" t="e">
        <f t="shared" ca="1" si="1"/>
        <v>#REF!</v>
      </c>
      <c r="L20" s="12" t="e">
        <f t="shared" ca="1" si="8"/>
        <v>#REF!</v>
      </c>
      <c r="M20" s="13" t="e">
        <f t="shared" ca="1" si="9"/>
        <v>#REF!</v>
      </c>
      <c r="N20" s="13" t="e">
        <f t="shared" ca="1" si="10"/>
        <v>#REF!</v>
      </c>
      <c r="O20" s="16" t="e">
        <f t="shared" ca="1" si="11"/>
        <v>#REF!</v>
      </c>
      <c r="P20" s="16"/>
      <c r="Q20" s="13" t="e">
        <f t="shared" ca="1" si="12"/>
        <v>#REF!</v>
      </c>
      <c r="R20" s="13" t="e">
        <f t="shared" ca="1" si="13"/>
        <v>#REF!</v>
      </c>
    </row>
    <row r="21" spans="1:18" x14ac:dyDescent="0.4">
      <c r="J21" s="11" t="e">
        <f t="shared" ca="1" si="1"/>
        <v>#REF!</v>
      </c>
      <c r="L21" s="12" t="e">
        <f t="shared" ca="1" si="8"/>
        <v>#REF!</v>
      </c>
      <c r="M21" s="13" t="e">
        <f t="shared" ca="1" si="9"/>
        <v>#REF!</v>
      </c>
      <c r="N21" s="13" t="e">
        <f t="shared" ca="1" si="10"/>
        <v>#REF!</v>
      </c>
      <c r="O21" s="16" t="e">
        <f t="shared" ca="1" si="11"/>
        <v>#REF!</v>
      </c>
      <c r="P21" s="16"/>
      <c r="Q21" s="13" t="e">
        <f t="shared" ca="1" si="12"/>
        <v>#REF!</v>
      </c>
      <c r="R21" s="13" t="e">
        <f t="shared" ca="1" si="13"/>
        <v>#REF!</v>
      </c>
    </row>
    <row r="22" spans="1:18" x14ac:dyDescent="0.4">
      <c r="J22" s="11" t="e">
        <f t="shared" ca="1" si="1"/>
        <v>#REF!</v>
      </c>
      <c r="L22" s="12" t="e">
        <f t="shared" ca="1" si="8"/>
        <v>#REF!</v>
      </c>
      <c r="M22" s="13" t="e">
        <f t="shared" ca="1" si="9"/>
        <v>#REF!</v>
      </c>
      <c r="N22" s="13" t="e">
        <f t="shared" ca="1" si="10"/>
        <v>#REF!</v>
      </c>
      <c r="O22" s="16" t="e">
        <f t="shared" ca="1" si="11"/>
        <v>#REF!</v>
      </c>
      <c r="P22" s="16"/>
      <c r="Q22" s="13" t="e">
        <f t="shared" ca="1" si="12"/>
        <v>#REF!</v>
      </c>
      <c r="R22" s="13" t="e">
        <f t="shared" ca="1" si="13"/>
        <v>#REF!</v>
      </c>
    </row>
    <row r="24" spans="1:18" x14ac:dyDescent="0.4">
      <c r="K24" s="1" t="str">
        <f ca="1">INDEX(INDIRECT($A12&amp;"!B$1:B$300"),MATCH($K$2,INDIRECT($A12&amp;"!$A$1:$A$300"),0))</f>
        <v>Nugues</v>
      </c>
    </row>
    <row r="25" spans="1:18" x14ac:dyDescent="0.4">
      <c r="K25" s="1">
        <f ca="1">INDEX(INDIRECT($K24&amp;"!A$1:A$300"),MATCH($A$12,INDIRECT($K24&amp;"!$A$1:$A$300"),0))</f>
        <v>1975</v>
      </c>
      <c r="L25" s="1">
        <f ca="1">INDEX(INDIRECT($K24&amp;"!A$1:A$300"),MATCH($A$12,INDIRECT($K24&amp;"!$A$1:$A$300"),0))</f>
        <v>1975</v>
      </c>
    </row>
    <row r="26" spans="1:18" x14ac:dyDescent="0.4">
      <c r="K26" s="1">
        <f ca="1">MATCH($A$12,INDIRECT($K24&amp;"!$A$1:$A$300"),0)</f>
        <v>2</v>
      </c>
      <c r="L26" s="1" t="e">
        <f ca="1">MATCH($A$12,(INDEX(INDIRECT($A12&amp;"!B$1:B$300"),MATCH($K$2,INDIRECT($A12&amp;"!$A$1:$A$300"),0))),0)</f>
        <v>#N/A</v>
      </c>
    </row>
    <row r="27" spans="1:18" x14ac:dyDescent="0.4">
      <c r="K27" s="1">
        <f ca="1">MATCH($A$12,INDIRECT($K24&amp;"!$A$1:$A$300"),0)</f>
        <v>2</v>
      </c>
    </row>
  </sheetData>
  <mergeCells count="17">
    <mergeCell ref="O6:P6"/>
    <mergeCell ref="O17:P17"/>
    <mergeCell ref="O18:P18"/>
    <mergeCell ref="O19:P19"/>
    <mergeCell ref="O20:P20"/>
    <mergeCell ref="O16:P16"/>
    <mergeCell ref="O22:P22"/>
    <mergeCell ref="O7:P7"/>
    <mergeCell ref="O8:P8"/>
    <mergeCell ref="O9:P9"/>
    <mergeCell ref="O10:P10"/>
    <mergeCell ref="O11:P11"/>
    <mergeCell ref="O12:P12"/>
    <mergeCell ref="O13:P13"/>
    <mergeCell ref="O14:P14"/>
    <mergeCell ref="O15:P15"/>
    <mergeCell ref="O21:P21"/>
  </mergeCells>
  <pageMargins left="0" right="0" top="0" bottom="0" header="0" footer="0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R25"/>
  <sheetViews>
    <sheetView zoomScaleNormal="100" workbookViewId="0">
      <selection activeCell="A25" sqref="A25"/>
    </sheetView>
  </sheetViews>
  <sheetFormatPr baseColWidth="10" defaultColWidth="9.59765625" defaultRowHeight="16.2" x14ac:dyDescent="0.4"/>
  <cols>
    <col min="1" max="16384" width="9.59765625" style="1"/>
  </cols>
  <sheetData>
    <row r="2" spans="1:18" x14ac:dyDescent="0.4">
      <c r="A2" s="8"/>
      <c r="K2" s="7">
        <f>INDEX(Génisses!$A2:$A$61,MATCH($K$4,Génisses!$A$1,0))</f>
        <v>0</v>
      </c>
    </row>
    <row r="4" spans="1:18" x14ac:dyDescent="0.4">
      <c r="A4" s="1">
        <f>K4+2</f>
        <v>1966</v>
      </c>
      <c r="J4" s="1" t="s">
        <v>3</v>
      </c>
      <c r="K4" s="9">
        <v>1964</v>
      </c>
      <c r="L4" s="1" t="s">
        <v>4</v>
      </c>
      <c r="O4" s="1" t="s">
        <v>5</v>
      </c>
      <c r="Q4" s="1" t="s">
        <v>6</v>
      </c>
    </row>
    <row r="5" spans="1:18" x14ac:dyDescent="0.4">
      <c r="A5" s="1">
        <f>A4+1</f>
        <v>1967</v>
      </c>
    </row>
    <row r="6" spans="1:18" x14ac:dyDescent="0.4">
      <c r="A6" s="1">
        <f>A5+1</f>
        <v>1968</v>
      </c>
      <c r="J6" s="1" t="s">
        <v>7</v>
      </c>
      <c r="K6" s="1" t="s">
        <v>6</v>
      </c>
      <c r="L6" s="1" t="s">
        <v>8</v>
      </c>
      <c r="M6" s="1" t="s">
        <v>9</v>
      </c>
      <c r="N6" s="1" t="s">
        <v>10</v>
      </c>
      <c r="O6" s="17" t="s">
        <v>11</v>
      </c>
      <c r="P6" s="17"/>
      <c r="Q6" s="1" t="s">
        <v>12</v>
      </c>
      <c r="R6" s="1" t="s">
        <v>13</v>
      </c>
    </row>
    <row r="7" spans="1:18" x14ac:dyDescent="0.4">
      <c r="A7" s="1">
        <f t="shared" ref="A7:A19" si="0">A6+1</f>
        <v>1969</v>
      </c>
    </row>
    <row r="8" spans="1:18" x14ac:dyDescent="0.4">
      <c r="A8" s="1">
        <f t="shared" si="0"/>
        <v>1970</v>
      </c>
      <c r="K8" s="7">
        <f>HLOOKUP($K$4,Génisses!$A$1:$E$61,2)</f>
        <v>0</v>
      </c>
    </row>
    <row r="9" spans="1:18" x14ac:dyDescent="0.4">
      <c r="A9" s="1">
        <f t="shared" si="0"/>
        <v>1971</v>
      </c>
    </row>
    <row r="10" spans="1:18" x14ac:dyDescent="0.4">
      <c r="A10" s="1">
        <f t="shared" si="0"/>
        <v>1972</v>
      </c>
    </row>
    <row r="11" spans="1:18" x14ac:dyDescent="0.4">
      <c r="A11" s="1">
        <f t="shared" si="0"/>
        <v>1973</v>
      </c>
    </row>
    <row r="12" spans="1:18" x14ac:dyDescent="0.4">
      <c r="A12" s="1">
        <f t="shared" si="0"/>
        <v>1974</v>
      </c>
    </row>
    <row r="13" spans="1:18" x14ac:dyDescent="0.4">
      <c r="A13" s="1">
        <f t="shared" si="0"/>
        <v>1975</v>
      </c>
      <c r="K13" s="9">
        <f>$K$4</f>
        <v>1964</v>
      </c>
    </row>
    <row r="14" spans="1:18" x14ac:dyDescent="0.4">
      <c r="A14" s="1">
        <f t="shared" si="0"/>
        <v>1976</v>
      </c>
      <c r="K14" s="9">
        <f t="shared" ref="K14:K25" si="1">$K$4</f>
        <v>1964</v>
      </c>
    </row>
    <row r="15" spans="1:18" x14ac:dyDescent="0.4">
      <c r="A15" s="1">
        <f t="shared" si="0"/>
        <v>1977</v>
      </c>
      <c r="K15" s="9">
        <f t="shared" si="1"/>
        <v>1964</v>
      </c>
    </row>
    <row r="16" spans="1:18" x14ac:dyDescent="0.4">
      <c r="A16" s="1">
        <f t="shared" si="0"/>
        <v>1978</v>
      </c>
      <c r="K16" s="9">
        <f t="shared" si="1"/>
        <v>1964</v>
      </c>
    </row>
    <row r="17" spans="1:11" x14ac:dyDescent="0.4">
      <c r="A17" s="1">
        <f t="shared" si="0"/>
        <v>1979</v>
      </c>
      <c r="K17" s="9">
        <f t="shared" si="1"/>
        <v>1964</v>
      </c>
    </row>
    <row r="18" spans="1:11" x14ac:dyDescent="0.4">
      <c r="A18" s="1">
        <f t="shared" si="0"/>
        <v>1980</v>
      </c>
      <c r="K18" s="9">
        <f t="shared" si="1"/>
        <v>1964</v>
      </c>
    </row>
    <row r="19" spans="1:11" x14ac:dyDescent="0.4">
      <c r="A19" s="1">
        <f t="shared" si="0"/>
        <v>1981</v>
      </c>
      <c r="K19" s="9">
        <f t="shared" si="1"/>
        <v>1964</v>
      </c>
    </row>
    <row r="20" spans="1:11" x14ac:dyDescent="0.4">
      <c r="K20" s="9">
        <f t="shared" si="1"/>
        <v>1964</v>
      </c>
    </row>
    <row r="21" spans="1:11" x14ac:dyDescent="0.4">
      <c r="K21" s="9">
        <f t="shared" si="1"/>
        <v>1964</v>
      </c>
    </row>
    <row r="22" spans="1:11" x14ac:dyDescent="0.4">
      <c r="K22" s="9">
        <f t="shared" si="1"/>
        <v>1964</v>
      </c>
    </row>
    <row r="23" spans="1:11" x14ac:dyDescent="0.4">
      <c r="K23" s="9">
        <f t="shared" si="1"/>
        <v>1964</v>
      </c>
    </row>
    <row r="24" spans="1:11" x14ac:dyDescent="0.4">
      <c r="A24" s="1" t="s">
        <v>15</v>
      </c>
      <c r="K24" s="9">
        <f t="shared" si="1"/>
        <v>1964</v>
      </c>
    </row>
    <row r="25" spans="1:11" x14ac:dyDescent="0.4">
      <c r="K25" s="9">
        <f t="shared" si="1"/>
        <v>1964</v>
      </c>
    </row>
  </sheetData>
  <mergeCells count="1">
    <mergeCell ref="O6:P6"/>
  </mergeCells>
  <pageMargins left="0" right="0" top="0" bottom="0" header="0" footer="0"/>
  <pageSetup paperSize="1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workbookViewId="0">
      <selection activeCell="C3" sqref="C3"/>
    </sheetView>
  </sheetViews>
  <sheetFormatPr baseColWidth="10" defaultColWidth="11" defaultRowHeight="16.2" x14ac:dyDescent="0.4"/>
  <cols>
    <col min="1" max="16384" width="11" style="1"/>
  </cols>
  <sheetData>
    <row r="1" spans="1:5" x14ac:dyDescent="0.4">
      <c r="A1" s="1">
        <v>1964</v>
      </c>
      <c r="C1" s="1">
        <v>1972</v>
      </c>
      <c r="E1" s="1">
        <v>1963</v>
      </c>
    </row>
    <row r="2" spans="1:5" x14ac:dyDescent="0.4">
      <c r="C2" s="1" t="s">
        <v>16</v>
      </c>
      <c r="E2" s="2" t="s">
        <v>0</v>
      </c>
    </row>
  </sheetData>
  <hyperlinks>
    <hyperlink ref="E2" location="'1963'!K2" display="T 15"/>
  </hyperlinks>
  <pageMargins left="0" right="0" top="0" bottom="0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35"/>
  <sheetViews>
    <sheetView zoomScaleNormal="100" workbookViewId="0"/>
  </sheetViews>
  <sheetFormatPr baseColWidth="10" defaultColWidth="11" defaultRowHeight="16.350000000000001" customHeight="1" x14ac:dyDescent="0.4"/>
  <cols>
    <col min="1" max="16384" width="11" style="1"/>
  </cols>
  <sheetData>
    <row r="2" spans="1:1" ht="16.350000000000001" customHeight="1" x14ac:dyDescent="0.4">
      <c r="A2" s="6">
        <v>1975</v>
      </c>
    </row>
    <row r="35" spans="1:1" ht="16.350000000000001" customHeight="1" x14ac:dyDescent="0.4">
      <c r="A35" s="1">
        <v>1976</v>
      </c>
    </row>
  </sheetData>
  <hyperlinks>
    <hyperlink ref="A2" location="'1975'!A1" display="'1975'!A1"/>
  </hyperlinks>
  <pageMargins left="0" right="0" top="0" bottom="0" header="0" footer="0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37"/>
  <sheetViews>
    <sheetView zoomScaleNormal="100" workbookViewId="0">
      <selection activeCell="A2" sqref="A2"/>
    </sheetView>
  </sheetViews>
  <sheetFormatPr baseColWidth="10" defaultColWidth="11" defaultRowHeight="16.2" x14ac:dyDescent="0.4"/>
  <cols>
    <col min="1" max="16384" width="11" style="1"/>
  </cols>
  <sheetData>
    <row r="2" spans="1:2" x14ac:dyDescent="0.4">
      <c r="A2" s="4">
        <v>1975</v>
      </c>
    </row>
    <row r="3" spans="1:2" ht="16.8" x14ac:dyDescent="0.4">
      <c r="B3" s="3"/>
    </row>
    <row r="37" spans="1:1" x14ac:dyDescent="0.4">
      <c r="A37" s="1">
        <v>1976</v>
      </c>
    </row>
  </sheetData>
  <pageMargins left="0" right="0" top="0" bottom="0" header="0" footer="0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37"/>
  <sheetViews>
    <sheetView topLeftCell="A2" zoomScaleNormal="100" workbookViewId="0">
      <selection activeCell="A37" sqref="A37"/>
    </sheetView>
  </sheetViews>
  <sheetFormatPr baseColWidth="10" defaultColWidth="11" defaultRowHeight="16.2" x14ac:dyDescent="0.4"/>
  <cols>
    <col min="1" max="16384" width="11" style="1"/>
  </cols>
  <sheetData>
    <row r="2" spans="1:1" x14ac:dyDescent="0.4">
      <c r="A2" s="1">
        <v>1975</v>
      </c>
    </row>
    <row r="37" spans="1:1" x14ac:dyDescent="0.4">
      <c r="A37" s="1">
        <v>1976</v>
      </c>
    </row>
  </sheetData>
  <pageMargins left="0" right="0" top="0" bottom="0" header="0" footer="0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A37"/>
  <sheetViews>
    <sheetView zoomScaleNormal="100" workbookViewId="0"/>
  </sheetViews>
  <sheetFormatPr baseColWidth="10" defaultColWidth="11" defaultRowHeight="16.2" x14ac:dyDescent="0.4"/>
  <cols>
    <col min="1" max="16384" width="11" style="1"/>
  </cols>
  <sheetData>
    <row r="2" spans="1:1" x14ac:dyDescent="0.4">
      <c r="A2" s="1">
        <v>1975</v>
      </c>
    </row>
    <row r="37" spans="1:1" x14ac:dyDescent="0.4">
      <c r="A37" s="1">
        <v>1976</v>
      </c>
    </row>
  </sheetData>
  <pageMargins left="0" right="0" top="0" bottom="0" header="0" footer="0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D7"/>
  <sheetViews>
    <sheetView workbookViewId="0">
      <selection activeCell="D6" sqref="D6"/>
    </sheetView>
  </sheetViews>
  <sheetFormatPr baseColWidth="10" defaultColWidth="11" defaultRowHeight="16.2" x14ac:dyDescent="0.4"/>
  <cols>
    <col min="1" max="16384" width="11" style="1"/>
  </cols>
  <sheetData>
    <row r="2" spans="2:4" x14ac:dyDescent="0.4">
      <c r="D2" s="1">
        <v>1975</v>
      </c>
    </row>
    <row r="4" spans="2:4" x14ac:dyDescent="0.4">
      <c r="B4" s="1" t="s">
        <v>2</v>
      </c>
      <c r="D4" s="2"/>
    </row>
    <row r="5" spans="2:4" x14ac:dyDescent="0.4">
      <c r="D5" s="2" t="s">
        <v>14</v>
      </c>
    </row>
    <row r="6" spans="2:4" x14ac:dyDescent="0.4">
      <c r="B6" s="5" t="s">
        <v>1</v>
      </c>
      <c r="D6" s="2" t="s">
        <v>1</v>
      </c>
    </row>
    <row r="7" spans="2:4" x14ac:dyDescent="0.4">
      <c r="D7" s="2"/>
    </row>
  </sheetData>
  <hyperlinks>
    <hyperlink ref="D6" location="Saulnier!A2" display="Saulnier"/>
    <hyperlink ref="D5" location="Nugues!A2" display="Nugues"/>
  </hyperlinks>
  <pageMargins left="0" right="0" top="0" bottom="0" header="0" footer="0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25"/>
  <sheetViews>
    <sheetView tabSelected="1" zoomScaleNormal="100" workbookViewId="0">
      <selection activeCell="I27" sqref="I27"/>
    </sheetView>
  </sheetViews>
  <sheetFormatPr baseColWidth="10" defaultColWidth="9.59765625" defaultRowHeight="16.2" x14ac:dyDescent="0.4"/>
  <cols>
    <col min="1" max="12" width="9.59765625" style="1"/>
    <col min="13" max="13" width="9.8984375" style="1" bestFit="1" customWidth="1"/>
    <col min="14" max="16384" width="9.59765625" style="1"/>
  </cols>
  <sheetData>
    <row r="1" spans="1:18" x14ac:dyDescent="0.4">
      <c r="B1" s="18"/>
    </row>
    <row r="2" spans="1:18" x14ac:dyDescent="0.4">
      <c r="A2" s="1">
        <f>K4+2</f>
        <v>1974</v>
      </c>
      <c r="B2" s="18"/>
      <c r="K2" s="7" t="str">
        <f>INDEX(Génisses!$C2:$C$61,MATCH($K$4,Génisses!$C$1,0))</f>
        <v>H 92</v>
      </c>
    </row>
    <row r="3" spans="1:18" x14ac:dyDescent="0.4">
      <c r="A3" s="1">
        <f>A2+1</f>
        <v>1975</v>
      </c>
      <c r="B3" s="19" t="str">
        <f ca="1">VLOOKUP($K$2,INDIRECT("'"&amp;J8&amp;"'!A1:B25"),2,FALSE)</f>
        <v>Ponthieu</v>
      </c>
    </row>
    <row r="4" spans="1:18" x14ac:dyDescent="0.4">
      <c r="A4" s="1">
        <f>A3+1</f>
        <v>1976</v>
      </c>
      <c r="B4" s="19" t="str">
        <f t="shared" ref="B4:B17" ca="1" si="0">VLOOKUP($K$2,INDIRECT("'"&amp;J9&amp;"'!A1:B25"),2,FALSE)</f>
        <v>Ponthieu</v>
      </c>
      <c r="J4" s="1" t="s">
        <v>3</v>
      </c>
      <c r="K4" s="9">
        <v>1972</v>
      </c>
      <c r="L4" s="1" t="s">
        <v>4</v>
      </c>
      <c r="M4" s="10">
        <v>26299</v>
      </c>
      <c r="O4" s="1" t="s">
        <v>5</v>
      </c>
      <c r="Q4" s="1" t="s">
        <v>6</v>
      </c>
    </row>
    <row r="5" spans="1:18" x14ac:dyDescent="0.4">
      <c r="A5" s="1">
        <f t="shared" ref="A5:A17" si="1">A4+1</f>
        <v>1977</v>
      </c>
      <c r="B5" s="19" t="e">
        <f t="shared" ca="1" si="0"/>
        <v>#REF!</v>
      </c>
    </row>
    <row r="6" spans="1:18" x14ac:dyDescent="0.4">
      <c r="A6" s="1">
        <f t="shared" si="1"/>
        <v>1978</v>
      </c>
      <c r="B6" s="19" t="e">
        <f t="shared" ca="1" si="0"/>
        <v>#REF!</v>
      </c>
      <c r="J6" s="1" t="s">
        <v>7</v>
      </c>
      <c r="K6" s="19" t="s">
        <v>6</v>
      </c>
      <c r="L6" s="1" t="s">
        <v>8</v>
      </c>
      <c r="M6" s="1" t="s">
        <v>9</v>
      </c>
      <c r="N6" s="1" t="s">
        <v>10</v>
      </c>
      <c r="O6" s="17" t="s">
        <v>11</v>
      </c>
      <c r="P6" s="17"/>
      <c r="Q6" s="1" t="s">
        <v>12</v>
      </c>
      <c r="R6" s="1" t="s">
        <v>13</v>
      </c>
    </row>
    <row r="7" spans="1:18" x14ac:dyDescent="0.4">
      <c r="A7" s="1">
        <f t="shared" si="1"/>
        <v>1979</v>
      </c>
      <c r="B7" s="19" t="e">
        <f t="shared" ca="1" si="0"/>
        <v>#REF!</v>
      </c>
      <c r="J7" s="11" t="e">
        <f t="shared" ref="J7:J22" ca="1" si="2">HYPERLINK("[Génébov1.0.xlsm]'"&amp;$A2&amp;"'!A"&amp;(MATCH(K$2,INDIRECT($A2&amp;"!$A$1:$A$300"),0)),$A2)</f>
        <v>#REF!</v>
      </c>
      <c r="K7" s="19"/>
      <c r="L7" s="12" t="e">
        <f t="shared" ref="L7:L16" ca="1" si="3">INDEX(INDIRECT($A2&amp;"!C$1:C$300"),MATCH($K$2,INDIRECT($A2&amp;"!$A$1:$A$300"),0))</f>
        <v>#REF!</v>
      </c>
      <c r="M7" s="13" t="e">
        <f t="shared" ref="M7:M16" ca="1" si="4">INDEX(INDIRECT($A2&amp;"!D$1:D$300"),MATCH($K$2,INDIRECT($A2&amp;"!$A$1:$A$300"),0))</f>
        <v>#REF!</v>
      </c>
      <c r="N7" s="13" t="e">
        <f t="shared" ref="N7:N16" ca="1" si="5">INDEX(INDIRECT($A2&amp;"!E$1:E$300"),MATCH($K$2,INDIRECT($A2&amp;"!$A$1:$A$300"),0))</f>
        <v>#REF!</v>
      </c>
      <c r="O7" s="16" t="e">
        <f t="shared" ref="O7:O16" ca="1" si="6">INDEX(INDIRECT($A2&amp;"!F$1:F$300"),MATCH($K$2,INDIRECT($A2&amp;"!$A$1:$A$300"),0))</f>
        <v>#REF!</v>
      </c>
      <c r="P7" s="16"/>
      <c r="Q7" s="13" t="e">
        <f t="shared" ref="Q7:Q16" ca="1" si="7">INDEX(INDIRECT($A2&amp;"!H$1:H$300"),MATCH($K$2,INDIRECT($A2&amp;"!$A$1:$A$300"),0))</f>
        <v>#REF!</v>
      </c>
      <c r="R7" s="14" t="e">
        <f ca="1">L7-M4</f>
        <v>#REF!</v>
      </c>
    </row>
    <row r="8" spans="1:18" x14ac:dyDescent="0.4">
      <c r="A8" s="1">
        <f t="shared" si="1"/>
        <v>1980</v>
      </c>
      <c r="B8" s="19" t="e">
        <f t="shared" ca="1" si="0"/>
        <v>#REF!</v>
      </c>
      <c r="J8" s="11">
        <f t="shared" ca="1" si="2"/>
        <v>1975</v>
      </c>
      <c r="K8" s="20" t="str">
        <f ca="1">HYPERLINK("#"&amp;CELL("address",INDEX(INDIRECT(B3&amp;"!A:A"),MATCH(J8,INDIRECT(B3&amp;"!A:A"),0))), B3)</f>
        <v>Ponthieu</v>
      </c>
      <c r="L8" s="12">
        <f t="shared" ca="1" si="3"/>
        <v>0</v>
      </c>
      <c r="M8" s="13">
        <f t="shared" ca="1" si="4"/>
        <v>0</v>
      </c>
      <c r="N8" s="13">
        <f t="shared" ca="1" si="5"/>
        <v>0</v>
      </c>
      <c r="O8" s="16">
        <f t="shared" ca="1" si="6"/>
        <v>0</v>
      </c>
      <c r="P8" s="16"/>
      <c r="Q8" s="13">
        <f t="shared" ca="1" si="7"/>
        <v>0</v>
      </c>
      <c r="R8" s="13" t="e">
        <f ca="1">L8-L7</f>
        <v>#REF!</v>
      </c>
    </row>
    <row r="9" spans="1:18" x14ac:dyDescent="0.4">
      <c r="A9" s="1">
        <f t="shared" si="1"/>
        <v>1981</v>
      </c>
      <c r="B9" s="19" t="e">
        <f t="shared" ca="1" si="0"/>
        <v>#REF!</v>
      </c>
      <c r="J9" s="11">
        <f t="shared" ca="1" si="2"/>
        <v>1976</v>
      </c>
      <c r="K9" s="20" t="str">
        <f t="shared" ref="K9:K18" ca="1" si="8">HYPERLINK("#"&amp;CELL("address",INDEX(INDIRECT(B4&amp;"!A:A"),MATCH(J9,INDIRECT(B4&amp;"!A:A"),0))), B4)</f>
        <v>Ponthieu</v>
      </c>
      <c r="L9" s="12">
        <f t="shared" ca="1" si="3"/>
        <v>0</v>
      </c>
      <c r="M9" s="13">
        <f t="shared" ca="1" si="4"/>
        <v>0</v>
      </c>
      <c r="N9" s="13">
        <f t="shared" ca="1" si="5"/>
        <v>0</v>
      </c>
      <c r="O9" s="16">
        <f t="shared" ca="1" si="6"/>
        <v>0</v>
      </c>
      <c r="P9" s="16"/>
      <c r="Q9" s="13">
        <f t="shared" ca="1" si="7"/>
        <v>0</v>
      </c>
      <c r="R9" s="13">
        <f t="shared" ref="R9:R16" ca="1" si="9">L9-L8</f>
        <v>0</v>
      </c>
    </row>
    <row r="10" spans="1:18" x14ac:dyDescent="0.4">
      <c r="A10" s="1">
        <f t="shared" si="1"/>
        <v>1982</v>
      </c>
      <c r="B10" s="19" t="e">
        <f t="shared" ca="1" si="0"/>
        <v>#REF!</v>
      </c>
      <c r="J10" s="11" t="e">
        <f t="shared" ca="1" si="2"/>
        <v>#REF!</v>
      </c>
      <c r="K10" s="20" t="e">
        <f t="shared" ca="1" si="8"/>
        <v>#REF!</v>
      </c>
      <c r="L10" s="12" t="e">
        <f t="shared" ca="1" si="3"/>
        <v>#REF!</v>
      </c>
      <c r="M10" s="13" t="e">
        <f t="shared" ca="1" si="4"/>
        <v>#REF!</v>
      </c>
      <c r="N10" s="13" t="e">
        <f t="shared" ca="1" si="5"/>
        <v>#REF!</v>
      </c>
      <c r="O10" s="16" t="e">
        <f t="shared" ca="1" si="6"/>
        <v>#REF!</v>
      </c>
      <c r="P10" s="16"/>
      <c r="Q10" s="13" t="e">
        <f t="shared" ca="1" si="7"/>
        <v>#REF!</v>
      </c>
      <c r="R10" s="13" t="e">
        <f t="shared" ca="1" si="9"/>
        <v>#REF!</v>
      </c>
    </row>
    <row r="11" spans="1:18" x14ac:dyDescent="0.4">
      <c r="A11" s="1">
        <f t="shared" si="1"/>
        <v>1983</v>
      </c>
      <c r="B11" s="19" t="e">
        <f t="shared" ca="1" si="0"/>
        <v>#REF!</v>
      </c>
      <c r="F11" s="2"/>
      <c r="J11" s="11" t="e">
        <f t="shared" ca="1" si="2"/>
        <v>#REF!</v>
      </c>
      <c r="K11" s="20" t="e">
        <f t="shared" ca="1" si="8"/>
        <v>#REF!</v>
      </c>
      <c r="L11" s="12" t="e">
        <f t="shared" ca="1" si="3"/>
        <v>#REF!</v>
      </c>
      <c r="M11" s="13" t="e">
        <f t="shared" ca="1" si="4"/>
        <v>#REF!</v>
      </c>
      <c r="N11" s="13" t="e">
        <f t="shared" ca="1" si="5"/>
        <v>#REF!</v>
      </c>
      <c r="O11" s="16" t="e">
        <f t="shared" ca="1" si="6"/>
        <v>#REF!</v>
      </c>
      <c r="P11" s="16"/>
      <c r="Q11" s="13" t="e">
        <f t="shared" ca="1" si="7"/>
        <v>#REF!</v>
      </c>
      <c r="R11" s="13" t="e">
        <f t="shared" ca="1" si="9"/>
        <v>#REF!</v>
      </c>
    </row>
    <row r="12" spans="1:18" x14ac:dyDescent="0.4">
      <c r="A12" s="1">
        <f>A11+1</f>
        <v>1984</v>
      </c>
      <c r="B12" s="19" t="e">
        <f t="shared" ca="1" si="0"/>
        <v>#REF!</v>
      </c>
      <c r="F12" s="2"/>
      <c r="J12" s="11" t="e">
        <f t="shared" ca="1" si="2"/>
        <v>#REF!</v>
      </c>
      <c r="K12" s="20" t="e">
        <f t="shared" ca="1" si="8"/>
        <v>#REF!</v>
      </c>
      <c r="L12" s="12" t="e">
        <f t="shared" ca="1" si="3"/>
        <v>#REF!</v>
      </c>
      <c r="M12" s="13" t="e">
        <f t="shared" ca="1" si="4"/>
        <v>#REF!</v>
      </c>
      <c r="N12" s="13" t="e">
        <f t="shared" ca="1" si="5"/>
        <v>#REF!</v>
      </c>
      <c r="O12" s="16" t="e">
        <f t="shared" ca="1" si="6"/>
        <v>#REF!</v>
      </c>
      <c r="P12" s="16"/>
      <c r="Q12" s="13" t="e">
        <f t="shared" ca="1" si="7"/>
        <v>#REF!</v>
      </c>
      <c r="R12" s="13" t="e">
        <f t="shared" ca="1" si="9"/>
        <v>#REF!</v>
      </c>
    </row>
    <row r="13" spans="1:18" x14ac:dyDescent="0.4">
      <c r="A13" s="1">
        <f t="shared" si="1"/>
        <v>1985</v>
      </c>
      <c r="B13" s="19" t="e">
        <f t="shared" ca="1" si="0"/>
        <v>#REF!</v>
      </c>
      <c r="J13" s="11" t="e">
        <f t="shared" ca="1" si="2"/>
        <v>#REF!</v>
      </c>
      <c r="K13" s="20" t="e">
        <f t="shared" ca="1" si="8"/>
        <v>#REF!</v>
      </c>
      <c r="L13" s="12" t="e">
        <f t="shared" ca="1" si="3"/>
        <v>#REF!</v>
      </c>
      <c r="M13" s="13" t="e">
        <f t="shared" ca="1" si="4"/>
        <v>#REF!</v>
      </c>
      <c r="N13" s="13" t="e">
        <f t="shared" ca="1" si="5"/>
        <v>#REF!</v>
      </c>
      <c r="O13" s="16" t="e">
        <f t="shared" ca="1" si="6"/>
        <v>#REF!</v>
      </c>
      <c r="P13" s="16"/>
      <c r="Q13" s="13" t="e">
        <f t="shared" ca="1" si="7"/>
        <v>#REF!</v>
      </c>
      <c r="R13" s="13" t="e">
        <f t="shared" ca="1" si="9"/>
        <v>#REF!</v>
      </c>
    </row>
    <row r="14" spans="1:18" x14ac:dyDescent="0.4">
      <c r="A14" s="1">
        <f t="shared" si="1"/>
        <v>1986</v>
      </c>
      <c r="B14" s="19" t="e">
        <f t="shared" ca="1" si="0"/>
        <v>#REF!</v>
      </c>
      <c r="F14" s="2"/>
      <c r="J14" s="11" t="e">
        <f t="shared" ca="1" si="2"/>
        <v>#REF!</v>
      </c>
      <c r="K14" s="20" t="e">
        <f t="shared" ca="1" si="8"/>
        <v>#REF!</v>
      </c>
      <c r="L14" s="12" t="e">
        <f t="shared" ca="1" si="3"/>
        <v>#REF!</v>
      </c>
      <c r="M14" s="13" t="e">
        <f t="shared" ca="1" si="4"/>
        <v>#REF!</v>
      </c>
      <c r="N14" s="13" t="e">
        <f t="shared" ca="1" si="5"/>
        <v>#REF!</v>
      </c>
      <c r="O14" s="16" t="e">
        <f t="shared" ca="1" si="6"/>
        <v>#REF!</v>
      </c>
      <c r="P14" s="16"/>
      <c r="Q14" s="13" t="e">
        <f t="shared" ca="1" si="7"/>
        <v>#REF!</v>
      </c>
      <c r="R14" s="13" t="e">
        <f t="shared" ca="1" si="9"/>
        <v>#REF!</v>
      </c>
    </row>
    <row r="15" spans="1:18" x14ac:dyDescent="0.4">
      <c r="A15" s="1">
        <f t="shared" si="1"/>
        <v>1987</v>
      </c>
      <c r="B15" s="19" t="e">
        <f t="shared" ca="1" si="0"/>
        <v>#REF!</v>
      </c>
      <c r="J15" s="11" t="e">
        <f t="shared" ca="1" si="2"/>
        <v>#REF!</v>
      </c>
      <c r="K15" s="20" t="e">
        <f t="shared" ca="1" si="8"/>
        <v>#REF!</v>
      </c>
      <c r="L15" s="12" t="e">
        <f t="shared" ca="1" si="3"/>
        <v>#REF!</v>
      </c>
      <c r="M15" s="13" t="e">
        <f t="shared" ca="1" si="4"/>
        <v>#REF!</v>
      </c>
      <c r="N15" s="13" t="e">
        <f t="shared" ca="1" si="5"/>
        <v>#REF!</v>
      </c>
      <c r="O15" s="16" t="e">
        <f t="shared" ca="1" si="6"/>
        <v>#REF!</v>
      </c>
      <c r="P15" s="16"/>
      <c r="Q15" s="13" t="e">
        <f t="shared" ca="1" si="7"/>
        <v>#REF!</v>
      </c>
      <c r="R15" s="13" t="e">
        <f t="shared" ca="1" si="9"/>
        <v>#REF!</v>
      </c>
    </row>
    <row r="16" spans="1:18" x14ac:dyDescent="0.4">
      <c r="A16" s="1">
        <f t="shared" si="1"/>
        <v>1988</v>
      </c>
      <c r="B16" s="19" t="e">
        <f t="shared" ca="1" si="0"/>
        <v>#REF!</v>
      </c>
      <c r="F16" s="2"/>
      <c r="J16" s="11" t="e">
        <f t="shared" ca="1" si="2"/>
        <v>#REF!</v>
      </c>
      <c r="K16" s="20" t="e">
        <f t="shared" ca="1" si="8"/>
        <v>#REF!</v>
      </c>
      <c r="L16" s="12" t="e">
        <f t="shared" ca="1" si="3"/>
        <v>#REF!</v>
      </c>
      <c r="M16" s="13" t="e">
        <f t="shared" ca="1" si="4"/>
        <v>#REF!</v>
      </c>
      <c r="N16" s="13" t="e">
        <f t="shared" ca="1" si="5"/>
        <v>#REF!</v>
      </c>
      <c r="O16" s="16" t="e">
        <f t="shared" ca="1" si="6"/>
        <v>#REF!</v>
      </c>
      <c r="P16" s="16"/>
      <c r="Q16" s="13" t="e">
        <f t="shared" ca="1" si="7"/>
        <v>#REF!</v>
      </c>
      <c r="R16" s="13" t="e">
        <f t="shared" ca="1" si="9"/>
        <v>#REF!</v>
      </c>
    </row>
    <row r="17" spans="1:18" x14ac:dyDescent="0.4">
      <c r="A17" s="1">
        <f t="shared" si="1"/>
        <v>1989</v>
      </c>
      <c r="B17" s="19" t="e">
        <f t="shared" ca="1" si="0"/>
        <v>#REF!</v>
      </c>
      <c r="F17" s="2"/>
      <c r="J17" s="11" t="e">
        <f t="shared" ca="1" si="2"/>
        <v>#REF!</v>
      </c>
      <c r="K17" s="20" t="e">
        <f t="shared" ca="1" si="8"/>
        <v>#REF!</v>
      </c>
      <c r="L17" s="12" t="e">
        <f ca="1">INDEX(INDIRECT($A12&amp;"!C$1:C$300"),MATCH($K$2,INDIRECT($A12&amp;"!$A$1:$A$300"),0))</f>
        <v>#REF!</v>
      </c>
      <c r="M17" s="13" t="e">
        <f ca="1">INDEX(INDIRECT($A12&amp;"!D$1:D$300"),MATCH($K$2,INDIRECT($A12&amp;"!$A$1:$A$300"),0))</f>
        <v>#REF!</v>
      </c>
      <c r="N17" s="13" t="e">
        <f ca="1">INDEX(INDIRECT($A12&amp;"!E$1:E$300"),MATCH($K$2,INDIRECT($A12&amp;"!$A$1:$A$300"),0))</f>
        <v>#REF!</v>
      </c>
      <c r="O17" s="16" t="e">
        <f ca="1">INDEX(INDIRECT($A12&amp;"!F$1:F$300"),MATCH($K$2,INDIRECT($A12&amp;"!$A$1:$A$300"),0))</f>
        <v>#REF!</v>
      </c>
      <c r="P17" s="16"/>
      <c r="Q17" s="13" t="e">
        <f ca="1">INDEX(INDIRECT($A12&amp;"!H$1:H$300"),MATCH($K$2,INDIRECT($A12&amp;"!$A$1:$A$300"),0))</f>
        <v>#REF!</v>
      </c>
      <c r="R17" s="13" t="e">
        <f ca="1">L17-L16</f>
        <v>#REF!</v>
      </c>
    </row>
    <row r="18" spans="1:18" x14ac:dyDescent="0.4">
      <c r="B18" s="19"/>
      <c r="J18" s="11" t="e">
        <f t="shared" ca="1" si="2"/>
        <v>#REF!</v>
      </c>
      <c r="K18" s="20" t="e">
        <f t="shared" ca="1" si="8"/>
        <v>#REF!</v>
      </c>
      <c r="L18" s="12" t="e">
        <f t="shared" ref="L18:L22" ca="1" si="10">INDEX(INDIRECT($A13&amp;"!C$1:C$300"),MATCH($K$2,INDIRECT($A13&amp;"!$A$1:$A$300"),0))</f>
        <v>#REF!</v>
      </c>
      <c r="M18" s="13" t="e">
        <f t="shared" ref="M18:M22" ca="1" si="11">INDEX(INDIRECT($A13&amp;"!D$1:D$300"),MATCH($K$2,INDIRECT($A13&amp;"!$A$1:$A$300"),0))</f>
        <v>#REF!</v>
      </c>
      <c r="N18" s="13" t="e">
        <f t="shared" ref="N18:N22" ca="1" si="12">INDEX(INDIRECT($A13&amp;"!E$1:E$300"),MATCH($K$2,INDIRECT($A13&amp;"!$A$1:$A$300"),0))</f>
        <v>#REF!</v>
      </c>
      <c r="O18" s="16" t="e">
        <f t="shared" ref="O18:O22" ca="1" si="13">INDEX(INDIRECT($A13&amp;"!F$1:F$300"),MATCH($K$2,INDIRECT($A13&amp;"!$A$1:$A$300"),0))</f>
        <v>#REF!</v>
      </c>
      <c r="P18" s="16"/>
      <c r="Q18" s="13" t="e">
        <f t="shared" ref="Q18:Q22" ca="1" si="14">INDEX(INDIRECT($A13&amp;"!H$1:H$300"),MATCH($K$2,INDIRECT($A13&amp;"!$A$1:$A$300"),0))</f>
        <v>#REF!</v>
      </c>
      <c r="R18" s="13" t="e">
        <f t="shared" ref="R18:R22" ca="1" si="15">L18-L17</f>
        <v>#REF!</v>
      </c>
    </row>
    <row r="19" spans="1:18" x14ac:dyDescent="0.4">
      <c r="J19" s="11" t="e">
        <f t="shared" ca="1" si="2"/>
        <v>#REF!</v>
      </c>
      <c r="K19" s="19"/>
      <c r="L19" s="12" t="e">
        <f t="shared" ca="1" si="10"/>
        <v>#REF!</v>
      </c>
      <c r="M19" s="13" t="e">
        <f t="shared" ca="1" si="11"/>
        <v>#REF!</v>
      </c>
      <c r="N19" s="13" t="e">
        <f t="shared" ca="1" si="12"/>
        <v>#REF!</v>
      </c>
      <c r="O19" s="16" t="e">
        <f t="shared" ca="1" si="13"/>
        <v>#REF!</v>
      </c>
      <c r="P19" s="16"/>
      <c r="Q19" s="13" t="e">
        <f t="shared" ca="1" si="14"/>
        <v>#REF!</v>
      </c>
      <c r="R19" s="13" t="e">
        <f t="shared" ca="1" si="15"/>
        <v>#REF!</v>
      </c>
    </row>
    <row r="20" spans="1:18" x14ac:dyDescent="0.4">
      <c r="F20" s="2"/>
      <c r="J20" s="11" t="e">
        <f t="shared" ca="1" si="2"/>
        <v>#REF!</v>
      </c>
      <c r="K20" s="19"/>
      <c r="L20" s="12" t="e">
        <f t="shared" ca="1" si="10"/>
        <v>#REF!</v>
      </c>
      <c r="M20" s="13" t="e">
        <f t="shared" ca="1" si="11"/>
        <v>#REF!</v>
      </c>
      <c r="N20" s="13" t="e">
        <f t="shared" ca="1" si="12"/>
        <v>#REF!</v>
      </c>
      <c r="O20" s="16" t="e">
        <f t="shared" ca="1" si="13"/>
        <v>#REF!</v>
      </c>
      <c r="P20" s="16"/>
      <c r="Q20" s="13" t="e">
        <f t="shared" ca="1" si="14"/>
        <v>#REF!</v>
      </c>
      <c r="R20" s="13" t="e">
        <f t="shared" ca="1" si="15"/>
        <v>#REF!</v>
      </c>
    </row>
    <row r="21" spans="1:18" x14ac:dyDescent="0.4">
      <c r="J21" s="11" t="e">
        <f t="shared" ca="1" si="2"/>
        <v>#REF!</v>
      </c>
      <c r="K21" s="19"/>
      <c r="L21" s="12" t="e">
        <f t="shared" ca="1" si="10"/>
        <v>#REF!</v>
      </c>
      <c r="M21" s="13" t="e">
        <f t="shared" ca="1" si="11"/>
        <v>#REF!</v>
      </c>
      <c r="N21" s="13" t="e">
        <f t="shared" ca="1" si="12"/>
        <v>#REF!</v>
      </c>
      <c r="O21" s="16" t="e">
        <f t="shared" ca="1" si="13"/>
        <v>#REF!</v>
      </c>
      <c r="P21" s="16"/>
      <c r="Q21" s="13" t="e">
        <f t="shared" ca="1" si="14"/>
        <v>#REF!</v>
      </c>
      <c r="R21" s="13" t="e">
        <f t="shared" ca="1" si="15"/>
        <v>#REF!</v>
      </c>
    </row>
    <row r="22" spans="1:18" x14ac:dyDescent="0.4">
      <c r="F22" s="2"/>
      <c r="J22" s="11" t="e">
        <f t="shared" ca="1" si="2"/>
        <v>#REF!</v>
      </c>
      <c r="K22" s="19"/>
      <c r="L22" s="12" t="e">
        <f t="shared" ca="1" si="10"/>
        <v>#REF!</v>
      </c>
      <c r="M22" s="13" t="e">
        <f t="shared" ca="1" si="11"/>
        <v>#REF!</v>
      </c>
      <c r="N22" s="13" t="e">
        <f t="shared" ca="1" si="12"/>
        <v>#REF!</v>
      </c>
      <c r="O22" s="16" t="e">
        <f t="shared" ca="1" si="13"/>
        <v>#REF!</v>
      </c>
      <c r="P22" s="16"/>
      <c r="Q22" s="13" t="e">
        <f t="shared" ca="1" si="14"/>
        <v>#REF!</v>
      </c>
      <c r="R22" s="13" t="e">
        <f t="shared" ca="1" si="15"/>
        <v>#REF!</v>
      </c>
    </row>
    <row r="23" spans="1:18" x14ac:dyDescent="0.4">
      <c r="K23" s="19"/>
    </row>
    <row r="24" spans="1:18" x14ac:dyDescent="0.4">
      <c r="K24" s="19"/>
    </row>
    <row r="25" spans="1:18" x14ac:dyDescent="0.4">
      <c r="K25" s="19"/>
    </row>
  </sheetData>
  <mergeCells count="17">
    <mergeCell ref="O18:P18"/>
    <mergeCell ref="O19:P19"/>
    <mergeCell ref="O20:P20"/>
    <mergeCell ref="O21:P21"/>
    <mergeCell ref="O22:P22"/>
    <mergeCell ref="O17:P17"/>
    <mergeCell ref="O6:P6"/>
    <mergeCell ref="O7:P7"/>
    <mergeCell ref="O8:P8"/>
    <mergeCell ref="O9:P9"/>
    <mergeCell ref="O10:P10"/>
    <mergeCell ref="O11:P11"/>
    <mergeCell ref="O12:P12"/>
    <mergeCell ref="O13:P13"/>
    <mergeCell ref="O14:P14"/>
    <mergeCell ref="O15:P15"/>
    <mergeCell ref="O16:P16"/>
  </mergeCells>
  <pageMargins left="0" right="0" top="0" bottom="0" header="0" footer="0"/>
  <pageSetup paperSize="1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6"/>
  <sheetViews>
    <sheetView workbookViewId="0">
      <selection activeCell="A16" sqref="A16"/>
    </sheetView>
  </sheetViews>
  <sheetFormatPr baseColWidth="10" defaultColWidth="11" defaultRowHeight="16.2" x14ac:dyDescent="0.4"/>
  <cols>
    <col min="1" max="16384" width="11" style="1"/>
  </cols>
  <sheetData>
    <row r="1" spans="1:3" x14ac:dyDescent="0.4">
      <c r="B1" s="6" t="s">
        <v>1</v>
      </c>
    </row>
    <row r="7" spans="1:3" x14ac:dyDescent="0.4">
      <c r="B7" s="6" t="s">
        <v>1</v>
      </c>
    </row>
    <row r="9" spans="1:3" x14ac:dyDescent="0.4">
      <c r="A9" s="1" t="s">
        <v>0</v>
      </c>
      <c r="B9" s="1" t="s">
        <v>14</v>
      </c>
      <c r="C9" s="10">
        <v>27478</v>
      </c>
    </row>
    <row r="16" spans="1:3" x14ac:dyDescent="0.4">
      <c r="A16" s="1" t="s">
        <v>16</v>
      </c>
      <c r="B16" s="1" t="s">
        <v>2</v>
      </c>
    </row>
  </sheetData>
  <hyperlinks>
    <hyperlink ref="B7" location="Saulnier!A2" display="Saulnier!A2"/>
    <hyperlink ref="B1" location="Saulnier!A2" display="Saulnier!A2"/>
  </hyperlinks>
  <pageMargins left="0" right="0" top="0" bottom="0" header="0" footer="0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12"/>
  <sheetViews>
    <sheetView workbookViewId="0">
      <selection activeCell="B18" sqref="B18"/>
    </sheetView>
  </sheetViews>
  <sheetFormatPr baseColWidth="10" defaultColWidth="11" defaultRowHeight="16.2" x14ac:dyDescent="0.4"/>
  <cols>
    <col min="1" max="16384" width="11" style="1"/>
  </cols>
  <sheetData>
    <row r="1" spans="1:3" x14ac:dyDescent="0.4">
      <c r="B1" s="6" t="s">
        <v>1</v>
      </c>
    </row>
    <row r="7" spans="1:3" x14ac:dyDescent="0.4">
      <c r="B7" s="6" t="s">
        <v>1</v>
      </c>
    </row>
    <row r="9" spans="1:3" x14ac:dyDescent="0.4">
      <c r="C9" s="10"/>
    </row>
    <row r="12" spans="1:3" x14ac:dyDescent="0.4">
      <c r="A12" s="1" t="s">
        <v>16</v>
      </c>
      <c r="B12" s="1" t="s">
        <v>2</v>
      </c>
    </row>
  </sheetData>
  <hyperlinks>
    <hyperlink ref="B7" location="Saulnier!A2" display="Saulnier!A2"/>
    <hyperlink ref="B1" location="Saulnier!A2" display="Saulnier!A2"/>
  </hyperlinks>
  <pageMargins left="0" right="0" top="0" bottom="0" header="0" footer="0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J2:AA25"/>
  <sheetViews>
    <sheetView zoomScaleNormal="100" workbookViewId="0">
      <selection activeCell="J4" sqref="J4"/>
    </sheetView>
  </sheetViews>
  <sheetFormatPr baseColWidth="10" defaultColWidth="9.59765625" defaultRowHeight="16.2" x14ac:dyDescent="0.4"/>
  <cols>
    <col min="1" max="16384" width="9.59765625" style="1"/>
  </cols>
  <sheetData>
    <row r="2" spans="10:27" x14ac:dyDescent="0.4">
      <c r="J2" s="8"/>
      <c r="N2" s="7" t="e">
        <f>INDEX(Génisses!$A2:$A$61,MATCH($N$4,Génisses!$A$1,0))</f>
        <v>#N/A</v>
      </c>
    </row>
    <row r="4" spans="10:27" x14ac:dyDescent="0.4">
      <c r="J4" s="1">
        <f>N4+2</f>
        <v>2021</v>
      </c>
      <c r="N4" s="9">
        <v>2019</v>
      </c>
      <c r="S4" s="1" t="s">
        <v>3</v>
      </c>
      <c r="U4" s="1" t="s">
        <v>4</v>
      </c>
      <c r="X4" s="1" t="s">
        <v>5</v>
      </c>
      <c r="Z4" s="1" t="s">
        <v>6</v>
      </c>
    </row>
    <row r="5" spans="10:27" x14ac:dyDescent="0.4">
      <c r="J5" s="1">
        <f>N4+3</f>
        <v>2022</v>
      </c>
    </row>
    <row r="6" spans="10:27" x14ac:dyDescent="0.4">
      <c r="J6" s="1">
        <f>J5+1</f>
        <v>2023</v>
      </c>
      <c r="S6" s="1" t="s">
        <v>7</v>
      </c>
      <c r="T6" s="1" t="s">
        <v>6</v>
      </c>
      <c r="U6" s="1" t="s">
        <v>8</v>
      </c>
      <c r="V6" s="1" t="s">
        <v>9</v>
      </c>
      <c r="W6" s="1" t="s">
        <v>10</v>
      </c>
      <c r="X6" s="17" t="s">
        <v>11</v>
      </c>
      <c r="Y6" s="17"/>
      <c r="Z6" s="1" t="s">
        <v>12</v>
      </c>
      <c r="AA6" s="1" t="s">
        <v>13</v>
      </c>
    </row>
    <row r="7" spans="10:27" x14ac:dyDescent="0.4">
      <c r="J7" s="1">
        <f t="shared" ref="J7:J19" si="0">J6+1</f>
        <v>2024</v>
      </c>
    </row>
    <row r="8" spans="10:27" x14ac:dyDescent="0.4">
      <c r="J8" s="1">
        <f t="shared" si="0"/>
        <v>2025</v>
      </c>
    </row>
    <row r="9" spans="10:27" x14ac:dyDescent="0.4">
      <c r="J9" s="1">
        <f t="shared" si="0"/>
        <v>2026</v>
      </c>
    </row>
    <row r="10" spans="10:27" x14ac:dyDescent="0.4">
      <c r="J10" s="1">
        <f t="shared" si="0"/>
        <v>2027</v>
      </c>
    </row>
    <row r="11" spans="10:27" x14ac:dyDescent="0.4">
      <c r="J11" s="1">
        <f t="shared" si="0"/>
        <v>2028</v>
      </c>
    </row>
    <row r="12" spans="10:27" x14ac:dyDescent="0.4">
      <c r="J12" s="1">
        <f t="shared" si="0"/>
        <v>2029</v>
      </c>
    </row>
    <row r="13" spans="10:27" x14ac:dyDescent="0.4">
      <c r="J13" s="1">
        <f t="shared" si="0"/>
        <v>2030</v>
      </c>
      <c r="T13" s="9">
        <f t="shared" ref="T13:T25" si="1">$N$4</f>
        <v>2019</v>
      </c>
    </row>
    <row r="14" spans="10:27" x14ac:dyDescent="0.4">
      <c r="J14" s="1">
        <f t="shared" si="0"/>
        <v>2031</v>
      </c>
      <c r="T14" s="9">
        <f t="shared" si="1"/>
        <v>2019</v>
      </c>
    </row>
    <row r="15" spans="10:27" x14ac:dyDescent="0.4">
      <c r="J15" s="1">
        <f t="shared" si="0"/>
        <v>2032</v>
      </c>
      <c r="T15" s="9">
        <f t="shared" si="1"/>
        <v>2019</v>
      </c>
    </row>
    <row r="16" spans="10:27" x14ac:dyDescent="0.4">
      <c r="J16" s="1">
        <f t="shared" si="0"/>
        <v>2033</v>
      </c>
      <c r="T16" s="9">
        <f t="shared" si="1"/>
        <v>2019</v>
      </c>
    </row>
    <row r="17" spans="10:20" x14ac:dyDescent="0.4">
      <c r="J17" s="1">
        <f t="shared" si="0"/>
        <v>2034</v>
      </c>
      <c r="T17" s="9">
        <f t="shared" si="1"/>
        <v>2019</v>
      </c>
    </row>
    <row r="18" spans="10:20" x14ac:dyDescent="0.4">
      <c r="J18" s="1">
        <f t="shared" si="0"/>
        <v>2035</v>
      </c>
      <c r="T18" s="9">
        <f t="shared" si="1"/>
        <v>2019</v>
      </c>
    </row>
    <row r="19" spans="10:20" x14ac:dyDescent="0.4">
      <c r="J19" s="1">
        <f t="shared" si="0"/>
        <v>2036</v>
      </c>
      <c r="T19" s="9">
        <f t="shared" si="1"/>
        <v>2019</v>
      </c>
    </row>
    <row r="20" spans="10:20" x14ac:dyDescent="0.4">
      <c r="T20" s="9">
        <f t="shared" si="1"/>
        <v>2019</v>
      </c>
    </row>
    <row r="21" spans="10:20" x14ac:dyDescent="0.4">
      <c r="T21" s="9">
        <f t="shared" si="1"/>
        <v>2019</v>
      </c>
    </row>
    <row r="22" spans="10:20" x14ac:dyDescent="0.4">
      <c r="T22" s="9">
        <f t="shared" si="1"/>
        <v>2019</v>
      </c>
    </row>
    <row r="23" spans="10:20" x14ac:dyDescent="0.4">
      <c r="T23" s="9">
        <f t="shared" si="1"/>
        <v>2019</v>
      </c>
    </row>
    <row r="24" spans="10:20" x14ac:dyDescent="0.4">
      <c r="T24" s="9">
        <f t="shared" si="1"/>
        <v>2019</v>
      </c>
    </row>
    <row r="25" spans="10:20" x14ac:dyDescent="0.4">
      <c r="T25" s="9">
        <f t="shared" si="1"/>
        <v>2019</v>
      </c>
    </row>
  </sheetData>
  <mergeCells count="1">
    <mergeCell ref="X6:Y6"/>
  </mergeCells>
  <pageMargins left="0" right="0" top="0" bottom="0" header="0" footer="0"/>
  <pageSetup paperSize="1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12</vt:i4>
      </vt:variant>
    </vt:vector>
  </HeadingPairs>
  <TitlesOfParts>
    <vt:vector size="12" baseType="lpstr">
      <vt:lpstr>1963</vt:lpstr>
      <vt:lpstr>1964</vt:lpstr>
      <vt:lpstr>Génisses</vt:lpstr>
      <vt:lpstr>Saulnier</vt:lpstr>
      <vt:lpstr>Nugues</vt:lpstr>
      <vt:lpstr>Baudot</vt:lpstr>
      <vt:lpstr>Ponthieu</vt:lpstr>
      <vt:lpstr>Taureaux</vt:lpstr>
      <vt:lpstr>1972</vt:lpstr>
      <vt:lpstr>1975</vt:lpstr>
      <vt:lpstr>1976</vt:lpstr>
      <vt:lpstr>2019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Arbeitsplatz</cp:lastModifiedBy>
  <dcterms:created xsi:type="dcterms:W3CDTF">2019-03-08T12:02:27Z</dcterms:created>
  <dcterms:modified xsi:type="dcterms:W3CDTF">2019-03-22T11:24:09Z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</Properties>
</file>