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hicham.maddouch\Documents\"/>
    </mc:Choice>
  </mc:AlternateContent>
  <bookViews>
    <workbookView xWindow="0" yWindow="0" windowWidth="20490" windowHeight="8220" activeTab="1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8" i="2" l="1"/>
  <c r="E8" i="2"/>
  <c r="D9" i="2"/>
  <c r="E9" i="2"/>
  <c r="D10" i="2"/>
  <c r="E10" i="2"/>
  <c r="D11" i="2"/>
  <c r="E11" i="2"/>
  <c r="D12" i="2"/>
  <c r="E12" i="2"/>
  <c r="D13" i="2"/>
  <c r="E13" i="2"/>
  <c r="D14" i="2"/>
  <c r="E14" i="2"/>
  <c r="D15" i="2"/>
  <c r="E15" i="2"/>
  <c r="D16" i="2"/>
  <c r="E16" i="2"/>
  <c r="D17" i="2"/>
  <c r="E17" i="2"/>
  <c r="D18" i="2"/>
  <c r="E18" i="2"/>
  <c r="D19" i="2"/>
  <c r="E19" i="2"/>
  <c r="D20" i="2"/>
  <c r="E20" i="2"/>
  <c r="E7" i="2"/>
  <c r="D7" i="2"/>
  <c r="A19" i="2" a="1"/>
  <c r="A19" i="2" s="1"/>
  <c r="A20" i="2" a="1"/>
  <c r="A20" i="2" s="1"/>
  <c r="C8" i="2"/>
  <c r="C9" i="2"/>
  <c r="C10" i="2"/>
  <c r="C11" i="2"/>
  <c r="C12" i="2"/>
  <c r="C13" i="2"/>
  <c r="C14" i="2"/>
  <c r="C15" i="2"/>
  <c r="C16" i="2"/>
  <c r="C17" i="2"/>
  <c r="C18" i="2"/>
  <c r="C7" i="2"/>
  <c r="A16" i="2" a="1"/>
  <c r="A16" i="2" s="1"/>
  <c r="B16" i="2" s="1"/>
  <c r="A17" i="2" a="1"/>
  <c r="A17" i="2" s="1"/>
  <c r="B17" i="2" s="1"/>
  <c r="A18" i="2" a="1"/>
  <c r="A18" i="2" s="1"/>
  <c r="B18" i="2" s="1"/>
  <c r="B8" i="2"/>
  <c r="B9" i="2"/>
  <c r="B10" i="2"/>
  <c r="B11" i="2"/>
  <c r="B12" i="2"/>
  <c r="B13" i="2"/>
  <c r="B14" i="2"/>
  <c r="B15" i="2"/>
  <c r="B7" i="2"/>
  <c r="A8" i="2" a="1"/>
  <c r="A8" i="2" s="1"/>
  <c r="A9" i="2" a="1"/>
  <c r="A9" i="2"/>
  <c r="A10" i="2" a="1"/>
  <c r="A10" i="2" s="1"/>
  <c r="A11" i="2" a="1"/>
  <c r="A11" i="2"/>
  <c r="A12" i="2" a="1"/>
  <c r="A12" i="2" s="1"/>
  <c r="A13" i="2" a="1"/>
  <c r="A13" i="2"/>
  <c r="A14" i="2" a="1"/>
  <c r="A14" i="2" s="1"/>
  <c r="A15" i="2" a="1"/>
  <c r="A15" i="2"/>
  <c r="A7" i="2" a="1"/>
  <c r="A7" i="2" s="1"/>
  <c r="C19" i="2" l="1"/>
  <c r="B19" i="2"/>
  <c r="B20" i="2"/>
  <c r="C20" i="2"/>
</calcChain>
</file>

<file path=xl/sharedStrings.xml><?xml version="1.0" encoding="utf-8"?>
<sst xmlns="http://schemas.openxmlformats.org/spreadsheetml/2006/main" count="91" uniqueCount="42">
  <si>
    <t>M</t>
  </si>
  <si>
    <t>TSSI</t>
  </si>
  <si>
    <t>A</t>
  </si>
  <si>
    <t>M-CHARI</t>
  </si>
  <si>
    <t>F</t>
  </si>
  <si>
    <t>TSSO</t>
  </si>
  <si>
    <t>A2</t>
  </si>
  <si>
    <t>TSSR</t>
  </si>
  <si>
    <t>FS</t>
  </si>
  <si>
    <t>III</t>
  </si>
  <si>
    <t>ATS</t>
  </si>
  <si>
    <t>C</t>
  </si>
  <si>
    <t>IDE</t>
  </si>
  <si>
    <t>B</t>
  </si>
  <si>
    <t>II</t>
  </si>
  <si>
    <t>Num</t>
  </si>
  <si>
    <t>Nom et Prenom</t>
  </si>
  <si>
    <t>Genre</t>
  </si>
  <si>
    <t>Date naissance</t>
  </si>
  <si>
    <t>Profil</t>
  </si>
  <si>
    <t>Cat</t>
  </si>
  <si>
    <t>Region</t>
  </si>
  <si>
    <t>YERII LOUM</t>
  </si>
  <si>
    <t>IUNED BERI</t>
  </si>
  <si>
    <t>HUINE NUR</t>
  </si>
  <si>
    <t>OMIL BION</t>
  </si>
  <si>
    <t>JDNFO</t>
  </si>
  <si>
    <t>XAVIER</t>
  </si>
  <si>
    <t>JFLD</t>
  </si>
  <si>
    <t>NDURINE KLOI</t>
  </si>
  <si>
    <t>NFNDE</t>
  </si>
  <si>
    <t>DJFEND KF</t>
  </si>
  <si>
    <t>UIRHT NJT</t>
  </si>
  <si>
    <t>KFJRUTN</t>
  </si>
  <si>
    <t>OFJRK</t>
  </si>
  <si>
    <t>SOERML</t>
  </si>
  <si>
    <t>CJDKSO</t>
  </si>
  <si>
    <t>LOGONE</t>
  </si>
  <si>
    <t>CENTRAL</t>
  </si>
  <si>
    <t>MK</t>
  </si>
  <si>
    <t>genre</t>
  </si>
  <si>
    <t>cat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</si>
</sst>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Times New Roman"/>
      <family val="1"/>
    </font>
    <font>
      <sz val="8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2" borderId="1" xfId="0" applyFont="1" applyFill="1" applyBorder="1" applyAlignment="1">
      <alignment horizontal="left" vertical="center" wrapText="1"/>
    </xf>
    <xf numFmtId="14" fontId="3" fillId="2" borderId="1" xfId="0" applyNumberFormat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vertical="center" wrapText="1"/>
    </xf>
    <xf numFmtId="0" fontId="1" fillId="0" borderId="0" xfId="0" applyFont="1"/>
    <xf numFmtId="0" fontId="1" fillId="0" borderId="1" xfId="0" applyFont="1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J20"/>
  <sheetViews>
    <sheetView workbookViewId="0">
      <selection activeCell="G21" sqref="G21"/>
    </sheetView>
  </sheetViews>
  <sheetFormatPr baseColWidth="10" defaultRowHeight="15" x14ac:dyDescent="0.25"/>
  <cols>
    <col min="4" max="4" width="22.5703125" customWidth="1"/>
  </cols>
  <sheetData>
    <row r="5" spans="3:10" s="4" customFormat="1" x14ac:dyDescent="0.25">
      <c r="C5" s="4" t="s">
        <v>15</v>
      </c>
      <c r="D5" s="4" t="s">
        <v>16</v>
      </c>
      <c r="E5" s="4" t="s">
        <v>17</v>
      </c>
      <c r="F5" s="4" t="s">
        <v>18</v>
      </c>
      <c r="G5" s="4" t="s">
        <v>19</v>
      </c>
      <c r="H5" s="4" t="s">
        <v>20</v>
      </c>
      <c r="I5" s="4" t="s">
        <v>21</v>
      </c>
    </row>
    <row r="6" spans="3:10" x14ac:dyDescent="0.25">
      <c r="C6" s="1">
        <v>43</v>
      </c>
      <c r="D6" s="1" t="s">
        <v>27</v>
      </c>
      <c r="E6" s="1" t="s">
        <v>0</v>
      </c>
      <c r="F6" s="2">
        <v>20090</v>
      </c>
      <c r="G6" s="1" t="s">
        <v>1</v>
      </c>
      <c r="H6" s="1" t="s">
        <v>2</v>
      </c>
      <c r="I6" s="3" t="s">
        <v>38</v>
      </c>
      <c r="J6" s="1"/>
    </row>
    <row r="7" spans="3:10" x14ac:dyDescent="0.25">
      <c r="C7" s="1">
        <v>7866745</v>
      </c>
      <c r="D7" s="1" t="s">
        <v>26</v>
      </c>
      <c r="E7" s="1" t="s">
        <v>4</v>
      </c>
      <c r="F7" s="2">
        <v>31413</v>
      </c>
      <c r="G7" s="1" t="s">
        <v>5</v>
      </c>
      <c r="H7" s="1" t="s">
        <v>2</v>
      </c>
      <c r="I7" s="3" t="s">
        <v>3</v>
      </c>
      <c r="J7" s="1"/>
    </row>
    <row r="8" spans="3:10" x14ac:dyDescent="0.25">
      <c r="C8" s="1">
        <v>67</v>
      </c>
      <c r="D8" s="1" t="s">
        <v>36</v>
      </c>
      <c r="E8" s="1" t="s">
        <v>0</v>
      </c>
      <c r="F8" s="2">
        <v>31099</v>
      </c>
      <c r="G8" s="1" t="s">
        <v>5</v>
      </c>
      <c r="H8" s="1" t="s">
        <v>6</v>
      </c>
      <c r="I8" s="3" t="s">
        <v>3</v>
      </c>
      <c r="J8" s="1"/>
    </row>
    <row r="9" spans="3:10" x14ac:dyDescent="0.25">
      <c r="C9" s="1">
        <v>65</v>
      </c>
      <c r="D9" s="1" t="s">
        <v>25</v>
      </c>
      <c r="E9" s="1" t="s">
        <v>4</v>
      </c>
      <c r="F9" s="2">
        <v>29539</v>
      </c>
      <c r="G9" s="1" t="s">
        <v>7</v>
      </c>
      <c r="H9" s="1" t="s">
        <v>2</v>
      </c>
      <c r="I9" s="3" t="s">
        <v>39</v>
      </c>
      <c r="J9" s="1"/>
    </row>
    <row r="10" spans="3:10" x14ac:dyDescent="0.25">
      <c r="C10" s="1">
        <v>74</v>
      </c>
      <c r="D10" s="1" t="s">
        <v>24</v>
      </c>
      <c r="E10" s="1" t="s">
        <v>4</v>
      </c>
      <c r="F10" s="2">
        <v>26503</v>
      </c>
      <c r="G10" s="1" t="s">
        <v>8</v>
      </c>
      <c r="H10" s="1" t="s">
        <v>9</v>
      </c>
      <c r="I10" s="3" t="s">
        <v>37</v>
      </c>
      <c r="J10" s="1"/>
    </row>
    <row r="11" spans="3:10" x14ac:dyDescent="0.25">
      <c r="C11" s="1">
        <v>7346</v>
      </c>
      <c r="D11" s="1" t="s">
        <v>28</v>
      </c>
      <c r="E11" s="1" t="s">
        <v>0</v>
      </c>
      <c r="F11" s="2">
        <v>28756</v>
      </c>
      <c r="G11" s="1" t="s">
        <v>10</v>
      </c>
      <c r="H11" s="1" t="s">
        <v>11</v>
      </c>
      <c r="I11" s="3" t="s">
        <v>3</v>
      </c>
      <c r="J11" s="1"/>
    </row>
    <row r="12" spans="3:10" x14ac:dyDescent="0.25">
      <c r="C12" s="1">
        <v>86884</v>
      </c>
      <c r="D12" s="1" t="s">
        <v>23</v>
      </c>
      <c r="E12" s="1" t="s">
        <v>4</v>
      </c>
      <c r="F12" s="2">
        <v>26503</v>
      </c>
      <c r="G12" s="1" t="s">
        <v>8</v>
      </c>
      <c r="H12" s="1" t="s">
        <v>9</v>
      </c>
      <c r="I12" s="3" t="s">
        <v>3</v>
      </c>
      <c r="J12" s="1"/>
    </row>
    <row r="13" spans="3:10" x14ac:dyDescent="0.25">
      <c r="C13" s="1">
        <v>71418</v>
      </c>
      <c r="D13" s="1" t="s">
        <v>22</v>
      </c>
      <c r="E13" s="1" t="s">
        <v>0</v>
      </c>
      <c r="F13" s="2">
        <v>29279</v>
      </c>
      <c r="G13" s="1" t="s">
        <v>10</v>
      </c>
      <c r="H13" s="1" t="s">
        <v>11</v>
      </c>
      <c r="I13" s="3" t="s">
        <v>3</v>
      </c>
      <c r="J13" s="1"/>
    </row>
    <row r="14" spans="3:10" x14ac:dyDescent="0.25">
      <c r="C14" s="1">
        <v>676</v>
      </c>
      <c r="D14" s="1" t="s">
        <v>29</v>
      </c>
      <c r="E14" s="1" t="s">
        <v>0</v>
      </c>
      <c r="F14" s="2">
        <v>23012</v>
      </c>
      <c r="G14" s="1" t="s">
        <v>12</v>
      </c>
      <c r="H14" s="1" t="s">
        <v>13</v>
      </c>
      <c r="I14" s="3" t="s">
        <v>39</v>
      </c>
      <c r="J14" s="1"/>
    </row>
    <row r="15" spans="3:10" x14ac:dyDescent="0.25">
      <c r="C15" s="1">
        <v>56486</v>
      </c>
      <c r="D15" s="1" t="s">
        <v>35</v>
      </c>
      <c r="E15" s="1" t="s">
        <v>0</v>
      </c>
      <c r="F15" s="2">
        <v>25721</v>
      </c>
      <c r="G15" s="1" t="s">
        <v>10</v>
      </c>
      <c r="H15" s="1" t="s">
        <v>2</v>
      </c>
      <c r="I15" s="3" t="s">
        <v>3</v>
      </c>
      <c r="J15" s="1"/>
    </row>
    <row r="16" spans="3:10" x14ac:dyDescent="0.25">
      <c r="C16" s="1">
        <v>879</v>
      </c>
      <c r="D16" s="1" t="s">
        <v>30</v>
      </c>
      <c r="E16" s="1" t="s">
        <v>4</v>
      </c>
      <c r="F16" s="2">
        <v>23695</v>
      </c>
      <c r="G16" s="1" t="s">
        <v>8</v>
      </c>
      <c r="H16" s="1" t="s">
        <v>14</v>
      </c>
      <c r="I16" s="3" t="s">
        <v>3</v>
      </c>
      <c r="J16" s="1"/>
    </row>
    <row r="17" spans="3:10" x14ac:dyDescent="0.25">
      <c r="C17" s="1">
        <v>678</v>
      </c>
      <c r="D17" s="1" t="s">
        <v>31</v>
      </c>
      <c r="E17" s="1" t="s">
        <v>4</v>
      </c>
      <c r="F17" s="2">
        <v>29470</v>
      </c>
      <c r="G17" s="1" t="s">
        <v>10</v>
      </c>
      <c r="H17" s="1" t="s">
        <v>11</v>
      </c>
      <c r="I17" s="3" t="s">
        <v>37</v>
      </c>
      <c r="J17" s="1"/>
    </row>
    <row r="18" spans="3:10" x14ac:dyDescent="0.25">
      <c r="C18" s="1">
        <v>645453</v>
      </c>
      <c r="D18" s="1" t="s">
        <v>34</v>
      </c>
      <c r="E18" s="1" t="s">
        <v>4</v>
      </c>
      <c r="F18" s="2">
        <v>29585</v>
      </c>
      <c r="G18" s="1" t="s">
        <v>10</v>
      </c>
      <c r="H18" s="1" t="s">
        <v>11</v>
      </c>
      <c r="I18" s="3" t="s">
        <v>3</v>
      </c>
      <c r="J18" s="1"/>
    </row>
    <row r="19" spans="3:10" x14ac:dyDescent="0.25">
      <c r="C19" s="1">
        <v>56653</v>
      </c>
      <c r="D19" s="1" t="s">
        <v>33</v>
      </c>
      <c r="E19" s="1" t="s">
        <v>4</v>
      </c>
      <c r="F19" s="2">
        <v>30640</v>
      </c>
      <c r="G19" s="1" t="s">
        <v>10</v>
      </c>
      <c r="H19" s="1" t="s">
        <v>11</v>
      </c>
      <c r="I19" s="3" t="s">
        <v>38</v>
      </c>
      <c r="J19" s="1"/>
    </row>
    <row r="20" spans="3:10" x14ac:dyDescent="0.25">
      <c r="C20" s="1">
        <v>78</v>
      </c>
      <c r="D20" s="1" t="s">
        <v>32</v>
      </c>
      <c r="E20" s="1" t="s">
        <v>0</v>
      </c>
      <c r="F20" s="2">
        <v>30025</v>
      </c>
      <c r="G20" s="1" t="s">
        <v>5</v>
      </c>
      <c r="H20" s="1" t="s">
        <v>6</v>
      </c>
      <c r="I20" s="3" t="s">
        <v>3</v>
      </c>
      <c r="J20" s="1"/>
    </row>
  </sheetData>
  <dataValidations count="2">
    <dataValidation type="list" allowBlank="1" showInputMessage="1" showErrorMessage="1" sqref="E3">
      <mc:AlternateContent xmlns:x12ac="http://schemas.microsoft.com/office/spreadsheetml/2011/1/ac" xmlns:mc="http://schemas.openxmlformats.org/markup-compatibility/2006">
        <mc:Choice Requires="x12ac">
          <x12ac:list>TSSO,TSSR,ATS,FS,IDE,"TSSP,TSSI"</x12ac:list>
        </mc:Choice>
        <mc:Fallback>
          <formula1>"TSSO,TSSR,ATS,FS,IDE,TSSP,TSSI"</formula1>
        </mc:Fallback>
      </mc:AlternateContent>
    </dataValidation>
    <dataValidation type="list" allowBlank="1" showInputMessage="1" showErrorMessage="1" sqref="H3">
      <formula1>"M-CHARI,LOGONE,MK,CENTRAL"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J20"/>
  <sheetViews>
    <sheetView tabSelected="1" workbookViewId="0">
      <selection activeCell="D8" sqref="D8"/>
    </sheetView>
  </sheetViews>
  <sheetFormatPr baseColWidth="10" defaultRowHeight="15" x14ac:dyDescent="0.25"/>
  <cols>
    <col min="2" max="2" width="27.140625" customWidth="1"/>
    <col min="3" max="3" width="30.140625" customWidth="1"/>
  </cols>
  <sheetData>
    <row r="4" spans="1:10" s="4" customFormat="1" x14ac:dyDescent="0.25">
      <c r="E4" s="4" t="s">
        <v>19</v>
      </c>
      <c r="F4" s="5" t="s">
        <v>5</v>
      </c>
      <c r="I4" s="4" t="s">
        <v>21</v>
      </c>
      <c r="J4" s="5" t="s">
        <v>3</v>
      </c>
    </row>
    <row r="6" spans="1:10" s="4" customFormat="1" x14ac:dyDescent="0.25">
      <c r="A6" s="4" t="s">
        <v>15</v>
      </c>
      <c r="B6" s="4" t="s">
        <v>16</v>
      </c>
      <c r="C6" s="4" t="s">
        <v>18</v>
      </c>
      <c r="D6" s="4" t="s">
        <v>40</v>
      </c>
      <c r="E6" s="4" t="s">
        <v>41</v>
      </c>
    </row>
    <row r="7" spans="1:10" x14ac:dyDescent="0.25">
      <c r="A7">
        <f t="array" ref="A7">IFERROR(INDEX(Feuil1!$C$6:$I$20,_xlfn.AGGREGATE(15,6,ROW(Feuil1!$C$6:$I$20)/((Feuil1!$G$6:$G$20=$F$4)*(Feuil1!$I$6:$I$20=$J$4)),ROW()-6)-5,1),"")</f>
        <v>7866745</v>
      </c>
      <c r="B7" t="str">
        <f>IF(A7="","",VLOOKUP(A7,Feuil1!$C$6:$I$20,2,0))</f>
        <v>JDNFO</v>
      </c>
      <c r="C7" t="str">
        <f>IF(A7="","",VLOOKUP(A7,Feuil1!$C$6:$I$20,3,0))</f>
        <v>F</v>
      </c>
      <c r="D7">
        <f>IF(A7="","",VLOOKUP(A7,Feuil1!$C$6:$I$20,4,0))</f>
        <v>31413</v>
      </c>
      <c r="E7" t="str">
        <f>IF(A7="","",VLOOKUP(A7,Feuil1!$C$6:$I$20,6,0))</f>
        <v>A</v>
      </c>
    </row>
    <row r="8" spans="1:10" x14ac:dyDescent="0.25">
      <c r="A8">
        <f t="array" ref="A8">IFERROR(INDEX(Feuil1!$C$6:$I$20,_xlfn.AGGREGATE(15,6,ROW(Feuil1!$C$6:$I$20)/((Feuil1!$G$6:$G$20=$F$4)*(Feuil1!$I$6:$I$20=$J$4)),ROW()-6)-5,1),"")</f>
        <v>67</v>
      </c>
      <c r="B8" t="str">
        <f>IF(A8="","",VLOOKUP(A8,Feuil1!$C$6:$I$20,2,0))</f>
        <v>CJDKSO</v>
      </c>
      <c r="C8" t="str">
        <f>IF(A8="","",VLOOKUP(A8,Feuil1!$C$6:$I$20,3,0))</f>
        <v>M</v>
      </c>
      <c r="D8">
        <f>IF(A8="","",VLOOKUP(A8,Feuil1!$C$6:$I$20,4,0))</f>
        <v>31099</v>
      </c>
      <c r="E8" t="str">
        <f>IF(A8="","",VLOOKUP(A8,Feuil1!$C$6:$I$20,6,0))</f>
        <v>A2</v>
      </c>
    </row>
    <row r="9" spans="1:10" x14ac:dyDescent="0.25">
      <c r="A9">
        <f t="array" ref="A9">IFERROR(INDEX(Feuil1!$C$6:$I$20,_xlfn.AGGREGATE(15,6,ROW(Feuil1!$C$6:$I$20)/((Feuil1!$G$6:$G$20=$F$4)*(Feuil1!$I$6:$I$20=$J$4)),ROW()-6)-5,1),"")</f>
        <v>78</v>
      </c>
      <c r="B9" t="str">
        <f>IF(A9="","",VLOOKUP(A9,Feuil1!$C$6:$I$20,2,0))</f>
        <v>UIRHT NJT</v>
      </c>
      <c r="C9" t="str">
        <f>IF(A9="","",VLOOKUP(A9,Feuil1!$C$6:$I$20,3,0))</f>
        <v>M</v>
      </c>
      <c r="D9">
        <f>IF(A9="","",VLOOKUP(A9,Feuil1!$C$6:$I$20,4,0))</f>
        <v>30025</v>
      </c>
      <c r="E9" t="str">
        <f>IF(A9="","",VLOOKUP(A9,Feuil1!$C$6:$I$20,6,0))</f>
        <v>A2</v>
      </c>
    </row>
    <row r="10" spans="1:10" x14ac:dyDescent="0.25">
      <c r="A10" t="str">
        <f t="array" ref="A10">IFERROR(INDEX(Feuil1!$C$6:$I$20,_xlfn.AGGREGATE(15,6,ROW(Feuil1!$C$6:$I$20)/((Feuil1!$G$6:$G$20=$F$4)*(Feuil1!$I$6:$I$20=$J$4)),ROW()-6)-5,1),"")</f>
        <v/>
      </c>
      <c r="B10" t="str">
        <f>IF(A10="","",VLOOKUP(A10,Feuil1!$C$6:$I$20,2,0))</f>
        <v/>
      </c>
      <c r="C10" t="str">
        <f>IF(A10="","",VLOOKUP(A10,Feuil1!$C$6:$I$20,3,0))</f>
        <v/>
      </c>
      <c r="D10" t="str">
        <f>IF(A10="","",VLOOKUP(A10,Feuil1!$C$6:$I$20,4,0))</f>
        <v/>
      </c>
      <c r="E10" t="str">
        <f>IF(A10="","",VLOOKUP(A10,Feuil1!$C$6:$I$20,6,0))</f>
        <v/>
      </c>
    </row>
    <row r="11" spans="1:10" x14ac:dyDescent="0.25">
      <c r="A11" t="str">
        <f t="array" ref="A11">IFERROR(INDEX(Feuil1!$C$6:$I$20,_xlfn.AGGREGATE(15,6,ROW(Feuil1!$C$6:$I$20)/((Feuil1!$G$6:$G$20=$F$4)*(Feuil1!$I$6:$I$20=$J$4)),ROW()-6)-5,1),"")</f>
        <v/>
      </c>
      <c r="B11" t="str">
        <f>IF(A11="","",VLOOKUP(A11,Feuil1!$C$6:$I$20,2,0))</f>
        <v/>
      </c>
      <c r="C11" t="str">
        <f>IF(A11="","",VLOOKUP(A11,Feuil1!$C$6:$I$20,3,0))</f>
        <v/>
      </c>
      <c r="D11" t="str">
        <f>IF(A11="","",VLOOKUP(A11,Feuil1!$C$6:$I$20,4,0))</f>
        <v/>
      </c>
      <c r="E11" t="str">
        <f>IF(A11="","",VLOOKUP(A11,Feuil1!$C$6:$I$20,6,0))</f>
        <v/>
      </c>
    </row>
    <row r="12" spans="1:10" x14ac:dyDescent="0.25">
      <c r="A12" t="str">
        <f t="array" ref="A12">IFERROR(INDEX(Feuil1!$C$6:$I$20,_xlfn.AGGREGATE(15,6,ROW(Feuil1!$C$6:$I$20)/((Feuil1!$G$6:$G$20=$F$4)*(Feuil1!$I$6:$I$20=$J$4)),ROW()-6)-5,1),"")</f>
        <v/>
      </c>
      <c r="B12" t="str">
        <f>IF(A12="","",VLOOKUP(A12,Feuil1!$C$6:$I$20,2,0))</f>
        <v/>
      </c>
      <c r="C12" t="str">
        <f>IF(A12="","",VLOOKUP(A12,Feuil1!$C$6:$I$20,3,0))</f>
        <v/>
      </c>
      <c r="D12" t="str">
        <f>IF(A12="","",VLOOKUP(A12,Feuil1!$C$6:$I$20,4,0))</f>
        <v/>
      </c>
      <c r="E12" t="str">
        <f>IF(A12="","",VLOOKUP(A12,Feuil1!$C$6:$I$20,6,0))</f>
        <v/>
      </c>
    </row>
    <row r="13" spans="1:10" x14ac:dyDescent="0.25">
      <c r="A13" t="str">
        <f t="array" ref="A13">IFERROR(INDEX(Feuil1!$C$6:$I$20,_xlfn.AGGREGATE(15,6,ROW(Feuil1!$C$6:$I$20)/((Feuil1!$G$6:$G$20=$F$4)*(Feuil1!$I$6:$I$20=$J$4)),ROW()-6)-5,1),"")</f>
        <v/>
      </c>
      <c r="B13" t="str">
        <f>IF(A13="","",VLOOKUP(A13,Feuil1!$C$6:$I$20,2,0))</f>
        <v/>
      </c>
      <c r="C13" t="str">
        <f>IF(A13="","",VLOOKUP(A13,Feuil1!$C$6:$I$20,3,0))</f>
        <v/>
      </c>
      <c r="D13" t="str">
        <f>IF(A13="","",VLOOKUP(A13,Feuil1!$C$6:$I$20,4,0))</f>
        <v/>
      </c>
      <c r="E13" t="str">
        <f>IF(A13="","",VLOOKUP(A13,Feuil1!$C$6:$I$20,6,0))</f>
        <v/>
      </c>
    </row>
    <row r="14" spans="1:10" x14ac:dyDescent="0.25">
      <c r="A14" t="str">
        <f t="array" ref="A14">IFERROR(INDEX(Feuil1!$C$6:$I$20,_xlfn.AGGREGATE(15,6,ROW(Feuil1!$C$6:$I$20)/((Feuil1!$G$6:$G$20=$F$4)*(Feuil1!$I$6:$I$20=$J$4)),ROW()-6)-5,1),"")</f>
        <v/>
      </c>
      <c r="B14" t="str">
        <f>IF(A14="","",VLOOKUP(A14,Feuil1!$C$6:$I$20,2,0))</f>
        <v/>
      </c>
      <c r="C14" t="str">
        <f>IF(A14="","",VLOOKUP(A14,Feuil1!$C$6:$I$20,3,0))</f>
        <v/>
      </c>
      <c r="D14" t="str">
        <f>IF(A14="","",VLOOKUP(A14,Feuil1!$C$6:$I$20,4,0))</f>
        <v/>
      </c>
      <c r="E14" t="str">
        <f>IF(A14="","",VLOOKUP(A14,Feuil1!$C$6:$I$20,6,0))</f>
        <v/>
      </c>
    </row>
    <row r="15" spans="1:10" x14ac:dyDescent="0.25">
      <c r="A15" t="str">
        <f t="array" ref="A15">IFERROR(INDEX(Feuil1!$C$6:$I$20,_xlfn.AGGREGATE(15,6,ROW(Feuil1!$C$6:$I$20)/((Feuil1!$G$6:$G$20=$F$4)*(Feuil1!$I$6:$I$20=$J$4)),ROW()-6)-5,1),"")</f>
        <v/>
      </c>
      <c r="B15" t="str">
        <f>IF(A15="","",VLOOKUP(A15,Feuil1!$C$6:$I$20,2,0))</f>
        <v/>
      </c>
      <c r="C15" t="str">
        <f>IF(A15="","",VLOOKUP(A15,Feuil1!$C$6:$I$20,3,0))</f>
        <v/>
      </c>
      <c r="D15" t="str">
        <f>IF(A15="","",VLOOKUP(A15,Feuil1!$C$6:$I$20,4,0))</f>
        <v/>
      </c>
      <c r="E15" t="str">
        <f>IF(A15="","",VLOOKUP(A15,Feuil1!$C$6:$I$20,6,0))</f>
        <v/>
      </c>
    </row>
    <row r="16" spans="1:10" x14ac:dyDescent="0.25">
      <c r="A16" t="str">
        <f t="array" ref="A16">IFERROR(INDEX(Feuil1!$C$6:$I$20,_xlfn.AGGREGATE(15,6,ROW(Feuil1!$C$6:$I$20)/((Feuil1!$G$6:$G$20=$F$4)*(Feuil1!$I$6:$I$20=$J$4)),ROW()-6)-5,1),"")</f>
        <v/>
      </c>
      <c r="B16" t="str">
        <f>IF(A16="","",VLOOKUP(A16,Feuil1!$C$6:$I$20,2,0))</f>
        <v/>
      </c>
      <c r="C16" t="str">
        <f>IF(A16="","",VLOOKUP(A16,Feuil1!$C$6:$I$20,3,0))</f>
        <v/>
      </c>
      <c r="D16" t="str">
        <f>IF(A16="","",VLOOKUP(A16,Feuil1!$C$6:$I$20,4,0))</f>
        <v/>
      </c>
      <c r="E16" t="str">
        <f>IF(A16="","",VLOOKUP(A16,Feuil1!$C$6:$I$20,6,0))</f>
        <v/>
      </c>
    </row>
    <row r="17" spans="1:5" x14ac:dyDescent="0.25">
      <c r="A17" t="str">
        <f t="array" ref="A17">IFERROR(INDEX(Feuil1!$C$6:$I$20,_xlfn.AGGREGATE(15,6,ROW(Feuil1!$C$6:$I$20)/((Feuil1!$G$6:$G$20=$F$4)*(Feuil1!$I$6:$I$20=$J$4)),ROW()-6)-5,1),"")</f>
        <v/>
      </c>
      <c r="B17" t="str">
        <f>IF(A17="","",VLOOKUP(A17,Feuil1!$C$6:$I$20,2,0))</f>
        <v/>
      </c>
      <c r="C17" t="str">
        <f>IF(A17="","",VLOOKUP(A17,Feuil1!$C$6:$I$20,3,0))</f>
        <v/>
      </c>
      <c r="D17" t="str">
        <f>IF(A17="","",VLOOKUP(A17,Feuil1!$C$6:$I$20,4,0))</f>
        <v/>
      </c>
      <c r="E17" t="str">
        <f>IF(A17="","",VLOOKUP(A17,Feuil1!$C$6:$I$20,6,0))</f>
        <v/>
      </c>
    </row>
    <row r="18" spans="1:5" x14ac:dyDescent="0.25">
      <c r="A18" t="str">
        <f t="array" ref="A18">IFERROR(INDEX(Feuil1!$C$6:$I$20,_xlfn.AGGREGATE(15,6,ROW(Feuil1!$C$6:$I$20)/((Feuil1!$G$6:$G$20=$F$4)*(Feuil1!$I$6:$I$20=$J$4)),ROW()-6)-5,1),"")</f>
        <v/>
      </c>
      <c r="B18" t="str">
        <f>IF(A18="","",VLOOKUP(A18,Feuil1!$C$6:$I$20,2,0))</f>
        <v/>
      </c>
      <c r="C18" t="str">
        <f>IF(A18="","",VLOOKUP(A18,Feuil1!$C$6:$I$20,3,0))</f>
        <v/>
      </c>
      <c r="D18" t="str">
        <f>IF(A18="","",VLOOKUP(A18,Feuil1!$C$6:$I$20,4,0))</f>
        <v/>
      </c>
      <c r="E18" t="str">
        <f>IF(A18="","",VLOOKUP(A18,Feuil1!$C$6:$I$20,6,0))</f>
        <v/>
      </c>
    </row>
    <row r="19" spans="1:5" x14ac:dyDescent="0.25">
      <c r="A19" t="str">
        <f t="array" ref="A19">IFERROR(INDEX(Feuil1!$C$6:$I$20,_xlfn.AGGREGATE(15,6,ROW(Feuil1!$C$6:$I$20)/((Feuil1!$G$6:$G$20=$F$4)*(Feuil1!$I$6:$I$20=$J$4)),ROW()-6)-5,1),"")</f>
        <v/>
      </c>
      <c r="B19" t="str">
        <f>IF(A19="","",VLOOKUP(A19,Feuil1!$C$6:$I$20,2,0))</f>
        <v/>
      </c>
      <c r="C19" t="str">
        <f>IF(A19="","",VLOOKUP(A19,Feuil1!$C$6:$I$20,3,0))</f>
        <v/>
      </c>
      <c r="D19" t="str">
        <f>IF(A19="","",VLOOKUP(A19,Feuil1!$C$6:$I$20,4,0))</f>
        <v/>
      </c>
      <c r="E19" t="str">
        <f>IF(A19="","",VLOOKUP(A19,Feuil1!$C$6:$I$20,6,0))</f>
        <v/>
      </c>
    </row>
    <row r="20" spans="1:5" x14ac:dyDescent="0.25">
      <c r="A20" t="str">
        <f t="array" ref="A20">IFERROR(INDEX(Feuil1!$C$6:$I$20,_xlfn.AGGREGATE(15,6,ROW(Feuil1!$C$6:$I$20)/((Feuil1!$G$6:$G$20=$F$4)*(Feuil1!$I$6:$I$20=$J$4)),ROW()-6)-5,1),"")</f>
        <v/>
      </c>
      <c r="B20" t="str">
        <f>IF(A20="","",VLOOKUP(A20,Feuil1!$C$6:$I$20,2,0))</f>
        <v/>
      </c>
      <c r="C20" t="str">
        <f>IF(A20="","",VLOOKUP(A20,Feuil1!$C$6:$I$20,3,0))</f>
        <v/>
      </c>
      <c r="D20" t="str">
        <f>IF(A20="","",VLOOKUP(A20,Feuil1!$C$6:$I$20,4,0))</f>
        <v/>
      </c>
      <c r="E20" t="str">
        <f>IF(A20="","",VLOOKUP(A20,Feuil1!$C$6:$I$20,6,0))</f>
        <v/>
      </c>
    </row>
  </sheetData>
  <dataValidations count="2">
    <dataValidation type="list" allowBlank="1" showInputMessage="1" showErrorMessage="1" sqref="F4">
      <formula1>"TSSI,TSSO,TSSR,FS,ATS,IDE,TSSP"</formula1>
    </dataValidation>
    <dataValidation type="list" allowBlank="1" showInputMessage="1" showErrorMessage="1" sqref="J4">
      <formula1>"M-CHARI,LOGONE,CENTRAL,MK"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wilyang</dc:creator>
  <cp:lastModifiedBy>Hicham Maddouch</cp:lastModifiedBy>
  <dcterms:created xsi:type="dcterms:W3CDTF">2020-04-08T11:42:33Z</dcterms:created>
  <dcterms:modified xsi:type="dcterms:W3CDTF">2020-04-08T21:23:01Z</dcterms:modified>
</cp:coreProperties>
</file>