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aptargroup\weutilisateurs\LEMARCHANG\Mes Documents\"/>
    </mc:Choice>
  </mc:AlternateContent>
  <workbookProtection workbookAlgorithmName="SHA-512" workbookHashValue="CJxl54gILfsCF7JJlqNdYdQDufZx3y3KkhdVul/cDn+jkKuj9tazle/fIIgmRuFdWEzlg3ELQHiJPtTQanYe7g==" workbookSaltValue="XS5V2EZGwjNGGU4gG5U8Cg==" workbookSpinCount="100000" lockStructure="1"/>
  <bookViews>
    <workbookView xWindow="0" yWindow="0" windowWidth="24000" windowHeight="9468"/>
  </bookViews>
  <sheets>
    <sheet name="MENU" sheetId="3" r:id="rId1"/>
    <sheet name="Dev" sheetId="5" state="hidden" r:id="rId2"/>
    <sheet name="BASE" sheetId="1" state="hidden" r:id="rId3"/>
    <sheet name="Exportation" sheetId="2" r:id="rId4"/>
    <sheet name="Aide" sheetId="6" r:id="rId5"/>
    <sheet name="SETTINGS" sheetId="4" state="hidden" r:id="rId6"/>
  </sheet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4" i="1" l="1"/>
  <c r="F3" i="1"/>
  <c r="F2" i="1"/>
  <c r="B14" i="4" l="1"/>
  <c r="G3" i="1" s="1"/>
  <c r="G2" i="1" l="1"/>
  <c r="G4" i="1"/>
  <c r="B3" i="4"/>
  <c r="B2" i="4"/>
  <c r="H3" i="1" l="1"/>
  <c r="H2" i="1"/>
  <c r="H4" i="1"/>
</calcChain>
</file>

<file path=xl/sharedStrings.xml><?xml version="1.0" encoding="utf-8"?>
<sst xmlns="http://schemas.openxmlformats.org/spreadsheetml/2006/main" count="52" uniqueCount="44">
  <si>
    <t>Date :</t>
  </si>
  <si>
    <t>Arrivée :</t>
  </si>
  <si>
    <t>Début midi :</t>
  </si>
  <si>
    <t>Fin midi :</t>
  </si>
  <si>
    <t>Départ :</t>
  </si>
  <si>
    <t>Tps pause :</t>
  </si>
  <si>
    <t>Tps journée :</t>
  </si>
  <si>
    <t>Heures sup :</t>
  </si>
  <si>
    <t>Heure d'arrivée au plus tard autorisé :</t>
  </si>
  <si>
    <t>heure de départ au plus tôt autorisé :</t>
  </si>
  <si>
    <t>TT heures semaine</t>
  </si>
  <si>
    <t>TT heures mois</t>
  </si>
  <si>
    <t>TT heure jours</t>
  </si>
  <si>
    <t>Horraire standards</t>
  </si>
  <si>
    <t>Arrivée</t>
  </si>
  <si>
    <t>Début midi</t>
  </si>
  <si>
    <t>Fin midi</t>
  </si>
  <si>
    <t>Départ</t>
  </si>
  <si>
    <t>Bande :</t>
  </si>
  <si>
    <t>Arrière plan :</t>
  </si>
  <si>
    <t>Texte :</t>
  </si>
  <si>
    <t>Durée pause max autorisé</t>
  </si>
  <si>
    <t>Param :</t>
  </si>
  <si>
    <t>Le fonctionnement :</t>
  </si>
  <si>
    <t>Le principe :</t>
  </si>
  <si>
    <t>Le gestionnaire vous permet de saisir ou de modifier vos horaires de travail. Vous pourrez ainsi donc visualiser rapidement et simplement toutes vos déclarations. Vous pourrez ainsi faire un retour à vos manageurs de manière clair, net et précise de votre temps de travail ainsi que de vos heures supplémentaires !</t>
  </si>
  <si>
    <r>
      <t>Pour l’impression :</t>
    </r>
    <r>
      <rPr>
        <sz val="11"/>
        <color theme="1"/>
        <rFont val="Calibri"/>
        <family val="2"/>
        <scheme val="minor"/>
      </rPr>
      <t xml:space="preserve"> le bouton imprimer permet d’imprimer le contenue de la liste. La zone d’impression prend en compte les filtres et n’imprimeras qu’en fonction de vos critères. Pas de panique avant l’impression vous serez rediriger vers l’aperçu avant impression d’Excel.</t>
    </r>
  </si>
  <si>
    <r>
      <t>Pour l’exportation :</t>
    </r>
    <r>
      <rPr>
        <sz val="11"/>
        <color theme="1"/>
        <rFont val="Calibri"/>
        <family val="2"/>
        <scheme val="minor"/>
      </rPr>
      <t xml:space="preserve"> c’est le même principe que l’impression sauf que vous retrouverez vos données sur l’onglet « Exportation » du classeur, très pratique pour faire un copier collé.</t>
    </r>
  </si>
  <si>
    <t>Les réglages :</t>
  </si>
  <si>
    <t>Il est préconisé de bien remplir les informations dans les paramètres.</t>
  </si>
  <si>
    <t>Pour ajouter une entrée appuyez sur le bouton correspondant, automatiquement la date du jour est pré-remplie, mais rien ne vous empêche de la modifier.</t>
  </si>
  <si>
    <r>
      <t>Les filtres :</t>
    </r>
    <r>
      <rPr>
        <sz val="11"/>
        <color theme="1"/>
        <rFont val="Calibri"/>
        <family val="2"/>
        <scheme val="minor"/>
      </rPr>
      <t xml:space="preserve"> ils permettent de mettre en évidence une période voulue, de trouver une date spécifique ou encore d'effectuer un tri dans l'ordre croissant par rapport à la colonne de votre choix.</t>
    </r>
  </si>
  <si>
    <t>Vous retrouverez aussi le nombre d'heure effectuées dont le nombre d'heures supplémentaires. Ces valeurs se mettent automatiquement à jours quand une nouvelle saisie est faite ou si vous effectuez un filtre.</t>
  </si>
  <si>
    <r>
      <t>·</t>
    </r>
    <r>
      <rPr>
        <sz val="7"/>
        <color theme="1"/>
        <rFont val="Times New Roman"/>
        <family val="1"/>
      </rPr>
      <t xml:space="preserve">        </t>
    </r>
    <r>
      <rPr>
        <sz val="11"/>
        <color theme="1"/>
        <rFont val="Calibri"/>
        <family val="2"/>
        <scheme val="minor"/>
      </rPr>
      <t>Dans les paramètre vous pourrez personnaliser la couleur de la trame et du texte.</t>
    </r>
  </si>
  <si>
    <r>
      <t>·</t>
    </r>
    <r>
      <rPr>
        <sz val="7"/>
        <color theme="1"/>
        <rFont val="Times New Roman"/>
        <family val="1"/>
      </rPr>
      <t xml:space="preserve">        </t>
    </r>
    <r>
      <rPr>
        <sz val="11"/>
        <color theme="1"/>
        <rFont val="Calibri"/>
        <family val="2"/>
        <scheme val="minor"/>
      </rPr>
      <t>Les Heures d'arrivée au plus tôt et départ au plus tôt sont des paramètres à titre indicatif (et personnel : en cas d'impression ou d'exportation les horaires dépassés ne seront pas mis en évidence).</t>
    </r>
  </si>
  <si>
    <r>
      <t>·</t>
    </r>
    <r>
      <rPr>
        <sz val="7"/>
        <color theme="1"/>
        <rFont val="Times New Roman"/>
        <family val="1"/>
      </rPr>
      <t xml:space="preserve">        </t>
    </r>
    <r>
      <rPr>
        <sz val="11"/>
        <color theme="1"/>
        <rFont val="Calibri"/>
        <family val="2"/>
        <scheme val="minor"/>
      </rPr>
      <t>Les heures pour "Horaires standard" vous permettent d'effectuer un remplissage rapide lors d'une nouvelle saisie.</t>
    </r>
  </si>
  <si>
    <r>
      <t>·</t>
    </r>
    <r>
      <rPr>
        <sz val="7"/>
        <color theme="1"/>
        <rFont val="Times New Roman"/>
        <family val="1"/>
      </rPr>
      <t xml:space="preserve">        </t>
    </r>
    <r>
      <rPr>
        <sz val="11"/>
        <color theme="1"/>
        <rFont val="Calibri"/>
        <family val="2"/>
        <scheme val="minor"/>
      </rPr>
      <t>Le paramètre « durée max midi » permet de soustraire du temps de travail la différence de temps dépassé, si celui-ci est dépassé. Même si le temps de pause est inférieur à la durée max autorisée, le temps de la journée se verra déduis de la durée de pause max autorisée.* Ce paramètre est dés-activable ! S’il est désactivé seul le temps de votre pause sera déduit de votre temps de journée.</t>
    </r>
  </si>
  <si>
    <t xml:space="preserve">En sélectionnant une entrée dans la liste vous pouvez la supprimer ou la modifier. Pour la modification il suffit de modifier les champs situés à la droite de la liste et de sauvegarder les modifications. Dans ces même champs, si les horaires saisis sont en dehors des limites fixées dans les paramètres, le fond se colore en rouge. </t>
  </si>
  <si>
    <t>Logique utilisée : Pour un contrat de 35h / semaine, pour une semaine travaillée du lundi au vendredi, cela reviens donc à une durée de 7h/jours. Pour une journée travaillée le temps de pause du midi est déduite du temps de la journée. Toute durée supérieur à 7h/jours (en ayant déduit au préalable le temps de pause du midi) est alors considéré comme heures supplémentaires.</t>
  </si>
  <si>
    <t>*Cas de figure récurant dans différentes sociétés.</t>
  </si>
  <si>
    <t>TT h :</t>
  </si>
  <si>
    <t>20:45</t>
  </si>
  <si>
    <t>TT h sup. :</t>
  </si>
  <si>
    <t>00:50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</si>
</sst>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F400]h:mm:ss\ AM/PM"/>
    <numFmt numFmtId="165" formatCode="[hh]:mm"/>
  </numFmts>
  <fonts count="7" x14ac:knownFonts="1">
    <font>
      <sz val="11"/>
      <color theme="1"/>
      <name val="Calibri"/>
      <family val="2"/>
      <scheme val="minor"/>
    </font>
    <font>
      <sz val="11"/>
      <name val="Calibri"/>
      <family val="2"/>
      <scheme val="minor"/>
    </font>
    <font>
      <sz val="11"/>
      <color theme="1"/>
      <name val="Webdings"/>
      <family val="1"/>
      <charset val="2"/>
    </font>
    <font>
      <b/>
      <u/>
      <sz val="11"/>
      <color theme="1"/>
      <name val="Calibri"/>
      <family val="2"/>
      <scheme val="minor"/>
    </font>
    <font>
      <sz val="11"/>
      <color theme="1"/>
      <name val="Symbol"/>
      <family val="1"/>
      <charset val="2"/>
    </font>
    <font>
      <sz val="7"/>
      <color theme="1"/>
      <name val="Times New Roman"/>
      <family val="1"/>
    </font>
    <font>
      <i/>
      <sz val="11"/>
      <color theme="1"/>
      <name val="Calibri"/>
      <family val="2"/>
      <scheme val="minor"/>
    </font>
  </fonts>
  <fills count="4">
    <fill>
      <patternFill patternType="none"/>
    </fill>
    <fill>
      <patternFill patternType="gray125"/>
    </fill>
    <fill>
      <patternFill patternType="solid">
        <fgColor rgb="FF000000"/>
        <bgColor indexed="64"/>
      </patternFill>
    </fill>
    <fill>
      <patternFill patternType="solid">
        <fgColor rgb="FFCCECFF"/>
        <bgColor indexed="64"/>
      </patternFill>
    </fill>
  </fills>
  <borders count="1">
    <border>
      <left/>
      <right/>
      <top/>
      <bottom/>
      <diagonal/>
    </border>
  </borders>
  <cellStyleXfs count="1">
    <xf numFmtId="0" fontId="0" fillId="0" borderId="0"/>
  </cellStyleXfs>
  <cellXfs count="21">
    <xf numFmtId="0" fontId="0" fillId="0" borderId="0" xfId="0"/>
    <xf numFmtId="46" fontId="0" fillId="0" borderId="0" xfId="0" applyNumberFormat="1"/>
    <xf numFmtId="2" fontId="1" fillId="0" borderId="0" xfId="0" applyNumberFormat="1" applyFont="1" applyFill="1"/>
    <xf numFmtId="46" fontId="1" fillId="0" borderId="0" xfId="0" applyNumberFormat="1" applyFont="1" applyFill="1"/>
    <xf numFmtId="0" fontId="1" fillId="0" borderId="0" xfId="0" applyFont="1" applyFill="1"/>
    <xf numFmtId="14" fontId="0" fillId="0" borderId="0" xfId="0" applyNumberFormat="1" applyFill="1"/>
    <xf numFmtId="0" fontId="2" fillId="0" borderId="0" xfId="0" applyFont="1"/>
    <xf numFmtId="20" fontId="0" fillId="0" borderId="0" xfId="0" applyNumberFormat="1"/>
    <xf numFmtId="20" fontId="0" fillId="0" borderId="0" xfId="0" applyNumberFormat="1" applyFill="1"/>
    <xf numFmtId="164" fontId="0" fillId="0" borderId="0" xfId="0" applyNumberFormat="1"/>
    <xf numFmtId="20" fontId="1" fillId="0" borderId="0" xfId="0" applyNumberFormat="1" applyFont="1" applyFill="1"/>
    <xf numFmtId="165" fontId="1" fillId="0" borderId="0" xfId="0" applyNumberFormat="1" applyFont="1" applyFill="1"/>
    <xf numFmtId="0" fontId="0" fillId="0" borderId="0" xfId="0" applyAlignment="1">
      <alignment wrapText="1"/>
    </xf>
    <xf numFmtId="0" fontId="0" fillId="0" borderId="0" xfId="0" applyAlignment="1">
      <alignment horizontal="justify" vertical="center"/>
    </xf>
    <xf numFmtId="0" fontId="3" fillId="0" borderId="0" xfId="0" applyFont="1" applyAlignment="1">
      <alignment horizontal="justify" vertical="center"/>
    </xf>
    <xf numFmtId="0" fontId="4" fillId="0" borderId="0" xfId="0" applyFont="1" applyAlignment="1">
      <alignment horizontal="justify" vertical="center"/>
    </xf>
    <xf numFmtId="0" fontId="0" fillId="2" borderId="0" xfId="0" applyFill="1"/>
    <xf numFmtId="0" fontId="0" fillId="3" borderId="0" xfId="0" applyFill="1"/>
    <xf numFmtId="14" fontId="0" fillId="0" borderId="0" xfId="0" applyNumberFormat="1"/>
    <xf numFmtId="0" fontId="6" fillId="0" borderId="0" xfId="0" applyFont="1" applyAlignment="1">
      <alignment wrapText="1"/>
    </xf>
    <xf numFmtId="0" fontId="0" fillId="0" borderId="0" xfId="0" applyAlignment="1">
      <alignment horizontal="center"/>
    </xf>
  </cellXfs>
  <cellStyles count="1">
    <cellStyle name="Normal" xfId="0" builtinId="0"/>
  </cellStyles>
  <dxfs count="9">
    <dxf>
      <numFmt numFmtId="25" formatCode="hh:mm"/>
      <fill>
        <patternFill patternType="none">
          <bgColor auto="1"/>
        </patternFill>
      </fill>
    </dxf>
    <dxf>
      <numFmt numFmtId="25" formatCode="hh:mm"/>
      <fill>
        <patternFill patternType="none">
          <bgColor auto="1"/>
        </patternFill>
      </fill>
    </dxf>
    <dxf>
      <numFmt numFmtId="25" formatCode="hh:mm"/>
      <fill>
        <patternFill patternType="none">
          <bgColor auto="1"/>
        </patternFill>
      </fill>
    </dxf>
    <dxf>
      <numFmt numFmtId="25" formatCode="hh:mm"/>
      <fill>
        <patternFill patternType="none">
          <bgColor auto="1"/>
        </patternFill>
      </fill>
    </dxf>
    <dxf>
      <numFmt numFmtId="25" formatCode="hh:mm"/>
      <fill>
        <patternFill patternType="none">
          <bgColor auto="1"/>
        </patternFill>
      </fill>
    </dxf>
    <dxf>
      <numFmt numFmtId="25" formatCode="hh:mm"/>
      <fill>
        <patternFill patternType="none">
          <bgColor auto="1"/>
        </patternFill>
      </fill>
    </dxf>
    <dxf>
      <numFmt numFmtId="25" formatCode="hh:mm"/>
      <fill>
        <patternFill patternType="none">
          <bgColor auto="1"/>
        </patternFill>
      </fill>
    </dxf>
    <dxf>
      <numFmt numFmtId="19" formatCode="dd/mm/yyyy"/>
      <fill>
        <patternFill patternType="none">
          <bgColor auto="1"/>
        </patternFill>
      </fill>
    </dxf>
    <dxf>
      <fill>
        <patternFill patternType="none">
          <bgColor auto="1"/>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660066"/>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FFD1E8"/>
      <color rgb="FFFF9999"/>
      <color rgb="FFFF99CC"/>
      <color rgb="FFFFCCFF"/>
      <color rgb="FFFF99FF"/>
      <color rgb="FFCC00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xdr:col>
      <xdr:colOff>22860</xdr:colOff>
      <xdr:row>2</xdr:row>
      <xdr:rowOff>121920</xdr:rowOff>
    </xdr:from>
    <xdr:to>
      <xdr:col>10</xdr:col>
      <xdr:colOff>342900</xdr:colOff>
      <xdr:row>9</xdr:row>
      <xdr:rowOff>53340</xdr:rowOff>
    </xdr:to>
    <xdr:sp macro="[0]!Bouton1_Cliquer" textlink="">
      <xdr:nvSpPr>
        <xdr:cNvPr id="3" name="BpAC"/>
        <xdr:cNvSpPr/>
      </xdr:nvSpPr>
      <xdr:spPr>
        <a:xfrm>
          <a:off x="815340" y="487680"/>
          <a:ext cx="7452360" cy="1211580"/>
        </a:xfrm>
        <a:prstGeom prst="roundRect">
          <a:avLst/>
        </a:prstGeom>
        <a:solidFill>
          <a:srgbClr val="99CCFF"/>
        </a:solidFill>
        <a:ln>
          <a:solidFill>
            <a:srgbClr val="660066"/>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scene3d>
            <a:camera prst="orthographicFront"/>
            <a:lightRig rig="threePt" dir="t"/>
          </a:scene3d>
          <a:sp3d extrusionH="57150">
            <a:bevelT w="38100" h="38100" prst="angle"/>
          </a:sp3d>
        </a:bodyPr>
        <a:lstStyle/>
        <a:p>
          <a:pPr algn="ctr"/>
          <a:r>
            <a:rPr lang="fr-FR" sz="4800">
              <a:solidFill>
                <a:srgbClr val="660066"/>
              </a:solidFill>
              <a:latin typeface="Century Gothic" panose="020B0502020202020204" pitchFamily="34" charset="0"/>
              <a:ea typeface="Arial Unicode MS" panose="020B0604020202020204" pitchFamily="34" charset="-128"/>
              <a:cs typeface="Arial Unicode MS" panose="020B0604020202020204" pitchFamily="34" charset="-128"/>
            </a:rPr>
            <a:t>Ouvrir le gestionnaire </a:t>
          </a:r>
        </a:p>
      </xdr:txBody>
    </xdr:sp>
    <xdr:clientData/>
  </xdr:twoCellAnchor>
</xdr:wsDr>
</file>

<file path=xl/tables/table1.xml><?xml version="1.0" encoding="utf-8"?>
<table xmlns="http://schemas.openxmlformats.org/spreadsheetml/2006/main" id="1" name="Tableau1" displayName="Tableau1" ref="A1:H4" totalsRowShown="0" dataDxfId="8">
  <autoFilter ref="A1:H4"/>
  <tableColumns count="8">
    <tableColumn id="1" name="Date :" dataDxfId="7"/>
    <tableColumn id="2" name="Arrivée :" dataDxfId="6"/>
    <tableColumn id="3" name="Début midi :" dataDxfId="5"/>
    <tableColumn id="4" name="Fin midi :" dataDxfId="4"/>
    <tableColumn id="5" name="Départ :" dataDxfId="3"/>
    <tableColumn id="6" name="Tps pause :" dataDxfId="2">
      <calculatedColumnFormula>Tableau1[Fin midi :]-Tableau1[Début midi :]</calculatedColumnFormula>
    </tableColumn>
    <tableColumn id="8" name="Tps journée :" dataDxfId="1">
      <calculatedColumnFormula>IF(SETTINGS!$B$13="N/A",Tableau1[[#This Row],[Départ :]]-Tableau1[[#This Row],[Arrivée :]]-Tableau1[[#This Row],[Tps pause :]],IF(Tableau1[[#This Row],[Tps pause :]]&lt;SETTINGS!$B$14,Tableau1[[#This Row],[Départ :]]-Tableau1[[#This Row],[Arrivée :]]-SETTINGS!$B$14,Tableau1[[#This Row],[Départ :]]-Tableau1[[#This Row],[Arrivée :]]-Tableau1[[#This Row],[Tps pause :]]))</calculatedColumnFormula>
    </tableColumn>
    <tableColumn id="7" name="Heures sup :" dataDxfId="0">
      <calculatedColumnFormula>IF(Tableau1[[#This Row],[Tps journée :]]&gt;SETTINGS!B$3,Tableau1[[#This Row],[Tps journée :]]-SETTINGS!B$3,0)</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tabSelected="1" workbookViewId="0"/>
  </sheetViews>
  <sheetFormatPr baseColWidth="10" defaultColWidth="11.5546875" defaultRowHeight="14.4" x14ac:dyDescent="0.3"/>
  <cols>
    <col min="1" max="16384" width="11.5546875" style="17"/>
  </cols>
  <sheetData/>
  <sheetProtection algorithmName="SHA-512" hashValue="jwwo9T4ymxIpZAgFuBOMex3Q7mcT81x4fJpcgzv+xC5FqzPUgNLrS7gtxjHykJzZase81D/z5LPcOEsU3FXiKg==" saltValue="lS6TzlTD0ofGfZ63Ly8y/A==" spinCount="100000" sheet="1" objects="1" scenarios="1" selectLockedCells="1" selectUnlockedCells="1"/>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J17"/>
  <sheetViews>
    <sheetView workbookViewId="0">
      <selection activeCell="J15" sqref="J15"/>
    </sheetView>
  </sheetViews>
  <sheetFormatPr baseColWidth="10" defaultRowHeight="14.4" x14ac:dyDescent="0.3"/>
  <sheetData>
    <row r="1" spans="1:4" x14ac:dyDescent="0.3">
      <c r="A1" t="s">
        <v>19</v>
      </c>
      <c r="B1">
        <v>16772300</v>
      </c>
    </row>
    <row r="2" spans="1:4" x14ac:dyDescent="0.3">
      <c r="A2" t="s">
        <v>20</v>
      </c>
      <c r="B2">
        <v>6684774</v>
      </c>
    </row>
    <row r="3" spans="1:4" x14ac:dyDescent="0.3">
      <c r="A3" s="16" t="s">
        <v>18</v>
      </c>
      <c r="B3" s="16">
        <v>16764057</v>
      </c>
      <c r="C3" s="16"/>
      <c r="D3" s="16"/>
    </row>
    <row r="4" spans="1:4" x14ac:dyDescent="0.3">
      <c r="A4" s="16" t="s">
        <v>22</v>
      </c>
      <c r="B4" s="16">
        <v>0</v>
      </c>
      <c r="C4" s="16"/>
      <c r="D4" s="16"/>
    </row>
    <row r="5" spans="1:4" x14ac:dyDescent="0.3">
      <c r="A5" s="16"/>
      <c r="B5" s="16"/>
      <c r="C5" s="16"/>
      <c r="D5" s="16"/>
    </row>
    <row r="6" spans="1:4" x14ac:dyDescent="0.3">
      <c r="A6" s="16"/>
      <c r="B6" s="16"/>
      <c r="C6" s="16"/>
      <c r="D6" s="16"/>
    </row>
    <row r="7" spans="1:4" x14ac:dyDescent="0.3">
      <c r="A7" s="16"/>
      <c r="B7" s="16"/>
      <c r="C7" s="16"/>
      <c r="D7" s="16"/>
    </row>
    <row r="8" spans="1:4" x14ac:dyDescent="0.3">
      <c r="A8" s="16"/>
      <c r="B8" s="16"/>
      <c r="C8" s="16"/>
      <c r="D8" s="16"/>
    </row>
    <row r="9" spans="1:4" x14ac:dyDescent="0.3">
      <c r="A9" s="16"/>
      <c r="B9" s="16"/>
      <c r="C9" s="16"/>
      <c r="D9" s="16"/>
    </row>
    <row r="10" spans="1:4" x14ac:dyDescent="0.3">
      <c r="A10" s="16"/>
      <c r="B10" s="16"/>
      <c r="C10" s="16"/>
      <c r="D10" s="16"/>
    </row>
    <row r="11" spans="1:4" x14ac:dyDescent="0.3">
      <c r="A11" s="16"/>
      <c r="B11" s="16"/>
      <c r="C11" s="16"/>
      <c r="D11" s="16"/>
    </row>
    <row r="12" spans="1:4" x14ac:dyDescent="0.3">
      <c r="A12" s="16"/>
      <c r="B12" s="16"/>
      <c r="C12" s="16"/>
      <c r="D12" s="16"/>
    </row>
    <row r="13" spans="1:4" x14ac:dyDescent="0.3">
      <c r="A13" s="16"/>
      <c r="B13" s="16"/>
      <c r="C13" s="16"/>
      <c r="D13" s="16"/>
    </row>
    <row r="14" spans="1:4" x14ac:dyDescent="0.3">
      <c r="A14" s="16"/>
      <c r="B14" s="16"/>
      <c r="C14" s="16"/>
      <c r="D14" s="16"/>
    </row>
    <row r="15" spans="1:4" x14ac:dyDescent="0.3">
      <c r="A15" s="16"/>
      <c r="B15" s="16"/>
      <c r="C15" s="16"/>
      <c r="D15" s="16"/>
    </row>
    <row r="17" spans="10:10" x14ac:dyDescent="0.3">
      <c r="J17" s="6"/>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L12"/>
  <sheetViews>
    <sheetView workbookViewId="0">
      <selection activeCell="H4" sqref="H4"/>
    </sheetView>
  </sheetViews>
  <sheetFormatPr baseColWidth="10" defaultRowHeight="14.4" x14ac:dyDescent="0.3"/>
  <cols>
    <col min="1" max="1" width="11.77734375" customWidth="1"/>
    <col min="2" max="8" width="10.77734375" style="7" customWidth="1"/>
  </cols>
  <sheetData>
    <row r="1" spans="1:12" x14ac:dyDescent="0.3">
      <c r="A1" t="s">
        <v>0</v>
      </c>
      <c r="B1" s="7" t="s">
        <v>1</v>
      </c>
      <c r="C1" s="7" t="s">
        <v>2</v>
      </c>
      <c r="D1" s="7" t="s">
        <v>3</v>
      </c>
      <c r="E1" s="7" t="s">
        <v>4</v>
      </c>
      <c r="F1" s="7" t="s">
        <v>5</v>
      </c>
      <c r="G1" s="7" t="s">
        <v>6</v>
      </c>
      <c r="H1" s="7" t="s">
        <v>7</v>
      </c>
    </row>
    <row r="2" spans="1:12" x14ac:dyDescent="0.3">
      <c r="A2" s="5">
        <v>43495</v>
      </c>
      <c r="B2" s="8">
        <v>0.36458333333333331</v>
      </c>
      <c r="C2" s="8">
        <v>0.53125</v>
      </c>
      <c r="D2" s="8">
        <v>0.5625</v>
      </c>
      <c r="E2" s="8">
        <v>0.6875</v>
      </c>
      <c r="F2" s="7">
        <f>Tableau1[Fin midi :]-Tableau1[Début midi :]</f>
        <v>3.125E-2</v>
      </c>
      <c r="G2" s="7">
        <f>IF(SETTINGS!$B$13="N/A",Tableau1[[#This Row],[Départ :]]-Tableau1[[#This Row],[Arrivée :]]-Tableau1[[#This Row],[Tps pause :]],IF(Tableau1[[#This Row],[Tps pause :]]&lt;SETTINGS!$B$14,Tableau1[[#This Row],[Départ :]]-Tableau1[[#This Row],[Arrivée :]]-SETTINGS!$B$14,Tableau1[[#This Row],[Départ :]]-Tableau1[[#This Row],[Arrivée :]]-Tableau1[[#This Row],[Tps pause :]]))</f>
        <v>0.29166666666666669</v>
      </c>
      <c r="H2" s="7">
        <f>IF(Tableau1[[#This Row],[Tps journée :]]&gt;SETTINGS!B$3,Tableau1[[#This Row],[Tps journée :]]-SETTINGS!B$3,0)</f>
        <v>0</v>
      </c>
      <c r="J2" s="9"/>
      <c r="K2" s="9"/>
      <c r="L2" s="9"/>
    </row>
    <row r="3" spans="1:12" x14ac:dyDescent="0.3">
      <c r="A3" s="5">
        <v>43496</v>
      </c>
      <c r="B3" s="8">
        <v>0.37847222222222227</v>
      </c>
      <c r="C3" s="8">
        <v>0.52777777777777779</v>
      </c>
      <c r="D3" s="8">
        <v>0.5625</v>
      </c>
      <c r="E3" s="8">
        <v>0.65972222222222221</v>
      </c>
      <c r="F3" s="7">
        <f>Tableau1[Fin midi :]-Tableau1[Début midi :]</f>
        <v>3.472222222222221E-2</v>
      </c>
      <c r="G3" s="7">
        <f>IF(SETTINGS!$B$13="N/A",Tableau1[[#This Row],[Départ :]]-Tableau1[[#This Row],[Arrivée :]]-Tableau1[[#This Row],[Tps pause :]],IF(Tableau1[[#This Row],[Tps pause :]]&lt;SETTINGS!$B$14,Tableau1[[#This Row],[Départ :]]-Tableau1[[#This Row],[Arrivée :]]-SETTINGS!$B$14,Tableau1[[#This Row],[Départ :]]-Tableau1[[#This Row],[Arrivée :]]-Tableau1[[#This Row],[Tps pause :]]))</f>
        <v>0.24652777777777773</v>
      </c>
      <c r="H3" s="7">
        <f>IF(Tableau1[[#This Row],[Tps journée :]]&gt;SETTINGS!B$3,Tableau1[[#This Row],[Tps journée :]]-SETTINGS!B$3,0)</f>
        <v>0</v>
      </c>
    </row>
    <row r="4" spans="1:12" x14ac:dyDescent="0.3">
      <c r="A4" s="5">
        <v>43497</v>
      </c>
      <c r="B4" s="8">
        <v>0.3263888888888889</v>
      </c>
      <c r="C4" s="8">
        <v>0.52430555555555558</v>
      </c>
      <c r="D4" s="8">
        <v>0.54861111111111105</v>
      </c>
      <c r="E4" s="8">
        <v>0.68402777777777779</v>
      </c>
      <c r="F4" s="7">
        <f>Tableau1[Fin midi :]-Tableau1[Début midi :]</f>
        <v>2.4305555555555469E-2</v>
      </c>
      <c r="G4" s="7">
        <f>IF(SETTINGS!$B$13="N/A",Tableau1[[#This Row],[Départ :]]-Tableau1[[#This Row],[Arrivée :]]-Tableau1[[#This Row],[Tps pause :]],IF(Tableau1[[#This Row],[Tps pause :]]&lt;SETTINGS!$B$14,Tableau1[[#This Row],[Départ :]]-Tableau1[[#This Row],[Arrivée :]]-SETTINGS!$B$14,Tableau1[[#This Row],[Départ :]]-Tableau1[[#This Row],[Arrivée :]]-Tableau1[[#This Row],[Tps pause :]]))</f>
        <v>0.3263888888888889</v>
      </c>
      <c r="H4" s="7">
        <f>IF(Tableau1[[#This Row],[Tps journée :]]&gt;SETTINGS!B$3,Tableau1[[#This Row],[Tps journée :]]-SETTINGS!B$3,0)</f>
        <v>3.4722222222222265E-2</v>
      </c>
      <c r="J4" s="9"/>
      <c r="K4" s="9"/>
      <c r="L4" s="9"/>
    </row>
    <row r="5" spans="1:12" x14ac:dyDescent="0.3">
      <c r="J5" s="9"/>
      <c r="K5" s="9"/>
      <c r="L5" s="9"/>
    </row>
    <row r="6" spans="1:12" x14ac:dyDescent="0.3">
      <c r="J6" s="9"/>
      <c r="K6" s="9"/>
      <c r="L6" s="9"/>
    </row>
    <row r="7" spans="1:12" x14ac:dyDescent="0.3">
      <c r="J7" s="9"/>
      <c r="K7" s="9"/>
      <c r="L7" s="9"/>
    </row>
    <row r="8" spans="1:12" x14ac:dyDescent="0.3">
      <c r="J8" s="9"/>
      <c r="K8" s="9"/>
      <c r="L8" s="9"/>
    </row>
    <row r="9" spans="1:12" x14ac:dyDescent="0.3">
      <c r="J9" s="9"/>
      <c r="K9" s="9"/>
      <c r="L9" s="9"/>
    </row>
    <row r="10" spans="1:12" x14ac:dyDescent="0.3">
      <c r="J10" s="9"/>
      <c r="K10" s="9"/>
      <c r="L10" s="9"/>
    </row>
    <row r="11" spans="1:12" x14ac:dyDescent="0.3">
      <c r="J11" s="9"/>
      <c r="K11" s="9"/>
      <c r="L11" s="9"/>
    </row>
    <row r="12" spans="1:12" x14ac:dyDescent="0.3">
      <c r="J12" s="9"/>
      <c r="K12" s="9"/>
      <c r="L12" s="9"/>
    </row>
  </sheetData>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I8"/>
  <sheetViews>
    <sheetView workbookViewId="0"/>
  </sheetViews>
  <sheetFormatPr baseColWidth="10" defaultRowHeight="14.4" x14ac:dyDescent="0.3"/>
  <cols>
    <col min="1" max="1" width="10.5546875" style="18" bestFit="1" customWidth="1"/>
    <col min="2" max="2" width="7.77734375" bestFit="1" customWidth="1"/>
    <col min="3" max="3" width="10.77734375" bestFit="1" customWidth="1"/>
    <col min="4" max="4" width="8.21875" bestFit="1" customWidth="1"/>
    <col min="5" max="5" width="7.5546875" bestFit="1" customWidth="1"/>
    <col min="6" max="6" width="10" bestFit="1" customWidth="1"/>
    <col min="7" max="7" width="11.44140625" bestFit="1" customWidth="1"/>
    <col min="8" max="8" width="10.88671875" bestFit="1" customWidth="1"/>
    <col min="9" max="9" width="2" bestFit="1" customWidth="1"/>
  </cols>
  <sheetData>
    <row r="1" spans="1:9" x14ac:dyDescent="0.3">
      <c r="A1" s="18" t="s">
        <v>0</v>
      </c>
      <c r="B1" t="s">
        <v>1</v>
      </c>
      <c r="C1" t="s">
        <v>2</v>
      </c>
      <c r="D1" t="s">
        <v>3</v>
      </c>
      <c r="E1" t="s">
        <v>4</v>
      </c>
      <c r="F1" t="s">
        <v>5</v>
      </c>
      <c r="G1" t="s">
        <v>6</v>
      </c>
      <c r="H1" t="s">
        <v>7</v>
      </c>
    </row>
    <row r="2" spans="1:9" x14ac:dyDescent="0.3">
      <c r="A2" s="18">
        <v>43495</v>
      </c>
      <c r="B2" s="7">
        <v>0.36458333333333331</v>
      </c>
      <c r="C2" s="7">
        <v>0.53125</v>
      </c>
      <c r="D2" s="7">
        <v>0.5625</v>
      </c>
      <c r="E2" s="7">
        <v>0.6875</v>
      </c>
      <c r="F2" s="7">
        <v>3.125E-2</v>
      </c>
      <c r="G2" s="7">
        <v>0.29166666666666669</v>
      </c>
      <c r="H2" s="7">
        <v>0</v>
      </c>
      <c r="I2">
        <v>1</v>
      </c>
    </row>
    <row r="3" spans="1:9" x14ac:dyDescent="0.3">
      <c r="A3" s="18">
        <v>43496</v>
      </c>
      <c r="B3" s="7">
        <v>0.37847222222222227</v>
      </c>
      <c r="C3" s="7">
        <v>0.52777777777777779</v>
      </c>
      <c r="D3" s="7">
        <v>0.5625</v>
      </c>
      <c r="E3" s="7">
        <v>0.65972222222222221</v>
      </c>
      <c r="F3" s="7">
        <v>3.4722222222222224E-2</v>
      </c>
      <c r="G3" s="7">
        <v>0.24652777777777779</v>
      </c>
      <c r="H3" s="7">
        <v>0</v>
      </c>
      <c r="I3">
        <v>2</v>
      </c>
    </row>
    <row r="4" spans="1:9" x14ac:dyDescent="0.3">
      <c r="A4" s="18">
        <v>43497</v>
      </c>
      <c r="B4" s="7">
        <v>0.3263888888888889</v>
      </c>
      <c r="C4" s="7">
        <v>0.52430555555555558</v>
      </c>
      <c r="D4" s="7">
        <v>0.54861111111111105</v>
      </c>
      <c r="E4" s="7">
        <v>0.68402777777777779</v>
      </c>
      <c r="F4" s="7">
        <v>2.4305555555555556E-2</v>
      </c>
      <c r="G4" s="7">
        <v>0.3263888888888889</v>
      </c>
      <c r="H4" s="7">
        <v>3.4722222222222224E-2</v>
      </c>
      <c r="I4">
        <v>3</v>
      </c>
    </row>
    <row r="7" spans="1:9" x14ac:dyDescent="0.3">
      <c r="G7" t="s">
        <v>40</v>
      </c>
      <c r="H7" t="s">
        <v>41</v>
      </c>
    </row>
    <row r="8" spans="1:9" x14ac:dyDescent="0.3">
      <c r="G8" t="s">
        <v>42</v>
      </c>
      <c r="H8" t="s">
        <v>43</v>
      </c>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27"/>
  <sheetViews>
    <sheetView workbookViewId="0">
      <selection activeCell="A28" sqref="A28"/>
    </sheetView>
  </sheetViews>
  <sheetFormatPr baseColWidth="10" defaultRowHeight="14.4" x14ac:dyDescent="0.3"/>
  <cols>
    <col min="1" max="1" width="90.77734375" style="12" customWidth="1"/>
  </cols>
  <sheetData>
    <row r="1" spans="1:1" x14ac:dyDescent="0.3">
      <c r="A1" s="14" t="s">
        <v>24</v>
      </c>
    </row>
    <row r="2" spans="1:1" ht="57.6" x14ac:dyDescent="0.3">
      <c r="A2" s="13" t="s">
        <v>25</v>
      </c>
    </row>
    <row r="3" spans="1:1" x14ac:dyDescent="0.3">
      <c r="A3" s="13"/>
    </row>
    <row r="4" spans="1:1" x14ac:dyDescent="0.3">
      <c r="A4" s="14" t="s">
        <v>23</v>
      </c>
    </row>
    <row r="5" spans="1:1" ht="28.8" x14ac:dyDescent="0.3">
      <c r="A5" s="13" t="s">
        <v>30</v>
      </c>
    </row>
    <row r="6" spans="1:1" ht="57.6" x14ac:dyDescent="0.3">
      <c r="A6" s="13" t="s">
        <v>37</v>
      </c>
    </row>
    <row r="7" spans="1:1" ht="57.6" x14ac:dyDescent="0.3">
      <c r="A7" s="13" t="s">
        <v>38</v>
      </c>
    </row>
    <row r="8" spans="1:1" x14ac:dyDescent="0.3">
      <c r="A8" s="13"/>
    </row>
    <row r="9" spans="1:1" ht="28.8" x14ac:dyDescent="0.3">
      <c r="A9" s="14" t="s">
        <v>31</v>
      </c>
    </row>
    <row r="10" spans="1:1" ht="28.8" x14ac:dyDescent="0.3">
      <c r="A10" s="13" t="s">
        <v>32</v>
      </c>
    </row>
    <row r="11" spans="1:1" x14ac:dyDescent="0.3">
      <c r="A11" s="13"/>
    </row>
    <row r="12" spans="1:1" ht="43.2" x14ac:dyDescent="0.3">
      <c r="A12" s="14" t="s">
        <v>26</v>
      </c>
    </row>
    <row r="13" spans="1:1" x14ac:dyDescent="0.3">
      <c r="A13" s="13"/>
    </row>
    <row r="14" spans="1:1" ht="28.8" x14ac:dyDescent="0.3">
      <c r="A14" s="14" t="s">
        <v>27</v>
      </c>
    </row>
    <row r="15" spans="1:1" x14ac:dyDescent="0.3">
      <c r="A15" s="13"/>
    </row>
    <row r="16" spans="1:1" x14ac:dyDescent="0.3">
      <c r="A16" s="14" t="s">
        <v>28</v>
      </c>
    </row>
    <row r="17" spans="1:1" x14ac:dyDescent="0.3">
      <c r="A17" s="13" t="s">
        <v>29</v>
      </c>
    </row>
    <row r="18" spans="1:1" x14ac:dyDescent="0.3">
      <c r="A18" s="13"/>
    </row>
    <row r="19" spans="1:1" x14ac:dyDescent="0.3">
      <c r="A19" s="15" t="s">
        <v>33</v>
      </c>
    </row>
    <row r="20" spans="1:1" x14ac:dyDescent="0.3">
      <c r="A20" s="13"/>
    </row>
    <row r="21" spans="1:1" ht="28.8" x14ac:dyDescent="0.3">
      <c r="A21" s="15" t="s">
        <v>34</v>
      </c>
    </row>
    <row r="22" spans="1:1" x14ac:dyDescent="0.3">
      <c r="A22" s="13"/>
    </row>
    <row r="23" spans="1:1" ht="28.8" x14ac:dyDescent="0.3">
      <c r="A23" s="15" t="s">
        <v>35</v>
      </c>
    </row>
    <row r="24" spans="1:1" x14ac:dyDescent="0.3">
      <c r="A24" s="13"/>
    </row>
    <row r="25" spans="1:1" ht="57.6" x14ac:dyDescent="0.3">
      <c r="A25" s="15" t="s">
        <v>36</v>
      </c>
    </row>
    <row r="27" spans="1:1" x14ac:dyDescent="0.3">
      <c r="A27" s="19" t="s">
        <v>39</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D14"/>
  <sheetViews>
    <sheetView workbookViewId="0"/>
  </sheetViews>
  <sheetFormatPr baseColWidth="10" defaultRowHeight="14.4" x14ac:dyDescent="0.3"/>
  <cols>
    <col min="1" max="1" width="34.6640625" bestFit="1" customWidth="1"/>
    <col min="2" max="2" width="11.5546875" style="4"/>
  </cols>
  <sheetData>
    <row r="1" spans="1:4" x14ac:dyDescent="0.3">
      <c r="A1" t="s">
        <v>10</v>
      </c>
      <c r="B1" s="2">
        <v>35</v>
      </c>
    </row>
    <row r="2" spans="1:4" x14ac:dyDescent="0.3">
      <c r="A2" t="s">
        <v>11</v>
      </c>
      <c r="B2" s="11">
        <f>B1/24*4</f>
        <v>5.833333333333333</v>
      </c>
    </row>
    <row r="3" spans="1:4" x14ac:dyDescent="0.3">
      <c r="A3" t="s">
        <v>12</v>
      </c>
      <c r="B3" s="10">
        <f>B1/24/5</f>
        <v>0.29166666666666663</v>
      </c>
      <c r="D3" s="1"/>
    </row>
    <row r="4" spans="1:4" x14ac:dyDescent="0.3">
      <c r="B4" s="3"/>
    </row>
    <row r="5" spans="1:4" x14ac:dyDescent="0.3">
      <c r="A5" t="s">
        <v>8</v>
      </c>
      <c r="B5" s="10">
        <v>0.375</v>
      </c>
    </row>
    <row r="6" spans="1:4" x14ac:dyDescent="0.3">
      <c r="A6" t="s">
        <v>9</v>
      </c>
      <c r="B6" s="10">
        <v>0.66666666666666663</v>
      </c>
    </row>
    <row r="8" spans="1:4" x14ac:dyDescent="0.3">
      <c r="A8" s="20" t="s">
        <v>13</v>
      </c>
      <c r="B8" s="20"/>
    </row>
    <row r="9" spans="1:4" x14ac:dyDescent="0.3">
      <c r="A9" t="s">
        <v>14</v>
      </c>
      <c r="B9" s="10">
        <v>0.36458333333333331</v>
      </c>
    </row>
    <row r="10" spans="1:4" x14ac:dyDescent="0.3">
      <c r="A10" t="s">
        <v>15</v>
      </c>
      <c r="B10" s="10">
        <v>0.53125</v>
      </c>
    </row>
    <row r="11" spans="1:4" x14ac:dyDescent="0.3">
      <c r="A11" t="s">
        <v>16</v>
      </c>
      <c r="B11" s="10">
        <v>0.5625</v>
      </c>
    </row>
    <row r="12" spans="1:4" x14ac:dyDescent="0.3">
      <c r="A12" t="s">
        <v>17</v>
      </c>
      <c r="B12" s="10">
        <v>0.6875</v>
      </c>
    </row>
    <row r="13" spans="1:4" x14ac:dyDescent="0.3">
      <c r="A13" t="s">
        <v>21</v>
      </c>
      <c r="B13" s="2">
        <v>45</v>
      </c>
    </row>
    <row r="14" spans="1:4" x14ac:dyDescent="0.3">
      <c r="B14" s="11">
        <f>B13/24/60</f>
        <v>3.125E-2</v>
      </c>
    </row>
  </sheetData>
  <mergeCells count="1">
    <mergeCell ref="A8:B8"/>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MENU</vt:lpstr>
      <vt:lpstr>Dev</vt:lpstr>
      <vt:lpstr>BASE</vt:lpstr>
      <vt:lpstr>Exportation</vt:lpstr>
      <vt:lpstr>Aide</vt:lpstr>
      <vt:lpstr>SETTINGS</vt:lpstr>
    </vt:vector>
  </TitlesOfParts>
  <Company>Aptargroup Inc.</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Lemarchand, Gautier</dc:creator>
  <cp:lastModifiedBy>Lemarchand, Gautier</cp:lastModifiedBy>
  <cp:lastPrinted>2019-01-30T14:40:18Z</cp:lastPrinted>
  <dcterms:created xsi:type="dcterms:W3CDTF">2019-01-18T12:19:01Z</dcterms:created>
  <dcterms:modified xsi:type="dcterms:W3CDTF">2019-01-30T14:40:20Z</dcterms:modified>
</cp:coreProperties>
</file>