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38400" windowHeight="12132" tabRatio="653"/>
  </bookViews>
  <sheets>
    <sheet name="Accueil" sheetId="1" r:id="rId1"/>
    <sheet name="N°16" sheetId="28" r:id="rId2"/>
    <sheet name="BL F" sheetId="24" state="hidden" r:id="rId3"/>
    <sheet name="n° 4" sheetId="2" r:id="rId4"/>
    <sheet name="BL M" sheetId="25" state="hidden" r:id="rId5"/>
    <sheet name="n° 5" sheetId="8" r:id="rId6"/>
    <sheet name="n° 6" sheetId="9" r:id="rId7"/>
    <sheet name="n° 7" sheetId="10" r:id="rId8"/>
    <sheet name="n° 8" sheetId="15" r:id="rId9"/>
    <sheet name="n° 9" sheetId="16" r:id="rId10"/>
    <sheet name="n° 10" sheetId="17" r:id="rId11"/>
    <sheet name="n° 11" sheetId="19" r:id="rId12"/>
    <sheet name="n° 12" sheetId="20" r:id="rId13"/>
    <sheet name="n° 13" sheetId="21" r:id="rId14"/>
    <sheet name="n° 14" sheetId="22" r:id="rId15"/>
    <sheet name="Etiquette" sheetId="18" r:id="rId16"/>
    <sheet name="Récap" sheetId="23" r:id="rId17"/>
  </sheets>
  <definedNames>
    <definedName name="Choix_BL">OFFSET(Accueil!$B$2,0,0,COUNTA(Accueil!$B:$B)-1,1)</definedName>
    <definedName name="_xlnm.Print_Area" localSheetId="14">'n° 14'!$A$1:$L$25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28" l="1"/>
  <c r="I27" i="28"/>
  <c r="H27" i="28"/>
  <c r="F27" i="28"/>
  <c r="E27" i="28"/>
  <c r="I26" i="28"/>
  <c r="H26" i="28"/>
  <c r="F26" i="28"/>
  <c r="E26" i="28"/>
  <c r="I25" i="28"/>
  <c r="H25" i="28"/>
  <c r="F25" i="28"/>
  <c r="E25" i="28"/>
  <c r="I24" i="28"/>
  <c r="H24" i="28"/>
  <c r="F24" i="28"/>
  <c r="E24" i="28"/>
  <c r="I23" i="28"/>
  <c r="H23" i="28"/>
  <c r="F23" i="28"/>
  <c r="E23" i="28"/>
  <c r="I22" i="28"/>
  <c r="H22" i="28"/>
  <c r="F22" i="28"/>
  <c r="E22" i="28"/>
  <c r="I21" i="28"/>
  <c r="H21" i="28"/>
  <c r="F21" i="28"/>
  <c r="E21" i="28"/>
  <c r="I20" i="28"/>
  <c r="H20" i="28"/>
  <c r="F20" i="28"/>
  <c r="E20" i="28"/>
  <c r="I19" i="28"/>
  <c r="H19" i="28"/>
  <c r="F19" i="28"/>
  <c r="E19" i="28"/>
  <c r="I18" i="28"/>
  <c r="H18" i="28"/>
  <c r="F18" i="28"/>
  <c r="E18" i="28"/>
  <c r="I17" i="28"/>
  <c r="H17" i="28"/>
  <c r="F17" i="28"/>
  <c r="E17" i="28"/>
  <c r="I16" i="28"/>
  <c r="H16" i="28"/>
  <c r="F16" i="28"/>
  <c r="E16" i="28"/>
  <c r="I15" i="28"/>
  <c r="H15" i="28"/>
  <c r="F15" i="28"/>
  <c r="E15" i="28"/>
  <c r="I14" i="28"/>
  <c r="H14" i="28"/>
  <c r="F14" i="28"/>
  <c r="E14" i="28"/>
  <c r="I13" i="28"/>
  <c r="H13" i="28"/>
  <c r="F13" i="28"/>
  <c r="E13" i="28"/>
  <c r="I12" i="28"/>
  <c r="H12" i="28"/>
  <c r="E12" i="28"/>
  <c r="I11" i="28"/>
  <c r="H11" i="28"/>
  <c r="E11" i="28"/>
  <c r="I10" i="28"/>
  <c r="H10" i="28"/>
  <c r="F10" i="28"/>
  <c r="E10" i="28"/>
  <c r="C5" i="28"/>
  <c r="C25" i="28" s="1"/>
  <c r="C22" i="28" s="1"/>
  <c r="C19" i="28" s="1"/>
  <c r="C16" i="28" s="1"/>
  <c r="C13" i="28" s="1"/>
  <c r="C10" i="28" s="1"/>
  <c r="G29" i="28" l="1"/>
  <c r="B29" i="25" l="1"/>
  <c r="I27" i="25"/>
  <c r="H27" i="25"/>
  <c r="F27" i="25"/>
  <c r="E27" i="25"/>
  <c r="I26" i="25"/>
  <c r="H26" i="25"/>
  <c r="F26" i="25"/>
  <c r="E26" i="25"/>
  <c r="I25" i="25"/>
  <c r="H25" i="25"/>
  <c r="F25" i="25"/>
  <c r="E25" i="25"/>
  <c r="I24" i="25"/>
  <c r="H24" i="25"/>
  <c r="F24" i="25"/>
  <c r="E24" i="25"/>
  <c r="I23" i="25"/>
  <c r="H23" i="25"/>
  <c r="F23" i="25"/>
  <c r="E23" i="25"/>
  <c r="I22" i="25"/>
  <c r="H22" i="25"/>
  <c r="F22" i="25"/>
  <c r="E22" i="25"/>
  <c r="I21" i="25"/>
  <c r="H21" i="25"/>
  <c r="F21" i="25"/>
  <c r="E21" i="25"/>
  <c r="I20" i="25"/>
  <c r="H20" i="25"/>
  <c r="F20" i="25"/>
  <c r="E20" i="25"/>
  <c r="I19" i="25"/>
  <c r="H19" i="25"/>
  <c r="F19" i="25"/>
  <c r="E19" i="25"/>
  <c r="I18" i="25"/>
  <c r="H18" i="25"/>
  <c r="F18" i="25"/>
  <c r="E18" i="25"/>
  <c r="I17" i="25"/>
  <c r="H17" i="25"/>
  <c r="F17" i="25"/>
  <c r="E17" i="25"/>
  <c r="I16" i="25"/>
  <c r="H16" i="25"/>
  <c r="F16" i="25"/>
  <c r="E16" i="25"/>
  <c r="I15" i="25"/>
  <c r="H15" i="25"/>
  <c r="F15" i="25"/>
  <c r="E15" i="25"/>
  <c r="I14" i="25"/>
  <c r="H14" i="25"/>
  <c r="F14" i="25"/>
  <c r="E14" i="25"/>
  <c r="I13" i="25"/>
  <c r="H13" i="25"/>
  <c r="F13" i="25"/>
  <c r="E13" i="25"/>
  <c r="I12" i="25"/>
  <c r="H12" i="25"/>
  <c r="F12" i="25"/>
  <c r="E12" i="25"/>
  <c r="I11" i="25"/>
  <c r="H11" i="25"/>
  <c r="F11" i="25"/>
  <c r="E11" i="25"/>
  <c r="I10" i="25"/>
  <c r="H10" i="25"/>
  <c r="F10" i="25"/>
  <c r="E10" i="25"/>
  <c r="C5" i="25"/>
  <c r="C25" i="25" s="1"/>
  <c r="C22" i="25" s="1"/>
  <c r="C19" i="25" s="1"/>
  <c r="C16" i="25" s="1"/>
  <c r="C13" i="25" s="1"/>
  <c r="C10" i="25" s="1"/>
  <c r="G29" i="25" l="1"/>
  <c r="C5" i="24"/>
  <c r="C25" i="24" s="1"/>
  <c r="C22" i="24" s="1"/>
  <c r="C19" i="24" s="1"/>
  <c r="C16" i="24" s="1"/>
  <c r="C13" i="24" s="1"/>
  <c r="C10" i="24" s="1"/>
  <c r="I21" i="24"/>
  <c r="H21" i="24"/>
  <c r="F21" i="24"/>
  <c r="E21" i="24"/>
  <c r="I20" i="24"/>
  <c r="H20" i="24"/>
  <c r="F20" i="24"/>
  <c r="E20" i="24"/>
  <c r="I19" i="24"/>
  <c r="H19" i="24"/>
  <c r="F19" i="24"/>
  <c r="E19" i="24"/>
  <c r="I24" i="24"/>
  <c r="H24" i="24"/>
  <c r="F24" i="24"/>
  <c r="E24" i="24"/>
  <c r="I23" i="24"/>
  <c r="H23" i="24"/>
  <c r="F23" i="24"/>
  <c r="E23" i="24"/>
  <c r="I22" i="24"/>
  <c r="H22" i="24"/>
  <c r="F22" i="24"/>
  <c r="E22" i="24"/>
  <c r="B29" i="24"/>
  <c r="I27" i="24"/>
  <c r="H27" i="24"/>
  <c r="F27" i="24"/>
  <c r="E27" i="24"/>
  <c r="I26" i="24"/>
  <c r="H26" i="24"/>
  <c r="F26" i="24"/>
  <c r="E26" i="24"/>
  <c r="I25" i="24"/>
  <c r="H25" i="24"/>
  <c r="F25" i="24"/>
  <c r="E25" i="24"/>
  <c r="I18" i="24"/>
  <c r="H18" i="24"/>
  <c r="F18" i="24"/>
  <c r="E18" i="24"/>
  <c r="I17" i="24"/>
  <c r="H17" i="24"/>
  <c r="F17" i="24"/>
  <c r="E17" i="24"/>
  <c r="I16" i="24"/>
  <c r="H16" i="24"/>
  <c r="F16" i="24"/>
  <c r="E16" i="24"/>
  <c r="I15" i="24"/>
  <c r="H15" i="24"/>
  <c r="F15" i="24"/>
  <c r="E15" i="24"/>
  <c r="I14" i="24"/>
  <c r="H14" i="24"/>
  <c r="F14" i="24"/>
  <c r="E14" i="24"/>
  <c r="I13" i="24"/>
  <c r="H13" i="24"/>
  <c r="F13" i="24"/>
  <c r="E13" i="24"/>
  <c r="I12" i="24"/>
  <c r="H12" i="24"/>
  <c r="F12" i="24"/>
  <c r="E12" i="24"/>
  <c r="I11" i="24"/>
  <c r="H11" i="24"/>
  <c r="F11" i="24"/>
  <c r="E11" i="24"/>
  <c r="I10" i="24"/>
  <c r="H10" i="24"/>
  <c r="F10" i="24"/>
  <c r="E10" i="24"/>
  <c r="G29" i="24" l="1"/>
  <c r="A6" i="1" l="1"/>
  <c r="A5" i="1"/>
  <c r="B23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I18" i="22"/>
  <c r="H18" i="22"/>
  <c r="F18" i="22"/>
  <c r="E18" i="22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G23" i="22" s="1"/>
  <c r="F10" i="22"/>
  <c r="E10" i="22"/>
  <c r="B20" i="21"/>
  <c r="I18" i="21"/>
  <c r="H18" i="21"/>
  <c r="F18" i="21"/>
  <c r="E18" i="21"/>
  <c r="I17" i="21"/>
  <c r="H17" i="21"/>
  <c r="F17" i="21"/>
  <c r="E17" i="21"/>
  <c r="I16" i="21"/>
  <c r="H16" i="21"/>
  <c r="F16" i="21"/>
  <c r="E16" i="21"/>
  <c r="I15" i="21"/>
  <c r="H15" i="21"/>
  <c r="F15" i="21"/>
  <c r="E15" i="21"/>
  <c r="I14" i="21"/>
  <c r="H14" i="21"/>
  <c r="F14" i="21"/>
  <c r="E14" i="21"/>
  <c r="I13" i="21"/>
  <c r="H13" i="21"/>
  <c r="F13" i="21"/>
  <c r="E13" i="21"/>
  <c r="I12" i="21"/>
  <c r="H12" i="21"/>
  <c r="F12" i="21"/>
  <c r="E12" i="21"/>
  <c r="I11" i="21"/>
  <c r="H11" i="21"/>
  <c r="F11" i="21"/>
  <c r="E11" i="21"/>
  <c r="I10" i="21"/>
  <c r="H10" i="21"/>
  <c r="G20" i="21" s="1"/>
  <c r="F10" i="21"/>
  <c r="E10" i="21"/>
  <c r="B23" i="20"/>
  <c r="I21" i="20"/>
  <c r="H21" i="20"/>
  <c r="F21" i="20"/>
  <c r="E21" i="20"/>
  <c r="I20" i="20"/>
  <c r="H20" i="20"/>
  <c r="F20" i="20"/>
  <c r="E20" i="20"/>
  <c r="I19" i="20"/>
  <c r="H19" i="20"/>
  <c r="F19" i="20"/>
  <c r="E19" i="20"/>
  <c r="I18" i="20"/>
  <c r="H18" i="20"/>
  <c r="F18" i="20"/>
  <c r="E18" i="20"/>
  <c r="I17" i="20"/>
  <c r="H17" i="20"/>
  <c r="F17" i="20"/>
  <c r="E17" i="20"/>
  <c r="I16" i="20"/>
  <c r="H16" i="20"/>
  <c r="F16" i="20"/>
  <c r="E16" i="20"/>
  <c r="I15" i="20"/>
  <c r="H15" i="20"/>
  <c r="F15" i="20"/>
  <c r="E15" i="20"/>
  <c r="I14" i="20"/>
  <c r="H14" i="20"/>
  <c r="F14" i="20"/>
  <c r="E14" i="20"/>
  <c r="I13" i="20"/>
  <c r="H13" i="20"/>
  <c r="F13" i="20"/>
  <c r="E13" i="20"/>
  <c r="I12" i="20"/>
  <c r="H12" i="20"/>
  <c r="F12" i="20"/>
  <c r="E12" i="20"/>
  <c r="I11" i="20"/>
  <c r="H11" i="20"/>
  <c r="F11" i="20"/>
  <c r="E11" i="20"/>
  <c r="I10" i="20"/>
  <c r="H10" i="20"/>
  <c r="G23" i="20" s="1"/>
  <c r="F10" i="20"/>
  <c r="E10" i="20"/>
  <c r="B20" i="19"/>
  <c r="I18" i="19"/>
  <c r="H18" i="19"/>
  <c r="F18" i="19"/>
  <c r="E18" i="19"/>
  <c r="I17" i="19"/>
  <c r="H17" i="19"/>
  <c r="F17" i="19"/>
  <c r="E17" i="19"/>
  <c r="I16" i="19"/>
  <c r="H16" i="19"/>
  <c r="F16" i="19"/>
  <c r="E16" i="19"/>
  <c r="I15" i="19"/>
  <c r="H15" i="19"/>
  <c r="F15" i="19"/>
  <c r="E15" i="19"/>
  <c r="I14" i="19"/>
  <c r="H14" i="19"/>
  <c r="F14" i="19"/>
  <c r="E14" i="19"/>
  <c r="I13" i="19"/>
  <c r="H13" i="19"/>
  <c r="F13" i="19"/>
  <c r="E13" i="19"/>
  <c r="I12" i="19"/>
  <c r="H12" i="19"/>
  <c r="F12" i="19"/>
  <c r="E12" i="19"/>
  <c r="I11" i="19"/>
  <c r="H11" i="19"/>
  <c r="F11" i="19"/>
  <c r="E11" i="19"/>
  <c r="I10" i="19"/>
  <c r="H10" i="19"/>
  <c r="G20" i="19" s="1"/>
  <c r="F10" i="19"/>
  <c r="E10" i="19"/>
  <c r="B23" i="17"/>
  <c r="I21" i="17"/>
  <c r="H21" i="17"/>
  <c r="F21" i="17"/>
  <c r="E21" i="17"/>
  <c r="I20" i="17"/>
  <c r="H20" i="17"/>
  <c r="F20" i="17"/>
  <c r="E20" i="17"/>
  <c r="I19" i="17"/>
  <c r="H19" i="17"/>
  <c r="F19" i="17"/>
  <c r="E19" i="17"/>
  <c r="I18" i="17"/>
  <c r="H18" i="17"/>
  <c r="F18" i="17"/>
  <c r="E18" i="17"/>
  <c r="I17" i="17"/>
  <c r="H17" i="17"/>
  <c r="F17" i="17"/>
  <c r="E17" i="17"/>
  <c r="I16" i="17"/>
  <c r="H16" i="17"/>
  <c r="F16" i="17"/>
  <c r="E16" i="17"/>
  <c r="I15" i="17"/>
  <c r="H15" i="17"/>
  <c r="F15" i="17"/>
  <c r="E15" i="17"/>
  <c r="I14" i="17"/>
  <c r="H14" i="17"/>
  <c r="F14" i="17"/>
  <c r="E14" i="17"/>
  <c r="I13" i="17"/>
  <c r="H13" i="17"/>
  <c r="F13" i="17"/>
  <c r="E13" i="17"/>
  <c r="I12" i="17"/>
  <c r="H12" i="17"/>
  <c r="F12" i="17"/>
  <c r="E12" i="17"/>
  <c r="I11" i="17"/>
  <c r="H11" i="17"/>
  <c r="F11" i="17"/>
  <c r="E11" i="17"/>
  <c r="I10" i="17"/>
  <c r="H10" i="17"/>
  <c r="G23" i="17" s="1"/>
  <c r="F10" i="17"/>
  <c r="E10" i="17"/>
  <c r="B23" i="15"/>
  <c r="I21" i="15"/>
  <c r="H21" i="15"/>
  <c r="F21" i="15"/>
  <c r="E21" i="15"/>
  <c r="I20" i="15"/>
  <c r="H20" i="15"/>
  <c r="F20" i="15"/>
  <c r="E20" i="15"/>
  <c r="I19" i="15"/>
  <c r="H19" i="15"/>
  <c r="F19" i="15"/>
  <c r="E19" i="15"/>
  <c r="I18" i="15"/>
  <c r="H18" i="15"/>
  <c r="F18" i="15"/>
  <c r="E18" i="15"/>
  <c r="I17" i="15"/>
  <c r="H17" i="15"/>
  <c r="F17" i="15"/>
  <c r="E17" i="15"/>
  <c r="I16" i="15"/>
  <c r="H16" i="15"/>
  <c r="F16" i="15"/>
  <c r="E16" i="15"/>
  <c r="I15" i="15"/>
  <c r="H15" i="15"/>
  <c r="F15" i="15"/>
  <c r="E15" i="15"/>
  <c r="I14" i="15"/>
  <c r="H14" i="15"/>
  <c r="F14" i="15"/>
  <c r="E14" i="15"/>
  <c r="I13" i="15"/>
  <c r="H13" i="15"/>
  <c r="F13" i="15"/>
  <c r="E13" i="15"/>
  <c r="I12" i="15"/>
  <c r="H12" i="15"/>
  <c r="F12" i="15"/>
  <c r="E12" i="15"/>
  <c r="I11" i="15"/>
  <c r="H11" i="15"/>
  <c r="F11" i="15"/>
  <c r="E11" i="15"/>
  <c r="I10" i="15"/>
  <c r="H10" i="15"/>
  <c r="G23" i="15" s="1"/>
  <c r="F10" i="15"/>
  <c r="E10" i="15"/>
  <c r="I20" i="9"/>
  <c r="E20" i="9"/>
  <c r="F20" i="9"/>
  <c r="H20" i="9" s="1"/>
  <c r="E16" i="8"/>
  <c r="F16" i="8"/>
  <c r="H16" i="8"/>
  <c r="I16" i="8"/>
  <c r="E17" i="8"/>
  <c r="F17" i="8"/>
  <c r="H17" i="8" s="1"/>
  <c r="I17" i="8"/>
  <c r="E18" i="8"/>
  <c r="F18" i="8"/>
  <c r="H18" i="8" s="1"/>
  <c r="I18" i="8"/>
  <c r="I20" i="2"/>
  <c r="F20" i="2"/>
  <c r="H20" i="2" s="1"/>
  <c r="E20" i="2"/>
  <c r="B20" i="16"/>
  <c r="I18" i="16"/>
  <c r="H18" i="16"/>
  <c r="F18" i="16"/>
  <c r="E18" i="16"/>
  <c r="I17" i="16"/>
  <c r="H17" i="16"/>
  <c r="F17" i="16"/>
  <c r="E17" i="16"/>
  <c r="I16" i="16"/>
  <c r="H16" i="16"/>
  <c r="F16" i="16"/>
  <c r="E16" i="16"/>
  <c r="I15" i="16"/>
  <c r="H15" i="16"/>
  <c r="F15" i="16"/>
  <c r="E15" i="16"/>
  <c r="I14" i="16"/>
  <c r="H14" i="16"/>
  <c r="F14" i="16"/>
  <c r="E14" i="16"/>
  <c r="I13" i="16"/>
  <c r="H13" i="16"/>
  <c r="F13" i="16"/>
  <c r="E13" i="16"/>
  <c r="I12" i="16"/>
  <c r="H12" i="16"/>
  <c r="F12" i="16"/>
  <c r="E12" i="16"/>
  <c r="I11" i="16"/>
  <c r="H11" i="16"/>
  <c r="F11" i="16"/>
  <c r="E11" i="16"/>
  <c r="I10" i="16"/>
  <c r="H10" i="16"/>
  <c r="G20" i="16" s="1"/>
  <c r="F10" i="16"/>
  <c r="E10" i="16"/>
  <c r="I18" i="10"/>
  <c r="H18" i="10"/>
  <c r="F18" i="10"/>
  <c r="E18" i="10"/>
  <c r="I17" i="10"/>
  <c r="H17" i="10"/>
  <c r="F17" i="10"/>
  <c r="E17" i="10"/>
  <c r="I16" i="10"/>
  <c r="H16" i="10"/>
  <c r="F16" i="10"/>
  <c r="E16" i="10"/>
  <c r="I15" i="10"/>
  <c r="H15" i="10"/>
  <c r="F15" i="10"/>
  <c r="E15" i="10"/>
  <c r="I14" i="10"/>
  <c r="H14" i="10"/>
  <c r="F14" i="10"/>
  <c r="E14" i="10"/>
  <c r="I13" i="10"/>
  <c r="H13" i="10"/>
  <c r="F13" i="10"/>
  <c r="E13" i="10"/>
  <c r="I12" i="10"/>
  <c r="H12" i="10"/>
  <c r="F12" i="10"/>
  <c r="E12" i="10"/>
  <c r="I11" i="10"/>
  <c r="H11" i="10"/>
  <c r="F11" i="10"/>
  <c r="E11" i="10"/>
  <c r="I10" i="10"/>
  <c r="H10" i="10"/>
  <c r="F10" i="10"/>
  <c r="E10" i="10"/>
  <c r="I21" i="9"/>
  <c r="F21" i="9"/>
  <c r="H21" i="9" s="1"/>
  <c r="E21" i="9"/>
  <c r="I19" i="9"/>
  <c r="H19" i="9"/>
  <c r="F19" i="9"/>
  <c r="E19" i="9"/>
  <c r="I18" i="9"/>
  <c r="F18" i="9"/>
  <c r="H18" i="9" s="1"/>
  <c r="E18" i="9"/>
  <c r="I17" i="9"/>
  <c r="H17" i="9"/>
  <c r="F17" i="9"/>
  <c r="E17" i="9"/>
  <c r="I16" i="9"/>
  <c r="H16" i="9"/>
  <c r="F16" i="9"/>
  <c r="E16" i="9"/>
  <c r="I15" i="9"/>
  <c r="F15" i="9"/>
  <c r="H15" i="9" s="1"/>
  <c r="E15" i="9"/>
  <c r="I14" i="9"/>
  <c r="H14" i="9"/>
  <c r="F14" i="9"/>
  <c r="E14" i="9"/>
  <c r="I13" i="9"/>
  <c r="H13" i="9"/>
  <c r="F13" i="9"/>
  <c r="E13" i="9"/>
  <c r="I12" i="9"/>
  <c r="F12" i="9"/>
  <c r="H12" i="9" s="1"/>
  <c r="E12" i="9"/>
  <c r="I11" i="9"/>
  <c r="F11" i="9"/>
  <c r="H11" i="9" s="1"/>
  <c r="E11" i="9"/>
  <c r="I10" i="9"/>
  <c r="F10" i="9"/>
  <c r="H10" i="9" s="1"/>
  <c r="E10" i="9"/>
  <c r="B20" i="10"/>
  <c r="B23" i="9"/>
  <c r="B20" i="8"/>
  <c r="I15" i="8"/>
  <c r="F15" i="8"/>
  <c r="H15" i="8" s="1"/>
  <c r="E15" i="8"/>
  <c r="I14" i="8"/>
  <c r="F14" i="8"/>
  <c r="H14" i="8" s="1"/>
  <c r="E14" i="8"/>
  <c r="I13" i="8"/>
  <c r="H13" i="8"/>
  <c r="F13" i="8"/>
  <c r="E13" i="8"/>
  <c r="I12" i="8"/>
  <c r="F12" i="8"/>
  <c r="H12" i="8" s="1"/>
  <c r="E12" i="8"/>
  <c r="I11" i="8"/>
  <c r="F11" i="8"/>
  <c r="H11" i="8" s="1"/>
  <c r="E11" i="8"/>
  <c r="I10" i="8"/>
  <c r="H10" i="8"/>
  <c r="F10" i="8"/>
  <c r="E10" i="8"/>
  <c r="I11" i="2"/>
  <c r="I12" i="2"/>
  <c r="I13" i="2"/>
  <c r="I14" i="2"/>
  <c r="I15" i="2"/>
  <c r="I16" i="2"/>
  <c r="I17" i="2"/>
  <c r="I18" i="2"/>
  <c r="I19" i="2"/>
  <c r="I21" i="2"/>
  <c r="I10" i="2"/>
  <c r="F11" i="2"/>
  <c r="H11" i="2" s="1"/>
  <c r="F12" i="2"/>
  <c r="F13" i="2"/>
  <c r="F14" i="2"/>
  <c r="H14" i="2" s="1"/>
  <c r="F15" i="2"/>
  <c r="H15" i="2" s="1"/>
  <c r="F16" i="2"/>
  <c r="F17" i="2"/>
  <c r="H17" i="2" s="1"/>
  <c r="F18" i="2"/>
  <c r="H18" i="2" s="1"/>
  <c r="F19" i="2"/>
  <c r="F21" i="2"/>
  <c r="H21" i="2" s="1"/>
  <c r="H12" i="2"/>
  <c r="H13" i="2"/>
  <c r="H16" i="2"/>
  <c r="H19" i="2"/>
  <c r="H10" i="2"/>
  <c r="F10" i="2"/>
  <c r="E11" i="2"/>
  <c r="E12" i="2"/>
  <c r="E13" i="2"/>
  <c r="E14" i="2"/>
  <c r="E15" i="2"/>
  <c r="E16" i="2"/>
  <c r="E17" i="2"/>
  <c r="E18" i="2"/>
  <c r="E19" i="2"/>
  <c r="E21" i="2"/>
  <c r="E10" i="2"/>
  <c r="B23" i="2"/>
  <c r="G20" i="8" l="1"/>
  <c r="G23" i="9"/>
  <c r="G20" i="10"/>
  <c r="G23" i="2"/>
</calcChain>
</file>

<file path=xl/sharedStrings.xml><?xml version="1.0" encoding="utf-8"?>
<sst xmlns="http://schemas.openxmlformats.org/spreadsheetml/2006/main" count="511" uniqueCount="64">
  <si>
    <t>n° 4</t>
  </si>
  <si>
    <t>Client - Destinataire</t>
  </si>
  <si>
    <t>Date :</t>
  </si>
  <si>
    <t>ZA Plaisance</t>
  </si>
  <si>
    <t>Référence</t>
  </si>
  <si>
    <t>Désignation</t>
  </si>
  <si>
    <t>Observations</t>
  </si>
  <si>
    <t>COURGETTES</t>
  </si>
  <si>
    <t>14/21</t>
  </si>
  <si>
    <t>14/30</t>
  </si>
  <si>
    <t>Nombre de colis :</t>
  </si>
  <si>
    <t>Poids :</t>
  </si>
  <si>
    <t xml:space="preserve"> kg</t>
  </si>
  <si>
    <t>Signature</t>
  </si>
  <si>
    <t>COURGETTES
LOT de</t>
  </si>
  <si>
    <t>Date</t>
  </si>
  <si>
    <t>Kg</t>
  </si>
  <si>
    <t>Nb de 
Colis</t>
  </si>
  <si>
    <t>Quantités
Kilos</t>
  </si>
  <si>
    <t>n° 5</t>
  </si>
  <si>
    <t>n° 6</t>
  </si>
  <si>
    <t>n° 7</t>
  </si>
  <si>
    <t>n° 8</t>
  </si>
  <si>
    <t>n° 9</t>
  </si>
  <si>
    <t>n° 10</t>
  </si>
  <si>
    <t>PRODUCTEUR</t>
  </si>
  <si>
    <t>ORIGINE</t>
  </si>
  <si>
    <t>N° lot</t>
  </si>
  <si>
    <t>France  Charente</t>
  </si>
  <si>
    <t>PRODUIT</t>
  </si>
  <si>
    <t>CATEGORIE</t>
  </si>
  <si>
    <t>CALIBRE</t>
  </si>
  <si>
    <t>POIDS DU COLIS</t>
  </si>
  <si>
    <t>x</t>
  </si>
  <si>
    <t>n° 11</t>
  </si>
  <si>
    <t>n° 12</t>
  </si>
  <si>
    <t>n° 13</t>
  </si>
  <si>
    <t>n° 14</t>
  </si>
  <si>
    <t>X</t>
  </si>
  <si>
    <t>FR-BIO-01</t>
  </si>
  <si>
    <t>Produits en conversion vers l'Agriculture Biologique</t>
  </si>
  <si>
    <t>SAS F</t>
  </si>
  <si>
    <t>86000 Poitiers</t>
  </si>
  <si>
    <t>Mr DUPONT</t>
  </si>
  <si>
    <t>2 LES PIECES D'Excel</t>
  </si>
  <si>
    <t>79000 Excel</t>
  </si>
  <si>
    <t>TEL : 06.77.77.45.78
Mail : DUPONT@hotmail.fr</t>
  </si>
  <si>
    <t>SIRET   : 66558855800015   APE 2111Z</t>
  </si>
  <si>
    <t>Livré</t>
  </si>
  <si>
    <t>Nombre de jour</t>
  </si>
  <si>
    <t>SAS M</t>
  </si>
  <si>
    <t>SAISIE</t>
  </si>
  <si>
    <t>n°</t>
  </si>
  <si>
    <t>°</t>
  </si>
  <si>
    <t>n° 1</t>
  </si>
  <si>
    <t>n° 2</t>
  </si>
  <si>
    <t>n° 3</t>
  </si>
  <si>
    <t>N°16</t>
  </si>
  <si>
    <t>BL</t>
  </si>
  <si>
    <t>Choix BL</t>
  </si>
  <si>
    <t>Nb colis</t>
  </si>
  <si>
    <t>Poids (Kg)</t>
  </si>
  <si>
    <t>6 Kg</t>
  </si>
  <si>
    <t>10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</si>
</sst>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i/>
      <sz val="12"/>
      <name val="Comic Sans MS"/>
      <family val="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Fill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6" fillId="0" borderId="0" xfId="0" applyFont="1" applyBorder="1"/>
    <xf numFmtId="14" fontId="3" fillId="0" borderId="0" xfId="0" applyNumberFormat="1" applyFont="1" applyBorder="1"/>
    <xf numFmtId="0" fontId="3" fillId="0" borderId="4" xfId="0" applyFont="1" applyBorder="1"/>
    <xf numFmtId="0" fontId="3" fillId="0" borderId="8" xfId="0" applyFont="1" applyBorder="1"/>
    <xf numFmtId="0" fontId="3" fillId="0" borderId="9" xfId="0" applyFont="1" applyBorder="1"/>
    <xf numFmtId="0" fontId="6" fillId="0" borderId="10" xfId="0" applyFont="1" applyBorder="1"/>
    <xf numFmtId="0" fontId="3" fillId="0" borderId="12" xfId="0" applyFont="1" applyBorder="1"/>
    <xf numFmtId="0" fontId="7" fillId="0" borderId="0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3" xfId="0" applyFont="1" applyBorder="1" applyAlignment="1"/>
    <xf numFmtId="0" fontId="6" fillId="0" borderId="2" xfId="0" applyFont="1" applyBorder="1" applyAlignment="1"/>
    <xf numFmtId="0" fontId="6" fillId="0" borderId="0" xfId="0" applyFont="1" applyBorder="1" applyAlignment="1">
      <alignment horizontal="left"/>
    </xf>
    <xf numFmtId="0" fontId="3" fillId="0" borderId="19" xfId="0" applyFont="1" applyBorder="1"/>
    <xf numFmtId="0" fontId="3" fillId="0" borderId="0" xfId="0" applyFont="1" applyBorder="1" applyAlignment="1"/>
    <xf numFmtId="0" fontId="3" fillId="0" borderId="18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4" fontId="3" fillId="0" borderId="1" xfId="0" applyNumberFormat="1" applyFont="1" applyBorder="1"/>
    <xf numFmtId="0" fontId="0" fillId="0" borderId="0" xfId="0" applyBorder="1"/>
    <xf numFmtId="0" fontId="0" fillId="0" borderId="7" xfId="0" applyBorder="1"/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12" xfId="0" applyFont="1" applyBorder="1" applyAlignment="1">
      <alignment horizontal="right"/>
    </xf>
    <xf numFmtId="0" fontId="6" fillId="0" borderId="12" xfId="0" applyFont="1" applyBorder="1" applyAlignment="1">
      <alignment horizontal="right" vertical="center"/>
    </xf>
    <xf numFmtId="0" fontId="4" fillId="0" borderId="0" xfId="0" applyFont="1" applyBorder="1"/>
    <xf numFmtId="0" fontId="6" fillId="0" borderId="18" xfId="0" applyFont="1" applyBorder="1" applyAlignment="1"/>
    <xf numFmtId="0" fontId="6" fillId="0" borderId="4" xfId="0" applyFont="1" applyBorder="1" applyAlignment="1"/>
    <xf numFmtId="0" fontId="6" fillId="0" borderId="6" xfId="0" applyFont="1" applyBorder="1" applyAlignment="1"/>
    <xf numFmtId="0" fontId="6" fillId="0" borderId="5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6" fillId="0" borderId="7" xfId="0" applyFont="1" applyBorder="1"/>
    <xf numFmtId="0" fontId="3" fillId="0" borderId="12" xfId="0" applyNumberFormat="1" applyFont="1" applyBorder="1" applyAlignment="1">
      <alignment horizontal="left"/>
    </xf>
    <xf numFmtId="0" fontId="0" fillId="0" borderId="11" xfId="0" applyBorder="1"/>
    <xf numFmtId="0" fontId="0" fillId="0" borderId="22" xfId="0" applyBorder="1"/>
    <xf numFmtId="14" fontId="3" fillId="0" borderId="3" xfId="0" applyNumberFormat="1" applyFont="1" applyBorder="1"/>
    <xf numFmtId="0" fontId="0" fillId="0" borderId="18" xfId="0" applyBorder="1"/>
    <xf numFmtId="0" fontId="0" fillId="0" borderId="6" xfId="0" applyBorder="1"/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18" xfId="0" applyNumberFormat="1" applyFont="1" applyBorder="1"/>
    <xf numFmtId="14" fontId="6" fillId="0" borderId="0" xfId="0" applyNumberFormat="1" applyFont="1" applyBorder="1"/>
    <xf numFmtId="0" fontId="8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4" fontId="1" fillId="0" borderId="1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right" vertical="center" wrapText="1"/>
    </xf>
    <xf numFmtId="14" fontId="0" fillId="0" borderId="0" xfId="0" applyNumberFormat="1"/>
    <xf numFmtId="0" fontId="3" fillId="0" borderId="0" xfId="0" applyNumberFormat="1" applyFont="1" applyBorder="1"/>
    <xf numFmtId="0" fontId="3" fillId="0" borderId="7" xfId="0" applyNumberFormat="1" applyFont="1" applyBorder="1"/>
    <xf numFmtId="0" fontId="3" fillId="0" borderId="1" xfId="0" applyNumberFormat="1" applyFont="1" applyBorder="1"/>
    <xf numFmtId="0" fontId="11" fillId="2" borderId="25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29" xfId="0" applyBorder="1"/>
    <xf numFmtId="0" fontId="0" fillId="0" borderId="28" xfId="0" applyBorder="1"/>
    <xf numFmtId="0" fontId="0" fillId="3" borderId="26" xfId="0" applyFill="1" applyBorder="1"/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right"/>
    </xf>
    <xf numFmtId="0" fontId="0" fillId="3" borderId="3" xfId="0" applyFill="1" applyBorder="1" applyAlignment="1">
      <alignment vertical="center"/>
    </xf>
    <xf numFmtId="0" fontId="0" fillId="0" borderId="29" xfId="0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Fill="1"/>
    <xf numFmtId="0" fontId="0" fillId="0" borderId="16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/>
    </xf>
    <xf numFmtId="0" fontId="12" fillId="4" borderId="28" xfId="0" applyFont="1" applyFill="1" applyBorder="1" applyAlignment="1">
      <alignment horizontal="center"/>
    </xf>
    <xf numFmtId="0" fontId="12" fillId="4" borderId="29" xfId="0" applyFont="1" applyFill="1" applyBorder="1" applyAlignment="1">
      <alignment horizontal="center"/>
    </xf>
    <xf numFmtId="14" fontId="0" fillId="0" borderId="27" xfId="0" applyNumberFormat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2" xfId="0" applyFont="1" applyBorder="1" applyAlignment="1"/>
    <xf numFmtId="0" fontId="0" fillId="0" borderId="13" xfId="0" applyBorder="1" applyAlignment="1"/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8</xdr:row>
          <xdr:rowOff>121920</xdr:rowOff>
        </xdr:from>
        <xdr:to>
          <xdr:col>6</xdr:col>
          <xdr:colOff>746760</xdr:colOff>
          <xdr:row>12</xdr:row>
          <xdr:rowOff>137160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3</xdr:row>
          <xdr:rowOff>160020</xdr:rowOff>
        </xdr:from>
        <xdr:to>
          <xdr:col>6</xdr:col>
          <xdr:colOff>746760</xdr:colOff>
          <xdr:row>7</xdr:row>
          <xdr:rowOff>175260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BL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514350</xdr:colOff>
      <xdr:row>10</xdr:row>
      <xdr:rowOff>19050</xdr:rowOff>
    </xdr:from>
    <xdr:to>
      <xdr:col>15</xdr:col>
      <xdr:colOff>114300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5467350" y="1924050"/>
          <a:ext cx="49339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Par semaine 1 ou 2 clients</a:t>
          </a:r>
          <a:r>
            <a:rPr lang="fr-FR" sz="1100" baseline="0"/>
            <a:t> sont possible..</a:t>
          </a:r>
        </a:p>
        <a:p>
          <a:r>
            <a:rPr lang="fr-FR" sz="1100" baseline="0"/>
            <a:t>- Les livraisons s'effectuent toujours le Lundi et le Jeudi // On ramasse durant 3 jours (mardi, mercredi,jeudi) c'est livré le jeudi, puis 4 jours (vendredi,samedi,dimanche,lundi) c'est livré le lundi</a:t>
          </a:r>
        </a:p>
        <a:p>
          <a:r>
            <a:rPr lang="fr-FR" sz="1100"/>
            <a:t>- Il y a seulement 2 calibres 14/21 et 14/30</a:t>
          </a:r>
        </a:p>
        <a:p>
          <a:r>
            <a:rPr lang="fr-FR" sz="1100"/>
            <a:t>-Tous les jours ont remplie le nombre de colis (un colis contient</a:t>
          </a:r>
          <a:r>
            <a:rPr lang="fr-FR" sz="1100" baseline="0"/>
            <a:t> souvent 10Kg)</a:t>
          </a:r>
        </a:p>
        <a:p>
          <a:r>
            <a:rPr lang="fr-FR" sz="1100" baseline="0"/>
            <a:t>- Pour chaque colis il faut une étiquette suivent le calibre (gérer par la feuille étiquette mais ça ne sort pas toujours le bon nombre..</a:t>
          </a:r>
          <a:endParaRPr lang="fr-FR" sz="1100"/>
        </a:p>
      </xdr:txBody>
    </xdr:sp>
    <xdr:clientData/>
  </xdr:twoCellAnchor>
  <xdr:twoCellAnchor>
    <xdr:from>
      <xdr:col>8</xdr:col>
      <xdr:colOff>611505</xdr:colOff>
      <xdr:row>18</xdr:row>
      <xdr:rowOff>93345</xdr:rowOff>
    </xdr:from>
    <xdr:to>
      <xdr:col>15</xdr:col>
      <xdr:colOff>211455</xdr:colOff>
      <xdr:row>26</xdr:row>
      <xdr:rowOff>112395</xdr:rowOff>
    </xdr:to>
    <xdr:sp macro="" textlink="">
      <xdr:nvSpPr>
        <xdr:cNvPr id="6" name="ZoneTexte 5"/>
        <xdr:cNvSpPr txBox="1"/>
      </xdr:nvSpPr>
      <xdr:spPr>
        <a:xfrm>
          <a:off x="6478905" y="3430905"/>
          <a:ext cx="5147310" cy="14820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PB, je dois me taper tous les BL</a:t>
          </a:r>
          <a:r>
            <a:rPr lang="fr-FR" sz="1100" baseline="0"/>
            <a:t> (nouvelle feuille) à la main.. Une 3 lignes ou 4 lignes (lundi ou jeudi) puis chercher les dates de livraison</a:t>
          </a:r>
        </a:p>
        <a:p>
          <a:endParaRPr lang="fr-FR" sz="1100" baseline="0"/>
        </a:p>
        <a:p>
          <a:r>
            <a:rPr lang="fr-FR" sz="1100" baseline="0"/>
            <a:t>Redire mon nombre de colis pour imprimer mes étiquettes...</a:t>
          </a:r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</xdr:colOff>
          <xdr:row>20</xdr:row>
          <xdr:rowOff>7620</xdr:rowOff>
        </xdr:from>
        <xdr:to>
          <xdr:col>6</xdr:col>
          <xdr:colOff>746760</xdr:colOff>
          <xdr:row>20</xdr:row>
          <xdr:rowOff>182880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F21" sqref="F21"/>
    </sheetView>
  </sheetViews>
  <sheetFormatPr baseColWidth="10" defaultRowHeight="14.4" x14ac:dyDescent="0.3"/>
  <cols>
    <col min="1" max="1" width="10.6640625" bestFit="1" customWidth="1"/>
    <col min="2" max="2" width="5.6640625" customWidth="1"/>
    <col min="3" max="3" width="11.44140625" style="33"/>
  </cols>
  <sheetData>
    <row r="1" spans="1:8" x14ac:dyDescent="0.3">
      <c r="B1" s="99" t="s">
        <v>58</v>
      </c>
      <c r="C1" s="33" t="s">
        <v>48</v>
      </c>
    </row>
    <row r="2" spans="1:8" x14ac:dyDescent="0.3">
      <c r="B2" t="s">
        <v>54</v>
      </c>
      <c r="C2" s="33" t="s">
        <v>33</v>
      </c>
    </row>
    <row r="3" spans="1:8" x14ac:dyDescent="0.3">
      <c r="B3" t="s">
        <v>55</v>
      </c>
      <c r="C3" s="33" t="s">
        <v>33</v>
      </c>
    </row>
    <row r="4" spans="1:8" x14ac:dyDescent="0.3">
      <c r="B4" t="s">
        <v>56</v>
      </c>
      <c r="C4" s="33" t="s">
        <v>33</v>
      </c>
    </row>
    <row r="5" spans="1:8" x14ac:dyDescent="0.3">
      <c r="A5" s="84">
        <f>'n° 4'!$C$5</f>
        <v>43703</v>
      </c>
      <c r="B5" t="s">
        <v>0</v>
      </c>
      <c r="C5" s="33" t="s">
        <v>38</v>
      </c>
    </row>
    <row r="6" spans="1:8" x14ac:dyDescent="0.3">
      <c r="A6" s="84">
        <f>'n° 5'!$C$5</f>
        <v>43706</v>
      </c>
      <c r="B6" t="s">
        <v>19</v>
      </c>
      <c r="C6" s="33" t="s">
        <v>33</v>
      </c>
    </row>
    <row r="7" spans="1:8" x14ac:dyDescent="0.3">
      <c r="B7" t="s">
        <v>20</v>
      </c>
    </row>
    <row r="8" spans="1:8" x14ac:dyDescent="0.3">
      <c r="B8" t="s">
        <v>21</v>
      </c>
    </row>
    <row r="9" spans="1:8" x14ac:dyDescent="0.3">
      <c r="B9" t="s">
        <v>22</v>
      </c>
    </row>
    <row r="10" spans="1:8" x14ac:dyDescent="0.3">
      <c r="B10" t="s">
        <v>23</v>
      </c>
    </row>
    <row r="11" spans="1:8" x14ac:dyDescent="0.3">
      <c r="B11" t="s">
        <v>24</v>
      </c>
    </row>
    <row r="12" spans="1:8" x14ac:dyDescent="0.3">
      <c r="B12" t="s">
        <v>34</v>
      </c>
      <c r="H12" s="49"/>
    </row>
    <row r="13" spans="1:8" ht="15" thickBot="1" x14ac:dyDescent="0.35">
      <c r="B13" t="s">
        <v>35</v>
      </c>
    </row>
    <row r="14" spans="1:8" ht="15" thickBot="1" x14ac:dyDescent="0.35">
      <c r="B14" t="s">
        <v>36</v>
      </c>
      <c r="E14" s="104" t="s">
        <v>51</v>
      </c>
      <c r="F14" s="105"/>
      <c r="G14" s="106"/>
    </row>
    <row r="15" spans="1:8" ht="15" thickBot="1" x14ac:dyDescent="0.35">
      <c r="B15" t="s">
        <v>37</v>
      </c>
      <c r="E15" s="92" t="s">
        <v>59</v>
      </c>
      <c r="F15" s="109" t="s">
        <v>57</v>
      </c>
      <c r="G15" s="110"/>
    </row>
    <row r="16" spans="1:8" ht="15" thickBot="1" x14ac:dyDescent="0.35">
      <c r="B16" t="s">
        <v>57</v>
      </c>
      <c r="E16" s="92" t="s">
        <v>15</v>
      </c>
      <c r="F16" s="107">
        <v>43712</v>
      </c>
      <c r="G16" s="108"/>
    </row>
    <row r="17" spans="5:7" ht="15" thickBot="1" x14ac:dyDescent="0.35">
      <c r="E17" s="102" t="s">
        <v>8</v>
      </c>
      <c r="F17" s="95" t="s">
        <v>60</v>
      </c>
      <c r="G17" s="97" t="s">
        <v>61</v>
      </c>
    </row>
    <row r="18" spans="5:7" ht="15" thickBot="1" x14ac:dyDescent="0.35">
      <c r="E18" s="103"/>
      <c r="F18" s="98">
        <v>1</v>
      </c>
      <c r="G18" s="96">
        <v>6</v>
      </c>
    </row>
    <row r="19" spans="5:7" ht="15" thickBot="1" x14ac:dyDescent="0.35">
      <c r="E19" s="102" t="s">
        <v>9</v>
      </c>
      <c r="F19" s="95" t="s">
        <v>60</v>
      </c>
      <c r="G19" s="97" t="s">
        <v>61</v>
      </c>
    </row>
    <row r="20" spans="5:7" ht="15" thickBot="1" x14ac:dyDescent="0.35">
      <c r="E20" s="103"/>
      <c r="F20" s="98">
        <v>1</v>
      </c>
      <c r="G20" s="96">
        <v>10</v>
      </c>
    </row>
    <row r="21" spans="5:7" ht="15" thickBot="1" x14ac:dyDescent="0.35">
      <c r="E21" s="89"/>
      <c r="F21" s="91"/>
      <c r="G21" s="90"/>
    </row>
  </sheetData>
  <mergeCells count="5">
    <mergeCell ref="E17:E18"/>
    <mergeCell ref="E19:E20"/>
    <mergeCell ref="E14:G14"/>
    <mergeCell ref="F16:G16"/>
    <mergeCell ref="F15:G15"/>
  </mergeCells>
  <conditionalFormatting sqref="B1:C1048576">
    <cfRule type="containsText" dxfId="1" priority="2" operator="containsText" text="X">
      <formula>NOT(ISERROR(SEARCH("X",B1)))</formula>
    </cfRule>
  </conditionalFormatting>
  <conditionalFormatting sqref="B1:B1048576">
    <cfRule type="expression" dxfId="0" priority="1">
      <formula>IF(ISBLANK($C1),FALSE,TRUE)</formula>
    </cfRule>
  </conditionalFormatting>
  <dataValidations count="2">
    <dataValidation type="list" allowBlank="1" showInputMessage="1" showErrorMessage="1" sqref="F15:G15">
      <formula1>Choix_BL</formula1>
    </dataValidation>
    <dataValidation type="list" allowBlank="1" showInputMessage="1" showErrorMessage="1" sqref="G18 G20">
      <formula1>"6,10"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4</xdr:col>
                    <xdr:colOff>7620</xdr:colOff>
                    <xdr:row>8</xdr:row>
                    <xdr:rowOff>121920</xdr:rowOff>
                  </from>
                  <to>
                    <xdr:col>6</xdr:col>
                    <xdr:colOff>746760</xdr:colOff>
                    <xdr:row>12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NBL">
                <anchor moveWithCells="1" sizeWithCells="1">
                  <from>
                    <xdr:col>4</xdr:col>
                    <xdr:colOff>7620</xdr:colOff>
                    <xdr:row>3</xdr:row>
                    <xdr:rowOff>160020</xdr:rowOff>
                  </from>
                  <to>
                    <xdr:col>6</xdr:col>
                    <xdr:colOff>746760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PoidsEtCalibre">
                <anchor moveWithCells="1" sizeWithCells="1">
                  <from>
                    <xdr:col>4</xdr:col>
                    <xdr:colOff>22860</xdr:colOff>
                    <xdr:row>20</xdr:row>
                    <xdr:rowOff>7620</xdr:rowOff>
                  </from>
                  <to>
                    <xdr:col>6</xdr:col>
                    <xdr:colOff>746760</xdr:colOff>
                    <xdr:row>20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O31"/>
  <sheetViews>
    <sheetView topLeftCell="A4" workbookViewId="0">
      <selection activeCell="D10" sqref="D10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4">
        <v>43717</v>
      </c>
    </row>
    <row r="2" spans="1:15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49</v>
      </c>
      <c r="O2">
        <v>6</v>
      </c>
    </row>
    <row r="3" spans="1:15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94" t="s">
        <v>52</v>
      </c>
      <c r="K3" s="93" t="s">
        <v>57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5" ht="19.2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>
        <v>1</v>
      </c>
      <c r="E11" s="31" t="str">
        <f t="shared" ref="E11:E27" si="0">IF(ISBLANK(D11),"","*")</f>
        <v>*</v>
      </c>
      <c r="F11" s="23">
        <v>6</v>
      </c>
      <c r="G11" s="7"/>
      <c r="H11" s="56">
        <f t="shared" ref="H11:H27" si="1">IF(ISBLANK($D11),"",($D11*$F11))</f>
        <v>6</v>
      </c>
      <c r="I11" s="57" t="str">
        <f t="shared" ref="I11:I27" si="2">IF(ISBLANK(D11),"","Kg")</f>
        <v>Kg</v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>
        <v>1</v>
      </c>
      <c r="E12" s="41" t="str">
        <f t="shared" si="0"/>
        <v>*</v>
      </c>
      <c r="F12" s="42">
        <v>10</v>
      </c>
      <c r="G12" s="20"/>
      <c r="H12" s="56">
        <f t="shared" si="1"/>
        <v>10</v>
      </c>
      <c r="I12" s="57" t="str">
        <f t="shared" si="2"/>
        <v>Kg</v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ref="F13:F27" si="3">IF(ISBLANK(D13),"","10")</f>
        <v/>
      </c>
      <c r="G13" s="7"/>
      <c r="H13" s="34" t="str">
        <f t="shared" si="1"/>
        <v/>
      </c>
      <c r="I13" s="35" t="str">
        <f t="shared" si="2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3"/>
        <v/>
      </c>
      <c r="G14" s="7"/>
      <c r="H14" s="56" t="str">
        <f t="shared" si="1"/>
        <v/>
      </c>
      <c r="I14" s="57" t="str">
        <f t="shared" si="2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3"/>
        <v/>
      </c>
      <c r="G15" s="7"/>
      <c r="H15" s="58" t="str">
        <f t="shared" si="1"/>
        <v/>
      </c>
      <c r="I15" s="59" t="str">
        <f t="shared" si="2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3"/>
        <v/>
      </c>
      <c r="G16" s="5"/>
      <c r="H16" s="34" t="str">
        <f t="shared" si="1"/>
        <v/>
      </c>
      <c r="I16" s="35" t="str">
        <f t="shared" si="2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3"/>
        <v/>
      </c>
      <c r="G17" s="10"/>
      <c r="H17" s="56" t="str">
        <f t="shared" si="1"/>
        <v/>
      </c>
      <c r="I17" s="57" t="str">
        <f t="shared" si="2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3"/>
        <v/>
      </c>
      <c r="G18" s="10"/>
      <c r="H18" s="56" t="str">
        <f t="shared" si="1"/>
        <v/>
      </c>
      <c r="I18" s="57" t="str">
        <f t="shared" si="2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3"/>
        <v/>
      </c>
      <c r="G19" s="5"/>
      <c r="H19" s="34" t="str">
        <f t="shared" si="1"/>
        <v/>
      </c>
      <c r="I19" s="35" t="str">
        <f t="shared" si="2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3"/>
        <v/>
      </c>
      <c r="G20" s="10"/>
      <c r="H20" s="56" t="str">
        <f t="shared" si="1"/>
        <v/>
      </c>
      <c r="I20" s="57" t="str">
        <f t="shared" si="2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3"/>
        <v/>
      </c>
      <c r="G21" s="10"/>
      <c r="H21" s="56" t="str">
        <f t="shared" si="1"/>
        <v/>
      </c>
      <c r="I21" s="57" t="str">
        <f t="shared" si="2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si="0"/>
        <v/>
      </c>
      <c r="F22" s="24" t="str">
        <f t="shared" si="3"/>
        <v/>
      </c>
      <c r="G22" s="5"/>
      <c r="H22" s="34" t="str">
        <f t="shared" si="1"/>
        <v/>
      </c>
      <c r="I22" s="35" t="str">
        <f t="shared" si="2"/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0"/>
        <v/>
      </c>
      <c r="F23" s="23" t="str">
        <f t="shared" si="3"/>
        <v/>
      </c>
      <c r="G23" s="10"/>
      <c r="H23" s="56" t="str">
        <f t="shared" si="1"/>
        <v/>
      </c>
      <c r="I23" s="57" t="str">
        <f t="shared" si="2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0"/>
        <v/>
      </c>
      <c r="F24" s="23" t="str">
        <f t="shared" si="3"/>
        <v/>
      </c>
      <c r="G24" s="10"/>
      <c r="H24" s="56" t="str">
        <f t="shared" si="1"/>
        <v/>
      </c>
      <c r="I24" s="57" t="str">
        <f t="shared" si="2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3"/>
        <v/>
      </c>
      <c r="G25" s="4"/>
      <c r="H25" s="34" t="str">
        <f t="shared" si="1"/>
        <v/>
      </c>
      <c r="I25" s="35" t="str">
        <f t="shared" si="2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3"/>
        <v/>
      </c>
      <c r="G26" s="7"/>
      <c r="H26" s="56" t="str">
        <f t="shared" si="1"/>
        <v/>
      </c>
      <c r="I26" s="57" t="str">
        <f t="shared" si="2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3"/>
        <v/>
      </c>
      <c r="G27" s="20"/>
      <c r="H27" s="58" t="str">
        <f t="shared" si="1"/>
        <v/>
      </c>
      <c r="I27" s="59" t="str">
        <f t="shared" si="2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6"/>
      <c r="I28" s="127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2</v>
      </c>
      <c r="C29" s="63"/>
      <c r="D29" s="64"/>
      <c r="E29" s="54"/>
      <c r="F29" s="53" t="s">
        <v>11</v>
      </c>
      <c r="G29" s="14">
        <f>SUM(H9:H27)</f>
        <v>16</v>
      </c>
      <c r="H29" s="128" t="s">
        <v>12</v>
      </c>
      <c r="I29" s="12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O31"/>
  <sheetViews>
    <sheetView workbookViewId="0">
      <selection activeCell="G1" sqref="G1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4">
        <v>43717</v>
      </c>
    </row>
    <row r="2" spans="1:15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49</v>
      </c>
      <c r="O2">
        <v>6</v>
      </c>
    </row>
    <row r="3" spans="1:15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94" t="s">
        <v>52</v>
      </c>
      <c r="K3" s="93">
        <v>8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5" ht="19.2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/>
      <c r="E11" s="31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56" t="str">
        <f t="shared" ref="H11:H27" si="2">IF(ISBLANK($D11),"",($D11*$F11))</f>
        <v/>
      </c>
      <c r="I11" s="57" t="str">
        <f t="shared" ref="I11:I27" si="3">IF(ISBLANK(D11),"","Kg")</f>
        <v/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1"/>
        <v/>
      </c>
      <c r="G19" s="5"/>
      <c r="H19" s="34" t="str">
        <f t="shared" si="2"/>
        <v/>
      </c>
      <c r="I19" s="35" t="str">
        <f t="shared" si="3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1"/>
        <v/>
      </c>
      <c r="G20" s="10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1"/>
        <v/>
      </c>
      <c r="G21" s="10"/>
      <c r="H21" s="56" t="str">
        <f t="shared" si="2"/>
        <v/>
      </c>
      <c r="I21" s="5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ref="E22:E24" si="4">IF(ISBLANK(D22),"","*")</f>
        <v/>
      </c>
      <c r="F22" s="24" t="str">
        <f t="shared" ref="F22:F24" si="5">IF(ISBLANK(D22),"","10")</f>
        <v/>
      </c>
      <c r="G22" s="5"/>
      <c r="H22" s="34" t="str">
        <f t="shared" si="2"/>
        <v/>
      </c>
      <c r="I22" s="35" t="str">
        <f t="shared" ref="I22:I24" si="6">IF(ISBLANK(D22),"","Kg")</f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4"/>
        <v/>
      </c>
      <c r="F23" s="23" t="str">
        <f t="shared" si="5"/>
        <v/>
      </c>
      <c r="G23" s="10"/>
      <c r="H23" s="56" t="str">
        <f t="shared" si="2"/>
        <v/>
      </c>
      <c r="I23" s="57" t="str">
        <f t="shared" si="6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4"/>
        <v/>
      </c>
      <c r="F24" s="23" t="str">
        <f t="shared" si="5"/>
        <v/>
      </c>
      <c r="G24" s="10"/>
      <c r="H24" s="56" t="str">
        <f t="shared" si="2"/>
        <v/>
      </c>
      <c r="I24" s="57" t="str">
        <f t="shared" si="6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1"/>
        <v/>
      </c>
      <c r="G25" s="4"/>
      <c r="H25" s="34" t="str">
        <f t="shared" si="2"/>
        <v/>
      </c>
      <c r="I25" s="35" t="str">
        <f t="shared" si="3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1"/>
        <v/>
      </c>
      <c r="G26" s="7"/>
      <c r="H26" s="56" t="str">
        <f t="shared" si="2"/>
        <v/>
      </c>
      <c r="I26" s="57" t="str">
        <f t="shared" si="3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1"/>
        <v/>
      </c>
      <c r="G27" s="20"/>
      <c r="H27" s="58" t="str">
        <f t="shared" si="2"/>
        <v/>
      </c>
      <c r="I27" s="5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6"/>
      <c r="I28" s="127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0</v>
      </c>
      <c r="C29" s="63"/>
      <c r="D29" s="64"/>
      <c r="E29" s="54"/>
      <c r="F29" s="53" t="s">
        <v>11</v>
      </c>
      <c r="G29" s="14">
        <f>SUM(H9:H27)</f>
        <v>0</v>
      </c>
      <c r="H29" s="128" t="s">
        <v>12</v>
      </c>
      <c r="I29" s="12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25"/>
  <sheetViews>
    <sheetView topLeftCell="A4" workbookViewId="0">
      <selection activeCell="E11" sqref="E11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8.109375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5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5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5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0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5" ht="18.600000000000001" x14ac:dyDescent="0.45">
      <c r="A5" s="39"/>
      <c r="B5" s="55" t="s">
        <v>2</v>
      </c>
      <c r="C5" s="72">
        <v>43703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5" ht="18.600000000000001" x14ac:dyDescent="0.45">
      <c r="A6" s="39"/>
      <c r="B6" s="7">
        <v>2</v>
      </c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5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5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5" ht="18.600000000000001" x14ac:dyDescent="0.45">
      <c r="A10" s="39"/>
      <c r="B10" s="68">
        <v>1</v>
      </c>
      <c r="C10" s="65">
        <v>43700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>
        <v>3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30</v>
      </c>
      <c r="I11" s="57" t="str">
        <f t="shared" ref="I11:I21" si="3">IF(ISBLANK(D11),"","Kg")</f>
        <v>Kg</v>
      </c>
      <c r="J11" s="38" t="s">
        <v>8</v>
      </c>
      <c r="K11" s="7"/>
      <c r="L11" s="10"/>
      <c r="O11" t="s">
        <v>53</v>
      </c>
    </row>
    <row r="12" spans="1:15" ht="19.2" thickBot="1" x14ac:dyDescent="0.5">
      <c r="A12" s="39"/>
      <c r="B12" s="70"/>
      <c r="C12" s="67"/>
      <c r="D12" s="20">
        <v>1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10</v>
      </c>
      <c r="I12" s="57" t="str">
        <f t="shared" si="3"/>
        <v>Kg</v>
      </c>
      <c r="J12" s="20" t="s">
        <v>9</v>
      </c>
      <c r="K12" s="20"/>
      <c r="L12" s="21"/>
    </row>
    <row r="13" spans="1:15" ht="18.600000000000001" x14ac:dyDescent="0.45">
      <c r="A13" s="39"/>
      <c r="B13" s="69">
        <v>1</v>
      </c>
      <c r="C13" s="71">
        <v>43701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>
        <v>2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20</v>
      </c>
      <c r="I14" s="57" t="str">
        <f t="shared" si="3"/>
        <v>Kg</v>
      </c>
      <c r="J14" s="7" t="s">
        <v>9</v>
      </c>
      <c r="K14" s="7"/>
      <c r="L14" s="10"/>
    </row>
    <row r="15" spans="1:15" ht="19.2" thickBot="1" x14ac:dyDescent="0.5">
      <c r="A15" s="39"/>
      <c r="B15" s="69"/>
      <c r="C15" s="66"/>
      <c r="D15" s="7">
        <v>3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30</v>
      </c>
      <c r="I15" s="59" t="str">
        <f t="shared" si="3"/>
        <v>Kg</v>
      </c>
      <c r="J15" s="7" t="s">
        <v>8</v>
      </c>
      <c r="K15" s="7"/>
      <c r="L15" s="10"/>
    </row>
    <row r="16" spans="1:15" ht="18.600000000000001" x14ac:dyDescent="0.45">
      <c r="A16" s="39"/>
      <c r="B16" s="68">
        <v>1</v>
      </c>
      <c r="C16" s="65">
        <v>43702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>
        <v>5</v>
      </c>
      <c r="E17" s="31" t="str">
        <f t="shared" si="0"/>
        <v>*</v>
      </c>
      <c r="F17" s="23" t="str">
        <f t="shared" si="1"/>
        <v>10</v>
      </c>
      <c r="G17" s="10"/>
      <c r="H17" s="56">
        <f t="shared" si="2"/>
        <v>50</v>
      </c>
      <c r="I17" s="57" t="str">
        <f t="shared" si="3"/>
        <v>Kg</v>
      </c>
      <c r="J17" s="7" t="s">
        <v>8</v>
      </c>
      <c r="K17" s="7"/>
      <c r="L17" s="10"/>
    </row>
    <row r="18" spans="1:12" ht="19.2" thickBot="1" x14ac:dyDescent="0.5">
      <c r="A18" s="39"/>
      <c r="B18" s="70"/>
      <c r="C18" s="67"/>
      <c r="D18" s="20">
        <v>4</v>
      </c>
      <c r="E18" s="41" t="str">
        <f t="shared" si="0"/>
        <v>*</v>
      </c>
      <c r="F18" s="42" t="str">
        <f t="shared" si="1"/>
        <v>10</v>
      </c>
      <c r="G18" s="21"/>
      <c r="H18" s="58">
        <f t="shared" si="2"/>
        <v>40</v>
      </c>
      <c r="I18" s="59" t="str">
        <f t="shared" si="3"/>
        <v>Kg</v>
      </c>
      <c r="J18" s="20" t="s">
        <v>9</v>
      </c>
      <c r="K18" s="20"/>
      <c r="L18" s="21"/>
    </row>
    <row r="19" spans="1:12" ht="18.600000000000001" x14ac:dyDescent="0.45">
      <c r="A19" s="39"/>
      <c r="B19" s="69">
        <v>1</v>
      </c>
      <c r="C19" s="65">
        <v>43703</v>
      </c>
      <c r="D19" s="48"/>
      <c r="E19" s="29" t="str">
        <f t="shared" si="0"/>
        <v/>
      </c>
      <c r="F19" s="24" t="str">
        <f t="shared" si="1"/>
        <v/>
      </c>
      <c r="G19" s="5"/>
      <c r="H19" s="56" t="str">
        <f t="shared" si="2"/>
        <v/>
      </c>
      <c r="I19" s="57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85">
        <v>3</v>
      </c>
      <c r="E20" s="31" t="str">
        <f>IF(ISBLANK(D20),"","*")</f>
        <v>*</v>
      </c>
      <c r="F20" s="23" t="str">
        <f>IF(ISBLANK(D20),"","10")</f>
        <v>10</v>
      </c>
      <c r="G20" s="10"/>
      <c r="H20" s="56">
        <f>IF(ISBLANK($D20),"",($D20*$F20))</f>
        <v>30</v>
      </c>
      <c r="I20" s="57" t="str">
        <f>IF(ISBLANK(D20),"","Kg")</f>
        <v>Kg</v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86">
        <v>3</v>
      </c>
      <c r="E21" s="41" t="str">
        <f t="shared" si="0"/>
        <v>*</v>
      </c>
      <c r="F21" s="42" t="str">
        <f t="shared" si="1"/>
        <v>10</v>
      </c>
      <c r="G21" s="21"/>
      <c r="H21" s="58">
        <f t="shared" si="2"/>
        <v>30</v>
      </c>
      <c r="I21" s="59" t="str">
        <f t="shared" si="3"/>
        <v>Kg</v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6"/>
      <c r="I22" s="127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24</v>
      </c>
      <c r="C23" s="63"/>
      <c r="D23" s="64"/>
      <c r="E23" s="54"/>
      <c r="F23" s="53" t="s">
        <v>11</v>
      </c>
      <c r="G23" s="14">
        <f>SUM(H9:H21)</f>
        <v>240</v>
      </c>
      <c r="H23" s="128" t="s">
        <v>12</v>
      </c>
      <c r="I23" s="12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J8:L9"/>
    <mergeCell ref="H8:I9"/>
    <mergeCell ref="H22:I22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O31"/>
  <sheetViews>
    <sheetView workbookViewId="0">
      <selection activeCell="H2" sqref="H2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4">
        <v>43717</v>
      </c>
    </row>
    <row r="2" spans="1:15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49</v>
      </c>
      <c r="O2">
        <v>6</v>
      </c>
    </row>
    <row r="3" spans="1:15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94" t="s">
        <v>52</v>
      </c>
      <c r="K3" s="93">
        <v>8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50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5" ht="19.2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/>
      <c r="E11" s="31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56" t="str">
        <f t="shared" ref="H11:H27" si="2">IF(ISBLANK($D11),"",($D11*$F11))</f>
        <v/>
      </c>
      <c r="I11" s="57" t="str">
        <f t="shared" ref="I11:I27" si="3">IF(ISBLANK(D11),"","Kg")</f>
        <v/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1"/>
        <v/>
      </c>
      <c r="G19" s="5"/>
      <c r="H19" s="34" t="str">
        <f t="shared" si="2"/>
        <v/>
      </c>
      <c r="I19" s="35" t="str">
        <f t="shared" si="3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1"/>
        <v/>
      </c>
      <c r="G20" s="10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1"/>
        <v/>
      </c>
      <c r="G21" s="10"/>
      <c r="H21" s="56" t="str">
        <f t="shared" si="2"/>
        <v/>
      </c>
      <c r="I21" s="5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si="0"/>
        <v/>
      </c>
      <c r="F22" s="24" t="str">
        <f t="shared" si="1"/>
        <v/>
      </c>
      <c r="G22" s="5"/>
      <c r="H22" s="34" t="str">
        <f t="shared" si="2"/>
        <v/>
      </c>
      <c r="I22" s="35" t="str">
        <f t="shared" si="3"/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0"/>
        <v/>
      </c>
      <c r="F23" s="23" t="str">
        <f t="shared" si="1"/>
        <v/>
      </c>
      <c r="G23" s="10"/>
      <c r="H23" s="56" t="str">
        <f t="shared" si="2"/>
        <v/>
      </c>
      <c r="I23" s="57" t="str">
        <f t="shared" si="3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0"/>
        <v/>
      </c>
      <c r="F24" s="23" t="str">
        <f t="shared" si="1"/>
        <v/>
      </c>
      <c r="G24" s="10"/>
      <c r="H24" s="56" t="str">
        <f t="shared" si="2"/>
        <v/>
      </c>
      <c r="I24" s="5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1"/>
        <v/>
      </c>
      <c r="G25" s="4"/>
      <c r="H25" s="34" t="str">
        <f t="shared" si="2"/>
        <v/>
      </c>
      <c r="I25" s="35" t="str">
        <f t="shared" si="3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1"/>
        <v/>
      </c>
      <c r="G26" s="7"/>
      <c r="H26" s="56" t="str">
        <f t="shared" si="2"/>
        <v/>
      </c>
      <c r="I26" s="57" t="str">
        <f t="shared" si="3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1"/>
        <v/>
      </c>
      <c r="G27" s="20"/>
      <c r="H27" s="58" t="str">
        <f t="shared" si="2"/>
        <v/>
      </c>
      <c r="I27" s="5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6"/>
      <c r="I28" s="127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0</v>
      </c>
      <c r="C29" s="63"/>
      <c r="D29" s="64"/>
      <c r="E29" s="54"/>
      <c r="F29" s="53" t="s">
        <v>11</v>
      </c>
      <c r="G29" s="14">
        <f>SUM(H9:H27)</f>
        <v>0</v>
      </c>
      <c r="H29" s="128" t="s">
        <v>12</v>
      </c>
      <c r="I29" s="12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19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43706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43"/>
      <c r="B10" s="68"/>
      <c r="C10" s="65">
        <v>43704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85">
        <v>3</v>
      </c>
      <c r="E11" s="31" t="str">
        <f t="shared" ref="E11:E18" si="0">IF(ISBLANK(D11),"","*")</f>
        <v>*</v>
      </c>
      <c r="F11" s="23" t="str">
        <f t="shared" ref="F11:F15" si="1">IF(ISBLANK(D11),"","10")</f>
        <v>10</v>
      </c>
      <c r="G11" s="7"/>
      <c r="H11" s="56">
        <f t="shared" ref="H11:H18" si="2">IF(ISBLANK($D11),"",($D11*$F11))</f>
        <v>30</v>
      </c>
      <c r="I11" s="57" t="str">
        <f t="shared" ref="I11:I15" si="3">IF(ISBLANK(D11),"","Kg")</f>
        <v>Kg</v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6"/>
      <c r="D12" s="85">
        <v>6</v>
      </c>
      <c r="E12" s="31" t="str">
        <f t="shared" si="0"/>
        <v>*</v>
      </c>
      <c r="F12" s="23" t="str">
        <f t="shared" si="1"/>
        <v>10</v>
      </c>
      <c r="G12" s="7"/>
      <c r="H12" s="56">
        <f t="shared" si="2"/>
        <v>60</v>
      </c>
      <c r="I12" s="57" t="str">
        <f t="shared" si="3"/>
        <v>Kg</v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65">
        <v>43705</v>
      </c>
      <c r="D13" s="87"/>
      <c r="E13" s="29" t="str">
        <f t="shared" si="0"/>
        <v/>
      </c>
      <c r="F13" s="24" t="str">
        <f t="shared" si="1"/>
        <v/>
      </c>
      <c r="G13" s="4"/>
      <c r="H13" s="34" t="str">
        <f t="shared" si="2"/>
        <v/>
      </c>
      <c r="I13" s="35" t="str">
        <f t="shared" si="3"/>
        <v/>
      </c>
      <c r="J13" s="6"/>
      <c r="K13" s="4"/>
      <c r="L13" s="5"/>
    </row>
    <row r="14" spans="1:12" ht="18.600000000000001" x14ac:dyDescent="0.45">
      <c r="A14" s="43"/>
      <c r="B14" s="69"/>
      <c r="C14" s="66"/>
      <c r="D14" s="85">
        <v>4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40</v>
      </c>
      <c r="I14" s="57" t="str">
        <f t="shared" si="3"/>
        <v>Kg</v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7"/>
      <c r="D15" s="86">
        <v>3</v>
      </c>
      <c r="E15" s="41" t="str">
        <f t="shared" si="0"/>
        <v>*</v>
      </c>
      <c r="F15" s="42" t="str">
        <f t="shared" si="1"/>
        <v>10</v>
      </c>
      <c r="G15" s="20"/>
      <c r="H15" s="56">
        <f t="shared" si="2"/>
        <v>30</v>
      </c>
      <c r="I15" s="57" t="str">
        <f t="shared" si="3"/>
        <v>Kg</v>
      </c>
      <c r="J15" s="20" t="s">
        <v>9</v>
      </c>
      <c r="K15" s="20"/>
      <c r="L15" s="21"/>
    </row>
    <row r="16" spans="1:12" ht="18.600000000000001" x14ac:dyDescent="0.45">
      <c r="A16" s="43"/>
      <c r="B16" s="47"/>
      <c r="C16" s="65">
        <v>43706</v>
      </c>
      <c r="D16" s="87"/>
      <c r="E16" s="29" t="str">
        <f t="shared" si="0"/>
        <v/>
      </c>
      <c r="F16" s="24" t="str">
        <f t="shared" ref="F16:F18" si="4">IF(ISBLANK(D16),"","10")</f>
        <v/>
      </c>
      <c r="G16" s="4"/>
      <c r="H16" s="34" t="str">
        <f t="shared" si="2"/>
        <v/>
      </c>
      <c r="I16" s="35" t="str">
        <f t="shared" ref="I16:I18" si="5">IF(ISBLANK(D16),"","Kg")</f>
        <v/>
      </c>
      <c r="J16" s="4"/>
      <c r="K16" s="4"/>
      <c r="L16" s="5"/>
    </row>
    <row r="17" spans="1:12" ht="18.600000000000001" x14ac:dyDescent="0.45">
      <c r="A17" s="43"/>
      <c r="B17" s="45"/>
      <c r="C17" s="49"/>
      <c r="D17" s="85">
        <v>2</v>
      </c>
      <c r="E17" s="31" t="str">
        <f t="shared" si="0"/>
        <v>*</v>
      </c>
      <c r="F17" s="23" t="str">
        <f t="shared" si="4"/>
        <v>10</v>
      </c>
      <c r="G17" s="7"/>
      <c r="H17" s="56">
        <f t="shared" si="2"/>
        <v>20</v>
      </c>
      <c r="I17" s="57" t="str">
        <f t="shared" si="5"/>
        <v>Kg</v>
      </c>
      <c r="J17" s="38" t="s">
        <v>8</v>
      </c>
      <c r="K17" s="7"/>
      <c r="L17" s="10"/>
    </row>
    <row r="18" spans="1:12" ht="19.2" thickBot="1" x14ac:dyDescent="0.5">
      <c r="A18" s="44"/>
      <c r="B18" s="46"/>
      <c r="C18" s="50"/>
      <c r="D18" s="86">
        <v>1</v>
      </c>
      <c r="E18" s="41" t="str">
        <f t="shared" si="0"/>
        <v>*</v>
      </c>
      <c r="F18" s="42" t="str">
        <f t="shared" si="4"/>
        <v>10</v>
      </c>
      <c r="G18" s="20"/>
      <c r="H18" s="58">
        <f t="shared" si="2"/>
        <v>10</v>
      </c>
      <c r="I18" s="59" t="str">
        <f t="shared" si="5"/>
        <v>Kg</v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6"/>
      <c r="I19" s="127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19</v>
      </c>
      <c r="C20" s="63"/>
      <c r="D20" s="64"/>
      <c r="E20" s="54"/>
      <c r="F20" s="53" t="s">
        <v>11</v>
      </c>
      <c r="G20" s="14">
        <f>SUM(H9:H18)</f>
        <v>190</v>
      </c>
      <c r="H20" s="128" t="s">
        <v>12</v>
      </c>
      <c r="I20" s="12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20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39"/>
      <c r="B10" s="68"/>
      <c r="C10" s="65">
        <v>43707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85">
        <v>2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20</v>
      </c>
      <c r="I11" s="57" t="str">
        <f t="shared" ref="I11:I21" si="3">IF(ISBLANK(D11),"","Kg")</f>
        <v>Kg</v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86">
        <v>3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30</v>
      </c>
      <c r="I12" s="57" t="str">
        <f t="shared" si="3"/>
        <v>Kg</v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65">
        <v>43708</v>
      </c>
      <c r="D13" s="85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85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85">
        <v>1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10</v>
      </c>
      <c r="I15" s="59" t="str">
        <f t="shared" si="3"/>
        <v>Kg</v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43709</v>
      </c>
      <c r="D16" s="87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85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85">
        <v>1</v>
      </c>
      <c r="E18" s="31" t="str">
        <f t="shared" si="0"/>
        <v>*</v>
      </c>
      <c r="F18" s="23" t="str">
        <f t="shared" si="1"/>
        <v>10</v>
      </c>
      <c r="G18" s="10"/>
      <c r="H18" s="56">
        <f t="shared" si="2"/>
        <v>10</v>
      </c>
      <c r="I18" s="57" t="str">
        <f t="shared" si="3"/>
        <v>Kg</v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43711</v>
      </c>
      <c r="D19" s="87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85">
        <v>4</v>
      </c>
      <c r="E20" s="31" t="str">
        <f t="shared" si="0"/>
        <v>*</v>
      </c>
      <c r="F20" s="23" t="str">
        <f t="shared" ref="F20" si="4">IF(ISBLANK(D20),"","10")</f>
        <v>10</v>
      </c>
      <c r="G20" s="7"/>
      <c r="H20" s="56">
        <f t="shared" si="2"/>
        <v>40</v>
      </c>
      <c r="I20" s="57" t="str">
        <f t="shared" ref="I20" si="5">IF(ISBLANK(D20),"","Kg")</f>
        <v>Kg</v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86">
        <v>2</v>
      </c>
      <c r="E21" s="41" t="str">
        <f t="shared" si="0"/>
        <v>*</v>
      </c>
      <c r="F21" s="42" t="str">
        <f t="shared" si="1"/>
        <v>10</v>
      </c>
      <c r="G21" s="20"/>
      <c r="H21" s="58">
        <f t="shared" si="2"/>
        <v>20</v>
      </c>
      <c r="I21" s="59" t="str">
        <f t="shared" si="3"/>
        <v>Kg</v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6"/>
      <c r="I22" s="127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13</v>
      </c>
      <c r="C23" s="63"/>
      <c r="D23" s="64"/>
      <c r="E23" s="54"/>
      <c r="F23" s="53" t="s">
        <v>11</v>
      </c>
      <c r="G23" s="14">
        <f>SUM(H9:H21)</f>
        <v>130</v>
      </c>
      <c r="H23" s="128" t="s">
        <v>12</v>
      </c>
      <c r="I23" s="12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21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43"/>
      <c r="B10" s="68"/>
      <c r="C10" s="65">
        <v>43711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85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86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43712</v>
      </c>
      <c r="D13" s="85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85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85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43713</v>
      </c>
      <c r="D16" s="87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85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86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6"/>
      <c r="I19" s="127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28" t="s">
        <v>12</v>
      </c>
      <c r="I20" s="12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5"/>
  <sheetViews>
    <sheetView workbookViewId="0">
      <selection activeCell="L25" sqref="A1:L25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22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43717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39"/>
      <c r="B10" s="68"/>
      <c r="C10" s="65">
        <v>43714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7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43715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43716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43717</v>
      </c>
      <c r="D19" s="48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20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6"/>
      <c r="I22" s="127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28" t="s">
        <v>12</v>
      </c>
      <c r="I23" s="12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2"/>
  <sheetViews>
    <sheetView workbookViewId="0">
      <selection activeCell="F28" sqref="F28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4414062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23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43720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43"/>
      <c r="B10" s="68"/>
      <c r="C10" s="65">
        <v>43718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85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86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43719</v>
      </c>
      <c r="D13" s="85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85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85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43720</v>
      </c>
      <c r="D16" s="87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85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86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6"/>
      <c r="I19" s="127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28" t="s">
        <v>12</v>
      </c>
      <c r="I20" s="12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24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43724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39"/>
      <c r="B10" s="68"/>
      <c r="C10" s="65">
        <v>43721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85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86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43722</v>
      </c>
      <c r="D13" s="85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85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85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43723</v>
      </c>
      <c r="D16" s="87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85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85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43724</v>
      </c>
      <c r="D19" s="87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85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86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6"/>
      <c r="I22" s="127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28" t="s">
        <v>12</v>
      </c>
      <c r="I23" s="12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4414062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34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43727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43"/>
      <c r="B10" s="68"/>
      <c r="C10" s="65">
        <v>43725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85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86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43726</v>
      </c>
      <c r="D13" s="85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85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85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43727</v>
      </c>
      <c r="D16" s="87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85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86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6"/>
      <c r="I19" s="127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28" t="s">
        <v>12</v>
      </c>
      <c r="I20" s="12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35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43731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39"/>
      <c r="B10" s="68"/>
      <c r="C10" s="65">
        <v>43728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85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86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43729</v>
      </c>
      <c r="D13" s="85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85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85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43730</v>
      </c>
      <c r="D16" s="87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85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85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43731</v>
      </c>
      <c r="D19" s="87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85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86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6"/>
      <c r="I22" s="127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28" t="s">
        <v>12</v>
      </c>
      <c r="I23" s="12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2"/>
  <sheetViews>
    <sheetView workbookViewId="0"/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36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43734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43"/>
      <c r="B10" s="68"/>
      <c r="C10" s="65">
        <v>43732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85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86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43733</v>
      </c>
      <c r="D13" s="85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85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85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43734</v>
      </c>
      <c r="D16" s="87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85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86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6"/>
      <c r="I19" s="127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28" t="s">
        <v>12</v>
      </c>
      <c r="I20" s="12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25"/>
  <sheetViews>
    <sheetView workbookViewId="0">
      <selection activeCell="B18" sqref="B18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43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44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45</v>
      </c>
      <c r="B3" s="1"/>
      <c r="C3" s="2"/>
      <c r="D3" s="2"/>
      <c r="E3" s="28"/>
      <c r="F3" s="22"/>
      <c r="G3" s="2"/>
      <c r="H3" s="2"/>
      <c r="I3" s="2"/>
      <c r="J3" s="2"/>
      <c r="K3" s="3" t="s">
        <v>37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1" t="s">
        <v>1</v>
      </c>
      <c r="I4" s="111"/>
      <c r="J4" s="111"/>
      <c r="K4" s="111"/>
      <c r="L4" s="112"/>
    </row>
    <row r="5" spans="1:12" ht="18.600000000000001" x14ac:dyDescent="0.45">
      <c r="A5" s="39"/>
      <c r="B5" s="55" t="s">
        <v>2</v>
      </c>
      <c r="C5" s="72">
        <v>43738</v>
      </c>
      <c r="D5" s="8"/>
      <c r="E5" s="30"/>
      <c r="F5" s="23"/>
      <c r="G5" s="10"/>
      <c r="H5" s="7"/>
      <c r="I5" s="6" t="s">
        <v>41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42</v>
      </c>
      <c r="J7" s="20"/>
      <c r="K7" s="21"/>
      <c r="L7" s="21"/>
    </row>
    <row r="8" spans="1:12" ht="20.25" customHeight="1" thickBot="1" x14ac:dyDescent="0.5">
      <c r="A8" s="36" t="s">
        <v>4</v>
      </c>
      <c r="B8" s="113" t="s">
        <v>5</v>
      </c>
      <c r="C8" s="114"/>
      <c r="D8" s="114"/>
      <c r="E8" s="114"/>
      <c r="F8" s="114"/>
      <c r="G8" s="115"/>
      <c r="H8" s="116" t="s">
        <v>18</v>
      </c>
      <c r="I8" s="117"/>
      <c r="J8" s="120" t="s">
        <v>6</v>
      </c>
      <c r="K8" s="121"/>
      <c r="L8" s="122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8"/>
      <c r="I9" s="119"/>
      <c r="J9" s="123"/>
      <c r="K9" s="124"/>
      <c r="L9" s="125"/>
    </row>
    <row r="10" spans="1:12" ht="18.600000000000001" x14ac:dyDescent="0.45">
      <c r="A10" s="39"/>
      <c r="B10" s="68"/>
      <c r="C10" s="65">
        <v>43704</v>
      </c>
      <c r="D10" s="87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85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86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43705</v>
      </c>
      <c r="D13" s="85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85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85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43706</v>
      </c>
      <c r="D16" s="87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85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85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43707</v>
      </c>
      <c r="D19" s="87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85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86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6"/>
      <c r="I22" s="127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28" t="s">
        <v>12</v>
      </c>
      <c r="I23" s="12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  <pageSetup paperSize="9" scale="6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6"/>
  <sheetViews>
    <sheetView zoomScale="90" zoomScaleNormal="90" zoomScaleSheetLayoutView="70" workbookViewId="0">
      <selection activeCell="G5" sqref="G5"/>
    </sheetView>
  </sheetViews>
  <sheetFormatPr baseColWidth="10" defaultRowHeight="14.4" x14ac:dyDescent="0.3"/>
  <cols>
    <col min="1" max="1" width="32.6640625" customWidth="1"/>
    <col min="2" max="2" width="21.6640625" customWidth="1"/>
    <col min="3" max="3" width="2.33203125" customWidth="1"/>
    <col min="4" max="4" width="11.6640625" customWidth="1"/>
  </cols>
  <sheetData>
    <row r="1" spans="1:4" ht="18" customHeight="1" x14ac:dyDescent="0.3">
      <c r="A1" s="73" t="s">
        <v>25</v>
      </c>
      <c r="B1" s="101" t="s">
        <v>26</v>
      </c>
      <c r="C1" s="101"/>
      <c r="D1" s="81" t="s">
        <v>27</v>
      </c>
    </row>
    <row r="2" spans="1:4" ht="18" customHeight="1" x14ac:dyDescent="0.3">
      <c r="A2" s="74" t="s">
        <v>43</v>
      </c>
      <c r="B2" s="100" t="s">
        <v>28</v>
      </c>
      <c r="C2" s="83">
        <v>1</v>
      </c>
      <c r="D2" s="82"/>
    </row>
    <row r="3" spans="1:4" ht="18" customHeight="1" x14ac:dyDescent="0.3">
      <c r="A3" s="75" t="s">
        <v>44</v>
      </c>
      <c r="B3" s="73" t="s">
        <v>29</v>
      </c>
      <c r="C3" s="130" t="s">
        <v>30</v>
      </c>
      <c r="D3" s="131"/>
    </row>
    <row r="4" spans="1:4" ht="18" customHeight="1" x14ac:dyDescent="0.3">
      <c r="A4" s="75" t="s">
        <v>45</v>
      </c>
      <c r="B4" s="76" t="s">
        <v>7</v>
      </c>
      <c r="C4" s="132">
        <v>2</v>
      </c>
      <c r="D4" s="133"/>
    </row>
    <row r="5" spans="1:4" ht="30" customHeight="1" x14ac:dyDescent="0.3">
      <c r="A5" s="80" t="s">
        <v>46</v>
      </c>
      <c r="B5" s="88" t="s">
        <v>40</v>
      </c>
      <c r="C5" s="134" t="s">
        <v>31</v>
      </c>
      <c r="D5" s="135"/>
    </row>
    <row r="6" spans="1:4" ht="18" customHeight="1" x14ac:dyDescent="0.3">
      <c r="A6" s="77" t="s">
        <v>39</v>
      </c>
      <c r="B6" s="73" t="s">
        <v>32</v>
      </c>
      <c r="C6" s="136"/>
      <c r="D6" s="137"/>
    </row>
    <row r="7" spans="1:4" ht="18" customHeight="1" x14ac:dyDescent="0.3">
      <c r="A7" s="78" t="s">
        <v>47</v>
      </c>
      <c r="B7" s="79" t="s">
        <v>63</v>
      </c>
      <c r="C7" s="138" t="s">
        <v>9</v>
      </c>
      <c r="D7" s="139"/>
    </row>
    <row r="8" spans="1:4" ht="7.05" customHeight="1" x14ac:dyDescent="0.3"/>
    <row r="9" spans="1:4" ht="18" customHeight="1" x14ac:dyDescent="0.3">
      <c r="A9" s="73" t="s">
        <v>25</v>
      </c>
      <c r="B9" s="101" t="s">
        <v>26</v>
      </c>
      <c r="C9" s="101"/>
      <c r="D9" s="81" t="s">
        <v>27</v>
      </c>
    </row>
    <row r="10" spans="1:4" ht="18" customHeight="1" x14ac:dyDescent="0.3">
      <c r="A10" s="74" t="s">
        <v>43</v>
      </c>
      <c r="B10" s="100" t="s">
        <v>28</v>
      </c>
      <c r="C10" s="83">
        <v>1</v>
      </c>
      <c r="D10" s="82"/>
    </row>
    <row r="11" spans="1:4" ht="18" customHeight="1" x14ac:dyDescent="0.3">
      <c r="A11" s="75" t="s">
        <v>44</v>
      </c>
      <c r="B11" s="73" t="s">
        <v>29</v>
      </c>
      <c r="C11" s="130" t="s">
        <v>30</v>
      </c>
      <c r="D11" s="131"/>
    </row>
    <row r="12" spans="1:4" ht="18" customHeight="1" x14ac:dyDescent="0.3">
      <c r="A12" s="75" t="s">
        <v>45</v>
      </c>
      <c r="B12" s="76" t="s">
        <v>7</v>
      </c>
      <c r="C12" s="132">
        <v>2</v>
      </c>
      <c r="D12" s="133"/>
    </row>
    <row r="13" spans="1:4" ht="30" customHeight="1" x14ac:dyDescent="0.3">
      <c r="A13" s="80" t="s">
        <v>46</v>
      </c>
      <c r="B13" s="88" t="s">
        <v>40</v>
      </c>
      <c r="C13" s="134" t="s">
        <v>31</v>
      </c>
      <c r="D13" s="135"/>
    </row>
    <row r="14" spans="1:4" ht="18" customHeight="1" x14ac:dyDescent="0.3">
      <c r="A14" s="77" t="s">
        <v>39</v>
      </c>
      <c r="B14" s="73" t="s">
        <v>32</v>
      </c>
      <c r="C14" s="136"/>
      <c r="D14" s="137"/>
    </row>
    <row r="15" spans="1:4" ht="18" customHeight="1" x14ac:dyDescent="0.3">
      <c r="A15" s="78" t="s">
        <v>47</v>
      </c>
      <c r="B15" s="79" t="s">
        <v>62</v>
      </c>
      <c r="C15" s="138" t="s">
        <v>8</v>
      </c>
      <c r="D15" s="139"/>
    </row>
    <row r="16" spans="1:4" ht="7.05" customHeight="1" x14ac:dyDescent="0.3"/>
  </sheetData>
  <mergeCells count="8">
    <mergeCell ref="C3:D3"/>
    <mergeCell ref="C4:D4"/>
    <mergeCell ref="C5:D6"/>
    <mergeCell ref="C7:D7"/>
    <mergeCell ref="C11:D11"/>
    <mergeCell ref="C12:D12"/>
    <mergeCell ref="C15:D15"/>
    <mergeCell ref="C13:D14"/>
  </mergeCells>
  <pageMargins left="0.25" right="0.25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19"/>
  <sheetViews>
    <sheetView workbookViewId="0">
      <selection activeCell="F32" sqref="F32"/>
    </sheetView>
  </sheetViews>
  <sheetFormatPr baseColWidth="10" defaultRowHeight="14.4" x14ac:dyDescent="0.3"/>
  <sheetData>
    <row r="1" spans="1:4" x14ac:dyDescent="0.3">
      <c r="B1" s="84"/>
    </row>
    <row r="2" spans="1:4" x14ac:dyDescent="0.3">
      <c r="A2" t="s">
        <v>57</v>
      </c>
      <c r="B2" s="84">
        <v>43712</v>
      </c>
      <c r="C2" t="s">
        <v>8</v>
      </c>
      <c r="D2">
        <v>24</v>
      </c>
    </row>
    <row r="3" spans="1:4" x14ac:dyDescent="0.3">
      <c r="B3" s="84"/>
      <c r="C3" t="s">
        <v>9</v>
      </c>
      <c r="D3">
        <v>36</v>
      </c>
    </row>
    <row r="4" spans="1:4" x14ac:dyDescent="0.3">
      <c r="A4" t="s">
        <v>57</v>
      </c>
      <c r="B4" s="84">
        <v>43712</v>
      </c>
      <c r="C4" t="s">
        <v>8</v>
      </c>
      <c r="D4">
        <v>24</v>
      </c>
    </row>
    <row r="5" spans="1:4" x14ac:dyDescent="0.3">
      <c r="B5" s="84"/>
      <c r="C5" t="s">
        <v>9</v>
      </c>
      <c r="D5">
        <v>36</v>
      </c>
    </row>
    <row r="6" spans="1:4" x14ac:dyDescent="0.3">
      <c r="A6" t="s">
        <v>57</v>
      </c>
      <c r="B6" s="84">
        <v>43712</v>
      </c>
      <c r="C6" t="s">
        <v>8</v>
      </c>
      <c r="D6">
        <v>24</v>
      </c>
    </row>
    <row r="7" spans="1:4" x14ac:dyDescent="0.3">
      <c r="B7" s="84"/>
      <c r="C7" t="s">
        <v>9</v>
      </c>
      <c r="D7">
        <v>36</v>
      </c>
    </row>
    <row r="8" spans="1:4" x14ac:dyDescent="0.3">
      <c r="A8" t="s">
        <v>57</v>
      </c>
      <c r="B8" s="84">
        <v>43712</v>
      </c>
      <c r="C8" t="s">
        <v>8</v>
      </c>
      <c r="D8">
        <v>24</v>
      </c>
    </row>
    <row r="9" spans="1:4" x14ac:dyDescent="0.3">
      <c r="B9" s="84"/>
      <c r="C9" t="s">
        <v>9</v>
      </c>
      <c r="D9">
        <v>36</v>
      </c>
    </row>
    <row r="10" spans="1:4" x14ac:dyDescent="0.3">
      <c r="A10" t="s">
        <v>57</v>
      </c>
      <c r="B10" s="84">
        <v>43712</v>
      </c>
      <c r="C10" t="s">
        <v>8</v>
      </c>
      <c r="D10">
        <v>24</v>
      </c>
    </row>
    <row r="11" spans="1:4" x14ac:dyDescent="0.3">
      <c r="B11" s="84"/>
      <c r="C11" t="s">
        <v>9</v>
      </c>
      <c r="D11">
        <v>36</v>
      </c>
    </row>
    <row r="12" spans="1:4" x14ac:dyDescent="0.3">
      <c r="A12" t="s">
        <v>57</v>
      </c>
      <c r="B12" s="84">
        <v>43712</v>
      </c>
      <c r="C12" t="s">
        <v>8</v>
      </c>
      <c r="D12">
        <v>24</v>
      </c>
    </row>
    <row r="13" spans="1:4" x14ac:dyDescent="0.3">
      <c r="C13" t="s">
        <v>9</v>
      </c>
      <c r="D13">
        <v>36</v>
      </c>
    </row>
    <row r="14" spans="1:4" x14ac:dyDescent="0.3">
      <c r="A14" t="s">
        <v>57</v>
      </c>
      <c r="B14" s="84">
        <v>43712</v>
      </c>
      <c r="C14" t="s">
        <v>8</v>
      </c>
      <c r="D14">
        <v>24</v>
      </c>
    </row>
    <row r="15" spans="1:4" x14ac:dyDescent="0.3">
      <c r="C15" t="s">
        <v>9</v>
      </c>
      <c r="D15">
        <v>36</v>
      </c>
    </row>
    <row r="16" spans="1:4" x14ac:dyDescent="0.3">
      <c r="A16" t="s">
        <v>57</v>
      </c>
      <c r="B16" s="84">
        <v>43712</v>
      </c>
      <c r="C16" t="s">
        <v>8</v>
      </c>
      <c r="D16">
        <v>6</v>
      </c>
    </row>
    <row r="17" spans="1:4" x14ac:dyDescent="0.3">
      <c r="C17" t="s">
        <v>9</v>
      </c>
      <c r="D17">
        <v>6</v>
      </c>
    </row>
    <row r="18" spans="1:4" x14ac:dyDescent="0.3">
      <c r="A18" t="s">
        <v>57</v>
      </c>
      <c r="B18" s="84">
        <v>43712</v>
      </c>
      <c r="C18" t="s">
        <v>8</v>
      </c>
      <c r="D18">
        <v>6</v>
      </c>
    </row>
    <row r="19" spans="1:4" x14ac:dyDescent="0.3">
      <c r="C19" t="s">
        <v>9</v>
      </c>
      <c r="D19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Accueil</vt:lpstr>
      <vt:lpstr>N°16</vt:lpstr>
      <vt:lpstr>BL F</vt:lpstr>
      <vt:lpstr>n° 4</vt:lpstr>
      <vt:lpstr>BL M</vt:lpstr>
      <vt:lpstr>n° 5</vt:lpstr>
      <vt:lpstr>n° 6</vt:lpstr>
      <vt:lpstr>n° 7</vt:lpstr>
      <vt:lpstr>n° 8</vt:lpstr>
      <vt:lpstr>n° 9</vt:lpstr>
      <vt:lpstr>n° 10</vt:lpstr>
      <vt:lpstr>n° 11</vt:lpstr>
      <vt:lpstr>n° 12</vt:lpstr>
      <vt:lpstr>n° 13</vt:lpstr>
      <vt:lpstr>n° 14</vt:lpstr>
      <vt:lpstr>Etiquette</vt:lpstr>
      <vt:lpstr>Récap</vt:lpstr>
      <vt:lpstr>'n° 14'!Zone_d_impression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Marie-Odile LUCAS</dc:creator>
  <cp:lastModifiedBy>Lemarchand, Gautier</cp:lastModifiedBy>
  <cp:lastPrinted>2019-09-24T12:41:20Z</cp:lastPrinted>
  <dcterms:created xsi:type="dcterms:W3CDTF">2019-08-25T08:56:34Z</dcterms:created>
  <dcterms:modified xsi:type="dcterms:W3CDTF">2019-09-24T12:57:42Z</dcterms:modified>
</cp:coreProperties>
</file>