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8_{57A06A17-EA68-4B59-9B23-47BD1B7933FC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STOCK 2017" sheetId="12" r:id="rId1"/>
    <sheet name="FAC1" sheetId="1" r:id="rId2"/>
    <sheet name="FAC2" sheetId="2" r:id="rId3"/>
    <sheet name="FAC3" sheetId="3" r:id="rId4"/>
    <sheet name="FAC4" sheetId="4" r:id="rId5"/>
    <sheet name="FAC5" sheetId="5" r:id="rId6"/>
    <sheet name="FAC6" sheetId="6" r:id="rId7"/>
    <sheet name="FAC7" sheetId="7" r:id="rId8"/>
    <sheet name="FAC8" sheetId="8" r:id="rId9"/>
    <sheet name="FAC9" sheetId="9" r:id="rId10"/>
    <sheet name="FAC10" sheetId="10" r:id="rId11"/>
    <sheet name="FAC11" sheetId="1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12" l="1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3" i="12"/>
  <c r="F3" i="12" l="1"/>
  <c r="H46" i="12"/>
  <c r="F46" i="12"/>
  <c r="H45" i="12"/>
  <c r="F45" i="12"/>
  <c r="H44" i="12"/>
  <c r="F44" i="12"/>
  <c r="H43" i="12"/>
  <c r="F43" i="12"/>
  <c r="H42" i="12"/>
  <c r="F42" i="12"/>
  <c r="H41" i="12"/>
  <c r="F41" i="12"/>
  <c r="H40" i="12"/>
  <c r="F40" i="12"/>
  <c r="H39" i="12"/>
  <c r="F39" i="12"/>
  <c r="H38" i="12"/>
  <c r="F38" i="12"/>
  <c r="H37" i="12"/>
  <c r="F37" i="12"/>
  <c r="H36" i="12"/>
  <c r="F36" i="12"/>
  <c r="H35" i="12"/>
  <c r="F35" i="12"/>
  <c r="H34" i="12"/>
  <c r="F34" i="12"/>
  <c r="H33" i="12"/>
  <c r="F33" i="12"/>
  <c r="H32" i="12"/>
  <c r="F32" i="12"/>
  <c r="H31" i="12"/>
  <c r="F31" i="12"/>
  <c r="H30" i="12"/>
  <c r="F30" i="12"/>
  <c r="H29" i="12"/>
  <c r="F29" i="12"/>
  <c r="H28" i="12"/>
  <c r="F28" i="12"/>
  <c r="H27" i="12"/>
  <c r="F27" i="12"/>
  <c r="H26" i="12"/>
  <c r="F26" i="12"/>
  <c r="H25" i="12"/>
  <c r="F25" i="12"/>
  <c r="H24" i="12"/>
  <c r="F24" i="12"/>
  <c r="H23" i="12"/>
  <c r="F23" i="12"/>
  <c r="H22" i="12"/>
  <c r="F22" i="12"/>
  <c r="H21" i="12"/>
  <c r="F21" i="12"/>
  <c r="H20" i="12"/>
  <c r="F20" i="12"/>
  <c r="H19" i="12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H12" i="12"/>
  <c r="F12" i="12"/>
  <c r="H11" i="12"/>
  <c r="F11" i="12"/>
  <c r="H10" i="12"/>
  <c r="F10" i="12"/>
  <c r="H9" i="12"/>
  <c r="F9" i="12"/>
  <c r="H8" i="12"/>
  <c r="F8" i="12"/>
  <c r="H7" i="12"/>
  <c r="F7" i="12"/>
  <c r="H6" i="12"/>
  <c r="F6" i="12"/>
  <c r="H5" i="12"/>
  <c r="F5" i="12"/>
  <c r="H4" i="12"/>
  <c r="F4" i="12"/>
  <c r="H3" i="12"/>
  <c r="D31" i="11" l="1"/>
  <c r="D30" i="11"/>
  <c r="D29" i="11"/>
  <c r="D28" i="11"/>
  <c r="D27" i="11"/>
  <c r="D26" i="11"/>
  <c r="D25" i="11"/>
  <c r="D24" i="11"/>
  <c r="D23" i="11"/>
  <c r="D22" i="11"/>
  <c r="D21" i="11"/>
  <c r="D20" i="11"/>
  <c r="D32" i="11" s="1"/>
  <c r="B34" i="11" s="1"/>
  <c r="D19" i="11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31" i="7"/>
  <c r="D30" i="7"/>
  <c r="D29" i="7"/>
  <c r="D28" i="7"/>
  <c r="D27" i="7"/>
  <c r="D26" i="7"/>
  <c r="D25" i="7"/>
  <c r="D24" i="7"/>
  <c r="D23" i="7"/>
  <c r="D22" i="7"/>
  <c r="D21" i="7"/>
  <c r="D20" i="7"/>
  <c r="D32" i="7" s="1"/>
  <c r="B34" i="7" s="1"/>
  <c r="D19" i="7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32" i="6" s="1"/>
  <c r="B34" i="6" s="1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32" i="5" s="1"/>
  <c r="B34" i="5" s="1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32" i="4" s="1"/>
  <c r="B34" i="4" s="1"/>
  <c r="D31" i="3"/>
  <c r="D30" i="3"/>
  <c r="D29" i="3"/>
  <c r="D28" i="3"/>
  <c r="D27" i="3"/>
  <c r="D26" i="3"/>
  <c r="D25" i="3"/>
  <c r="D24" i="3"/>
  <c r="D23" i="3"/>
  <c r="D22" i="3"/>
  <c r="D21" i="3"/>
  <c r="D20" i="3"/>
  <c r="D32" i="3" s="1"/>
  <c r="B34" i="3" s="1"/>
  <c r="D19" i="3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32" i="8" l="1"/>
  <c r="B34" i="8" s="1"/>
  <c r="D32" i="9"/>
  <c r="B34" i="9" s="1"/>
  <c r="D32" i="10"/>
  <c r="B34" i="10" s="1"/>
  <c r="D32" i="2"/>
  <c r="A34" i="2" s="1"/>
  <c r="A35" i="2" s="1"/>
  <c r="A36" i="2" s="1"/>
  <c r="D32" i="1"/>
  <c r="A34" i="1" s="1"/>
  <c r="A35" i="1" s="1"/>
  <c r="A36" i="1" s="1"/>
  <c r="B35" i="11"/>
  <c r="B36" i="11" s="1"/>
  <c r="B35" i="10"/>
  <c r="B36" i="10" s="1"/>
  <c r="B35" i="9"/>
  <c r="B36" i="9" s="1"/>
  <c r="B35" i="8"/>
  <c r="B36" i="8" s="1"/>
  <c r="B35" i="7"/>
  <c r="B36" i="7" s="1"/>
  <c r="B35" i="6"/>
  <c r="B36" i="6" s="1"/>
  <c r="B35" i="5"/>
  <c r="B36" i="5" s="1"/>
  <c r="B35" i="4"/>
  <c r="B36" i="4" s="1"/>
  <c r="B35" i="3"/>
  <c r="B36" i="3" s="1"/>
</calcChain>
</file>

<file path=xl/sharedStrings.xml><?xml version="1.0" encoding="utf-8"?>
<sst xmlns="http://schemas.openxmlformats.org/spreadsheetml/2006/main" count="315" uniqueCount="114">
  <si>
    <t xml:space="preserve"> </t>
  </si>
  <si>
    <t xml:space="preserve">FACTURE N° </t>
  </si>
  <si>
    <t>SD18/074</t>
  </si>
  <si>
    <t>Qté</t>
  </si>
  <si>
    <t>Désignation</t>
  </si>
  <si>
    <t>P.U.HT</t>
  </si>
  <si>
    <t>MONTANT .HT</t>
  </si>
  <si>
    <t>TOTAL</t>
  </si>
  <si>
    <t>MONTANT H.T</t>
  </si>
  <si>
    <t>TVA 20%</t>
  </si>
  <si>
    <t>MONTANT TTC</t>
  </si>
  <si>
    <t>Arretée la présent facture à la somme de :</t>
  </si>
  <si>
    <t>parfum</t>
  </si>
  <si>
    <t>ville</t>
  </si>
  <si>
    <t>SD18/075</t>
  </si>
  <si>
    <t>SD18/076</t>
  </si>
  <si>
    <t>SD18/077</t>
  </si>
  <si>
    <t>SD18/078</t>
  </si>
  <si>
    <t>SD18/079</t>
  </si>
  <si>
    <t>SD18/080</t>
  </si>
  <si>
    <t>SD18/081</t>
  </si>
  <si>
    <t>SD18/082</t>
  </si>
  <si>
    <t>SD18/083</t>
  </si>
  <si>
    <t>SD18/084</t>
  </si>
  <si>
    <t>exemple</t>
  </si>
  <si>
    <t>Produit A1</t>
  </si>
  <si>
    <t>Produit A2</t>
  </si>
  <si>
    <t>Produit A3</t>
  </si>
  <si>
    <t>Produit A4</t>
  </si>
  <si>
    <t>Produit A5</t>
  </si>
  <si>
    <t>Produit A6</t>
  </si>
  <si>
    <t>INV NO : 20171018  DATE : 18-10-2017</t>
  </si>
  <si>
    <t>Sl No.</t>
  </si>
  <si>
    <t>Description</t>
  </si>
  <si>
    <t>CTN</t>
  </si>
  <si>
    <t>PCS/CTN</t>
  </si>
  <si>
    <t>Quantité STOCK</t>
  </si>
  <si>
    <t>PRIX/PCS</t>
  </si>
  <si>
    <t>PRIX/VENTE</t>
  </si>
  <si>
    <t>DEODORANTS</t>
  </si>
  <si>
    <t>1</t>
  </si>
  <si>
    <t>2</t>
  </si>
  <si>
    <t>3</t>
  </si>
  <si>
    <t>4</t>
  </si>
  <si>
    <t>5</t>
  </si>
  <si>
    <t>6</t>
  </si>
  <si>
    <t>7</t>
  </si>
  <si>
    <t>Produit A7</t>
  </si>
  <si>
    <t>8</t>
  </si>
  <si>
    <t>Produit A8</t>
  </si>
  <si>
    <t>9</t>
  </si>
  <si>
    <t>Produit A9</t>
  </si>
  <si>
    <t>10</t>
  </si>
  <si>
    <t>Produit A10</t>
  </si>
  <si>
    <t>11</t>
  </si>
  <si>
    <t>Produit A11</t>
  </si>
  <si>
    <t>12</t>
  </si>
  <si>
    <t>Produit A12</t>
  </si>
  <si>
    <t>13</t>
  </si>
  <si>
    <t>Produit A13</t>
  </si>
  <si>
    <t>14</t>
  </si>
  <si>
    <t>Produit A14</t>
  </si>
  <si>
    <t xml:space="preserve">   LATTAFA SPRAY </t>
  </si>
  <si>
    <t>Produit B1</t>
  </si>
  <si>
    <t>Produit B2</t>
  </si>
  <si>
    <t>Produit B3</t>
  </si>
  <si>
    <t>Produit B4</t>
  </si>
  <si>
    <t>Produit B5</t>
  </si>
  <si>
    <t>Produit B6</t>
  </si>
  <si>
    <t>Produit B7</t>
  </si>
  <si>
    <t>Produit B8</t>
  </si>
  <si>
    <t>Produit B9</t>
  </si>
  <si>
    <t>Produit B10</t>
  </si>
  <si>
    <t>Produit B11</t>
  </si>
  <si>
    <t>Produit B12</t>
  </si>
  <si>
    <t>Produit B13</t>
  </si>
  <si>
    <t>Produit B14</t>
  </si>
  <si>
    <t>15</t>
  </si>
  <si>
    <t>Produit B15</t>
  </si>
  <si>
    <t>16</t>
  </si>
  <si>
    <t>Produit B16</t>
  </si>
  <si>
    <t>17</t>
  </si>
  <si>
    <t>Produit B17</t>
  </si>
  <si>
    <t>18</t>
  </si>
  <si>
    <t>Produit B18</t>
  </si>
  <si>
    <t>19</t>
  </si>
  <si>
    <t>Produit B19</t>
  </si>
  <si>
    <t>20</t>
  </si>
  <si>
    <t>Produit B20</t>
  </si>
  <si>
    <t>21</t>
  </si>
  <si>
    <t>Produit B21</t>
  </si>
  <si>
    <t>22</t>
  </si>
  <si>
    <t>Produit B22</t>
  </si>
  <si>
    <t>23</t>
  </si>
  <si>
    <t>Produit B23</t>
  </si>
  <si>
    <t>24</t>
  </si>
  <si>
    <t>Produit B24</t>
  </si>
  <si>
    <t>25</t>
  </si>
  <si>
    <t>Produit B25</t>
  </si>
  <si>
    <t>26</t>
  </si>
  <si>
    <t>Produit B26</t>
  </si>
  <si>
    <t>27</t>
  </si>
  <si>
    <t>Produit B27</t>
  </si>
  <si>
    <t>28</t>
  </si>
  <si>
    <t>Produit B28</t>
  </si>
  <si>
    <t>29</t>
  </si>
  <si>
    <t>Produit B29</t>
  </si>
  <si>
    <t>30</t>
  </si>
  <si>
    <t>Produit B30</t>
  </si>
  <si>
    <t>Stock RESTANT (E-H)</t>
  </si>
  <si>
    <t>FAC1;FAC2</t>
  </si>
  <si>
    <t>FACn;FACn+1</t>
  </si>
  <si>
    <t>Somme</t>
  </si>
  <si>
    <t>Désignation8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</si>
</sst>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mbria"/>
      <family val="1"/>
      <scheme val="major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Baskerville Old Face"/>
      <family val="1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4"/>
      <name val="Baskerville Old Face"/>
      <family val="1"/>
    </font>
    <font>
      <b/>
      <sz val="11"/>
      <name val="Baskerville Old Face"/>
      <family val="1"/>
    </font>
    <font>
      <b/>
      <sz val="12"/>
      <name val="Baskerville Old Face"/>
      <family val="1"/>
    </font>
    <font>
      <b/>
      <sz val="10"/>
      <name val="Arial Black"/>
      <family val="2"/>
    </font>
    <font>
      <b/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ill="1"/>
    <xf numFmtId="0" fontId="3" fillId="0" borderId="0" xfId="0" applyFont="1" applyFill="1"/>
    <xf numFmtId="14" fontId="3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7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8" fillId="3" borderId="3" xfId="0" applyNumberFormat="1" applyFont="1" applyFill="1" applyBorder="1" applyAlignment="1">
      <alignment vertical="top" wrapText="1"/>
    </xf>
    <xf numFmtId="2" fontId="9" fillId="4" borderId="5" xfId="0" applyNumberFormat="1" applyFont="1" applyFill="1" applyBorder="1" applyAlignment="1">
      <alignment horizontal="center" vertical="top"/>
    </xf>
    <xf numFmtId="43" fontId="0" fillId="0" borderId="3" xfId="1" applyNumberFormat="1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horizontal="center" vertical="top"/>
    </xf>
    <xf numFmtId="43" fontId="0" fillId="0" borderId="3" xfId="1" applyFont="1" applyBorder="1"/>
    <xf numFmtId="0" fontId="10" fillId="0" borderId="7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43" fontId="5" fillId="0" borderId="3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/>
    <xf numFmtId="43" fontId="0" fillId="0" borderId="0" xfId="1" applyNumberFormat="1" applyFont="1" applyFill="1" applyBorder="1"/>
    <xf numFmtId="43" fontId="0" fillId="0" borderId="10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43" fontId="5" fillId="0" borderId="3" xfId="1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43" fontId="5" fillId="0" borderId="0" xfId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4" fillId="0" borderId="20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5" fillId="5" borderId="3" xfId="0" applyNumberFormat="1" applyFont="1" applyFill="1" applyBorder="1" applyAlignment="1">
      <alignment horizontal="center" vertical="center"/>
    </xf>
    <xf numFmtId="49" fontId="15" fillId="5" borderId="3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top"/>
    </xf>
    <xf numFmtId="1" fontId="8" fillId="3" borderId="3" xfId="0" applyNumberFormat="1" applyFont="1" applyFill="1" applyBorder="1" applyAlignment="1">
      <alignment horizontal="center" vertical="top" wrapText="1"/>
    </xf>
    <xf numFmtId="0" fontId="0" fillId="3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2" fontId="17" fillId="3" borderId="7" xfId="0" applyNumberFormat="1" applyFont="1" applyFill="1" applyBorder="1" applyAlignment="1">
      <alignment horizontal="center" vertical="top"/>
    </xf>
    <xf numFmtId="2" fontId="16" fillId="6" borderId="6" xfId="0" applyNumberFormat="1" applyFont="1" applyFill="1" applyBorder="1" applyAlignment="1">
      <alignment horizontal="center" vertical="top"/>
    </xf>
    <xf numFmtId="0" fontId="0" fillId="6" borderId="4" xfId="0" applyFont="1" applyFill="1" applyBorder="1" applyAlignment="1">
      <alignment horizontal="center" vertical="center"/>
    </xf>
    <xf numFmtId="2" fontId="16" fillId="6" borderId="5" xfId="0" applyNumberFormat="1" applyFont="1" applyFill="1" applyBorder="1" applyAlignment="1">
      <alignment horizontal="center" vertical="top"/>
    </xf>
    <xf numFmtId="0" fontId="0" fillId="6" borderId="4" xfId="0" applyFill="1" applyBorder="1" applyAlignment="1">
      <alignment horizontal="center" vertical="center"/>
    </xf>
    <xf numFmtId="2" fontId="16" fillId="6" borderId="22" xfId="0" applyNumberFormat="1" applyFont="1" applyFill="1" applyBorder="1" applyAlignment="1">
      <alignment horizontal="center" vertical="top"/>
    </xf>
    <xf numFmtId="0" fontId="18" fillId="0" borderId="7" xfId="0" applyFont="1" applyBorder="1" applyAlignment="1">
      <alignment horizontal="center"/>
    </xf>
    <xf numFmtId="0" fontId="0" fillId="6" borderId="4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2" fontId="16" fillId="6" borderId="23" xfId="0" applyNumberFormat="1" applyFont="1" applyFill="1" applyBorder="1" applyAlignment="1">
      <alignment horizontal="center" vertical="top"/>
    </xf>
    <xf numFmtId="2" fontId="16" fillId="6" borderId="24" xfId="0" applyNumberFormat="1" applyFont="1" applyFill="1" applyBorder="1" applyAlignment="1">
      <alignment horizontal="center" vertical="top"/>
    </xf>
    <xf numFmtId="0" fontId="12" fillId="0" borderId="12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49" fontId="15" fillId="5" borderId="1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18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9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vertical="center"/>
    </xf>
    <xf numFmtId="0" fontId="10" fillId="0" borderId="3" xfId="0" applyFont="1" applyFill="1" applyBorder="1" applyAlignment="1"/>
    <xf numFmtId="0" fontId="20" fillId="0" borderId="20" xfId="0" applyFont="1" applyBorder="1" applyAlignment="1">
      <alignment horizontal="center" vertical="center"/>
    </xf>
    <xf numFmtId="0" fontId="20" fillId="0" borderId="0" xfId="0" applyFont="1"/>
    <xf numFmtId="49" fontId="20" fillId="3" borderId="3" xfId="0" applyNumberFormat="1" applyFont="1" applyFill="1" applyBorder="1" applyAlignment="1">
      <alignment horizontal="center" vertical="center" wrapText="1"/>
    </xf>
    <xf numFmtId="49" fontId="20" fillId="5" borderId="3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0</xdr:row>
          <xdr:rowOff>104775</xdr:rowOff>
        </xdr:from>
        <xdr:to>
          <xdr:col>13</xdr:col>
          <xdr:colOff>200025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9A400-7868-4A42-AC9E-A3FEB00D7251}">
  <sheetPr codeName="Feuil1"/>
  <dimension ref="A1:K46"/>
  <sheetViews>
    <sheetView tabSelected="1" topLeftCell="B1" workbookViewId="0">
      <selection activeCell="J12" sqref="J12"/>
    </sheetView>
  </sheetViews>
  <sheetFormatPr baseColWidth="10" defaultRowHeight="15" x14ac:dyDescent="0.25"/>
  <cols>
    <col min="2" max="2" width="17.85546875" style="84" bestFit="1" customWidth="1"/>
    <col min="3" max="3" width="37.7109375" customWidth="1"/>
    <col min="6" max="6" width="15.7109375" bestFit="1" customWidth="1"/>
    <col min="8" max="8" width="13" customWidth="1"/>
    <col min="9" max="9" width="20.140625" bestFit="1" customWidth="1"/>
    <col min="10" max="10" width="20.140625" customWidth="1"/>
    <col min="11" max="11" width="23.5703125" customWidth="1"/>
  </cols>
  <sheetData>
    <row r="1" spans="1:11" ht="15.75" x14ac:dyDescent="0.25">
      <c r="A1" s="27"/>
      <c r="B1" s="83"/>
      <c r="C1" s="28" t="s">
        <v>31</v>
      </c>
      <c r="D1" s="29"/>
      <c r="E1" s="29"/>
      <c r="F1" s="30"/>
      <c r="G1" s="30"/>
      <c r="H1" s="31"/>
      <c r="I1" s="32"/>
      <c r="J1" s="32"/>
      <c r="K1" s="33"/>
    </row>
    <row r="2" spans="1:11" ht="15.75" thickBot="1" x14ac:dyDescent="0.3">
      <c r="A2" s="34" t="s">
        <v>32</v>
      </c>
      <c r="B2" s="86" t="s">
        <v>113</v>
      </c>
      <c r="C2" s="34" t="s">
        <v>33</v>
      </c>
      <c r="D2" s="34" t="s">
        <v>34</v>
      </c>
      <c r="E2" s="34" t="s">
        <v>35</v>
      </c>
      <c r="F2" s="34" t="s">
        <v>36</v>
      </c>
      <c r="G2" s="34" t="s">
        <v>37</v>
      </c>
      <c r="H2" s="35" t="s">
        <v>38</v>
      </c>
      <c r="I2" s="35" t="s">
        <v>111</v>
      </c>
      <c r="J2" s="67" t="s">
        <v>112</v>
      </c>
      <c r="K2" s="36" t="s">
        <v>109</v>
      </c>
    </row>
    <row r="3" spans="1:11" x14ac:dyDescent="0.25">
      <c r="A3" s="37" t="s">
        <v>40</v>
      </c>
      <c r="B3" s="85" t="s">
        <v>39</v>
      </c>
      <c r="C3" s="7" t="s">
        <v>25</v>
      </c>
      <c r="D3" s="38">
        <v>20</v>
      </c>
      <c r="E3" s="38">
        <v>96</v>
      </c>
      <c r="F3" s="40">
        <f>D3*E3</f>
        <v>1920</v>
      </c>
      <c r="G3" s="41">
        <v>5.83</v>
      </c>
      <c r="H3" s="42">
        <f t="shared" ref="H3:H16" si="0">G3*10/100+G3</f>
        <v>6.4130000000000003</v>
      </c>
      <c r="I3" s="43" t="s">
        <v>110</v>
      </c>
      <c r="J3" s="43"/>
      <c r="K3" s="39">
        <f>F3-J3</f>
        <v>1920</v>
      </c>
    </row>
    <row r="4" spans="1:11" x14ac:dyDescent="0.25">
      <c r="A4" s="37" t="s">
        <v>41</v>
      </c>
      <c r="B4" s="85" t="s">
        <v>39</v>
      </c>
      <c r="C4" s="7" t="s">
        <v>26</v>
      </c>
      <c r="D4" s="38">
        <v>10</v>
      </c>
      <c r="E4" s="38">
        <v>96</v>
      </c>
      <c r="F4" s="40">
        <f t="shared" ref="F4:F32" si="1">D4*E4</f>
        <v>960</v>
      </c>
      <c r="G4" s="41">
        <v>5.83</v>
      </c>
      <c r="H4" s="44">
        <f t="shared" si="0"/>
        <v>6.4130000000000003</v>
      </c>
      <c r="I4" s="43" t="s">
        <v>110</v>
      </c>
      <c r="J4" s="43"/>
      <c r="K4" s="39">
        <f t="shared" ref="K4:K46" si="2">F4-J4</f>
        <v>960</v>
      </c>
    </row>
    <row r="5" spans="1:11" x14ac:dyDescent="0.25">
      <c r="A5" s="37" t="s">
        <v>42</v>
      </c>
      <c r="B5" s="85" t="s">
        <v>39</v>
      </c>
      <c r="C5" s="7" t="s">
        <v>27</v>
      </c>
      <c r="D5" s="38">
        <v>10</v>
      </c>
      <c r="E5" s="38">
        <v>96</v>
      </c>
      <c r="F5" s="40">
        <f t="shared" si="1"/>
        <v>960</v>
      </c>
      <c r="G5" s="41">
        <v>5.83</v>
      </c>
      <c r="H5" s="44">
        <f t="shared" si="0"/>
        <v>6.4130000000000003</v>
      </c>
      <c r="I5" s="43" t="s">
        <v>110</v>
      </c>
      <c r="J5" s="43"/>
      <c r="K5" s="39">
        <f t="shared" si="2"/>
        <v>960</v>
      </c>
    </row>
    <row r="6" spans="1:11" x14ac:dyDescent="0.25">
      <c r="A6" s="37" t="s">
        <v>43</v>
      </c>
      <c r="B6" s="85" t="s">
        <v>39</v>
      </c>
      <c r="C6" s="7" t="s">
        <v>28</v>
      </c>
      <c r="D6" s="38">
        <v>10</v>
      </c>
      <c r="E6" s="38">
        <v>96</v>
      </c>
      <c r="F6" s="40">
        <f t="shared" si="1"/>
        <v>960</v>
      </c>
      <c r="G6" s="41">
        <v>5.83</v>
      </c>
      <c r="H6" s="44">
        <f t="shared" si="0"/>
        <v>6.4130000000000003</v>
      </c>
      <c r="I6" s="43" t="s">
        <v>110</v>
      </c>
      <c r="J6" s="43"/>
      <c r="K6" s="39">
        <f t="shared" si="2"/>
        <v>960</v>
      </c>
    </row>
    <row r="7" spans="1:11" x14ac:dyDescent="0.25">
      <c r="A7" s="37" t="s">
        <v>44</v>
      </c>
      <c r="B7" s="85" t="s">
        <v>39</v>
      </c>
      <c r="C7" s="7" t="s">
        <v>29</v>
      </c>
      <c r="D7" s="38">
        <v>10</v>
      </c>
      <c r="E7" s="38">
        <v>96</v>
      </c>
      <c r="F7" s="40">
        <f t="shared" si="1"/>
        <v>960</v>
      </c>
      <c r="G7" s="41">
        <v>5.83</v>
      </c>
      <c r="H7" s="44">
        <f t="shared" si="0"/>
        <v>6.4130000000000003</v>
      </c>
      <c r="I7" s="43"/>
      <c r="J7" s="43"/>
      <c r="K7" s="39">
        <f t="shared" si="2"/>
        <v>960</v>
      </c>
    </row>
    <row r="8" spans="1:11" x14ac:dyDescent="0.25">
      <c r="A8" s="37" t="s">
        <v>45</v>
      </c>
      <c r="B8" s="85" t="s">
        <v>39</v>
      </c>
      <c r="C8" s="7" t="s">
        <v>30</v>
      </c>
      <c r="D8" s="38">
        <v>10</v>
      </c>
      <c r="E8" s="38">
        <v>96</v>
      </c>
      <c r="F8" s="40">
        <f t="shared" si="1"/>
        <v>960</v>
      </c>
      <c r="G8" s="41">
        <v>5.83</v>
      </c>
      <c r="H8" s="44">
        <f t="shared" si="0"/>
        <v>6.4130000000000003</v>
      </c>
      <c r="I8" s="43"/>
      <c r="J8" s="43"/>
      <c r="K8" s="39">
        <f t="shared" si="2"/>
        <v>960</v>
      </c>
    </row>
    <row r="9" spans="1:11" x14ac:dyDescent="0.25">
      <c r="A9" s="37" t="s">
        <v>46</v>
      </c>
      <c r="B9" s="85" t="s">
        <v>39</v>
      </c>
      <c r="C9" s="7" t="s">
        <v>47</v>
      </c>
      <c r="D9" s="38">
        <v>20</v>
      </c>
      <c r="E9" s="38">
        <v>96</v>
      </c>
      <c r="F9" s="40">
        <f t="shared" si="1"/>
        <v>1920</v>
      </c>
      <c r="G9" s="41">
        <v>6.69</v>
      </c>
      <c r="H9" s="44">
        <f t="shared" si="0"/>
        <v>7.359</v>
      </c>
      <c r="I9" s="45"/>
      <c r="J9" s="45"/>
      <c r="K9" s="39">
        <f t="shared" si="2"/>
        <v>1920</v>
      </c>
    </row>
    <row r="10" spans="1:11" x14ac:dyDescent="0.25">
      <c r="A10" s="37" t="s">
        <v>48</v>
      </c>
      <c r="B10" s="85" t="s">
        <v>39</v>
      </c>
      <c r="C10" s="7" t="s">
        <v>49</v>
      </c>
      <c r="D10" s="38">
        <v>18</v>
      </c>
      <c r="E10" s="38">
        <v>96</v>
      </c>
      <c r="F10" s="40">
        <f t="shared" si="1"/>
        <v>1728</v>
      </c>
      <c r="G10" s="41">
        <v>6.69</v>
      </c>
      <c r="H10" s="44">
        <f t="shared" si="0"/>
        <v>7.359</v>
      </c>
      <c r="I10" s="45"/>
      <c r="J10" s="45"/>
      <c r="K10" s="39">
        <f t="shared" si="2"/>
        <v>1728</v>
      </c>
    </row>
    <row r="11" spans="1:11" x14ac:dyDescent="0.25">
      <c r="A11" s="37" t="s">
        <v>50</v>
      </c>
      <c r="B11" s="85" t="s">
        <v>39</v>
      </c>
      <c r="C11" s="7" t="s">
        <v>51</v>
      </c>
      <c r="D11" s="38">
        <v>4</v>
      </c>
      <c r="E11" s="38">
        <v>96</v>
      </c>
      <c r="F11" s="40">
        <f t="shared" si="1"/>
        <v>384</v>
      </c>
      <c r="G11" s="41">
        <v>6.69</v>
      </c>
      <c r="H11" s="44">
        <f t="shared" si="0"/>
        <v>7.359</v>
      </c>
      <c r="I11" s="45"/>
      <c r="J11" s="45"/>
      <c r="K11" s="39">
        <f t="shared" si="2"/>
        <v>384</v>
      </c>
    </row>
    <row r="12" spans="1:11" x14ac:dyDescent="0.25">
      <c r="A12" s="37" t="s">
        <v>52</v>
      </c>
      <c r="B12" s="85" t="s">
        <v>39</v>
      </c>
      <c r="C12" s="7" t="s">
        <v>53</v>
      </c>
      <c r="D12" s="38">
        <v>20</v>
      </c>
      <c r="E12" s="38">
        <v>96</v>
      </c>
      <c r="F12" s="40">
        <f t="shared" si="1"/>
        <v>1920</v>
      </c>
      <c r="G12" s="41">
        <v>6.69</v>
      </c>
      <c r="H12" s="44">
        <f t="shared" si="0"/>
        <v>7.359</v>
      </c>
      <c r="I12" s="45"/>
      <c r="J12" s="45"/>
      <c r="K12" s="39">
        <f t="shared" si="2"/>
        <v>1920</v>
      </c>
    </row>
    <row r="13" spans="1:11" x14ac:dyDescent="0.25">
      <c r="A13" s="37" t="s">
        <v>54</v>
      </c>
      <c r="B13" s="85" t="s">
        <v>39</v>
      </c>
      <c r="C13" s="7" t="s">
        <v>55</v>
      </c>
      <c r="D13" s="38">
        <v>10</v>
      </c>
      <c r="E13" s="38">
        <v>96</v>
      </c>
      <c r="F13" s="40">
        <f t="shared" si="1"/>
        <v>960</v>
      </c>
      <c r="G13" s="41">
        <v>6.69</v>
      </c>
      <c r="H13" s="44">
        <f t="shared" si="0"/>
        <v>7.359</v>
      </c>
      <c r="I13" s="45"/>
      <c r="J13" s="45"/>
      <c r="K13" s="39">
        <f t="shared" si="2"/>
        <v>960</v>
      </c>
    </row>
    <row r="14" spans="1:11" x14ac:dyDescent="0.25">
      <c r="A14" s="37" t="s">
        <v>56</v>
      </c>
      <c r="B14" s="85" t="s">
        <v>39</v>
      </c>
      <c r="C14" s="7" t="s">
        <v>57</v>
      </c>
      <c r="D14" s="38">
        <v>20</v>
      </c>
      <c r="E14" s="38">
        <v>96</v>
      </c>
      <c r="F14" s="40">
        <f t="shared" si="1"/>
        <v>1920</v>
      </c>
      <c r="G14" s="41">
        <v>6.69</v>
      </c>
      <c r="H14" s="44">
        <f t="shared" si="0"/>
        <v>7.359</v>
      </c>
      <c r="I14" s="45"/>
      <c r="J14" s="45"/>
      <c r="K14" s="39">
        <f t="shared" si="2"/>
        <v>1920</v>
      </c>
    </row>
    <row r="15" spans="1:11" x14ac:dyDescent="0.25">
      <c r="A15" s="37" t="s">
        <v>58</v>
      </c>
      <c r="B15" s="85" t="s">
        <v>39</v>
      </c>
      <c r="C15" s="7" t="s">
        <v>59</v>
      </c>
      <c r="D15" s="38">
        <v>20</v>
      </c>
      <c r="E15" s="38">
        <v>96</v>
      </c>
      <c r="F15" s="40">
        <f t="shared" si="1"/>
        <v>1920</v>
      </c>
      <c r="G15" s="41">
        <v>6.69</v>
      </c>
      <c r="H15" s="44">
        <f t="shared" si="0"/>
        <v>7.359</v>
      </c>
      <c r="I15" s="45"/>
      <c r="J15" s="45"/>
      <c r="K15" s="39">
        <f t="shared" si="2"/>
        <v>1920</v>
      </c>
    </row>
    <row r="16" spans="1:11" ht="15.75" thickBot="1" x14ac:dyDescent="0.3">
      <c r="A16" s="37" t="s">
        <v>60</v>
      </c>
      <c r="B16" s="85" t="s">
        <v>39</v>
      </c>
      <c r="C16" s="7" t="s">
        <v>61</v>
      </c>
      <c r="D16" s="38">
        <v>20</v>
      </c>
      <c r="E16" s="38">
        <v>96</v>
      </c>
      <c r="F16" s="40">
        <f t="shared" si="1"/>
        <v>1920</v>
      </c>
      <c r="G16" s="41">
        <v>6.69</v>
      </c>
      <c r="H16" s="46">
        <f t="shared" si="0"/>
        <v>7.359</v>
      </c>
      <c r="I16" s="45"/>
      <c r="J16" s="45"/>
      <c r="K16" s="39">
        <f t="shared" si="2"/>
        <v>1920</v>
      </c>
    </row>
    <row r="17" spans="1:11" x14ac:dyDescent="0.25">
      <c r="A17" s="37" t="s">
        <v>40</v>
      </c>
      <c r="B17" s="85" t="s">
        <v>62</v>
      </c>
      <c r="C17" s="7" t="s">
        <v>63</v>
      </c>
      <c r="D17" s="38">
        <v>13</v>
      </c>
      <c r="E17" s="38">
        <v>96</v>
      </c>
      <c r="F17" s="40">
        <f t="shared" si="1"/>
        <v>1248</v>
      </c>
      <c r="G17" s="41">
        <v>18.34</v>
      </c>
      <c r="H17" s="42">
        <f>G17*10/100+G17</f>
        <v>20.173999999999999</v>
      </c>
      <c r="I17" s="48"/>
      <c r="J17" s="48"/>
      <c r="K17" s="39">
        <f t="shared" si="2"/>
        <v>1248</v>
      </c>
    </row>
    <row r="18" spans="1:11" x14ac:dyDescent="0.25">
      <c r="A18" s="37" t="s">
        <v>41</v>
      </c>
      <c r="B18" s="85" t="s">
        <v>62</v>
      </c>
      <c r="C18" s="7" t="s">
        <v>64</v>
      </c>
      <c r="D18" s="38">
        <v>13</v>
      </c>
      <c r="E18" s="38">
        <v>96</v>
      </c>
      <c r="F18" s="40">
        <f t="shared" si="1"/>
        <v>1248</v>
      </c>
      <c r="G18" s="41">
        <v>18.34</v>
      </c>
      <c r="H18" s="44">
        <f t="shared" ref="H18:H31" si="3">G18*10/100+G18</f>
        <v>20.173999999999999</v>
      </c>
      <c r="I18" s="48"/>
      <c r="J18" s="48"/>
      <c r="K18" s="39">
        <f t="shared" si="2"/>
        <v>1248</v>
      </c>
    </row>
    <row r="19" spans="1:11" x14ac:dyDescent="0.25">
      <c r="A19" s="37" t="s">
        <v>42</v>
      </c>
      <c r="B19" s="85" t="s">
        <v>62</v>
      </c>
      <c r="C19" s="7" t="s">
        <v>65</v>
      </c>
      <c r="D19" s="38">
        <v>13</v>
      </c>
      <c r="E19" s="38">
        <v>96</v>
      </c>
      <c r="F19" s="40">
        <f t="shared" si="1"/>
        <v>1248</v>
      </c>
      <c r="G19" s="41">
        <v>18.34</v>
      </c>
      <c r="H19" s="44">
        <f t="shared" si="3"/>
        <v>20.173999999999999</v>
      </c>
      <c r="I19" s="48"/>
      <c r="J19" s="48"/>
      <c r="K19" s="39">
        <f t="shared" si="2"/>
        <v>1248</v>
      </c>
    </row>
    <row r="20" spans="1:11" x14ac:dyDescent="0.25">
      <c r="A20" s="37" t="s">
        <v>43</v>
      </c>
      <c r="B20" s="85" t="s">
        <v>62</v>
      </c>
      <c r="C20" s="7" t="s">
        <v>66</v>
      </c>
      <c r="D20" s="38">
        <v>3</v>
      </c>
      <c r="E20" s="38">
        <v>96</v>
      </c>
      <c r="F20" s="40">
        <f t="shared" si="1"/>
        <v>288</v>
      </c>
      <c r="G20" s="41">
        <v>23.85</v>
      </c>
      <c r="H20" s="44">
        <f t="shared" si="3"/>
        <v>26.234999999999999</v>
      </c>
      <c r="I20" s="48"/>
      <c r="J20" s="48"/>
      <c r="K20" s="39">
        <f t="shared" si="2"/>
        <v>288</v>
      </c>
    </row>
    <row r="21" spans="1:11" x14ac:dyDescent="0.25">
      <c r="A21" s="37" t="s">
        <v>44</v>
      </c>
      <c r="B21" s="85" t="s">
        <v>62</v>
      </c>
      <c r="C21" s="7" t="s">
        <v>67</v>
      </c>
      <c r="D21" s="38">
        <v>13</v>
      </c>
      <c r="E21" s="38">
        <v>96</v>
      </c>
      <c r="F21" s="40">
        <f t="shared" si="1"/>
        <v>1248</v>
      </c>
      <c r="G21" s="41">
        <v>18.37</v>
      </c>
      <c r="H21" s="44">
        <f t="shared" si="3"/>
        <v>20.207000000000001</v>
      </c>
      <c r="I21" s="48"/>
      <c r="J21" s="48"/>
      <c r="K21" s="39">
        <f t="shared" si="2"/>
        <v>1248</v>
      </c>
    </row>
    <row r="22" spans="1:11" x14ac:dyDescent="0.25">
      <c r="A22" s="37" t="s">
        <v>45</v>
      </c>
      <c r="B22" s="85" t="s">
        <v>62</v>
      </c>
      <c r="C22" s="7" t="s">
        <v>68</v>
      </c>
      <c r="D22" s="38">
        <v>5</v>
      </c>
      <c r="E22" s="38">
        <v>96</v>
      </c>
      <c r="F22" s="40">
        <f t="shared" si="1"/>
        <v>480</v>
      </c>
      <c r="G22" s="41">
        <v>23.85</v>
      </c>
      <c r="H22" s="44">
        <f>G22*10/100+G22</f>
        <v>26.234999999999999</v>
      </c>
      <c r="I22" s="48"/>
      <c r="J22" s="48"/>
      <c r="K22" s="39">
        <f t="shared" si="2"/>
        <v>480</v>
      </c>
    </row>
    <row r="23" spans="1:11" x14ac:dyDescent="0.25">
      <c r="A23" s="37" t="s">
        <v>46</v>
      </c>
      <c r="B23" s="85" t="s">
        <v>62</v>
      </c>
      <c r="C23" s="7" t="s">
        <v>69</v>
      </c>
      <c r="D23" s="38">
        <v>5</v>
      </c>
      <c r="E23" s="38">
        <v>96</v>
      </c>
      <c r="F23" s="40">
        <f t="shared" si="1"/>
        <v>480</v>
      </c>
      <c r="G23" s="41">
        <v>27.03</v>
      </c>
      <c r="H23" s="44">
        <f t="shared" si="3"/>
        <v>29.733000000000001</v>
      </c>
      <c r="I23" s="49"/>
      <c r="J23" s="49"/>
      <c r="K23" s="39">
        <f t="shared" si="2"/>
        <v>480</v>
      </c>
    </row>
    <row r="24" spans="1:11" x14ac:dyDescent="0.25">
      <c r="A24" s="37" t="s">
        <v>48</v>
      </c>
      <c r="B24" s="85" t="s">
        <v>62</v>
      </c>
      <c r="C24" s="7" t="s">
        <v>70</v>
      </c>
      <c r="D24" s="38">
        <v>113</v>
      </c>
      <c r="E24" s="38">
        <v>48</v>
      </c>
      <c r="F24" s="40">
        <f t="shared" si="1"/>
        <v>5424</v>
      </c>
      <c r="G24" s="41">
        <v>25.84</v>
      </c>
      <c r="H24" s="44">
        <f t="shared" si="3"/>
        <v>28.423999999999999</v>
      </c>
      <c r="I24" s="49"/>
      <c r="J24" s="49"/>
      <c r="K24" s="39">
        <f t="shared" si="2"/>
        <v>5424</v>
      </c>
    </row>
    <row r="25" spans="1:11" x14ac:dyDescent="0.25">
      <c r="A25" s="37" t="s">
        <v>50</v>
      </c>
      <c r="B25" s="85" t="s">
        <v>62</v>
      </c>
      <c r="C25" s="7" t="s">
        <v>71</v>
      </c>
      <c r="D25" s="38">
        <v>6</v>
      </c>
      <c r="E25" s="38">
        <v>96</v>
      </c>
      <c r="F25" s="40">
        <f t="shared" si="1"/>
        <v>576</v>
      </c>
      <c r="G25" s="41">
        <v>24.78</v>
      </c>
      <c r="H25" s="44">
        <f t="shared" si="3"/>
        <v>27.258000000000003</v>
      </c>
      <c r="I25" s="49"/>
      <c r="J25" s="49"/>
      <c r="K25" s="39">
        <f t="shared" si="2"/>
        <v>576</v>
      </c>
    </row>
    <row r="26" spans="1:11" x14ac:dyDescent="0.25">
      <c r="A26" s="37" t="s">
        <v>52</v>
      </c>
      <c r="B26" s="85" t="s">
        <v>62</v>
      </c>
      <c r="C26" s="7" t="s">
        <v>72</v>
      </c>
      <c r="D26" s="38">
        <v>6</v>
      </c>
      <c r="E26" s="38">
        <v>96</v>
      </c>
      <c r="F26" s="40">
        <f t="shared" si="1"/>
        <v>576</v>
      </c>
      <c r="G26" s="41">
        <v>24.65</v>
      </c>
      <c r="H26" s="44">
        <f>G26*10/100+G26</f>
        <v>27.114999999999998</v>
      </c>
      <c r="I26" s="49"/>
      <c r="J26" s="49"/>
      <c r="K26" s="39">
        <f t="shared" si="2"/>
        <v>576</v>
      </c>
    </row>
    <row r="27" spans="1:11" x14ac:dyDescent="0.25">
      <c r="A27" s="37" t="s">
        <v>54</v>
      </c>
      <c r="B27" s="85" t="s">
        <v>62</v>
      </c>
      <c r="C27" s="7" t="s">
        <v>73</v>
      </c>
      <c r="D27" s="38">
        <v>6</v>
      </c>
      <c r="E27" s="38">
        <v>96</v>
      </c>
      <c r="F27" s="40">
        <f t="shared" si="1"/>
        <v>576</v>
      </c>
      <c r="G27" s="41">
        <v>28.62</v>
      </c>
      <c r="H27" s="44">
        <f t="shared" si="3"/>
        <v>31.481999999999999</v>
      </c>
      <c r="I27" s="49"/>
      <c r="J27" s="49"/>
      <c r="K27" s="39">
        <f t="shared" si="2"/>
        <v>576</v>
      </c>
    </row>
    <row r="28" spans="1:11" x14ac:dyDescent="0.25">
      <c r="A28" s="37" t="s">
        <v>56</v>
      </c>
      <c r="B28" s="85" t="s">
        <v>62</v>
      </c>
      <c r="C28" s="7" t="s">
        <v>74</v>
      </c>
      <c r="D28" s="38">
        <v>6</v>
      </c>
      <c r="E28" s="38">
        <v>96</v>
      </c>
      <c r="F28" s="40">
        <f t="shared" si="1"/>
        <v>576</v>
      </c>
      <c r="G28" s="41">
        <v>28.62</v>
      </c>
      <c r="H28" s="44">
        <f t="shared" si="3"/>
        <v>31.481999999999999</v>
      </c>
      <c r="I28" s="49"/>
      <c r="J28" s="49"/>
      <c r="K28" s="39">
        <f t="shared" si="2"/>
        <v>576</v>
      </c>
    </row>
    <row r="29" spans="1:11" x14ac:dyDescent="0.25">
      <c r="A29" s="37" t="s">
        <v>58</v>
      </c>
      <c r="B29" s="85" t="s">
        <v>62</v>
      </c>
      <c r="C29" s="7" t="s">
        <v>75</v>
      </c>
      <c r="D29" s="38">
        <v>6</v>
      </c>
      <c r="E29" s="38">
        <v>96</v>
      </c>
      <c r="F29" s="40">
        <f t="shared" si="1"/>
        <v>576</v>
      </c>
      <c r="G29" s="41">
        <v>28.62</v>
      </c>
      <c r="H29" s="44">
        <f t="shared" si="3"/>
        <v>31.481999999999999</v>
      </c>
      <c r="I29" s="48"/>
      <c r="J29" s="48"/>
      <c r="K29" s="39">
        <f t="shared" si="2"/>
        <v>576</v>
      </c>
    </row>
    <row r="30" spans="1:11" x14ac:dyDescent="0.25">
      <c r="A30" s="37" t="s">
        <v>60</v>
      </c>
      <c r="B30" s="85" t="s">
        <v>62</v>
      </c>
      <c r="C30" s="7" t="s">
        <v>76</v>
      </c>
      <c r="D30" s="38">
        <v>6</v>
      </c>
      <c r="E30" s="38">
        <v>96</v>
      </c>
      <c r="F30" s="40">
        <f t="shared" si="1"/>
        <v>576</v>
      </c>
      <c r="G30" s="41">
        <v>28.62</v>
      </c>
      <c r="H30" s="44">
        <f t="shared" si="3"/>
        <v>31.481999999999999</v>
      </c>
      <c r="I30" s="48"/>
      <c r="J30" s="48"/>
      <c r="K30" s="39">
        <f t="shared" si="2"/>
        <v>576</v>
      </c>
    </row>
    <row r="31" spans="1:11" x14ac:dyDescent="0.25">
      <c r="A31" s="37" t="s">
        <v>77</v>
      </c>
      <c r="B31" s="85" t="s">
        <v>62</v>
      </c>
      <c r="C31" s="7" t="s">
        <v>78</v>
      </c>
      <c r="D31" s="38">
        <v>6</v>
      </c>
      <c r="E31" s="38">
        <v>96</v>
      </c>
      <c r="F31" s="40">
        <f t="shared" si="1"/>
        <v>576</v>
      </c>
      <c r="G31" s="41">
        <v>39.75</v>
      </c>
      <c r="H31" s="50">
        <f t="shared" si="3"/>
        <v>43.725000000000001</v>
      </c>
      <c r="I31" s="48"/>
      <c r="J31" s="48"/>
      <c r="K31" s="39">
        <f t="shared" si="2"/>
        <v>576</v>
      </c>
    </row>
    <row r="32" spans="1:11" x14ac:dyDescent="0.25">
      <c r="A32" s="37" t="s">
        <v>79</v>
      </c>
      <c r="B32" s="85" t="s">
        <v>62</v>
      </c>
      <c r="C32" s="7" t="s">
        <v>80</v>
      </c>
      <c r="D32" s="38">
        <v>6</v>
      </c>
      <c r="E32" s="38">
        <v>96</v>
      </c>
      <c r="F32" s="40">
        <f t="shared" si="1"/>
        <v>576</v>
      </c>
      <c r="G32" s="41">
        <v>39.75</v>
      </c>
      <c r="H32" s="44">
        <f>G32*10/100+G32</f>
        <v>43.725000000000001</v>
      </c>
      <c r="I32" s="48"/>
      <c r="J32" s="48"/>
      <c r="K32" s="39">
        <f t="shared" si="2"/>
        <v>576</v>
      </c>
    </row>
    <row r="33" spans="1:11" x14ac:dyDescent="0.25">
      <c r="A33" s="37" t="s">
        <v>81</v>
      </c>
      <c r="B33" s="85" t="s">
        <v>62</v>
      </c>
      <c r="C33" s="7" t="s">
        <v>82</v>
      </c>
      <c r="D33" s="38">
        <v>6</v>
      </c>
      <c r="E33" s="38">
        <v>96</v>
      </c>
      <c r="F33" s="40">
        <f>D33*E33</f>
        <v>576</v>
      </c>
      <c r="G33" s="47">
        <v>31.77</v>
      </c>
      <c r="H33" s="44">
        <f>G33*10/100+G33</f>
        <v>34.947000000000003</v>
      </c>
      <c r="I33" s="48"/>
      <c r="J33" s="48"/>
      <c r="K33" s="39">
        <f t="shared" si="2"/>
        <v>576</v>
      </c>
    </row>
    <row r="34" spans="1:11" x14ac:dyDescent="0.25">
      <c r="A34" s="37" t="s">
        <v>83</v>
      </c>
      <c r="B34" s="85" t="s">
        <v>62</v>
      </c>
      <c r="C34" s="7" t="s">
        <v>84</v>
      </c>
      <c r="D34" s="38">
        <v>7</v>
      </c>
      <c r="E34" s="38">
        <v>96</v>
      </c>
      <c r="F34" s="40">
        <f t="shared" ref="F34:F46" si="4">D34*E34</f>
        <v>672</v>
      </c>
      <c r="G34" s="47">
        <v>25.08</v>
      </c>
      <c r="H34" s="51">
        <f t="shared" ref="H34:H46" si="5">G34*10/100+G34</f>
        <v>27.587999999999997</v>
      </c>
      <c r="I34" s="48"/>
      <c r="J34" s="48"/>
      <c r="K34" s="39">
        <f t="shared" si="2"/>
        <v>672</v>
      </c>
    </row>
    <row r="35" spans="1:11" x14ac:dyDescent="0.25">
      <c r="A35" s="37" t="s">
        <v>85</v>
      </c>
      <c r="B35" s="85" t="s">
        <v>62</v>
      </c>
      <c r="C35" s="7" t="s">
        <v>86</v>
      </c>
      <c r="D35" s="38">
        <v>5</v>
      </c>
      <c r="E35" s="38">
        <v>96</v>
      </c>
      <c r="F35" s="40">
        <f t="shared" si="4"/>
        <v>480</v>
      </c>
      <c r="G35" s="47">
        <v>26.75</v>
      </c>
      <c r="H35" s="44">
        <f t="shared" si="5"/>
        <v>29.425000000000001</v>
      </c>
      <c r="I35" s="48"/>
      <c r="J35" s="48"/>
      <c r="K35" s="39">
        <f t="shared" si="2"/>
        <v>480</v>
      </c>
    </row>
    <row r="36" spans="1:11" x14ac:dyDescent="0.25">
      <c r="A36" s="37" t="s">
        <v>87</v>
      </c>
      <c r="B36" s="85" t="s">
        <v>62</v>
      </c>
      <c r="C36" s="7" t="s">
        <v>88</v>
      </c>
      <c r="D36" s="38">
        <v>5</v>
      </c>
      <c r="E36" s="38">
        <v>96</v>
      </c>
      <c r="F36" s="40">
        <f t="shared" si="4"/>
        <v>480</v>
      </c>
      <c r="G36" s="47">
        <v>26.75</v>
      </c>
      <c r="H36" s="44">
        <f t="shared" si="5"/>
        <v>29.425000000000001</v>
      </c>
      <c r="I36" s="48"/>
      <c r="J36" s="48"/>
      <c r="K36" s="39">
        <f t="shared" si="2"/>
        <v>480</v>
      </c>
    </row>
    <row r="37" spans="1:11" x14ac:dyDescent="0.25">
      <c r="A37" s="37" t="s">
        <v>89</v>
      </c>
      <c r="B37" s="85" t="s">
        <v>62</v>
      </c>
      <c r="C37" s="7" t="s">
        <v>90</v>
      </c>
      <c r="D37" s="38">
        <v>100</v>
      </c>
      <c r="E37" s="38">
        <v>48</v>
      </c>
      <c r="F37" s="40">
        <f t="shared" si="4"/>
        <v>4800</v>
      </c>
      <c r="G37" s="47">
        <v>30.93</v>
      </c>
      <c r="H37" s="44">
        <f t="shared" si="5"/>
        <v>34.022999999999996</v>
      </c>
      <c r="I37" s="48"/>
      <c r="J37" s="48"/>
      <c r="K37" s="39">
        <f t="shared" si="2"/>
        <v>4800</v>
      </c>
    </row>
    <row r="38" spans="1:11" x14ac:dyDescent="0.25">
      <c r="A38" s="37" t="s">
        <v>91</v>
      </c>
      <c r="B38" s="85" t="s">
        <v>62</v>
      </c>
      <c r="C38" s="7" t="s">
        <v>92</v>
      </c>
      <c r="D38" s="38">
        <v>5</v>
      </c>
      <c r="E38" s="38">
        <v>96</v>
      </c>
      <c r="F38" s="40">
        <f t="shared" si="4"/>
        <v>480</v>
      </c>
      <c r="G38" s="47">
        <v>25.08</v>
      </c>
      <c r="H38" s="44">
        <f>G38*10/100+G38</f>
        <v>27.587999999999997</v>
      </c>
      <c r="I38" s="45"/>
      <c r="J38" s="45"/>
      <c r="K38" s="39">
        <f t="shared" si="2"/>
        <v>480</v>
      </c>
    </row>
    <row r="39" spans="1:11" x14ac:dyDescent="0.25">
      <c r="A39" s="37" t="s">
        <v>93</v>
      </c>
      <c r="B39" s="85" t="s">
        <v>62</v>
      </c>
      <c r="C39" s="7" t="s">
        <v>94</v>
      </c>
      <c r="D39" s="38">
        <v>5</v>
      </c>
      <c r="E39" s="38">
        <v>96</v>
      </c>
      <c r="F39" s="40">
        <f t="shared" si="4"/>
        <v>480</v>
      </c>
      <c r="G39" s="47">
        <v>27.59</v>
      </c>
      <c r="H39" s="44">
        <f t="shared" si="5"/>
        <v>30.349</v>
      </c>
      <c r="I39" s="45"/>
      <c r="J39" s="45"/>
      <c r="K39" s="39">
        <f t="shared" si="2"/>
        <v>480</v>
      </c>
    </row>
    <row r="40" spans="1:11" x14ac:dyDescent="0.25">
      <c r="A40" s="37" t="s">
        <v>95</v>
      </c>
      <c r="B40" s="85" t="s">
        <v>62</v>
      </c>
      <c r="C40" s="7" t="s">
        <v>96</v>
      </c>
      <c r="D40" s="38">
        <v>12</v>
      </c>
      <c r="E40" s="38">
        <v>96</v>
      </c>
      <c r="F40" s="40">
        <f t="shared" si="4"/>
        <v>1152</v>
      </c>
      <c r="G40" s="47">
        <v>33.44</v>
      </c>
      <c r="H40" s="44">
        <f t="shared" si="5"/>
        <v>36.783999999999999</v>
      </c>
      <c r="I40" s="45"/>
      <c r="J40" s="45"/>
      <c r="K40" s="39">
        <f t="shared" si="2"/>
        <v>1152</v>
      </c>
    </row>
    <row r="41" spans="1:11" x14ac:dyDescent="0.25">
      <c r="A41" s="37" t="s">
        <v>97</v>
      </c>
      <c r="B41" s="85" t="s">
        <v>62</v>
      </c>
      <c r="C41" s="7" t="s">
        <v>98</v>
      </c>
      <c r="D41" s="38">
        <v>2</v>
      </c>
      <c r="E41" s="38">
        <v>96</v>
      </c>
      <c r="F41" s="40">
        <f t="shared" si="4"/>
        <v>192</v>
      </c>
      <c r="G41" s="47">
        <v>26.75</v>
      </c>
      <c r="H41" s="44">
        <f t="shared" si="5"/>
        <v>29.425000000000001</v>
      </c>
      <c r="I41" s="45"/>
      <c r="J41" s="45"/>
      <c r="K41" s="39">
        <f t="shared" si="2"/>
        <v>192</v>
      </c>
    </row>
    <row r="42" spans="1:11" x14ac:dyDescent="0.25">
      <c r="A42" s="37" t="s">
        <v>99</v>
      </c>
      <c r="B42" s="85" t="s">
        <v>62</v>
      </c>
      <c r="C42" s="7" t="s">
        <v>100</v>
      </c>
      <c r="D42" s="38">
        <v>6</v>
      </c>
      <c r="E42" s="38">
        <v>96</v>
      </c>
      <c r="F42" s="40">
        <f t="shared" si="4"/>
        <v>576</v>
      </c>
      <c r="G42" s="47">
        <v>30</v>
      </c>
      <c r="H42" s="44">
        <f>G42*10/100+G42</f>
        <v>33</v>
      </c>
      <c r="I42" s="45"/>
      <c r="J42" s="45"/>
      <c r="K42" s="39">
        <f t="shared" si="2"/>
        <v>576</v>
      </c>
    </row>
    <row r="43" spans="1:11" x14ac:dyDescent="0.25">
      <c r="A43" s="37" t="s">
        <v>101</v>
      </c>
      <c r="B43" s="85" t="s">
        <v>62</v>
      </c>
      <c r="C43" s="7" t="s">
        <v>102</v>
      </c>
      <c r="D43" s="38">
        <v>11</v>
      </c>
      <c r="E43" s="38">
        <v>96</v>
      </c>
      <c r="F43" s="40">
        <f t="shared" si="4"/>
        <v>1056</v>
      </c>
      <c r="G43" s="47">
        <v>29.26</v>
      </c>
      <c r="H43" s="44">
        <f t="shared" si="5"/>
        <v>32.186</v>
      </c>
      <c r="I43" s="45"/>
      <c r="J43" s="45"/>
      <c r="K43" s="39">
        <f t="shared" si="2"/>
        <v>1056</v>
      </c>
    </row>
    <row r="44" spans="1:11" x14ac:dyDescent="0.25">
      <c r="A44" s="37" t="s">
        <v>103</v>
      </c>
      <c r="B44" s="85" t="s">
        <v>62</v>
      </c>
      <c r="C44" s="7" t="s">
        <v>104</v>
      </c>
      <c r="D44" s="38">
        <v>6</v>
      </c>
      <c r="E44" s="38">
        <v>96</v>
      </c>
      <c r="F44" s="40">
        <f t="shared" si="4"/>
        <v>576</v>
      </c>
      <c r="G44" s="47">
        <v>29.26</v>
      </c>
      <c r="H44" s="44">
        <f t="shared" si="5"/>
        <v>32.186</v>
      </c>
      <c r="I44" s="45"/>
      <c r="J44" s="45"/>
      <c r="K44" s="39">
        <f t="shared" si="2"/>
        <v>576</v>
      </c>
    </row>
    <row r="45" spans="1:11" x14ac:dyDescent="0.25">
      <c r="A45" s="37" t="s">
        <v>105</v>
      </c>
      <c r="B45" s="85" t="s">
        <v>62</v>
      </c>
      <c r="C45" s="7" t="s">
        <v>106</v>
      </c>
      <c r="D45" s="38">
        <v>6</v>
      </c>
      <c r="E45" s="38">
        <v>96</v>
      </c>
      <c r="F45" s="40">
        <f t="shared" si="4"/>
        <v>576</v>
      </c>
      <c r="G45" s="47">
        <v>29.26</v>
      </c>
      <c r="H45" s="44">
        <f t="shared" si="5"/>
        <v>32.186</v>
      </c>
      <c r="I45" s="45"/>
      <c r="J45" s="45"/>
      <c r="K45" s="39">
        <f t="shared" si="2"/>
        <v>576</v>
      </c>
    </row>
    <row r="46" spans="1:11" ht="15.75" thickBot="1" x14ac:dyDescent="0.3">
      <c r="A46" s="37" t="s">
        <v>107</v>
      </c>
      <c r="B46" s="85" t="s">
        <v>62</v>
      </c>
      <c r="C46" s="7" t="s">
        <v>108</v>
      </c>
      <c r="D46" s="38">
        <v>1</v>
      </c>
      <c r="E46" s="38">
        <v>96</v>
      </c>
      <c r="F46" s="40">
        <f t="shared" si="4"/>
        <v>96</v>
      </c>
      <c r="G46" s="47">
        <v>26.75</v>
      </c>
      <c r="H46" s="46">
        <f t="shared" si="5"/>
        <v>29.425000000000001</v>
      </c>
      <c r="I46" s="45"/>
      <c r="J46" s="45"/>
      <c r="K46" s="39">
        <f t="shared" si="2"/>
        <v>96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11</xdr:col>
                    <xdr:colOff>476250</xdr:colOff>
                    <xdr:row>0</xdr:row>
                    <xdr:rowOff>104775</xdr:rowOff>
                  </from>
                  <to>
                    <xdr:col>13</xdr:col>
                    <xdr:colOff>200025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40"/>
  <sheetViews>
    <sheetView topLeftCell="A9" workbookViewId="0">
      <selection activeCell="C22" sqref="C22"/>
    </sheetView>
  </sheetViews>
  <sheetFormatPr baseColWidth="10" defaultRowHeight="15" x14ac:dyDescent="0.25"/>
  <cols>
    <col min="1" max="1" width="50" customWidth="1"/>
    <col min="2" max="2" width="19.28515625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77" t="s">
        <v>12</v>
      </c>
      <c r="D3" s="77"/>
      <c r="E3" s="77"/>
    </row>
    <row r="4" spans="1:5" x14ac:dyDescent="0.25">
      <c r="A4" s="1"/>
      <c r="B4" s="1"/>
      <c r="C4" s="77"/>
      <c r="D4" s="77"/>
      <c r="E4" s="77"/>
    </row>
    <row r="5" spans="1:5" x14ac:dyDescent="0.25">
      <c r="A5" s="1"/>
      <c r="B5" s="1"/>
      <c r="C5" s="77" t="s">
        <v>13</v>
      </c>
      <c r="D5" s="77"/>
      <c r="E5" s="77"/>
    </row>
    <row r="6" spans="1:5" ht="15.75" x14ac:dyDescent="0.25">
      <c r="A6" s="1" t="s">
        <v>0</v>
      </c>
      <c r="B6" s="1"/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B11" s="78" t="s">
        <v>1</v>
      </c>
      <c r="D11" s="1"/>
      <c r="E11" s="1"/>
    </row>
    <row r="12" spans="1:5" ht="15" customHeight="1" x14ac:dyDescent="0.25">
      <c r="B12" s="79"/>
      <c r="D12" s="1"/>
      <c r="E12" s="1"/>
    </row>
    <row r="13" spans="1:5" ht="15" customHeight="1" x14ac:dyDescent="0.25">
      <c r="B13" s="80" t="s">
        <v>2</v>
      </c>
      <c r="D13" s="1"/>
      <c r="E13" s="1"/>
    </row>
    <row r="14" spans="1:5" ht="15" customHeight="1" x14ac:dyDescent="0.25">
      <c r="B14" s="81"/>
      <c r="D14" s="1"/>
      <c r="E14" s="4"/>
    </row>
    <row r="18" spans="1:5" ht="15.75" thickBot="1" x14ac:dyDescent="0.3">
      <c r="A18" s="5" t="s">
        <v>4</v>
      </c>
      <c r="B18" s="5" t="s">
        <v>3</v>
      </c>
      <c r="C18" s="5" t="s">
        <v>5</v>
      </c>
      <c r="D18" s="5" t="s">
        <v>6</v>
      </c>
    </row>
    <row r="19" spans="1:5" x14ac:dyDescent="0.25">
      <c r="A19" s="7" t="s">
        <v>25</v>
      </c>
      <c r="B19" s="45">
        <v>500</v>
      </c>
      <c r="C19" s="10">
        <v>6.4130000000000003</v>
      </c>
      <c r="D19" s="9">
        <f>B19*C19</f>
        <v>3206.5</v>
      </c>
      <c r="E19" t="s">
        <v>24</v>
      </c>
    </row>
    <row r="20" spans="1:5" x14ac:dyDescent="0.25">
      <c r="A20" s="7" t="s">
        <v>26</v>
      </c>
      <c r="B20" s="45">
        <v>100</v>
      </c>
      <c r="C20" s="8">
        <v>6.4130000000000003</v>
      </c>
      <c r="D20" s="9">
        <f>B20*C20</f>
        <v>641.30000000000007</v>
      </c>
    </row>
    <row r="21" spans="1:5" x14ac:dyDescent="0.25">
      <c r="A21" s="7" t="s">
        <v>27</v>
      </c>
      <c r="B21" s="45">
        <v>300</v>
      </c>
      <c r="C21" s="8">
        <v>6.4130000000000003</v>
      </c>
      <c r="D21" s="9">
        <f>B21*C21</f>
        <v>1923.9</v>
      </c>
    </row>
    <row r="22" spans="1:5" x14ac:dyDescent="0.25">
      <c r="A22" s="7" t="s">
        <v>28</v>
      </c>
      <c r="B22" s="45">
        <v>400</v>
      </c>
      <c r="C22" s="8">
        <v>6.4130000000000003</v>
      </c>
      <c r="D22" s="9">
        <f>B22*C22</f>
        <v>2565.2000000000003</v>
      </c>
    </row>
    <row r="23" spans="1:5" x14ac:dyDescent="0.25">
      <c r="A23" s="7" t="s">
        <v>29</v>
      </c>
      <c r="B23" s="45">
        <v>200</v>
      </c>
      <c r="C23" s="8">
        <v>6.4130000000000003</v>
      </c>
      <c r="D23" s="9">
        <f>B23*C23</f>
        <v>1282.6000000000001</v>
      </c>
    </row>
    <row r="24" spans="1:5" ht="15.75" thickBot="1" x14ac:dyDescent="0.3">
      <c r="A24" s="7" t="s">
        <v>30</v>
      </c>
      <c r="B24" s="45">
        <v>100</v>
      </c>
      <c r="C24" s="8">
        <v>6.4130000000000003</v>
      </c>
      <c r="D24" s="9">
        <f>B24*C24</f>
        <v>641.30000000000007</v>
      </c>
    </row>
    <row r="25" spans="1:5" x14ac:dyDescent="0.25">
      <c r="A25" s="7"/>
      <c r="B25" s="6"/>
      <c r="C25" s="10"/>
      <c r="D25" s="9">
        <f>B25*C25</f>
        <v>0</v>
      </c>
    </row>
    <row r="26" spans="1:5" x14ac:dyDescent="0.25">
      <c r="A26" s="7"/>
      <c r="B26" s="6"/>
      <c r="C26" s="8"/>
      <c r="D26" s="9">
        <f>B26*C26</f>
        <v>0</v>
      </c>
    </row>
    <row r="27" spans="1:5" x14ac:dyDescent="0.25">
      <c r="A27" s="7"/>
      <c r="B27" s="6"/>
      <c r="C27" s="8"/>
      <c r="D27" s="9">
        <f>B27*C27</f>
        <v>0</v>
      </c>
    </row>
    <row r="28" spans="1:5" x14ac:dyDescent="0.25">
      <c r="A28" s="7"/>
      <c r="B28" s="6"/>
      <c r="C28" s="8"/>
      <c r="D28" s="9">
        <f>B28*C28</f>
        <v>0</v>
      </c>
    </row>
    <row r="29" spans="1:5" x14ac:dyDescent="0.25">
      <c r="A29" s="7"/>
      <c r="B29" s="6"/>
      <c r="C29" s="8"/>
      <c r="D29" s="9">
        <f>B29*C29</f>
        <v>0</v>
      </c>
    </row>
    <row r="30" spans="1:5" x14ac:dyDescent="0.25">
      <c r="A30" s="7"/>
      <c r="B30" s="6"/>
      <c r="C30" s="11"/>
      <c r="D30" s="9">
        <f>B30*C30</f>
        <v>0</v>
      </c>
    </row>
    <row r="31" spans="1:5" x14ac:dyDescent="0.25">
      <c r="A31" s="7"/>
      <c r="B31" s="6"/>
      <c r="C31" s="11"/>
      <c r="D31" s="9">
        <f>B31*C31</f>
        <v>0</v>
      </c>
    </row>
    <row r="32" spans="1:5" ht="18.75" x14ac:dyDescent="0.3">
      <c r="A32" s="13"/>
      <c r="B32" s="12" t="s">
        <v>7</v>
      </c>
      <c r="C32" s="14"/>
      <c r="D32" s="15">
        <f>SUM(D19:D31)</f>
        <v>10260.800000000001</v>
      </c>
    </row>
    <row r="33" spans="1:4" x14ac:dyDescent="0.25">
      <c r="A33" s="17"/>
      <c r="B33" s="16"/>
      <c r="C33" s="18"/>
      <c r="D33" s="19"/>
    </row>
    <row r="34" spans="1:4" ht="15.75" customHeight="1" x14ac:dyDescent="0.3">
      <c r="A34" s="21">
        <f>D32</f>
        <v>10260.800000000001</v>
      </c>
      <c r="B34" s="20" t="s">
        <v>8</v>
      </c>
      <c r="C34" s="82"/>
      <c r="D34" s="82"/>
    </row>
    <row r="35" spans="1:4" ht="15.75" customHeight="1" x14ac:dyDescent="0.3">
      <c r="A35" s="21">
        <f>A34*20/100</f>
        <v>2052.1600000000003</v>
      </c>
      <c r="B35" s="22" t="s">
        <v>9</v>
      </c>
      <c r="C35" s="82"/>
      <c r="D35" s="82"/>
    </row>
    <row r="36" spans="1:4" ht="15.75" customHeight="1" x14ac:dyDescent="0.3">
      <c r="A36" s="21">
        <f>A34+A35</f>
        <v>12312.960000000001</v>
      </c>
      <c r="B36" s="20" t="s">
        <v>10</v>
      </c>
      <c r="C36" s="82"/>
      <c r="D36" s="82"/>
    </row>
    <row r="37" spans="1:4" ht="18.75" x14ac:dyDescent="0.3">
      <c r="A37" s="24"/>
      <c r="B37" s="23"/>
      <c r="C37" s="25"/>
      <c r="D37" s="26"/>
    </row>
    <row r="38" spans="1:4" ht="16.5" thickBot="1" x14ac:dyDescent="0.3">
      <c r="A38" s="69"/>
      <c r="B38" s="68" t="s">
        <v>11</v>
      </c>
      <c r="C38" s="69"/>
      <c r="D38" s="70"/>
    </row>
    <row r="39" spans="1:4" x14ac:dyDescent="0.25">
      <c r="A39" s="72"/>
      <c r="B39" s="71"/>
      <c r="C39" s="72"/>
      <c r="D39" s="73"/>
    </row>
    <row r="40" spans="1:4" ht="15.75" thickBot="1" x14ac:dyDescent="0.3">
      <c r="A40" s="75"/>
      <c r="B40" s="74"/>
      <c r="C40" s="75"/>
      <c r="D40" s="76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E40"/>
  <sheetViews>
    <sheetView topLeftCell="A9" workbookViewId="0">
      <selection activeCell="D25" sqref="D25"/>
    </sheetView>
  </sheetViews>
  <sheetFormatPr baseColWidth="10" defaultRowHeight="15" x14ac:dyDescent="0.25"/>
  <cols>
    <col min="1" max="1" width="50" customWidth="1"/>
    <col min="2" max="2" width="19.28515625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77" t="s">
        <v>12</v>
      </c>
      <c r="D3" s="77"/>
      <c r="E3" s="77"/>
    </row>
    <row r="4" spans="1:5" x14ac:dyDescent="0.25">
      <c r="A4" s="1"/>
      <c r="B4" s="1"/>
      <c r="C4" s="77"/>
      <c r="D4" s="77"/>
      <c r="E4" s="77"/>
    </row>
    <row r="5" spans="1:5" x14ac:dyDescent="0.25">
      <c r="A5" s="1"/>
      <c r="B5" s="1"/>
      <c r="C5" s="77" t="s">
        <v>13</v>
      </c>
      <c r="D5" s="77"/>
      <c r="E5" s="77"/>
    </row>
    <row r="6" spans="1:5" ht="15.75" x14ac:dyDescent="0.25">
      <c r="A6" s="1" t="s">
        <v>0</v>
      </c>
      <c r="B6" s="1"/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B11" s="78" t="s">
        <v>1</v>
      </c>
      <c r="D11" s="1"/>
      <c r="E11" s="1"/>
    </row>
    <row r="12" spans="1:5" ht="15" customHeight="1" x14ac:dyDescent="0.25">
      <c r="B12" s="79"/>
      <c r="D12" s="1"/>
      <c r="E12" s="1"/>
    </row>
    <row r="13" spans="1:5" ht="15" customHeight="1" x14ac:dyDescent="0.25">
      <c r="B13" s="80" t="s">
        <v>14</v>
      </c>
      <c r="D13" s="1"/>
      <c r="E13" s="1"/>
    </row>
    <row r="14" spans="1:5" ht="15" customHeight="1" x14ac:dyDescent="0.25">
      <c r="B14" s="81"/>
      <c r="D14" s="1"/>
      <c r="E14" s="4"/>
    </row>
    <row r="18" spans="1:4" ht="15.75" thickBot="1" x14ac:dyDescent="0.3">
      <c r="A18" s="5" t="s">
        <v>4</v>
      </c>
      <c r="B18" s="5" t="s">
        <v>3</v>
      </c>
      <c r="C18" s="5" t="s">
        <v>5</v>
      </c>
      <c r="D18" s="5" t="s">
        <v>6</v>
      </c>
    </row>
    <row r="19" spans="1:4" x14ac:dyDescent="0.25">
      <c r="A19" s="7" t="s">
        <v>25</v>
      </c>
      <c r="B19" s="45">
        <v>700</v>
      </c>
      <c r="C19" s="10">
        <v>6.4130000000000003</v>
      </c>
      <c r="D19" s="9">
        <f>B19*C19</f>
        <v>4489.1000000000004</v>
      </c>
    </row>
    <row r="20" spans="1:4" x14ac:dyDescent="0.25">
      <c r="A20" s="7" t="s">
        <v>26</v>
      </c>
      <c r="B20" s="45">
        <v>200</v>
      </c>
      <c r="C20" s="8">
        <v>6.4130000000000003</v>
      </c>
      <c r="D20" s="9">
        <f>B20*C20</f>
        <v>1282.6000000000001</v>
      </c>
    </row>
    <row r="21" spans="1:4" x14ac:dyDescent="0.25">
      <c r="A21" s="7" t="s">
        <v>27</v>
      </c>
      <c r="B21" s="45">
        <v>150</v>
      </c>
      <c r="C21" s="8">
        <v>6.4130000000000003</v>
      </c>
      <c r="D21" s="9">
        <f>B21*C21</f>
        <v>961.95</v>
      </c>
    </row>
    <row r="22" spans="1:4" x14ac:dyDescent="0.25">
      <c r="A22" s="7" t="s">
        <v>28</v>
      </c>
      <c r="B22" s="45">
        <v>400</v>
      </c>
      <c r="C22" s="8">
        <v>6.4130000000000003</v>
      </c>
      <c r="D22" s="9">
        <f>B22*C22</f>
        <v>2565.2000000000003</v>
      </c>
    </row>
    <row r="23" spans="1:4" x14ac:dyDescent="0.25">
      <c r="A23" s="7" t="s">
        <v>29</v>
      </c>
      <c r="B23" s="45">
        <v>300</v>
      </c>
      <c r="C23" s="8">
        <v>6.4130000000000003</v>
      </c>
      <c r="D23" s="9">
        <f>B23*C23</f>
        <v>1923.9</v>
      </c>
    </row>
    <row r="24" spans="1:4" ht="15.75" thickBot="1" x14ac:dyDescent="0.3">
      <c r="A24" s="7" t="s">
        <v>30</v>
      </c>
      <c r="B24" s="45">
        <v>100</v>
      </c>
      <c r="C24" s="8">
        <v>6.4130000000000003</v>
      </c>
      <c r="D24" s="9">
        <f>B24*C24</f>
        <v>641.30000000000007</v>
      </c>
    </row>
    <row r="25" spans="1:4" x14ac:dyDescent="0.25">
      <c r="A25" s="7"/>
      <c r="B25" s="6"/>
      <c r="C25" s="10"/>
      <c r="D25" s="9">
        <f>B25*C25</f>
        <v>0</v>
      </c>
    </row>
    <row r="26" spans="1:4" x14ac:dyDescent="0.25">
      <c r="A26" s="7"/>
      <c r="B26" s="6"/>
      <c r="C26" s="8"/>
      <c r="D26" s="9">
        <f>B26*C26</f>
        <v>0</v>
      </c>
    </row>
    <row r="27" spans="1:4" x14ac:dyDescent="0.25">
      <c r="A27" s="7"/>
      <c r="B27" s="6"/>
      <c r="C27" s="8"/>
      <c r="D27" s="9">
        <f>B27*C27</f>
        <v>0</v>
      </c>
    </row>
    <row r="28" spans="1:4" x14ac:dyDescent="0.25">
      <c r="A28" s="7"/>
      <c r="B28" s="6"/>
      <c r="C28" s="8"/>
      <c r="D28" s="9">
        <f>B28*C28</f>
        <v>0</v>
      </c>
    </row>
    <row r="29" spans="1:4" x14ac:dyDescent="0.25">
      <c r="A29" s="7"/>
      <c r="B29" s="6"/>
      <c r="C29" s="8"/>
      <c r="D29" s="9">
        <f>B29*C29</f>
        <v>0</v>
      </c>
    </row>
    <row r="30" spans="1:4" x14ac:dyDescent="0.25">
      <c r="A30" s="7"/>
      <c r="B30" s="6"/>
      <c r="C30" s="11"/>
      <c r="D30" s="9">
        <f>B30*C30</f>
        <v>0</v>
      </c>
    </row>
    <row r="31" spans="1:4" x14ac:dyDescent="0.25">
      <c r="A31" s="7"/>
      <c r="B31" s="6"/>
      <c r="C31" s="11"/>
      <c r="D31" s="9">
        <f>B31*C31</f>
        <v>0</v>
      </c>
    </row>
    <row r="32" spans="1:4" ht="18.75" x14ac:dyDescent="0.3">
      <c r="A32" s="13"/>
      <c r="B32" s="12" t="s">
        <v>7</v>
      </c>
      <c r="C32" s="14"/>
      <c r="D32" s="15">
        <f>SUM(D19:D31)</f>
        <v>11864.05</v>
      </c>
    </row>
    <row r="33" spans="1:4" x14ac:dyDescent="0.25">
      <c r="A33" s="17"/>
      <c r="B33" s="16"/>
      <c r="C33" s="18"/>
      <c r="D33" s="19"/>
    </row>
    <row r="34" spans="1:4" ht="15.75" customHeight="1" x14ac:dyDescent="0.3">
      <c r="A34" s="21">
        <f>D32</f>
        <v>11864.05</v>
      </c>
      <c r="B34" s="20" t="s">
        <v>8</v>
      </c>
      <c r="C34" s="82"/>
      <c r="D34" s="82"/>
    </row>
    <row r="35" spans="1:4" ht="15.75" customHeight="1" x14ac:dyDescent="0.3">
      <c r="A35" s="21">
        <f>A34*20/100</f>
        <v>2372.81</v>
      </c>
      <c r="B35" s="22" t="s">
        <v>9</v>
      </c>
      <c r="C35" s="82"/>
      <c r="D35" s="82"/>
    </row>
    <row r="36" spans="1:4" ht="15.75" customHeight="1" x14ac:dyDescent="0.3">
      <c r="A36" s="21">
        <f>A34+A35</f>
        <v>14236.859999999999</v>
      </c>
      <c r="B36" s="20" t="s">
        <v>10</v>
      </c>
      <c r="C36" s="82"/>
      <c r="D36" s="82"/>
    </row>
    <row r="37" spans="1:4" ht="18.75" x14ac:dyDescent="0.3">
      <c r="A37" s="24"/>
      <c r="B37" s="23"/>
      <c r="C37" s="25"/>
      <c r="D37" s="26"/>
    </row>
    <row r="38" spans="1:4" ht="16.5" thickBot="1" x14ac:dyDescent="0.3">
      <c r="A38" s="69"/>
      <c r="B38" s="68" t="s">
        <v>11</v>
      </c>
      <c r="C38" s="69"/>
      <c r="D38" s="70"/>
    </row>
    <row r="39" spans="1:4" x14ac:dyDescent="0.25">
      <c r="A39" s="72"/>
      <c r="B39" s="71"/>
      <c r="C39" s="72"/>
      <c r="D39" s="73"/>
    </row>
    <row r="40" spans="1:4" ht="15.75" thickBot="1" x14ac:dyDescent="0.3">
      <c r="A40" s="75"/>
      <c r="B40" s="74"/>
      <c r="C40" s="75"/>
      <c r="D40" s="76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15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152F9-AB5A-4CFB-A97B-329577BA6186}">
  <sheetPr codeName="Feuil5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16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1D7D-3F86-41A5-B3D0-EEF977EA4301}">
  <sheetPr codeName="Feuil6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17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B60C-F32F-46B5-AFE1-B46FEA8642C6}">
  <sheetPr codeName="Feuil7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18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DD136-8793-456B-A1B9-BB8FA480A42F}">
  <sheetPr codeName="Feuil8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19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9868E-E1A1-4522-98FF-C98A3EB14FB3}">
  <sheetPr codeName="Feuil9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20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5743-853A-48F0-B850-372AC60DBD46}">
  <sheetPr codeName="Feuil10"/>
  <dimension ref="A1:E40"/>
  <sheetViews>
    <sheetView workbookViewId="0">
      <selection activeCell="D30" sqref="D30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21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00F80-F021-444E-9248-BEFA0301BA2B}">
  <sheetPr codeName="Feuil11"/>
  <dimension ref="A1:E40"/>
  <sheetViews>
    <sheetView workbookViewId="0">
      <selection activeCell="A15" sqref="A15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22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362F-C1A8-459A-B455-1268289CFC0C}">
  <sheetPr codeName="Feuil12"/>
  <dimension ref="A1:E40"/>
  <sheetViews>
    <sheetView workbookViewId="0">
      <selection activeCell="A29" sqref="A29"/>
    </sheetView>
  </sheetViews>
  <sheetFormatPr baseColWidth="10" defaultRowHeight="15" x14ac:dyDescent="0.25"/>
  <cols>
    <col min="1" max="1" width="19.28515625" customWidth="1"/>
    <col min="2" max="2" width="50" customWidth="1"/>
    <col min="3" max="3" width="15.28515625" customWidth="1"/>
    <col min="4" max="4" width="28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61" t="s">
        <v>12</v>
      </c>
      <c r="D3" s="61"/>
      <c r="E3" s="61"/>
    </row>
    <row r="4" spans="1:5" x14ac:dyDescent="0.25">
      <c r="A4" s="1"/>
      <c r="B4" s="1"/>
      <c r="C4" s="61"/>
      <c r="D4" s="61"/>
      <c r="E4" s="61"/>
    </row>
    <row r="5" spans="1:5" x14ac:dyDescent="0.25">
      <c r="A5" s="1"/>
      <c r="B5" s="1"/>
      <c r="C5" s="61" t="s">
        <v>13</v>
      </c>
      <c r="D5" s="61"/>
      <c r="E5" s="61"/>
    </row>
    <row r="6" spans="1:5" ht="15.75" x14ac:dyDescent="0.25">
      <c r="A6" s="1"/>
      <c r="B6" s="1" t="s">
        <v>0</v>
      </c>
      <c r="C6" s="2"/>
      <c r="D6" s="1"/>
      <c r="E6" s="1"/>
    </row>
    <row r="7" spans="1:5" ht="15.75" x14ac:dyDescent="0.25">
      <c r="A7" s="1"/>
      <c r="B7" s="1"/>
      <c r="C7" s="2"/>
      <c r="D7" s="1"/>
      <c r="E7" s="1"/>
    </row>
    <row r="8" spans="1:5" x14ac:dyDescent="0.25">
      <c r="A8" s="1"/>
      <c r="B8" s="1"/>
      <c r="C8" s="1"/>
      <c r="D8" s="1"/>
      <c r="E8" s="1"/>
    </row>
    <row r="9" spans="1:5" ht="15.75" x14ac:dyDescent="0.25">
      <c r="A9" s="1"/>
      <c r="B9" s="1"/>
      <c r="C9" s="1"/>
      <c r="D9" s="3">
        <v>43267</v>
      </c>
      <c r="E9" s="1"/>
    </row>
    <row r="10" spans="1:5" x14ac:dyDescent="0.25">
      <c r="A10" s="1"/>
      <c r="B10" s="1"/>
      <c r="C10" s="1"/>
      <c r="D10" s="1"/>
      <c r="E10" s="1"/>
    </row>
    <row r="11" spans="1:5" ht="15" customHeight="1" x14ac:dyDescent="0.25">
      <c r="A11" s="62" t="s">
        <v>1</v>
      </c>
      <c r="D11" s="1"/>
      <c r="E11" s="1"/>
    </row>
    <row r="12" spans="1:5" ht="15" customHeight="1" x14ac:dyDescent="0.25">
      <c r="A12" s="63"/>
      <c r="D12" s="1"/>
      <c r="E12" s="1"/>
    </row>
    <row r="13" spans="1:5" x14ac:dyDescent="0.25">
      <c r="A13" s="64" t="s">
        <v>23</v>
      </c>
      <c r="D13" s="1"/>
      <c r="E13" s="1"/>
    </row>
    <row r="14" spans="1:5" x14ac:dyDescent="0.25">
      <c r="A14" s="65"/>
      <c r="D14" s="1"/>
      <c r="E14" s="4"/>
    </row>
    <row r="18" spans="1:4" x14ac:dyDescent="0.25">
      <c r="A18" s="5" t="s">
        <v>3</v>
      </c>
      <c r="B18" s="5" t="s">
        <v>4</v>
      </c>
      <c r="C18" s="5" t="s">
        <v>5</v>
      </c>
      <c r="D18" s="5" t="s">
        <v>6</v>
      </c>
    </row>
    <row r="19" spans="1:4" x14ac:dyDescent="0.25">
      <c r="A19" s="6"/>
      <c r="B19" s="7"/>
      <c r="C19" s="8"/>
      <c r="D19" s="9">
        <f t="shared" ref="D19:D31" si="0">A19*C19</f>
        <v>0</v>
      </c>
    </row>
    <row r="20" spans="1:4" x14ac:dyDescent="0.25">
      <c r="A20" s="6"/>
      <c r="B20" s="7"/>
      <c r="C20" s="8"/>
      <c r="D20" s="9">
        <f t="shared" si="0"/>
        <v>0</v>
      </c>
    </row>
    <row r="21" spans="1:4" x14ac:dyDescent="0.25">
      <c r="A21" s="6"/>
      <c r="B21" s="7"/>
      <c r="C21" s="8"/>
      <c r="D21" s="9">
        <f t="shared" si="0"/>
        <v>0</v>
      </c>
    </row>
    <row r="22" spans="1:4" x14ac:dyDescent="0.25">
      <c r="A22" s="6"/>
      <c r="B22" s="7"/>
      <c r="C22" s="8"/>
      <c r="D22" s="9">
        <f t="shared" si="0"/>
        <v>0</v>
      </c>
    </row>
    <row r="23" spans="1:4" x14ac:dyDescent="0.25">
      <c r="A23" s="6"/>
      <c r="B23" s="7"/>
      <c r="C23" s="8"/>
      <c r="D23" s="9">
        <f t="shared" si="0"/>
        <v>0</v>
      </c>
    </row>
    <row r="24" spans="1:4" ht="15.75" thickBot="1" x14ac:dyDescent="0.3">
      <c r="A24" s="6"/>
      <c r="B24" s="7"/>
      <c r="C24" s="8"/>
      <c r="D24" s="9">
        <f t="shared" si="0"/>
        <v>0</v>
      </c>
    </row>
    <row r="25" spans="1:4" x14ac:dyDescent="0.25">
      <c r="A25" s="6"/>
      <c r="B25" s="7"/>
      <c r="C25" s="10"/>
      <c r="D25" s="9">
        <f t="shared" si="0"/>
        <v>0</v>
      </c>
    </row>
    <row r="26" spans="1:4" x14ac:dyDescent="0.25">
      <c r="A26" s="6"/>
      <c r="B26" s="7"/>
      <c r="C26" s="8"/>
      <c r="D26" s="9">
        <f t="shared" si="0"/>
        <v>0</v>
      </c>
    </row>
    <row r="27" spans="1:4" x14ac:dyDescent="0.25">
      <c r="A27" s="6"/>
      <c r="B27" s="7"/>
      <c r="C27" s="8"/>
      <c r="D27" s="9">
        <f t="shared" si="0"/>
        <v>0</v>
      </c>
    </row>
    <row r="28" spans="1:4" x14ac:dyDescent="0.25">
      <c r="A28" s="6"/>
      <c r="B28" s="7"/>
      <c r="C28" s="8"/>
      <c r="D28" s="9">
        <f t="shared" si="0"/>
        <v>0</v>
      </c>
    </row>
    <row r="29" spans="1:4" x14ac:dyDescent="0.25">
      <c r="A29" s="6"/>
      <c r="B29" s="7"/>
      <c r="C29" s="8"/>
      <c r="D29" s="9">
        <f t="shared" si="0"/>
        <v>0</v>
      </c>
    </row>
    <row r="30" spans="1:4" x14ac:dyDescent="0.25">
      <c r="A30" s="6"/>
      <c r="B30" s="7"/>
      <c r="C30" s="11"/>
      <c r="D30" s="9">
        <f t="shared" si="0"/>
        <v>0</v>
      </c>
    </row>
    <row r="31" spans="1:4" x14ac:dyDescent="0.25">
      <c r="A31" s="6"/>
      <c r="B31" s="7"/>
      <c r="C31" s="11"/>
      <c r="D31" s="9">
        <f t="shared" si="0"/>
        <v>0</v>
      </c>
    </row>
    <row r="32" spans="1:4" ht="18.75" x14ac:dyDescent="0.3">
      <c r="A32" s="12" t="s">
        <v>7</v>
      </c>
      <c r="B32" s="13"/>
      <c r="C32" s="14"/>
      <c r="D32" s="15">
        <f>SUM(D19:D31)</f>
        <v>0</v>
      </c>
    </row>
    <row r="33" spans="1:4" x14ac:dyDescent="0.25">
      <c r="A33" s="16"/>
      <c r="B33" s="17"/>
      <c r="C33" s="18"/>
      <c r="D33" s="19"/>
    </row>
    <row r="34" spans="1:4" ht="15.75" x14ac:dyDescent="0.25">
      <c r="A34" s="20" t="s">
        <v>8</v>
      </c>
      <c r="B34" s="21">
        <f>D32</f>
        <v>0</v>
      </c>
      <c r="C34" s="66"/>
      <c r="D34" s="66"/>
    </row>
    <row r="35" spans="1:4" ht="15.75" x14ac:dyDescent="0.25">
      <c r="A35" s="22" t="s">
        <v>9</v>
      </c>
      <c r="B35" s="21">
        <f>B34*20/100</f>
        <v>0</v>
      </c>
      <c r="C35" s="66"/>
      <c r="D35" s="66"/>
    </row>
    <row r="36" spans="1:4" ht="15.75" x14ac:dyDescent="0.25">
      <c r="A36" s="20" t="s">
        <v>10</v>
      </c>
      <c r="B36" s="21">
        <f>B34+B35</f>
        <v>0</v>
      </c>
      <c r="C36" s="66"/>
      <c r="D36" s="66"/>
    </row>
    <row r="37" spans="1:4" ht="18.75" x14ac:dyDescent="0.3">
      <c r="A37" s="23"/>
      <c r="B37" s="24"/>
      <c r="C37" s="25"/>
      <c r="D37" s="26"/>
    </row>
    <row r="38" spans="1:4" ht="16.5" thickBot="1" x14ac:dyDescent="0.3">
      <c r="A38" s="52" t="s">
        <v>11</v>
      </c>
      <c r="B38" s="53"/>
      <c r="C38" s="53"/>
      <c r="D38" s="54"/>
    </row>
    <row r="39" spans="1:4" x14ac:dyDescent="0.25">
      <c r="A39" s="55"/>
      <c r="B39" s="56"/>
      <c r="C39" s="56"/>
      <c r="D39" s="57"/>
    </row>
    <row r="40" spans="1:4" ht="15.75" thickBot="1" x14ac:dyDescent="0.3">
      <c r="A40" s="58"/>
      <c r="B40" s="59"/>
      <c r="C40" s="59"/>
      <c r="D40" s="60"/>
    </row>
  </sheetData>
  <mergeCells count="8">
    <mergeCell ref="A38:D38"/>
    <mergeCell ref="A39:D40"/>
    <mergeCell ref="C3:E3"/>
    <mergeCell ref="C4:E4"/>
    <mergeCell ref="C5:E5"/>
    <mergeCell ref="A11:A12"/>
    <mergeCell ref="A13:A14"/>
    <mergeCell ref="C34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STOCK 2017</vt:lpstr>
      <vt:lpstr>FAC1</vt:lpstr>
      <vt:lpstr>FAC2</vt:lpstr>
      <vt:lpstr>FAC3</vt:lpstr>
      <vt:lpstr>FAC4</vt:lpstr>
      <vt:lpstr>FAC5</vt:lpstr>
      <vt:lpstr>FAC6</vt:lpstr>
      <vt:lpstr>FAC7</vt:lpstr>
      <vt:lpstr>FAC8</vt:lpstr>
      <vt:lpstr>FAC9</vt:lpstr>
      <vt:lpstr>FAC10</vt:lpstr>
      <vt:lpstr>FAC11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2019-02-07T15:02:52Z</dcterms:modified>
</cp:coreProperties>
</file>