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3E3B09F-C0EB-46B8-A3D3-B62B202FBE5E}" xr6:coauthVersionLast="47" xr6:coauthVersionMax="47" xr10:uidLastSave="{00000000-0000-0000-0000-000000000000}"/>
  <bookViews>
    <workbookView xWindow="-120" yWindow="-120" windowWidth="29040" windowHeight="16440" xr2:uid="{6BB9CBFF-35E1-401A-96E0-1DF636ADBFE3}"/>
  </bookViews>
  <sheets>
    <sheet name="Exemple" sheetId="1" r:id="rId1"/>
    <sheet name="Tables Supplémentaires" sheetId="2" r:id="rId2"/>
  </sheets>
  <functionGroups builtInGroupCount="19"/>
  <definedNames>
    <definedName name="_xleta.IFERROR" hidden="1" xlm="1">#NAME?</definedName>
    <definedName name="_xlpm.C" hidden="1" xlm="1">#NAME?</definedName>
    <definedName name="_xlpm.Ci" hidden="1" xlm="1">#NAME?</definedName>
    <definedName name="_xlpm.Civ" hidden="1" xlm="1">#NAME?</definedName>
    <definedName name="_xlpm.Civi" hidden="1" xlm="1">#NAME?</definedName>
    <definedName name="_xlpm.Civil" hidden="1" xlm="1">#NAME?</definedName>
    <definedName name="_xlpm.Civili" hidden="1" xlm="1">#NAME?</definedName>
    <definedName name="_xlpm.Civilit" hidden="1" xlm="1">#NAME?</definedName>
    <definedName name="_xlpm.Civilité" hidden="1" xlm="1">#NAME?</definedName>
    <definedName name="_xlpm.Nb" hidden="1" xlm="1">#NAME?</definedName>
    <definedName name="_xlpm.Nom" hidden="1" xlm="1">#NAME?</definedName>
    <definedName name="_xlpm.Prénom" hidden="1" xlm="1">#NAME?</definedName>
    <definedName name="_xlpm.Résultat" hidden="1" xlm="1">#NAME?</definedName>
    <definedName name="_xlpm.SP" hidden="1" xlm="1">#NAME?</definedName>
    <definedName name="_xlpm.t" hidden="1" xlm="1">#NAME?</definedName>
    <definedName name="_xlpm.Titr" hidden="1" xlm="1">#NAME?</definedName>
    <definedName name="_xlpm.Titre" hidden="1" xlm="1">#NAME?</definedName>
    <definedName name="DonnéesExternes_2" localSheetId="0" hidden="1">Exemple!$S$3:$U$20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  <c r="K5" i="1" a="1"/>
  <c r="K5" i="1" s="1"/>
  <c r="K6" i="1" a="1"/>
  <c r="K6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O5" i="1"/>
  <c r="O11" i="1"/>
  <c r="O16" i="1"/>
  <c r="O14" i="1"/>
  <c r="O6" i="1"/>
  <c r="O15" i="1"/>
  <c r="O17" i="1"/>
  <c r="O12" i="1"/>
  <c r="O10" i="1"/>
  <c r="O7" i="1"/>
  <c r="O19" i="1"/>
  <c r="O9" i="1"/>
  <c r="O18" i="1"/>
  <c r="O13" i="1"/>
  <c r="O8" i="1"/>
  <c r="O20" i="1"/>
  <c r="O4" i="1"/>
  <c r="P19" i="1"/>
  <c r="P10" i="1"/>
  <c r="P15" i="1"/>
  <c r="Q15" i="1"/>
  <c r="Q14" i="1"/>
  <c r="Q4" i="1"/>
  <c r="P11" i="1"/>
  <c r="P7" i="1"/>
  <c r="Q16" i="1"/>
  <c r="Q12" i="1"/>
  <c r="Q8" i="1"/>
  <c r="P6" i="1"/>
  <c r="Q9" i="1"/>
  <c r="Q11" i="1"/>
  <c r="Q7" i="1"/>
  <c r="P5" i="1"/>
  <c r="Q18" i="1"/>
  <c r="Q10" i="1"/>
  <c r="P9" i="1"/>
  <c r="P18" i="1"/>
  <c r="Q20" i="1"/>
  <c r="P16" i="1"/>
  <c r="P14" i="1"/>
  <c r="P20" i="1"/>
  <c r="P13" i="1"/>
  <c r="Q13" i="1"/>
  <c r="Q5" i="1"/>
  <c r="Q19" i="1"/>
  <c r="Q6" i="1"/>
  <c r="P12" i="1"/>
  <c r="P17" i="1"/>
  <c r="Q17" i="1"/>
  <c r="P8" i="1"/>
  <c r="G4" i="1" l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L18" i="1" a="1"/>
  <c r="L18" i="1" s="1"/>
  <c r="L19" i="1" a="1"/>
  <c r="L19" i="1" s="1"/>
  <c r="L20" i="1" a="1"/>
  <c r="L20" i="1" s="1"/>
  <c r="L4" i="1" a="1"/>
  <c r="L4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4" i="1" a="1"/>
  <c r="M4" i="1" s="1"/>
  <c r="K4" i="1" a="1"/>
  <c r="K4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284F0C-3D64-480F-BCDE-990446ADC0BE}" keepAlive="1" name="Requête - listeTitres (2)" description="Connexion à la requête « listeTitres (2) » dans le classeur." type="5" refreshedVersion="0" background="1">
    <dbPr connection="Provider=Microsoft.Mashup.OleDb.1;Data Source=$Workbook$;Location=&quot;listeTitres (2)&quot;;Extended Properties=&quot;&quot;" command="SELECT * FROM [listeTitres (2)]"/>
  </connection>
  <connection id="2" xr16:uid="{B27D1274-B5DE-4F7D-87E1-B87572CAF3CB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<sst xmlns="http://schemas.openxmlformats.org/spreadsheetml/2006/main" count="191" uniqueCount="117">
  <si>
    <t>Nom</t>
  </si>
  <si>
    <t>Prénom</t>
  </si>
  <si>
    <t>DUPOND</t>
  </si>
  <si>
    <t>BERNARD</t>
  </si>
  <si>
    <t>LERMITE</t>
  </si>
  <si>
    <t>STIQUET</t>
  </si>
  <si>
    <t>Henri</t>
  </si>
  <si>
    <t>Marie</t>
  </si>
  <si>
    <t>Bernard</t>
  </si>
  <si>
    <t>Sophie</t>
  </si>
  <si>
    <t>Titre</t>
  </si>
  <si>
    <t>Mme</t>
  </si>
  <si>
    <t>M.</t>
  </si>
  <si>
    <t>Souhaité</t>
  </si>
  <si>
    <t>Liste</t>
  </si>
  <si>
    <t>Mme Marie BERNARD</t>
  </si>
  <si>
    <t>M. LERMITE Bernard</t>
  </si>
  <si>
    <t>PERNOD-RICARD Jean-Pierre</t>
  </si>
  <si>
    <t>Charles DE GAULLE</t>
  </si>
  <si>
    <t>M. LE PEN Jean-Marie</t>
  </si>
  <si>
    <t>LE PEN</t>
  </si>
  <si>
    <t>Jean-Marie</t>
  </si>
  <si>
    <t>PERNOD-RICARD</t>
  </si>
  <si>
    <t>Jean-Pierre</t>
  </si>
  <si>
    <t>DE GAULLE</t>
  </si>
  <si>
    <t>Charles</t>
  </si>
  <si>
    <t>Dand</t>
  </si>
  <si>
    <t>Desc</t>
  </si>
  <si>
    <t>Monsieur</t>
  </si>
  <si>
    <t>Monsieurs</t>
  </si>
  <si>
    <t>Madame</t>
  </si>
  <si>
    <t>Mmes</t>
  </si>
  <si>
    <t>Madames</t>
  </si>
  <si>
    <t>Mlle</t>
  </si>
  <si>
    <t>Mademoiselle (devenu rare, préférer Mme)</t>
  </si>
  <si>
    <t>Me</t>
  </si>
  <si>
    <t>Maître (avocat, notaire)</t>
  </si>
  <si>
    <t>Mes</t>
  </si>
  <si>
    <t>Maîtres (avocat, notaire)</t>
  </si>
  <si>
    <t>Dr</t>
  </si>
  <si>
    <t>Docteur (médecin/PhD)</t>
  </si>
  <si>
    <t>Dre</t>
  </si>
  <si>
    <t>Docteure (médecin/PhD)</t>
  </si>
  <si>
    <t>Prof.</t>
  </si>
  <si>
    <t>Professeur</t>
  </si>
  <si>
    <t>Drs</t>
  </si>
  <si>
    <t>Docteurs</t>
  </si>
  <si>
    <t>Dres</t>
  </si>
  <si>
    <t>Docteures</t>
  </si>
  <si>
    <t>commiss.</t>
  </si>
  <si>
    <t>commissaire</t>
  </si>
  <si>
    <t>cons.</t>
  </si>
  <si>
    <t>conseiller, conseillère</t>
  </si>
  <si>
    <t>dép.</t>
  </si>
  <si>
    <t>député, députée</t>
  </si>
  <si>
    <t>dir.</t>
  </si>
  <si>
    <t>directeur, directrice</t>
  </si>
  <si>
    <t>hon.</t>
  </si>
  <si>
    <t>honorable</t>
  </si>
  <si>
    <t>Mgr</t>
  </si>
  <si>
    <t>Monseigneur</t>
  </si>
  <si>
    <t>Rév.</t>
  </si>
  <si>
    <t>Révérend</t>
  </si>
  <si>
    <t>S.A.R.</t>
  </si>
  <si>
    <t>Son Altesse Royale</t>
  </si>
  <si>
    <t>S.M.</t>
  </si>
  <si>
    <t>Sa Majesté</t>
  </si>
  <si>
    <t>RENÉ Hélène</t>
  </si>
  <si>
    <t>Étienne MARCEL</t>
  </si>
  <si>
    <t>LE COQ Chloé</t>
  </si>
  <si>
    <t>Valéry GISCARD D'ESTAING</t>
  </si>
  <si>
    <t>Civilité</t>
  </si>
  <si>
    <t/>
  </si>
  <si>
    <t>RENÉ</t>
  </si>
  <si>
    <t>Hélène</t>
  </si>
  <si>
    <t>BRONTË</t>
  </si>
  <si>
    <t>Emily</t>
  </si>
  <si>
    <t>MARCEL</t>
  </si>
  <si>
    <t>Étienne</t>
  </si>
  <si>
    <t>DUCLOS</t>
  </si>
  <si>
    <t>Anaïs</t>
  </si>
  <si>
    <t>Jean</t>
  </si>
  <si>
    <t>Chloé</t>
  </si>
  <si>
    <t>Valéry</t>
  </si>
  <si>
    <t>GISCARD D'ESTAING</t>
  </si>
  <si>
    <t>LE COQ</t>
  </si>
  <si>
    <t>César TISTE</t>
  </si>
  <si>
    <t>M. Jean D'ORMESSON</t>
  </si>
  <si>
    <t>M. Léo PARDAINAIGE</t>
  </si>
  <si>
    <t>Mme Thérèse HONNABLE</t>
  </si>
  <si>
    <t>TISTE</t>
  </si>
  <si>
    <t>César</t>
  </si>
  <si>
    <t>D'ORMESSON</t>
  </si>
  <si>
    <t>PARDAINAIGE</t>
  </si>
  <si>
    <t>Léo</t>
  </si>
  <si>
    <t>HONNABLE</t>
  </si>
  <si>
    <t>Thérèse</t>
  </si>
  <si>
    <t>boss_68 (Code vba)</t>
  </si>
  <si>
    <t>BAROUTE78 (Powerquery)</t>
  </si>
  <si>
    <t>Mme DUCLOS Anaïs</t>
  </si>
  <si>
    <t>DEGAULLE</t>
  </si>
  <si>
    <t>LEPEN</t>
  </si>
  <si>
    <t>Liste des titres</t>
  </si>
  <si>
    <t>Mr</t>
  </si>
  <si>
    <t>M</t>
  </si>
  <si>
    <t>Mr.</t>
  </si>
  <si>
    <t>Mme.</t>
  </si>
  <si>
    <t>LECOQ</t>
  </si>
  <si>
    <t>GISCARDD'ESTAING</t>
  </si>
  <si>
    <t>CharlesDEGAULLE</t>
  </si>
  <si>
    <t>LEPENJean-Marie</t>
  </si>
  <si>
    <t>LECOQChloé</t>
  </si>
  <si>
    <t>ValéryGISCARDD'ESTAING</t>
  </si>
  <si>
    <t>Nain porte koi (V3)</t>
  </si>
  <si>
    <t>M. Henri DUPOND</t>
  </si>
  <si>
    <t>Mme STIQUET Sophie</t>
  </si>
  <si>
    <t>Mme Emily BRONTË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</si>
</sst>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sz val="12"/>
      <color rgb="FF0A0A0A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4" borderId="0" xfId="0" applyFont="1" applyFill="1"/>
    <xf numFmtId="0" fontId="1" fillId="5" borderId="1" xfId="0" applyFont="1" applyFill="1" applyBorder="1"/>
    <xf numFmtId="0" fontId="1" fillId="6" borderId="0" xfId="0" applyFont="1" applyFill="1"/>
    <xf numFmtId="0" fontId="1" fillId="7" borderId="1" xfId="0" applyFont="1" applyFill="1" applyBorder="1"/>
    <xf numFmtId="0" fontId="2" fillId="0" borderId="0" xfId="0" applyFont="1"/>
    <xf numFmtId="0" fontId="3" fillId="0" borderId="0" xfId="0" applyFont="1"/>
    <xf numFmtId="0" fontId="1" fillId="8" borderId="0" xfId="0" applyFont="1" applyFill="1"/>
    <xf numFmtId="0" fontId="1" fillId="9" borderId="1" xfId="0" applyFont="1" applyFill="1" applyBorder="1"/>
    <xf numFmtId="0" fontId="4" fillId="0" borderId="0" xfId="1"/>
    <xf numFmtId="0" fontId="5" fillId="10" borderId="0" xfId="0" applyFont="1" applyFill="1"/>
    <xf numFmtId="0" fontId="1" fillId="3" borderId="1" xfId="0" applyFont="1" applyFill="1" applyBorder="1"/>
    <xf numFmtId="0" fontId="6" fillId="11" borderId="0" xfId="0" applyFont="1" applyFill="1"/>
  </cellXfs>
  <cellStyles count="2">
    <cellStyle name="Normal" xfId="0" builtinId="0"/>
    <cellStyle name="Normal 2" xfId="1" xr:uid="{6E0C892D-BDE0-4384-8B71-0C36F96AA55D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A0A0A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A0A0A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ont>
        <b/>
      </font>
    </dxf>
    <dxf>
      <fill>
        <patternFill patternType="none">
          <fgColor indexed="64"/>
          <bgColor auto="1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7C1F194F-8E7A-4C19-AA1D-C46135E551CA}" autoFormatId="16" applyNumberFormats="0" applyBorderFormats="0" applyFontFormats="0" applyPatternFormats="0" applyAlignmentFormats="0" applyWidthHeightFormats="0">
  <queryTableRefresh nextId="5">
    <queryTableFields count="3">
      <queryTableField id="1" name="Titre" tableColumnId="1"/>
      <queryTableField id="3" name="Prénom" tableColumnId="3"/>
      <queryTableField id="2" name="Nom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35B2DC-034A-48CA-A917-35B641601931}" name="Table" displayName="Table" ref="A3:A20" totalsRowShown="0" dataDxfId="7" totalsRowDxfId="6">
  <autoFilter ref="A3:A20" xr:uid="{D535B2DC-034A-48CA-A917-35B641601931}"/>
  <tableColumns count="1">
    <tableColumn id="1" xr3:uid="{54129C4D-6257-41C2-BFEC-9AEDF29EAF05}" name="Liste" dataDxfId="5" totalsRowDxfId="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A1689B-EFF1-408B-8DE6-56A70F642AE1}" name="Tableau1_1" displayName="Tableau1_1" ref="S3:U20" tableType="queryTable" totalsRowShown="0">
  <autoFilter ref="S3:U20" xr:uid="{D1A1689B-EFF1-408B-8DE6-56A70F642AE1}"/>
  <tableColumns count="3">
    <tableColumn id="1" xr3:uid="{61A19E7E-FB47-4873-A2BD-582B98A3E1D2}" uniqueName="1" name="Titre" queryTableFieldId="1"/>
    <tableColumn id="3" xr3:uid="{6DA45798-9659-496F-8B9E-AFFDBAB39BE3}" uniqueName="3" name="Prénom" queryTableFieldId="3"/>
    <tableColumn id="2" xr3:uid="{C77CAFFE-22B2-4C0A-87D5-1281408C9AEA}" uniqueName="2" name="Nom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89E5BE-4FE0-493C-B4C6-617EF8911843}" name="Table1" displayName="Table1" ref="A2:B23" totalsRowShown="0" headerRowDxfId="3" dataDxfId="2">
  <autoFilter ref="A2:B23" xr:uid="{7389E5BE-4FE0-493C-B4C6-617EF8911843}"/>
  <tableColumns count="2">
    <tableColumn id="1" xr3:uid="{F01FC182-5DE4-48BB-B343-1C570A0C2DE7}" name="Titre" dataDxfId="1"/>
    <tableColumn id="2" xr3:uid="{56BB6D11-31EF-4F8F-B22E-1037D29D2AC9}" name="Desc" dataDxfId="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0E17E68-DEA5-4AF1-9B4A-E55B38623238}" name="Table2" displayName="Table2" ref="D2:D8" totalsRowShown="0">
  <autoFilter ref="D2:D8" xr:uid="{A0E17E68-DEA5-4AF1-9B4A-E55B38623238}"/>
  <tableColumns count="1">
    <tableColumn id="1" xr3:uid="{39620F1F-5B59-44A4-91A9-5B0FDDCF2718}" name="Liste des tit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37ABF-5BC4-4D07-9C8C-042FBE873A3A}">
  <sheetPr codeName="Feuil1"/>
  <dimension ref="A2:U24"/>
  <sheetViews>
    <sheetView tabSelected="1" workbookViewId="0">
      <pane xSplit="6" topLeftCell="G1" activePane="topRight" state="frozen"/>
      <selection pane="topRight" activeCell="I23" sqref="I23"/>
    </sheetView>
  </sheetViews>
  <sheetFormatPr baseColWidth="10" defaultRowHeight="15" x14ac:dyDescent="0.25"/>
  <cols>
    <col min="1" max="1" width="28.28515625" bestFit="1" customWidth="1"/>
    <col min="2" max="2" width="2.7109375" customWidth="1"/>
    <col min="3" max="3" width="9.7109375" customWidth="1"/>
    <col min="4" max="4" width="12.7109375" customWidth="1"/>
    <col min="5" max="5" width="21.7109375" customWidth="1"/>
    <col min="6" max="6" width="2.7109375" customWidth="1"/>
    <col min="7" max="7" width="7.7109375" customWidth="1"/>
    <col min="8" max="8" width="10.85546875" bestFit="1" customWidth="1"/>
    <col min="9" max="9" width="15.5703125" bestFit="1" customWidth="1"/>
    <col min="10" max="10" width="2.7109375" customWidth="1"/>
    <col min="11" max="11" width="8.140625" customWidth="1"/>
    <col min="12" max="12" width="10.85546875" bestFit="1" customWidth="1"/>
    <col min="13" max="13" width="21.42578125" bestFit="1" customWidth="1"/>
    <col min="14" max="14" width="2.7109375" customWidth="1"/>
    <col min="15" max="15" width="7.85546875" customWidth="1"/>
    <col min="16" max="16" width="10.85546875" bestFit="1" customWidth="1"/>
    <col min="17" max="17" width="18.28515625" bestFit="1" customWidth="1"/>
    <col min="18" max="18" width="2.7109375" customWidth="1"/>
    <col min="19" max="19" width="7.42578125" bestFit="1" customWidth="1"/>
    <col min="20" max="20" width="23.42578125" bestFit="1" customWidth="1"/>
    <col min="21" max="21" width="17.85546875" bestFit="1" customWidth="1"/>
    <col min="22" max="22" width="2.7109375" customWidth="1"/>
  </cols>
  <sheetData>
    <row r="2" spans="1:21" s="2" customFormat="1" x14ac:dyDescent="0.25">
      <c r="C2" s="1" t="s">
        <v>13</v>
      </c>
      <c r="D2" s="1"/>
      <c r="E2" s="1"/>
      <c r="G2" s="3" t="s">
        <v>26</v>
      </c>
      <c r="H2" s="3"/>
      <c r="I2" s="3"/>
      <c r="K2" s="5" t="s">
        <v>113</v>
      </c>
      <c r="L2" s="5"/>
      <c r="M2" s="5"/>
      <c r="O2" s="9" t="s">
        <v>97</v>
      </c>
      <c r="P2" s="9"/>
      <c r="Q2" s="9"/>
      <c r="S2" s="12" t="s">
        <v>98</v>
      </c>
      <c r="T2" s="12"/>
      <c r="U2" s="12"/>
    </row>
    <row r="3" spans="1:21" x14ac:dyDescent="0.25">
      <c r="A3" t="s">
        <v>14</v>
      </c>
      <c r="C3" s="13" t="s">
        <v>71</v>
      </c>
      <c r="D3" s="13" t="s">
        <v>1</v>
      </c>
      <c r="E3" s="13" t="s">
        <v>0</v>
      </c>
      <c r="G3" s="4" t="s">
        <v>71</v>
      </c>
      <c r="H3" s="4" t="s">
        <v>1</v>
      </c>
      <c r="I3" s="4" t="s">
        <v>0</v>
      </c>
      <c r="K3" s="6" t="s">
        <v>71</v>
      </c>
      <c r="L3" s="6" t="s">
        <v>1</v>
      </c>
      <c r="M3" s="6" t="s">
        <v>0</v>
      </c>
      <c r="O3" s="10" t="s">
        <v>71</v>
      </c>
      <c r="P3" s="10" t="s">
        <v>1</v>
      </c>
      <c r="Q3" s="10" t="s">
        <v>0</v>
      </c>
      <c r="S3" t="s">
        <v>10</v>
      </c>
      <c r="T3" t="s">
        <v>1</v>
      </c>
      <c r="U3" t="s">
        <v>0</v>
      </c>
    </row>
    <row r="4" spans="1:21" x14ac:dyDescent="0.25">
      <c r="A4" t="s">
        <v>114</v>
      </c>
      <c r="C4" t="s">
        <v>12</v>
      </c>
      <c r="D4" t="s">
        <v>6</v>
      </c>
      <c r="E4" t="s">
        <v>2</v>
      </c>
      <c r="G4" t="str" cm="1">
        <f t="array" ref="G4:I4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>M.</v>
      </c>
      <c r="H4" t="str">
        <v>Henri</v>
      </c>
      <c r="I4" t="str">
        <v>DUPOND</v>
      </c>
      <c r="K4" t="str" cm="1">
        <f t="array" ref="K4">IFERROR(_xlfn.REGEXEXTRACT(Table[[#This Row],[Liste]],"\b(M|Mme|Mlle)\b")&amp;".","")</f>
        <v>M.</v>
      </c>
      <c r="L4" t="str" cm="1">
        <f t="array" ref="L4">IFERROR(_xlfn.REGEXEXTRACT(Table[[#This Row],[Liste]],"\b(?!(?:M|Mme|Mlle)\b)[A-ZÀ-Ÿ][a-zà-ÿ]{1,}(?:[- ][A-ZÀ-Ÿ][a-zà-ÿ]{1,})*\b"),"")</f>
        <v>Henri</v>
      </c>
      <c r="M4" t="str" cm="1">
        <f t="array" ref="M4">IFERROR(_xlfn.REGEXEXTRACT(Table[[#This Row],[Liste]],"\b[A-Z]{1,2}['’][A-Z]+(?:\s[A-Z]+)*\b|\b[A-Z]{2,}(?:\s[A-Z]+|-[A-Z]+)+\b|\b[A-Z]{4,}\b"),"")</f>
        <v>DUPOND</v>
      </c>
      <c r="O4" t="str">
        <f>civilité(A4)</f>
        <v>M.</v>
      </c>
      <c r="P4" t="str">
        <f ca="1">IF(EXACT(RIGHT(A4,1),UPPER(RIGHT(A4,1))),sansaccent(prenom(A4)),sansaccent(prenom(inverseNP(A4))))</f>
        <v>Henri</v>
      </c>
      <c r="Q4" t="str">
        <f ca="1">IF(EXACT(RIGHT(A4,1),UPPER(RIGHT(A4,1))),sansaccent(nom(A4)),sansaccent(nom(inverseNP(A4))))</f>
        <v>DUPOND</v>
      </c>
      <c r="S4" t="s">
        <v>12</v>
      </c>
      <c r="T4" t="s">
        <v>6</v>
      </c>
      <c r="U4" t="s">
        <v>2</v>
      </c>
    </row>
    <row r="5" spans="1:21" x14ac:dyDescent="0.25">
      <c r="A5" t="s">
        <v>15</v>
      </c>
      <c r="C5" t="s">
        <v>11</v>
      </c>
      <c r="D5" t="s">
        <v>7</v>
      </c>
      <c r="E5" t="s">
        <v>3</v>
      </c>
      <c r="G5" t="str" cm="1">
        <f t="array" ref="G5:I5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>Mme</v>
      </c>
      <c r="H5" t="str">
        <v>Marie</v>
      </c>
      <c r="I5" t="str">
        <v>BERNARD</v>
      </c>
      <c r="K5" t="str" cm="1">
        <f t="array" ref="K5">IFERROR(_xlfn.REGEXEXTRACT(Table[[#This Row],[Liste]],"\b(M|Mme|Mlle)\b")&amp;".","")</f>
        <v>Mme.</v>
      </c>
      <c r="L5" t="str" cm="1">
        <f t="array" ref="L5">IFERROR(_xlfn.REGEXEXTRACT(Table[[#This Row],[Liste]],"\b(?!(?:M|Mme|Mlle)\b)[A-ZÀ-Ÿ][a-zà-ÿ]{1,}(?:[- ][A-ZÀ-Ÿ][a-zà-ÿ]{1,})*\b"),"")</f>
        <v>Marie</v>
      </c>
      <c r="M5" t="str" cm="1">
        <f t="array" ref="M5">IFERROR(_xlfn.REGEXEXTRACT(Table[[#This Row],[Liste]],"\b[A-Z]{1,2}['’][A-Z]+(?:\s[A-Z]+)*\b|\b[A-Z]{2,}(?:\s[A-Z]+|-[A-Z]+)+\b|\b[A-Z]{4,}\b"),"")</f>
        <v>BERNARD</v>
      </c>
      <c r="O5" t="str">
        <f t="shared" ref="O5:O20" si="0">civilité(A5)</f>
        <v>Mme</v>
      </c>
      <c r="P5" t="str">
        <f ca="1">IF(EXACT(RIGHT(A5,1),UPPER(RIGHT(A5,1))),sansaccent(prenom(A5)),sansaccent(prenom(inverseNP(A5))))</f>
        <v>Marie</v>
      </c>
      <c r="Q5" t="str">
        <f ca="1">IF(EXACT(RIGHT(A5,1),UPPER(RIGHT(A5,1))),sansaccent(nom(A5)),sansaccent(nom(inverseNP(A5))))</f>
        <v>BERNARD</v>
      </c>
      <c r="S5" t="s">
        <v>11</v>
      </c>
      <c r="T5" t="s">
        <v>7</v>
      </c>
      <c r="U5" t="s">
        <v>3</v>
      </c>
    </row>
    <row r="6" spans="1:21" x14ac:dyDescent="0.25">
      <c r="A6" t="s">
        <v>16</v>
      </c>
      <c r="C6" t="s">
        <v>12</v>
      </c>
      <c r="D6" t="s">
        <v>8</v>
      </c>
      <c r="E6" t="s">
        <v>4</v>
      </c>
      <c r="G6" t="str" cm="1">
        <f t="array" ref="G6:I6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>M.</v>
      </c>
      <c r="H6" t="str">
        <v>Bernard</v>
      </c>
      <c r="I6" t="str">
        <v>LERMITE</v>
      </c>
      <c r="K6" t="str" cm="1">
        <f t="array" ref="K6">IFERROR(_xlfn.REGEXEXTRACT(Table[[#This Row],[Liste]],"\b(M|Mme|Mlle)\b")&amp;".","")</f>
        <v>M.</v>
      </c>
      <c r="L6" t="str" cm="1">
        <f t="array" ref="L6">IFERROR(_xlfn.REGEXEXTRACT(Table[[#This Row],[Liste]],"\b(?!(?:M|Mme|Mlle)\b)[A-ZÀ-Ÿ][a-zà-ÿ]{1,}(?:[- ][A-ZÀ-Ÿ][a-zà-ÿ]{1,})*\b"),"")</f>
        <v>Bernard</v>
      </c>
      <c r="M6" t="str" cm="1">
        <f t="array" ref="M6">IFERROR(_xlfn.REGEXEXTRACT(Table[[#This Row],[Liste]],"\b[A-Z]{1,2}['’][A-Z]+(?:\s[A-Z]+)*\b|\b[A-Z]{2,}(?:\s[A-Z]+|-[A-Z]+)+\b|\b[A-Z]{4,}\b"),"")</f>
        <v>LERMITE</v>
      </c>
      <c r="O6" t="str">
        <f t="shared" si="0"/>
        <v>M.</v>
      </c>
      <c r="P6" t="str">
        <f ca="1">IF(EXACT(RIGHT(A6,1),UPPER(RIGHT(A6,1))),sansaccent(prenom(A6)),sansaccent(prenom(inverseNP(A6))))</f>
        <v>Bernard</v>
      </c>
      <c r="Q6" t="str">
        <f ca="1">IF(EXACT(RIGHT(A6,1),UPPER(RIGHT(A6,1))),sansaccent(nom(A6)),sansaccent(nom(inverseNP(A6))))</f>
        <v>LERMITE</v>
      </c>
      <c r="S6" t="s">
        <v>12</v>
      </c>
      <c r="T6" t="s">
        <v>8</v>
      </c>
      <c r="U6" t="s">
        <v>4</v>
      </c>
    </row>
    <row r="7" spans="1:21" x14ac:dyDescent="0.25">
      <c r="A7" t="s">
        <v>115</v>
      </c>
      <c r="C7" t="s">
        <v>11</v>
      </c>
      <c r="D7" t="s">
        <v>9</v>
      </c>
      <c r="E7" t="s">
        <v>5</v>
      </c>
      <c r="G7" t="str" cm="1">
        <f t="array" ref="G7:I7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>Mme</v>
      </c>
      <c r="H7" t="str">
        <v>Sophie</v>
      </c>
      <c r="I7" t="str">
        <v>STIQUET</v>
      </c>
      <c r="K7" t="str" cm="1">
        <f t="array" ref="K7">IFERROR(_xlfn.REGEXEXTRACT(Table[[#This Row],[Liste]],"\b(M|Mme|Mlle)\b")&amp;".","")</f>
        <v>Mme.</v>
      </c>
      <c r="L7" t="str" cm="1">
        <f t="array" ref="L7">IFERROR(_xlfn.REGEXEXTRACT(Table[[#This Row],[Liste]],"\b(?!(?:M|Mme|Mlle)\b)[A-ZÀ-Ÿ][a-zà-ÿ]{1,}(?:[- ][A-ZÀ-Ÿ][a-zà-ÿ]{1,})*\b"),"")</f>
        <v>Sophie</v>
      </c>
      <c r="M7" t="str" cm="1">
        <f t="array" ref="M7">IFERROR(_xlfn.REGEXEXTRACT(Table[[#This Row],[Liste]],"\b[A-Z]{1,2}['’][A-Z]+(?:\s[A-Z]+)*\b|\b[A-Z]{2,}(?:\s[A-Z]+|-[A-Z]+)+\b|\b[A-Z]{4,}\b"),"")</f>
        <v>STIQUET</v>
      </c>
      <c r="O7" t="str">
        <f t="shared" si="0"/>
        <v>Mme</v>
      </c>
      <c r="P7" t="str">
        <f ca="1">IF(EXACT(RIGHT(A7,1),UPPER(RIGHT(A7,1))),sansaccent(prenom(A7)),sansaccent(prenom(inverseNP(A7))))</f>
        <v>Sophie</v>
      </c>
      <c r="Q7" t="str">
        <f ca="1">IF(EXACT(RIGHT(A7,1),UPPER(RIGHT(A7,1))),sansaccent(nom(A7)),sansaccent(nom(inverseNP(A7))))</f>
        <v>STIQUET</v>
      </c>
      <c r="S7" t="s">
        <v>11</v>
      </c>
      <c r="T7" t="s">
        <v>9</v>
      </c>
      <c r="U7" t="s">
        <v>5</v>
      </c>
    </row>
    <row r="8" spans="1:21" x14ac:dyDescent="0.25">
      <c r="A8" t="s">
        <v>17</v>
      </c>
      <c r="D8" t="s">
        <v>23</v>
      </c>
      <c r="E8" t="s">
        <v>22</v>
      </c>
      <c r="G8" t="str" cm="1">
        <f t="array" ref="G8:I8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/>
      </c>
      <c r="H8" t="str">
        <v>Jean-Pierre</v>
      </c>
      <c r="I8" t="str">
        <v>PERNOD-RICARD</v>
      </c>
      <c r="K8" t="str" cm="1">
        <f t="array" ref="K8">IFERROR(_xlfn.REGEXEXTRACT(Table[[#This Row],[Liste]],"\b(M|Mme|Mlle)\b")&amp;".","")</f>
        <v/>
      </c>
      <c r="L8" t="str" cm="1">
        <f t="array" ref="L8">IFERROR(_xlfn.REGEXEXTRACT(Table[[#This Row],[Liste]],"\b(?!(?:M|Mme|Mlle)\b)[A-ZÀ-Ÿ][a-zà-ÿ]{1,}(?:[- ][A-ZÀ-Ÿ][a-zà-ÿ]{1,})*\b"),"")</f>
        <v>Jean-Pierre</v>
      </c>
      <c r="M8" t="str" cm="1">
        <f t="array" ref="M8">IFERROR(_xlfn.REGEXEXTRACT(Table[[#This Row],[Liste]],"\b[A-Z]{1,2}['’][A-Z]+(?:\s[A-Z]+)*\b|\b[A-Z]{2,}(?:\s[A-Z]+|-[A-Z]+)+\b|\b[A-Z]{4,}\b"),"")</f>
        <v>PERNOD-RICARD</v>
      </c>
      <c r="O8" t="str">
        <f t="shared" si="0"/>
        <v/>
      </c>
      <c r="P8" t="str">
        <f ca="1">IF(EXACT(RIGHT(A8,1),UPPER(RIGHT(A8,1))),sansaccent(prenom(A8)),sansaccent(prenom(inverseNP(A8))))</f>
        <v>Jean-Pierre</v>
      </c>
      <c r="Q8" t="str">
        <f ca="1">IF(EXACT(RIGHT(A8,1),UPPER(RIGHT(A8,1))),sansaccent(nom(A8)),sansaccent(nom(inverseNP(A8))))</f>
        <v>PERNOD-RICARD</v>
      </c>
      <c r="S8" t="s">
        <v>72</v>
      </c>
      <c r="T8" t="s">
        <v>23</v>
      </c>
      <c r="U8" t="s">
        <v>22</v>
      </c>
    </row>
    <row r="9" spans="1:21" x14ac:dyDescent="0.25">
      <c r="A9" t="s">
        <v>18</v>
      </c>
      <c r="D9" t="s">
        <v>25</v>
      </c>
      <c r="E9" t="s">
        <v>24</v>
      </c>
      <c r="G9" t="str" cm="1">
        <f t="array" ref="G9:I9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/>
      </c>
      <c r="H9" t="str">
        <v>Charles</v>
      </c>
      <c r="I9" t="str">
        <v>DE</v>
      </c>
      <c r="K9" t="str" cm="1">
        <f t="array" ref="K9">IFERROR(_xlfn.REGEXEXTRACT(Table[[#This Row],[Liste]],"\b(M|Mme|Mlle)\b")&amp;".","")</f>
        <v/>
      </c>
      <c r="L9" t="str" cm="1">
        <f t="array" ref="L9">IFERROR(_xlfn.REGEXEXTRACT(Table[[#This Row],[Liste]],"\b(?!(?:M|Mme|Mlle)\b)[A-ZÀ-Ÿ][a-zà-ÿ]{1,}(?:[- ][A-ZÀ-Ÿ][a-zà-ÿ]{1,})*\b"),"")</f>
        <v>Charles</v>
      </c>
      <c r="M9" t="str" cm="1">
        <f t="array" ref="M9">IFERROR(_xlfn.REGEXEXTRACT(Table[[#This Row],[Liste]],"\b[A-Z]{1,2}['’][A-Z]+(?:\s[A-Z]+)*\b|\b[A-Z]{2,}(?:\s[A-Z]+|-[A-Z]+)+\b|\b[A-Z]{4,}\b"),"")</f>
        <v>DE GAULLE</v>
      </c>
      <c r="O9" t="str">
        <f t="shared" si="0"/>
        <v/>
      </c>
      <c r="P9" t="str">
        <f ca="1">IF(EXACT(RIGHT(A9,1),UPPER(RIGHT(A9,1))),sansaccent(prenom(A9)),sansaccent(prenom(inverseNP(A9))))</f>
        <v>Charles</v>
      </c>
      <c r="Q9" t="str">
        <f ca="1">IF(EXACT(RIGHT(A9,1),UPPER(RIGHT(A9,1))),sansaccent(nom(A9)),sansaccent(nom(inverseNP(A9))))</f>
        <v>DE GAULLE</v>
      </c>
      <c r="S9" t="s">
        <v>72</v>
      </c>
      <c r="T9" t="s">
        <v>109</v>
      </c>
      <c r="U9" t="s">
        <v>100</v>
      </c>
    </row>
    <row r="10" spans="1:21" x14ac:dyDescent="0.25">
      <c r="A10" t="s">
        <v>19</v>
      </c>
      <c r="C10" t="s">
        <v>12</v>
      </c>
      <c r="D10" t="s">
        <v>21</v>
      </c>
      <c r="E10" t="s">
        <v>20</v>
      </c>
      <c r="G10" t="str" cm="1">
        <f t="array" ref="G10:I10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>M.</v>
      </c>
      <c r="H10" t="str">
        <v/>
      </c>
      <c r="I10" t="str">
        <v>LE</v>
      </c>
      <c r="K10" t="str" cm="1">
        <f t="array" ref="K10">IFERROR(_xlfn.REGEXEXTRACT(Table[[#This Row],[Liste]],"\b(M|Mme|Mlle)\b")&amp;".","")</f>
        <v>M.</v>
      </c>
      <c r="L10" t="str" cm="1">
        <f t="array" ref="L10">IFERROR(_xlfn.REGEXEXTRACT(Table[[#This Row],[Liste]],"\b(?!(?:M|Mme|Mlle)\b)[A-ZÀ-Ÿ][a-zà-ÿ]{1,}(?:[- ][A-ZÀ-Ÿ][a-zà-ÿ]{1,})*\b"),"")</f>
        <v>Jean-Marie</v>
      </c>
      <c r="M10" t="str" cm="1">
        <f t="array" ref="M10">IFERROR(_xlfn.REGEXEXTRACT(Table[[#This Row],[Liste]],"\b[A-Z]{1,2}['’][A-Z]+(?:\s[A-Z]+)*\b|\b[A-Z]{2,}(?:\s[A-Z]+|-[A-Z]+)+\b|\b[A-Z]{4,}\b"),"")</f>
        <v>LE PEN</v>
      </c>
      <c r="O10" t="str">
        <f t="shared" si="0"/>
        <v>M.</v>
      </c>
      <c r="P10" t="str">
        <f ca="1">IF(EXACT(RIGHT(A10,1),UPPER(RIGHT(A10,1))),sansaccent(prenom(A10)),sansaccent(prenom(inverseNP(A10))))</f>
        <v>Jean-Marie</v>
      </c>
      <c r="Q10" t="str">
        <f ca="1">IF(EXACT(RIGHT(A10,1),UPPER(RIGHT(A10,1))),sansaccent(nom(A10)),sansaccent(nom(inverseNP(A10))))</f>
        <v>LE PEN</v>
      </c>
      <c r="S10" t="s">
        <v>12</v>
      </c>
      <c r="T10" t="s">
        <v>110</v>
      </c>
      <c r="U10" t="s">
        <v>101</v>
      </c>
    </row>
    <row r="11" spans="1:21" x14ac:dyDescent="0.25">
      <c r="A11" t="s">
        <v>89</v>
      </c>
      <c r="C11" t="s">
        <v>11</v>
      </c>
      <c r="D11" t="s">
        <v>96</v>
      </c>
      <c r="E11" t="s">
        <v>95</v>
      </c>
      <c r="G11" t="str" cm="1">
        <f t="array" ref="G11:I11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>Mme</v>
      </c>
      <c r="H11" t="str">
        <v>Thérèse</v>
      </c>
      <c r="I11" t="str">
        <v>HONNABLE</v>
      </c>
      <c r="K11" t="str" cm="1">
        <f t="array" ref="K11">IFERROR(_xlfn.REGEXEXTRACT(Table[[#This Row],[Liste]],"\b(M|Mme|Mlle)\b")&amp;".","")</f>
        <v>Mme.</v>
      </c>
      <c r="L11" t="str" cm="1">
        <f t="array" ref="L11">IFERROR(_xlfn.REGEXEXTRACT(Table[[#This Row],[Liste]],"\b(?!(?:M|Mme|Mlle)\b)[A-ZÀ-Ÿ][a-zà-ÿ]{1,}(?:[- ][A-ZÀ-Ÿ][a-zà-ÿ]{1,})*\b"),"")</f>
        <v>Thérèse</v>
      </c>
      <c r="M11" t="str" cm="1">
        <f t="array" ref="M11">IFERROR(_xlfn.REGEXEXTRACT(Table[[#This Row],[Liste]],"\b[A-Z]{1,2}['’][A-Z]+(?:\s[A-Z]+)*\b|\b[A-Z]{2,}(?:\s[A-Z]+|-[A-Z]+)+\b|\b[A-Z]{4,}\b"),"")</f>
        <v>HONNABLE</v>
      </c>
      <c r="O11" t="str">
        <f t="shared" si="0"/>
        <v>Mme</v>
      </c>
      <c r="P11" s="14" t="str">
        <f ca="1">IF(EXACT(RIGHT(A11,1),UPPER(RIGHT(A11,1))),sansaccent(prenom(A11)),sansaccent(prenom(inverseNP(A11))))</f>
        <v>Thérèse</v>
      </c>
      <c r="Q11" t="str">
        <f ca="1">IF(EXACT(RIGHT(A11,1),UPPER(RIGHT(A11,1))),sansaccent(nom(A11)),sansaccent(nom(inverseNP(A11))))</f>
        <v>HONNABLE</v>
      </c>
      <c r="S11" t="s">
        <v>11</v>
      </c>
      <c r="T11" t="s">
        <v>96</v>
      </c>
      <c r="U11" t="s">
        <v>95</v>
      </c>
    </row>
    <row r="12" spans="1:21" x14ac:dyDescent="0.25">
      <c r="A12" t="s">
        <v>86</v>
      </c>
      <c r="D12" t="s">
        <v>91</v>
      </c>
      <c r="E12" t="s">
        <v>90</v>
      </c>
      <c r="G12" t="str" cm="1">
        <f t="array" ref="G12:I12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/>
      </c>
      <c r="H12" t="str">
        <v>César</v>
      </c>
      <c r="I12" t="str">
        <v>TISTE</v>
      </c>
      <c r="K12" t="str" cm="1">
        <f t="array" ref="K12">IFERROR(_xlfn.REGEXEXTRACT(Table[[#This Row],[Liste]],"\b(M|Mme|Mlle)\b")&amp;".","")</f>
        <v/>
      </c>
      <c r="L12" t="str" cm="1">
        <f t="array" ref="L12">IFERROR(_xlfn.REGEXEXTRACT(Table[[#This Row],[Liste]],"\b(?!(?:M|Mme|Mlle)\b)[A-ZÀ-Ÿ][a-zà-ÿ]{1,}(?:[- ][A-ZÀ-Ÿ][a-zà-ÿ]{1,})*\b"),"")</f>
        <v>César</v>
      </c>
      <c r="M12" t="str" cm="1">
        <f t="array" ref="M12">IFERROR(_xlfn.REGEXEXTRACT(Table[[#This Row],[Liste]],"\b[A-Z]{1,2}['’][A-Z]+(?:\s[A-Z]+)*\b|\b[A-Z]{2,}(?:\s[A-Z]+|-[A-Z]+)+\b|\b[A-Z]{4,}\b"),"")</f>
        <v>TISTE</v>
      </c>
      <c r="O12" t="str">
        <f t="shared" si="0"/>
        <v/>
      </c>
      <c r="P12" s="14" t="str">
        <f ca="1">IF(EXACT(RIGHT(A12,1),UPPER(RIGHT(A12,1))),sansaccent(prenom(A12)),sansaccent(prenom(inverseNP(A12))))</f>
        <v>César</v>
      </c>
      <c r="Q12" t="str">
        <f ca="1">IF(EXACT(RIGHT(A12,1),UPPER(RIGHT(A12,1))),sansaccent(nom(A12)),sansaccent(nom(inverseNP(A12))))</f>
        <v>TISTE</v>
      </c>
      <c r="S12" t="s">
        <v>72</v>
      </c>
      <c r="T12" t="s">
        <v>91</v>
      </c>
      <c r="U12" t="s">
        <v>90</v>
      </c>
    </row>
    <row r="13" spans="1:21" x14ac:dyDescent="0.25">
      <c r="A13" t="s">
        <v>87</v>
      </c>
      <c r="C13" t="s">
        <v>12</v>
      </c>
      <c r="D13" t="s">
        <v>81</v>
      </c>
      <c r="E13" t="s">
        <v>92</v>
      </c>
      <c r="G13" t="str" cm="1">
        <f t="array" ref="G13:I13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>M.</v>
      </c>
      <c r="H13" t="str">
        <v>Jean</v>
      </c>
      <c r="I13" t="str">
        <v>D'ORMESSON</v>
      </c>
      <c r="K13" t="str" cm="1">
        <f t="array" ref="K13">IFERROR(_xlfn.REGEXEXTRACT(Table[[#This Row],[Liste]],"\b(M|Mme|Mlle)\b")&amp;".","")</f>
        <v>M.</v>
      </c>
      <c r="L13" t="str" cm="1">
        <f t="array" ref="L13">IFERROR(_xlfn.REGEXEXTRACT(Table[[#This Row],[Liste]],"\b(?!(?:M|Mme|Mlle)\b)[A-ZÀ-Ÿ][a-zà-ÿ]{1,}(?:[- ][A-ZÀ-Ÿ][a-zà-ÿ]{1,})*\b"),"")</f>
        <v>Jean</v>
      </c>
      <c r="M13" t="str" cm="1">
        <f t="array" ref="M13">IFERROR(_xlfn.REGEXEXTRACT(Table[[#This Row],[Liste]],"\b[A-Z]{1,2}['’][A-Z]+(?:\s[A-Z]+)*\b|\b[A-Z]{2,}(?:\s[A-Z]+|-[A-Z]+)+\b|\b[A-Z]{4,}\b"),"")</f>
        <v>D'ORMESSON</v>
      </c>
      <c r="O13" t="str">
        <f t="shared" si="0"/>
        <v>M.</v>
      </c>
      <c r="P13" t="str">
        <f ca="1">IF(EXACT(RIGHT(A13,1),UPPER(RIGHT(A13,1))),sansaccent(prenom(A13)),sansaccent(prenom(inverseNP(A13))))</f>
        <v>Jean</v>
      </c>
      <c r="Q13" t="str">
        <f ca="1">IF(EXACT(RIGHT(A13,1),UPPER(RIGHT(A13,1))),sansaccent(nom(A13)),sansaccent(nom(inverseNP(A13))))</f>
        <v>D'ORMESSON</v>
      </c>
      <c r="S13" t="s">
        <v>12</v>
      </c>
      <c r="T13" t="s">
        <v>81</v>
      </c>
      <c r="U13" t="s">
        <v>92</v>
      </c>
    </row>
    <row r="14" spans="1:21" x14ac:dyDescent="0.25">
      <c r="A14" t="s">
        <v>88</v>
      </c>
      <c r="C14" t="s">
        <v>12</v>
      </c>
      <c r="D14" t="s">
        <v>94</v>
      </c>
      <c r="E14" t="s">
        <v>93</v>
      </c>
      <c r="G14" t="str" cm="1">
        <f t="array" ref="G14:I14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>M.</v>
      </c>
      <c r="H14" t="str">
        <v>Léo</v>
      </c>
      <c r="I14" t="str">
        <v>PARDAINAIGE</v>
      </c>
      <c r="K14" t="str" cm="1">
        <f t="array" ref="K14">IFERROR(_xlfn.REGEXEXTRACT(Table[[#This Row],[Liste]],"\b(M|Mme|Mlle)\b")&amp;".","")</f>
        <v>M.</v>
      </c>
      <c r="L14" t="str" cm="1">
        <f t="array" ref="L14">IFERROR(_xlfn.REGEXEXTRACT(Table[[#This Row],[Liste]],"\b(?!(?:M|Mme|Mlle)\b)[A-ZÀ-Ÿ][a-zà-ÿ]{1,}(?:[- ][A-ZÀ-Ÿ][a-zà-ÿ]{1,})*\b"),"")</f>
        <v>Léo</v>
      </c>
      <c r="M14" t="str" cm="1">
        <f t="array" ref="M14">IFERROR(_xlfn.REGEXEXTRACT(Table[[#This Row],[Liste]],"\b[A-Z]{1,2}['’][A-Z]+(?:\s[A-Z]+)*\b|\b[A-Z]{2,}(?:\s[A-Z]+|-[A-Z]+)+\b|\b[A-Z]{4,}\b"),"")</f>
        <v>PARDAINAIGE</v>
      </c>
      <c r="O14" t="str">
        <f t="shared" si="0"/>
        <v>M.</v>
      </c>
      <c r="P14" s="14" t="str">
        <f ca="1">IF(EXACT(RIGHT(A14,1),UPPER(RIGHT(A14,1))),sansaccent(prenom(A14)),sansaccent(prenom(inverseNP(A14))))</f>
        <v>Léo</v>
      </c>
      <c r="Q14" t="str">
        <f ca="1">IF(EXACT(RIGHT(A14,1),UPPER(RIGHT(A14,1))),sansaccent(nom(A14)),sansaccent(nom(inverseNP(A14))))</f>
        <v>PARDAINAIGE</v>
      </c>
      <c r="S14" t="s">
        <v>12</v>
      </c>
      <c r="T14" t="s">
        <v>94</v>
      </c>
      <c r="U14" t="s">
        <v>93</v>
      </c>
    </row>
    <row r="15" spans="1:21" x14ac:dyDescent="0.25">
      <c r="A15" t="s">
        <v>67</v>
      </c>
      <c r="C15" t="s">
        <v>72</v>
      </c>
      <c r="D15" t="s">
        <v>74</v>
      </c>
      <c r="E15" t="s">
        <v>73</v>
      </c>
      <c r="G15" t="str" cm="1">
        <f t="array" ref="G15:I15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/>
      </c>
      <c r="H15" t="str">
        <v>Hélène</v>
      </c>
      <c r="I15" t="str">
        <v>RENÉ</v>
      </c>
      <c r="K15" t="str" cm="1">
        <f t="array" ref="K15">IFERROR(_xlfn.REGEXEXTRACT(Table[[#This Row],[Liste]],"\b(M|Mme|Mlle)\b")&amp;".","")</f>
        <v/>
      </c>
      <c r="L15" t="str" cm="1">
        <f t="array" ref="L15">IFERROR(_xlfn.REGEXEXTRACT(Table[[#This Row],[Liste]],"\b(?!(?:M|Mme|Mlle)\b)[A-ZÀ-Ÿ][a-zà-ÿ]{1,}(?:[- ][A-ZÀ-Ÿ][a-zà-ÿ]{1,})*\b"),"")</f>
        <v>Hélène</v>
      </c>
      <c r="M15" t="str" cm="1">
        <f t="array" ref="M15">IFERROR(_xlfn.REGEXEXTRACT(Table[[#This Row],[Liste]],"\b[A-Z]{1,2}['’][A-Z]+(?:\s[A-Z]+)*\b|\b[A-Z]{2,}(?:\s[A-Z]+|-[A-Z]+)+\b|\b[A-Z]{4,}\b"),"")</f>
        <v/>
      </c>
      <c r="O15" t="str">
        <f t="shared" si="0"/>
        <v/>
      </c>
      <c r="P15" s="14" t="str">
        <f ca="1">IF(EXACT(RIGHT(A15,1),UPPER(RIGHT(A15,1))),sansaccent(prenom(A15)),sansaccent(prenom(inverseNP(A15))))</f>
        <v>Hélène</v>
      </c>
      <c r="Q15" s="14" t="str">
        <f ca="1">IF(EXACT(RIGHT(A15,1),UPPER(RIGHT(A15,1))),sansaccent(nom(A15)),sansaccent(nom(inverseNP(A15))))</f>
        <v>RENÉ</v>
      </c>
      <c r="S15" t="s">
        <v>72</v>
      </c>
      <c r="T15" t="s">
        <v>74</v>
      </c>
      <c r="U15" t="s">
        <v>73</v>
      </c>
    </row>
    <row r="16" spans="1:21" x14ac:dyDescent="0.25">
      <c r="A16" t="s">
        <v>116</v>
      </c>
      <c r="C16" t="s">
        <v>11</v>
      </c>
      <c r="D16" t="s">
        <v>76</v>
      </c>
      <c r="E16" t="s">
        <v>75</v>
      </c>
      <c r="G16" t="str" cm="1">
        <f t="array" ref="G16:I16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>Mme</v>
      </c>
      <c r="H16" t="str">
        <v>Emily</v>
      </c>
      <c r="I16" t="str">
        <v>BRONTË</v>
      </c>
      <c r="K16" t="str" cm="1">
        <f t="array" ref="K16">IFERROR(_xlfn.REGEXEXTRACT(Table[[#This Row],[Liste]],"\b(M|Mme|Mlle)\b")&amp;".","")</f>
        <v>Mme.</v>
      </c>
      <c r="L16" t="str" cm="1">
        <f t="array" ref="L16">IFERROR(_xlfn.REGEXEXTRACT(Table[[#This Row],[Liste]],"\b(?!(?:M|Mme|Mlle)\b)[A-ZÀ-Ÿ][a-zà-ÿ]{1,}(?:[- ][A-ZÀ-Ÿ][a-zà-ÿ]{1,})*\b"),"")</f>
        <v>Emily</v>
      </c>
      <c r="M16" t="str" cm="1">
        <f t="array" ref="M16">IFERROR(_xlfn.REGEXEXTRACT(Table[[#This Row],[Liste]],"\b[A-Z]{1,2}['’][A-Z]+(?:\s[A-Z]+)*\b|\b[A-Z]{2,}(?:\s[A-Z]+|-[A-Z]+)+\b|\b[A-Z]{4,}\b"),"")</f>
        <v/>
      </c>
      <c r="O16" t="str">
        <f t="shared" si="0"/>
        <v>Mme</v>
      </c>
      <c r="P16" t="str">
        <f ca="1">IF(EXACT(RIGHT(A16,1),UPPER(RIGHT(A16,1))),sansaccent(prenom(A16)),sansaccent(prenom(inverseNP(A16))))</f>
        <v>Emily</v>
      </c>
      <c r="Q16" s="14" t="str">
        <f ca="1">IF(EXACT(RIGHT(A16,1),UPPER(RIGHT(A16,1))),sansaccent(nom(A16)),sansaccent(nom(inverseNP(A16))))</f>
        <v>BRONTË</v>
      </c>
      <c r="S16" t="s">
        <v>11</v>
      </c>
      <c r="T16" t="s">
        <v>76</v>
      </c>
      <c r="U16" t="s">
        <v>75</v>
      </c>
    </row>
    <row r="17" spans="1:21" x14ac:dyDescent="0.25">
      <c r="A17" t="s">
        <v>68</v>
      </c>
      <c r="C17" t="s">
        <v>72</v>
      </c>
      <c r="D17" t="s">
        <v>78</v>
      </c>
      <c r="E17" t="s">
        <v>77</v>
      </c>
      <c r="G17" t="str" cm="1">
        <f t="array" ref="G17:I17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/>
      </c>
      <c r="H17" t="str">
        <v>Étienne</v>
      </c>
      <c r="I17" t="str">
        <v>MARCEL</v>
      </c>
      <c r="K17" t="str" cm="1">
        <f t="array" ref="K17">IFERROR(_xlfn.REGEXEXTRACT(Table[[#This Row],[Liste]],"\b(M|Mme|Mlle)\b")&amp;".","")</f>
        <v/>
      </c>
      <c r="L17" t="str" cm="1">
        <f t="array" ref="L17">IFERROR(_xlfn.REGEXEXTRACT(Table[[#This Row],[Liste]],"\b(?!(?:M|Mme|Mlle)\b)[A-ZÀ-Ÿ][a-zà-ÿ]{1,}(?:[- ][A-ZÀ-Ÿ][a-zà-ÿ]{1,})*\b"),"")</f>
        <v>Étienne</v>
      </c>
      <c r="M17" t="str" cm="1">
        <f t="array" ref="M17">IFERROR(_xlfn.REGEXEXTRACT(Table[[#This Row],[Liste]],"\b[A-Z]{1,2}['’][A-Z]+(?:\s[A-Z]+)*\b|\b[A-Z]{2,}(?:\s[A-Z]+|-[A-Z]+)+\b|\b[A-Z]{4,}\b"),"")</f>
        <v>MARCEL</v>
      </c>
      <c r="O17" t="str">
        <f t="shared" si="0"/>
        <v/>
      </c>
      <c r="P17" s="14" t="str">
        <f ca="1">IF(EXACT(RIGHT(A17,1),UPPER(RIGHT(A17,1))),sansaccent(prenom(A17)),sansaccent(prenom(inverseNP(A17))))</f>
        <v>Étienne</v>
      </c>
      <c r="Q17" t="str">
        <f ca="1">IF(EXACT(RIGHT(A17,1),UPPER(RIGHT(A17,1))),sansaccent(nom(A17)),sansaccent(nom(inverseNP(A17))))</f>
        <v>MARCEL</v>
      </c>
      <c r="S17" t="s">
        <v>72</v>
      </c>
      <c r="T17" t="s">
        <v>78</v>
      </c>
      <c r="U17" t="s">
        <v>77</v>
      </c>
    </row>
    <row r="18" spans="1:21" x14ac:dyDescent="0.25">
      <c r="A18" t="s">
        <v>99</v>
      </c>
      <c r="C18" t="s">
        <v>11</v>
      </c>
      <c r="D18" t="s">
        <v>80</v>
      </c>
      <c r="E18" t="s">
        <v>79</v>
      </c>
      <c r="G18" t="str" cm="1">
        <f t="array" ref="G18:I18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>Mme</v>
      </c>
      <c r="H18" t="str">
        <v>Anaïs</v>
      </c>
      <c r="I18" t="str">
        <v>DUCLOS</v>
      </c>
      <c r="K18" t="str" cm="1">
        <f t="array" ref="K18">IFERROR(_xlfn.REGEXEXTRACT(Table[[#This Row],[Liste]],"\b(M|Mme|Mlle)\b")&amp;".","")</f>
        <v>Mme.</v>
      </c>
      <c r="L18" t="str" cm="1">
        <f t="array" ref="L18">IFERROR(_xlfn.REGEXEXTRACT(Table[[#This Row],[Liste]],"\b(?!(?:M|Mme|Mlle)\b)[A-ZÀ-Ÿ][a-zà-ÿ]{1,}(?:[- ][A-ZÀ-Ÿ][a-zà-ÿ]{1,})*\b"),"")</f>
        <v>Anaïs</v>
      </c>
      <c r="M18" t="str" cm="1">
        <f t="array" ref="M18">IFERROR(_xlfn.REGEXEXTRACT(Table[[#This Row],[Liste]],"\b[A-Z]{1,2}['’][A-Z]+(?:\s[A-Z]+)*\b|\b[A-Z]{2,}(?:\s[A-Z]+|-[A-Z]+)+\b|\b[A-Z]{4,}\b"),"")</f>
        <v>DUCLOS</v>
      </c>
      <c r="O18" t="str">
        <f t="shared" si="0"/>
        <v>Mme</v>
      </c>
      <c r="P18" s="14" t="str">
        <f ca="1">IF(EXACT(RIGHT(A18,1),UPPER(RIGHT(A18,1))),sansaccent(prenom(A18)),sansaccent(prenom(inverseNP(A18))))</f>
        <v>Anaïs</v>
      </c>
      <c r="Q18" t="str">
        <f ca="1">IF(EXACT(RIGHT(A18,1),UPPER(RIGHT(A18,1))),sansaccent(nom(A18)),sansaccent(nom(inverseNP(A18))))</f>
        <v>DUCLOS</v>
      </c>
      <c r="S18" t="s">
        <v>11</v>
      </c>
      <c r="T18" t="s">
        <v>80</v>
      </c>
      <c r="U18" t="s">
        <v>79</v>
      </c>
    </row>
    <row r="19" spans="1:21" x14ac:dyDescent="0.25">
      <c r="A19" t="s">
        <v>69</v>
      </c>
      <c r="C19" t="s">
        <v>72</v>
      </c>
      <c r="D19" t="s">
        <v>82</v>
      </c>
      <c r="E19" t="s">
        <v>85</v>
      </c>
      <c r="G19" t="str" cm="1">
        <f t="array" ref="G19:I19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/>
      </c>
      <c r="H19" t="str">
        <v>Chloé</v>
      </c>
      <c r="I19" t="str">
        <v>LE</v>
      </c>
      <c r="K19" t="str" cm="1">
        <f t="array" ref="K19">IFERROR(_xlfn.REGEXEXTRACT(Table[[#This Row],[Liste]],"\b(M|Mme|Mlle)\b")&amp;".","")</f>
        <v/>
      </c>
      <c r="L19" t="str" cm="1">
        <f t="array" ref="L19">IFERROR(_xlfn.REGEXEXTRACT(Table[[#This Row],[Liste]],"\b(?!(?:M|Mme|Mlle)\b)[A-ZÀ-Ÿ][a-zà-ÿ]{1,}(?:[- ][A-ZÀ-Ÿ][a-zà-ÿ]{1,})*\b"),"")</f>
        <v>Chloé</v>
      </c>
      <c r="M19" t="str" cm="1">
        <f t="array" ref="M19">IFERROR(_xlfn.REGEXEXTRACT(Table[[#This Row],[Liste]],"\b[A-Z]{1,2}['’][A-Z]+(?:\s[A-Z]+)*\b|\b[A-Z]{2,}(?:\s[A-Z]+|-[A-Z]+)+\b|\b[A-Z]{4,}\b"),"")</f>
        <v>LE COQ</v>
      </c>
      <c r="O19" t="str">
        <f t="shared" si="0"/>
        <v/>
      </c>
      <c r="P19" s="14" t="str">
        <f ca="1">IF(EXACT(RIGHT(A19,1),UPPER(RIGHT(A19,1))),sansaccent(prenom(A19)),sansaccent(prenom(inverseNP(A19))))</f>
        <v>Chloé</v>
      </c>
      <c r="Q19" t="str">
        <f ca="1">IF(EXACT(RIGHT(A19,1),UPPER(RIGHT(A19,1))),sansaccent(nom(A19)),sansaccent(nom(inverseNP(A19))))</f>
        <v>LE COQ</v>
      </c>
      <c r="S19" t="s">
        <v>72</v>
      </c>
      <c r="T19" t="s">
        <v>111</v>
      </c>
      <c r="U19" t="s">
        <v>107</v>
      </c>
    </row>
    <row r="20" spans="1:21" x14ac:dyDescent="0.25">
      <c r="A20" t="s">
        <v>70</v>
      </c>
      <c r="D20" t="s">
        <v>83</v>
      </c>
      <c r="E20" t="s">
        <v>84</v>
      </c>
      <c r="G20" t="str" cm="1">
        <f t="array" ref="G20:I20">_xlfn.LET(_xlpm.SP,_xlfn.TEXTSPLIT(Table[[#This Row],[Liste]]," "),_xlpm.Nb,COUNTA(_xlpm.SP),
_xlpm.Civilité,IF(_xlpm.Nb&gt;=1,IF(_xlfn.XLOOKUP(INDEX(_xlpm.SP,1),Table1[Titre],Table1[Titre],"",0,1)&lt;&gt;"",INDEX(_xlpm.SP,1),
         IF(_xlpm.Nb&gt;=2,IF(_xlfn.XLOOKUP(INDEX(_xlpm.SP,2),Table1[Titre],Table1[Titre],"",0,1)&lt;&gt;"",INDEX(_xlpm.SP,2),
          IF(_xlpm.Nb=3,IF(_xlfn.XLOOKUP(INDEX(_xlpm.SP,3),Table1[Titre],Table1[Titre],"",0,1)&lt;&gt;"",INDEX(_xlpm.SP,3),""),"")),""))),
_xlpm.Nom,IF(_xlpm.Nb&gt;=1,IF(AND(CODE(MID(INDEX(_xlpm.SP,1),2,1))&lt;91,INDEX(_xlpm.SP,1)&lt;&gt;_xlpm.Civilité),INDEX(_xlpm.SP,1),
         IF(_xlpm.Nb&gt;=2,IF(AND(CODE(MID(INDEX(_xlpm.SP,2),2,1))&lt;91,INDEX(_xlpm.SP,2)&lt;&gt;_xlpm.Civilité),INDEX(_xlpm.SP,2),
         IF(_xlpm.Nb=3,IF(AND(CODE(MID(INDEX(_xlpm.SP,3),2,1))&lt;91,INDEX(_xlpm.SP,3)&lt;&gt;_xlpm.Civilité),INDEX(_xlpm.SP,3),""),"")),""))),
_xlpm.Prénom,IF(_xlpm.Nb&gt;=1,IF(AND(CODE(MID(INDEX(_xlpm.SP,1),2,1))&gt;96,INDEX(_xlpm.SP,1)&lt;&gt;_xlpm.Civilité,INDEX(_xlpm.SP,1)&lt;&gt;_xlpm.Nom),INDEX(_xlpm.SP,1),
               IF(_xlpm.Nb&gt;=2,IF(AND(CODE(MID(INDEX(_xlpm.SP,2),2,1))&gt;96,INDEX(_xlpm.SP,2)&lt;&gt;_xlpm.Civilité,INDEX(_xlpm.SP,2)&lt;&gt;_xlpm.Nom),INDEX(_xlpm.SP,2),
                IF(_xlpm.Nb=3,IF(AND(CODE(MID(INDEX(_xlpm.SP,3),2,1))&gt;96,INDEX(_xlpm.SP,3)&lt;&gt;_xlpm.Civilité,INDEX(_xlpm.SP,3)&lt;&gt;_xlpm.Nom),INDEX(_xlpm.SP,3),""),"")),""))),
_xlpm.Résultat,_xlfn.HSTACK(_xlpm.Civilité,_xlpm.Prénom,_xlpm.Nom),
_xlpm.Résultat)</f>
        <v/>
      </c>
      <c r="H20" t="str">
        <v>Valéry</v>
      </c>
      <c r="I20" t="str">
        <v>GISCARD</v>
      </c>
      <c r="K20" t="str" cm="1">
        <f t="array" ref="K20">IFERROR(_xlfn.REGEXEXTRACT(Table[[#This Row],[Liste]],"\b(M|Mme|Mlle)\b")&amp;".","")</f>
        <v/>
      </c>
      <c r="L20" t="str" cm="1">
        <f t="array" ref="L20">IFERROR(_xlfn.REGEXEXTRACT(Table[[#This Row],[Liste]],"\b(?!(?:M|Mme|Mlle)\b)[A-ZÀ-Ÿ][a-zà-ÿ]{1,}(?:[- ][A-ZÀ-Ÿ][a-zà-ÿ]{1,})*\b"),"")</f>
        <v>Valéry</v>
      </c>
      <c r="M20" t="str" cm="1">
        <f t="array" ref="M20">IFERROR(_xlfn.REGEXEXTRACT(Table[[#This Row],[Liste]],"\b[A-Z]{1,2}['’][A-Z]+(?:\s[A-Z]+)*\b|\b[A-Z]{2,}(?:\s[A-Z]+|-[A-Z]+)+\b|\b[A-Z]{4,}\b"),"")</f>
        <v>GISCARD D</v>
      </c>
      <c r="O20" t="str">
        <f t="shared" si="0"/>
        <v/>
      </c>
      <c r="P20" s="14" t="str">
        <f ca="1">IF(EXACT(RIGHT(A20,1),UPPER(RIGHT(A20,1))),sansaccent(prenom(A20)),sansaccent(prenom(inverseNP(A20))))</f>
        <v>Valéry</v>
      </c>
      <c r="Q20" t="str">
        <f ca="1">IF(EXACT(RIGHT(A20,1),UPPER(RIGHT(A20,1))),sansaccent(nom(A20)),sansaccent(nom(inverseNP(A20))))</f>
        <v>GISCARD D'ESTAING</v>
      </c>
      <c r="S20" t="s">
        <v>72</v>
      </c>
      <c r="T20" t="s">
        <v>112</v>
      </c>
      <c r="U20" t="s">
        <v>108</v>
      </c>
    </row>
    <row r="21" spans="1:21" x14ac:dyDescent="0.25">
      <c r="C21" t="s">
        <v>72</v>
      </c>
    </row>
    <row r="22" spans="1:21" x14ac:dyDescent="0.25">
      <c r="C22" t="s">
        <v>72</v>
      </c>
    </row>
    <row r="23" spans="1:21" x14ac:dyDescent="0.25">
      <c r="C23" t="s">
        <v>72</v>
      </c>
    </row>
    <row r="24" spans="1:21" x14ac:dyDescent="0.25">
      <c r="C24" t="s">
        <v>72</v>
      </c>
    </row>
  </sheetData>
  <conditionalFormatting sqref="G4:I20">
    <cfRule type="expression" dxfId="11" priority="5">
      <formula>G4&lt;&gt;C4</formula>
    </cfRule>
  </conditionalFormatting>
  <conditionalFormatting sqref="K4:M20">
    <cfRule type="expression" dxfId="10" priority="4">
      <formula>K4&lt;&gt;C4</formula>
    </cfRule>
  </conditionalFormatting>
  <conditionalFormatting sqref="O4:Q20">
    <cfRule type="expression" dxfId="9" priority="3">
      <formula>O4&lt;&gt;C4</formula>
    </cfRule>
  </conditionalFormatting>
  <conditionalFormatting sqref="S4:U20">
    <cfRule type="expression" dxfId="8" priority="1">
      <formula>S4&lt;&gt;C4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DB2C9-28FB-4640-8BAB-A8B46391BCFC}">
  <sheetPr codeName="Feuil2"/>
  <dimension ref="A2:D23"/>
  <sheetViews>
    <sheetView workbookViewId="0">
      <selection activeCell="D3" sqref="D3"/>
    </sheetView>
  </sheetViews>
  <sheetFormatPr baseColWidth="10" defaultRowHeight="15" x14ac:dyDescent="0.25"/>
  <cols>
    <col min="2" max="2" width="44.42578125" bestFit="1" customWidth="1"/>
    <col min="4" max="4" width="16.7109375" bestFit="1" customWidth="1"/>
  </cols>
  <sheetData>
    <row r="2" spans="1:4" ht="15.75" x14ac:dyDescent="0.25">
      <c r="A2" s="7" t="s">
        <v>10</v>
      </c>
      <c r="B2" s="7" t="s">
        <v>27</v>
      </c>
      <c r="D2" s="11" t="s">
        <v>102</v>
      </c>
    </row>
    <row r="3" spans="1:4" ht="15.75" x14ac:dyDescent="0.25">
      <c r="A3" s="8" t="s">
        <v>12</v>
      </c>
      <c r="B3" s="8" t="s">
        <v>28</v>
      </c>
      <c r="D3" s="11" t="s">
        <v>103</v>
      </c>
    </row>
    <row r="4" spans="1:4" ht="15.75" x14ac:dyDescent="0.25">
      <c r="A4" s="8" t="s">
        <v>11</v>
      </c>
      <c r="B4" s="8" t="s">
        <v>29</v>
      </c>
      <c r="D4" s="11" t="s">
        <v>12</v>
      </c>
    </row>
    <row r="5" spans="1:4" ht="15.75" x14ac:dyDescent="0.25">
      <c r="A5" s="8" t="s">
        <v>11</v>
      </c>
      <c r="B5" s="8" t="s">
        <v>30</v>
      </c>
      <c r="D5" s="11" t="s">
        <v>104</v>
      </c>
    </row>
    <row r="6" spans="1:4" ht="15.75" x14ac:dyDescent="0.25">
      <c r="A6" s="8" t="s">
        <v>31</v>
      </c>
      <c r="B6" s="8" t="s">
        <v>32</v>
      </c>
      <c r="D6" s="11" t="s">
        <v>105</v>
      </c>
    </row>
    <row r="7" spans="1:4" ht="15.75" x14ac:dyDescent="0.25">
      <c r="A7" s="8" t="s">
        <v>33</v>
      </c>
      <c r="B7" s="8" t="s">
        <v>34</v>
      </c>
      <c r="D7" s="11" t="s">
        <v>11</v>
      </c>
    </row>
    <row r="8" spans="1:4" ht="15.75" x14ac:dyDescent="0.25">
      <c r="A8" s="8" t="s">
        <v>35</v>
      </c>
      <c r="B8" s="8" t="s">
        <v>36</v>
      </c>
      <c r="D8" s="11" t="s">
        <v>106</v>
      </c>
    </row>
    <row r="9" spans="1:4" ht="15.75" x14ac:dyDescent="0.25">
      <c r="A9" s="8" t="s">
        <v>37</v>
      </c>
      <c r="B9" s="8" t="s">
        <v>38</v>
      </c>
    </row>
    <row r="10" spans="1:4" ht="15.75" x14ac:dyDescent="0.25">
      <c r="A10" s="8" t="s">
        <v>39</v>
      </c>
      <c r="B10" s="8" t="s">
        <v>40</v>
      </c>
    </row>
    <row r="11" spans="1:4" ht="15.75" x14ac:dyDescent="0.25">
      <c r="A11" s="8" t="s">
        <v>41</v>
      </c>
      <c r="B11" s="8" t="s">
        <v>42</v>
      </c>
    </row>
    <row r="12" spans="1:4" ht="15.75" x14ac:dyDescent="0.25">
      <c r="A12" s="8" t="s">
        <v>43</v>
      </c>
      <c r="B12" s="8" t="s">
        <v>44</v>
      </c>
    </row>
    <row r="13" spans="1:4" ht="15.75" x14ac:dyDescent="0.25">
      <c r="A13" s="8" t="s">
        <v>45</v>
      </c>
      <c r="B13" s="8" t="s">
        <v>46</v>
      </c>
    </row>
    <row r="14" spans="1:4" ht="15.75" x14ac:dyDescent="0.25">
      <c r="A14" s="8" t="s">
        <v>47</v>
      </c>
      <c r="B14" s="8" t="s">
        <v>48</v>
      </c>
    </row>
    <row r="15" spans="1:4" ht="15.75" x14ac:dyDescent="0.25">
      <c r="A15" s="8" t="s">
        <v>49</v>
      </c>
      <c r="B15" s="8" t="s">
        <v>50</v>
      </c>
    </row>
    <row r="16" spans="1:4" ht="15.75" x14ac:dyDescent="0.25">
      <c r="A16" s="8" t="s">
        <v>51</v>
      </c>
      <c r="B16" s="8" t="s">
        <v>52</v>
      </c>
    </row>
    <row r="17" spans="1:2" ht="15.75" x14ac:dyDescent="0.25">
      <c r="A17" s="8" t="s">
        <v>53</v>
      </c>
      <c r="B17" s="8" t="s">
        <v>54</v>
      </c>
    </row>
    <row r="18" spans="1:2" ht="15.75" x14ac:dyDescent="0.25">
      <c r="A18" s="8" t="s">
        <v>55</v>
      </c>
      <c r="B18" s="8" t="s">
        <v>56</v>
      </c>
    </row>
    <row r="19" spans="1:2" ht="15.75" x14ac:dyDescent="0.25">
      <c r="A19" s="8" t="s">
        <v>57</v>
      </c>
      <c r="B19" s="8" t="s">
        <v>58</v>
      </c>
    </row>
    <row r="20" spans="1:2" ht="15.75" x14ac:dyDescent="0.25">
      <c r="A20" s="8" t="s">
        <v>59</v>
      </c>
      <c r="B20" s="8" t="s">
        <v>60</v>
      </c>
    </row>
    <row r="21" spans="1:2" ht="15.75" x14ac:dyDescent="0.25">
      <c r="A21" s="8" t="s">
        <v>61</v>
      </c>
      <c r="B21" s="8" t="s">
        <v>62</v>
      </c>
    </row>
    <row r="22" spans="1:2" ht="15.75" x14ac:dyDescent="0.25">
      <c r="A22" s="8" t="s">
        <v>63</v>
      </c>
      <c r="B22" s="8" t="s">
        <v>64</v>
      </c>
    </row>
    <row r="23" spans="1:2" ht="15.75" x14ac:dyDescent="0.25">
      <c r="A23" s="8" t="s">
        <v>65</v>
      </c>
      <c r="B23" s="8" t="s">
        <v>66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612967-1489-4F42-B9C9-7D77F5EAD6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Tables Supplémentaires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The_boss</cp:lastModifiedBy>
  <dcterms:created xsi:type="dcterms:W3CDTF">2026-02-16T13:09:11Z</dcterms:created>
  <dcterms:modified xsi:type="dcterms:W3CDTF">2026-03-23T11:41:00Z</dcterms:modified>
</cp:coreProperties>
</file>