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3E38747-FEF4-47D7-A076-54D87533AE69}" xr6:coauthVersionLast="47" xr6:coauthVersionMax="47" xr10:uidLastSave="{00000000-0000-0000-0000-000000000000}"/>
  <bookViews>
    <workbookView xWindow="-120" yWindow="-120" windowWidth="29040" windowHeight="16440" xr2:uid="{AB803902-50D2-4015-B34B-D67A776196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I6" i="1"/>
  <c r="H6" i="1"/>
  <c r="G6" i="1"/>
  <c r="J5" i="1"/>
  <c r="I5" i="1"/>
  <c r="H5" i="1"/>
  <c r="G5" i="1"/>
  <c r="L5" i="1" l="1"/>
  <c r="L6" i="1"/>
  <c r="E6" i="1"/>
  <c r="E5" i="1"/>
</calcChain>
</file>

<file path=xl/sharedStrings.xml><?xml version="1.0" encoding="utf-8"?>
<sst xmlns="http://schemas.openxmlformats.org/spreadsheetml/2006/main" count="12" uniqueCount="10">
  <si>
    <t>ancienneté</t>
  </si>
  <si>
    <t>Heures effectuées</t>
  </si>
  <si>
    <t>ANCIENNETE DE 3 ANS à 5ANS ET 11 MOIS  (nombre d'heures) 21,17%</t>
  </si>
  <si>
    <t>ANCIENNETE 6 ANS à 8ANS et 11 MOIS(nombre d'heures) 48,81%</t>
  </si>
  <si>
    <t>ANCIENNETE 9 ANS à 11ANS ET 11 MOIS        73,20 %</t>
  </si>
  <si>
    <t>ANCIENNETE 12 ANS et au-delà (nombre d'heures) 121,99%</t>
  </si>
  <si>
    <t>RATTRAPAGE ANCIENNETE</t>
  </si>
  <si>
    <t>Total</t>
  </si>
  <si>
    <t>XXX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</si>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</sst>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1"/>
      <color theme="0"/>
      <name val="Calibri"/>
      <family val="2"/>
    </font>
    <font>
      <b/>
      <sz val="11"/>
      <color indexed="9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14" fontId="0" fillId="4" borderId="4" xfId="0" applyNumberFormat="1" applyFill="1" applyBorder="1"/>
    <xf numFmtId="0" fontId="6" fillId="4" borderId="1" xfId="0" applyFont="1" applyFill="1" applyBorder="1"/>
    <xf numFmtId="0" fontId="7" fillId="4" borderId="1" xfId="0" quotePrefix="1" applyFont="1" applyFill="1" applyBorder="1" applyAlignment="1">
      <alignment horizontal="center" vertical="center" wrapText="1"/>
    </xf>
    <xf numFmtId="10" fontId="7" fillId="5" borderId="1" xfId="2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4" fontId="0" fillId="0" borderId="1" xfId="1" applyFont="1" applyBorder="1"/>
    <xf numFmtId="0" fontId="3" fillId="2" borderId="5" xfId="0" quotePrefix="1" applyFont="1" applyFill="1" applyBorder="1" applyAlignment="1">
      <alignment horizontal="center" vertical="center" wrapText="1"/>
    </xf>
    <xf numFmtId="10" fontId="4" fillId="2" borderId="1" xfId="0" quotePrefix="1" applyNumberFormat="1" applyFont="1" applyFill="1" applyBorder="1" applyAlignment="1">
      <alignment horizontal="center" vertical="center" wrapText="1"/>
    </xf>
    <xf numFmtId="10" fontId="7" fillId="5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07C38-9790-4465-967E-C5628A02102E}">
  <dimension ref="B2:L9"/>
  <sheetViews>
    <sheetView tabSelected="1" workbookViewId="0">
      <selection activeCell="P9" sqref="P9"/>
    </sheetView>
  </sheetViews>
  <sheetFormatPr baseColWidth="10" defaultRowHeight="15" x14ac:dyDescent="0.25"/>
  <cols>
    <col min="5" max="5" width="23.28515625" customWidth="1"/>
  </cols>
  <sheetData>
    <row r="2" spans="2:12" ht="15.75" thickBot="1" x14ac:dyDescent="0.3"/>
    <row r="3" spans="2:12" ht="105" x14ac:dyDescent="0.25">
      <c r="E3" s="1" t="s">
        <v>0</v>
      </c>
      <c r="F3" s="2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4" t="s">
        <v>6</v>
      </c>
      <c r="L3" s="5" t="s">
        <v>7</v>
      </c>
    </row>
    <row r="4" spans="2:12" ht="15.75" x14ac:dyDescent="0.25">
      <c r="E4" s="1"/>
      <c r="F4" s="13"/>
      <c r="G4" s="14">
        <v>0.2117</v>
      </c>
      <c r="H4" s="14">
        <v>0.48809999999999998</v>
      </c>
      <c r="I4" s="14">
        <v>0.73199999999999998</v>
      </c>
      <c r="J4" s="14">
        <v>1.2199</v>
      </c>
      <c r="K4" s="4"/>
      <c r="L4" s="5"/>
    </row>
    <row r="5" spans="2:12" x14ac:dyDescent="0.25">
      <c r="B5" s="6" t="s">
        <v>8</v>
      </c>
      <c r="C5" s="6" t="s">
        <v>9</v>
      </c>
      <c r="D5" s="7">
        <v>42039</v>
      </c>
      <c r="E5" s="8" t="str">
        <f ca="1">TEXT(DATEDIF(D5,TODAY(),"Y"),"0") &amp; " ans " &amp; TEXT(DATEDIF(D5,TODAY(),"YM"),"0") &amp; " mois"</f>
        <v>10 ans 0 mois</v>
      </c>
      <c r="F5" s="9">
        <v>133.66999999999999</v>
      </c>
      <c r="G5" s="15">
        <f ca="1">IF(AND(DATEDIF(D5,TODAY(),"Y")&gt;=3,DATEDIF(D5,TODAY(),"Y")&lt;=5),21.17/100,0)</f>
        <v>0</v>
      </c>
      <c r="H5" s="10">
        <f ca="1">IF(AND(DATEDIF(D5,TODAY(),"Y")&gt;=6,DATEDIF(D5,TODAY(),"Y")&lt;=8),48.81/100,0)</f>
        <v>0</v>
      </c>
      <c r="I5" s="10">
        <f ca="1">IF(AND(DATEDIF(D5,TODAY(),"Y")&gt;=9,DATEDIF(D5,TODAY(),"Y")&lt;=11),73.2/100,0)</f>
        <v>0.73199999999999998</v>
      </c>
      <c r="J5" s="10">
        <f ca="1">IF(DATEDIF(D5,TODAY(),"Y")&gt;=12,121.99/100,0)</f>
        <v>0</v>
      </c>
      <c r="K5" s="11"/>
      <c r="L5" s="12">
        <f ca="1">IFERROR((F5*G5)+(F5*H5)+(F5*I5)+(F5*J5)+K5,0)</f>
        <v>97.846439999999987</v>
      </c>
    </row>
    <row r="6" spans="2:12" x14ac:dyDescent="0.25">
      <c r="B6" s="6" t="s">
        <v>8</v>
      </c>
      <c r="C6" s="6" t="s">
        <v>9</v>
      </c>
      <c r="D6" s="7">
        <v>37276</v>
      </c>
      <c r="E6" s="8" t="str">
        <f ca="1">TEXT(DATEDIF(D6,TODAY(),"Y"),"0") &amp; " ans " &amp; TEXT(DATEDIF(D6,TODAY(),"YM"),"0") &amp; " mois"</f>
        <v>23 ans 0 mois</v>
      </c>
      <c r="F6" s="9">
        <v>151</v>
      </c>
      <c r="G6" s="15">
        <f ca="1">IF(AND(DATEDIF(D6,TODAY(),"Y")&gt;=3,DATEDIF(D6,TODAY(),"Y")&lt;=5),21.17/100,0)</f>
        <v>0</v>
      </c>
      <c r="H6" s="10">
        <f ca="1">IF(AND(DATEDIF(D6,TODAY(),"Y")&gt;=6,DATEDIF(D6,TODAY(),"Y")&lt;=8),48.81/100,0)</f>
        <v>0</v>
      </c>
      <c r="I6" s="10">
        <f ca="1">IF(AND(DATEDIF(D6,TODAY(),"Y")&gt;=9,DATEDIF(D6,TODAY(),"Y")&lt;=11),73.2/100,0)</f>
        <v>0</v>
      </c>
      <c r="J6" s="10">
        <f ca="1">IF(DATEDIF(D6,TODAY(),"Y")&gt;=12,121.99/100,0)</f>
        <v>1.2199</v>
      </c>
      <c r="K6" s="11"/>
      <c r="L6" s="12">
        <f ca="1">IFERROR((F6*G6)+(F6*H6)+(F6*I6)+(F6*J6)+K6,0)</f>
        <v>184.20490000000001</v>
      </c>
    </row>
    <row r="9" spans="2:12" x14ac:dyDescent="0.25">
      <c r="G9" s="16"/>
      <c r="H9" s="16"/>
      <c r="I9" s="16"/>
    </row>
  </sheetData>
  <conditionalFormatting sqref="G5:J6">
    <cfRule type="cellIs" dxfId="0" priority="1" operator="greaterThan">
      <formula>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Guirard</dc:creator>
  <cp:lastModifiedBy>The_boss</cp:lastModifiedBy>
  <dcterms:created xsi:type="dcterms:W3CDTF">2025-02-12T12:02:49Z</dcterms:created>
  <dcterms:modified xsi:type="dcterms:W3CDTF">2025-02-12T14:18:49Z</dcterms:modified>
</cp:coreProperties>
</file>