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555" yWindow="525" windowWidth="27840" windowHeight="16425" activeTab="1"/>
  </bookViews>
  <sheets>
    <sheet name="TOTAL" sheetId="8" r:id="rId1"/>
    <sheet name="AVRIL" sheetId="1" r:id="rId2"/>
    <sheet name="Feuil9" sheetId="9" r:id="rId3"/>
  </sheets>
  <definedNames>
    <definedName name="_xlnm._FilterDatabase" localSheetId="1" hidden="1">AVRIL!$F$1:$F$47</definedName>
    <definedName name="couleur">GET.CELL(63,AVRIL!XFD1)</definedName>
    <definedName name="couleurF">GET.CELL(63,AVRIL!XFC1)</definedName>
    <definedName name="couleurR">GET.CELL(63,AVRIL!XFA1)</definedName>
    <definedName name="Couleurs">OFFSET(AVRIL!$U$7,0,0,COUNTA(AVRIL!$U:$U)+0)</definedName>
    <definedName name="Couleurs1">OFFSET(AVRIL!$D$41,0,0,COUNTA(AVRIL!$D:$D)-2)</definedName>
    <definedName name="Couleurs2">OFFSET(AVRIL!$D$41,0,0,COUNTA(AVRIL!$D:$D)-2)</definedName>
    <definedName name="Couleurs3">OFFSET(AVRIL!$D$41,0,0,COUNTA(AVRIL!$D:$D)-2)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" i="1"/>
  <c r="F38"/>
  <c r="C3" i="8" s="1"/>
  <c r="C15" s="1"/>
  <c r="I9"/>
  <c r="I13"/>
  <c r="R38" i="1"/>
  <c r="H3" i="8" s="1"/>
  <c r="H15" s="1"/>
  <c r="G4"/>
  <c r="I4" s="1"/>
  <c r="G5"/>
  <c r="I5" s="1"/>
  <c r="G6"/>
  <c r="I6" s="1"/>
  <c r="G7"/>
  <c r="I7" s="1"/>
  <c r="G8"/>
  <c r="I8" s="1"/>
  <c r="G9"/>
  <c r="G10"/>
  <c r="I10" s="1"/>
  <c r="G11"/>
  <c r="I11" s="1"/>
  <c r="G12"/>
  <c r="I12" s="1"/>
  <c r="G13"/>
  <c r="G14"/>
  <c r="I14" s="1"/>
  <c r="J38" i="1"/>
  <c r="E3" i="8" s="1"/>
  <c r="E15" s="1"/>
  <c r="E38" i="1"/>
  <c r="S16" a="1"/>
  <c r="S19" a="1"/>
  <c r="S35" a="1"/>
  <c r="S31" a="1"/>
  <c r="S21" a="1"/>
  <c r="S25" a="1"/>
  <c r="S26" a="1"/>
  <c r="S8" a="1"/>
  <c r="S32" a="1"/>
  <c r="S18" a="1"/>
  <c r="S33" a="1"/>
  <c r="S11" a="1"/>
  <c r="S37" a="1"/>
  <c r="S29" a="1"/>
  <c r="S15" a="1"/>
  <c r="S24" a="1"/>
  <c r="S9" a="1"/>
  <c r="S17" a="1"/>
  <c r="S34" a="1"/>
  <c r="S13" a="1"/>
  <c r="S36" a="1"/>
  <c r="S10" a="1"/>
  <c r="S20" a="1"/>
  <c r="S30" a="1"/>
  <c r="S12" a="1"/>
  <c r="S28" a="1"/>
  <c r="S7" a="1"/>
  <c r="S27" a="1"/>
  <c r="S14" a="1"/>
  <c r="S23" a="1"/>
  <c r="S6" a="1"/>
  <c r="S22" a="1"/>
  <c r="G15" a="1"/>
  <c r="G6" a="1"/>
  <c r="K35" a="1"/>
  <c r="K7" a="1"/>
  <c r="G12" a="1"/>
  <c r="I31" a="1"/>
  <c r="D4" i="9" a="1"/>
  <c r="G16" i="1" a="1"/>
  <c r="K37" a="1"/>
  <c r="N42" a="1"/>
  <c r="K15" a="1"/>
  <c r="G24" a="1"/>
  <c r="I7" a="1"/>
  <c r="K13" a="1"/>
  <c r="I35" a="1"/>
  <c r="I10" a="1"/>
  <c r="I20" a="1"/>
  <c r="G25" a="1"/>
  <c r="G32" a="1"/>
  <c r="K32" a="1"/>
  <c r="K21" a="1"/>
  <c r="I33" a="1"/>
  <c r="K28" a="1"/>
  <c r="G23" a="1"/>
  <c r="K22" a="1"/>
  <c r="G26" a="1"/>
  <c r="K19" a="1"/>
  <c r="K23" a="1"/>
  <c r="G22" a="1"/>
  <c r="I13" a="1"/>
  <c r="K34" a="1"/>
  <c r="I15" a="1"/>
  <c r="I14" a="1"/>
  <c r="K25" a="1"/>
  <c r="K29" a="1"/>
  <c r="G18" a="1"/>
  <c r="K6" a="1"/>
  <c r="G9" a="1"/>
  <c r="I21" a="1"/>
  <c r="K16" a="1"/>
  <c r="G11"/>
  <c r="G29" a="1"/>
  <c r="K24" a="1"/>
  <c r="I32" a="1"/>
  <c r="I17" a="1"/>
  <c r="G36" a="1"/>
  <c r="K8" a="1"/>
  <c r="I9" a="1"/>
  <c r="K10" a="1"/>
  <c r="K9" a="1"/>
  <c r="G31" a="1"/>
  <c r="G35" a="1"/>
  <c r="I11" a="1"/>
  <c r="N49" a="1"/>
  <c r="G21" a="1"/>
  <c r="K17" a="1"/>
  <c r="N45" a="1"/>
  <c r="K31" a="1"/>
  <c r="I8" a="1"/>
  <c r="I22" a="1"/>
  <c r="K18" a="1"/>
  <c r="I27" a="1"/>
  <c r="I36" a="1"/>
  <c r="G37" a="1"/>
  <c r="G14" a="1"/>
  <c r="G10" a="1"/>
  <c r="I23" a="1"/>
  <c r="G28" a="1"/>
  <c r="I24" a="1"/>
  <c r="I18" a="1"/>
  <c r="K30" a="1"/>
  <c r="I12" a="1"/>
  <c r="N44" a="1"/>
  <c r="K33" a="1"/>
  <c r="I25" a="1"/>
  <c r="G20" a="1"/>
  <c r="D5" i="9" a="1"/>
  <c r="I26" i="1" a="1"/>
  <c r="G33" a="1"/>
  <c r="K11" a="1"/>
  <c r="N46" a="1"/>
  <c r="I29" a="1"/>
  <c r="K20" a="1"/>
  <c r="I6" a="1"/>
  <c r="K12" a="1"/>
  <c r="G13" a="1"/>
  <c r="I30" a="1"/>
  <c r="G19" a="1"/>
  <c r="I16" a="1"/>
  <c r="I28" a="1"/>
  <c r="K14" a="1"/>
  <c r="N43" a="1"/>
  <c r="N47" a="1"/>
  <c r="N48" a="1"/>
  <c r="D6" i="9" a="1"/>
  <c r="G8" i="1" a="1"/>
  <c r="I34" a="1"/>
  <c r="K27" a="1"/>
  <c r="I37" a="1"/>
  <c r="G34" a="1"/>
  <c r="K26" a="1"/>
  <c r="I19" a="1"/>
  <c r="G7" a="1"/>
  <c r="K36" a="1"/>
  <c r="G30" a="1"/>
  <c r="G27" a="1"/>
  <c r="D7" i="9" a="1"/>
  <c r="G17" i="1" a="1"/>
  <c r="I6" l="1"/>
  <c r="G6"/>
  <c r="K22"/>
  <c r="I33"/>
  <c r="I28"/>
  <c r="I25"/>
  <c r="I22"/>
  <c r="G33"/>
  <c r="G25"/>
  <c r="G22"/>
  <c r="S33"/>
  <c r="S28"/>
  <c r="S25"/>
  <c r="S22"/>
  <c r="K33"/>
  <c r="G30"/>
  <c r="G29"/>
  <c r="G31"/>
  <c r="G28"/>
  <c r="G26"/>
  <c r="K26"/>
  <c r="K30"/>
  <c r="K28"/>
  <c r="K29"/>
  <c r="K27"/>
  <c r="K25"/>
  <c r="K24"/>
  <c r="G21"/>
  <c r="S9"/>
  <c r="N45"/>
  <c r="G20"/>
  <c r="G7"/>
  <c r="N42"/>
  <c r="N48"/>
  <c r="D7" i="9"/>
  <c r="G16" i="1"/>
  <c r="G18"/>
  <c r="G15"/>
  <c r="D4" i="9"/>
  <c r="G17" i="1"/>
  <c r="D6" i="9"/>
  <c r="N49" i="1"/>
  <c r="N46"/>
  <c r="G9"/>
  <c r="G14"/>
  <c r="G10"/>
  <c r="G13"/>
  <c r="N43"/>
  <c r="G8"/>
  <c r="N47"/>
  <c r="N44"/>
  <c r="D5" i="9"/>
  <c r="G12" i="1"/>
  <c r="G19"/>
  <c r="I31"/>
  <c r="K23"/>
  <c r="K35"/>
  <c r="S8"/>
  <c r="S24"/>
  <c r="G35"/>
  <c r="I34"/>
  <c r="I30"/>
  <c r="K8"/>
  <c r="K36"/>
  <c r="K15"/>
  <c r="K12"/>
  <c r="K13"/>
  <c r="S6"/>
  <c r="S26"/>
  <c r="S14"/>
  <c r="S36"/>
  <c r="S32"/>
  <c r="S21"/>
  <c r="S13"/>
  <c r="G36"/>
  <c r="I14"/>
  <c r="I12"/>
  <c r="I10"/>
  <c r="I8"/>
  <c r="I27"/>
  <c r="I24"/>
  <c r="I21"/>
  <c r="I19"/>
  <c r="I37"/>
  <c r="K9"/>
  <c r="K11"/>
  <c r="S29"/>
  <c r="S35"/>
  <c r="G32"/>
  <c r="I16"/>
  <c r="I36"/>
  <c r="I32"/>
  <c r="K14"/>
  <c r="K10"/>
  <c r="K19"/>
  <c r="K32"/>
  <c r="K18"/>
  <c r="K17"/>
  <c r="S34"/>
  <c r="S23"/>
  <c r="S12"/>
  <c r="S16"/>
  <c r="S30"/>
  <c r="S19"/>
  <c r="S11"/>
  <c r="G34"/>
  <c r="I17"/>
  <c r="K34"/>
  <c r="K6"/>
  <c r="S18"/>
  <c r="S15"/>
  <c r="I29"/>
  <c r="I15"/>
  <c r="I35"/>
  <c r="K20"/>
  <c r="K31"/>
  <c r="K16"/>
  <c r="K37"/>
  <c r="K7"/>
  <c r="K21"/>
  <c r="S31"/>
  <c r="S20"/>
  <c r="S10"/>
  <c r="S37"/>
  <c r="S27"/>
  <c r="S17"/>
  <c r="G37"/>
  <c r="I13"/>
  <c r="I11"/>
  <c r="I9"/>
  <c r="I7"/>
  <c r="I26"/>
  <c r="I23"/>
  <c r="I20"/>
  <c r="I18"/>
  <c r="G24"/>
  <c r="G23"/>
  <c r="G27"/>
  <c r="S7"/>
  <c r="H47" a="1"/>
  <c r="F47" a="1"/>
  <c r="E47" a="1"/>
  <c r="V16" a="1"/>
  <c r="V13" a="1"/>
  <c r="V8" a="1"/>
  <c r="V9" a="1"/>
  <c r="V10" a="1"/>
  <c r="V12" a="1"/>
  <c r="V14" a="1"/>
  <c r="V15" a="1"/>
  <c r="V11" a="1"/>
  <c r="H5" i="9" a="1"/>
  <c r="H45" i="1" a="1"/>
  <c r="E42" a="1"/>
  <c r="H46" a="1"/>
  <c r="E44" a="1"/>
  <c r="H6" i="9" a="1"/>
  <c r="H43" i="1" a="1"/>
  <c r="H4" i="9" a="1"/>
  <c r="E43" i="1" a="1"/>
  <c r="F45" a="1"/>
  <c r="F44" a="1"/>
  <c r="H42" a="1"/>
  <c r="E45" a="1"/>
  <c r="F43" a="1"/>
  <c r="E46" a="1"/>
  <c r="H44" a="1"/>
  <c r="F46" a="1"/>
  <c r="F42" a="1"/>
  <c r="H47" l="1"/>
  <c r="F47"/>
  <c r="E47"/>
  <c r="V16"/>
  <c r="H46"/>
  <c r="H45"/>
  <c r="H44"/>
  <c r="H43"/>
  <c r="H42"/>
  <c r="F43"/>
  <c r="F46"/>
  <c r="F45"/>
  <c r="F44"/>
  <c r="F42"/>
  <c r="E45"/>
  <c r="E46"/>
  <c r="E43"/>
  <c r="E44"/>
  <c r="E42"/>
  <c r="V10"/>
  <c r="V8"/>
  <c r="V15"/>
  <c r="V14"/>
  <c r="V13"/>
  <c r="V11"/>
  <c r="V12"/>
  <c r="V9"/>
  <c r="H4" i="9"/>
  <c r="H5"/>
  <c r="H6"/>
  <c r="D3" i="8"/>
  <c r="D15" s="1"/>
  <c r="F39" i="1"/>
  <c r="F3" i="8" s="1"/>
  <c r="F15" s="1"/>
  <c r="G3" l="1"/>
  <c r="G15" s="1"/>
  <c r="I3" l="1"/>
  <c r="I1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<sst xmlns="http://schemas.openxmlformats.org/spreadsheetml/2006/main" count="169" uniqueCount="72">
  <si>
    <t>Date</t>
  </si>
  <si>
    <t>Heures</t>
  </si>
  <si>
    <t>Durée</t>
  </si>
  <si>
    <t>Thomas</t>
  </si>
  <si>
    <t>Flavie</t>
  </si>
  <si>
    <t>Raphaëlle</t>
  </si>
  <si>
    <t>Informations</t>
  </si>
  <si>
    <t>Charges</t>
  </si>
  <si>
    <t>9h-10h</t>
  </si>
  <si>
    <t>14h-15h</t>
  </si>
  <si>
    <t>10h-12h</t>
  </si>
  <si>
    <t>10h-14h</t>
  </si>
  <si>
    <t>9h30-11h30</t>
  </si>
  <si>
    <t>9h-11h</t>
  </si>
  <si>
    <t>Pour JB</t>
  </si>
  <si>
    <t>13h-17h</t>
  </si>
  <si>
    <t>12h-16h</t>
  </si>
  <si>
    <t>11h30-13h30</t>
  </si>
  <si>
    <t>van</t>
  </si>
  <si>
    <t>14h-16h</t>
  </si>
  <si>
    <t>14h30-16h30</t>
  </si>
  <si>
    <t>AVRIL</t>
  </si>
  <si>
    <t>CA TTC</t>
  </si>
  <si>
    <t>CA HT</t>
  </si>
  <si>
    <t>CA Thomas</t>
  </si>
  <si>
    <t>CA Flavie</t>
  </si>
  <si>
    <t>CA Raphaëlle</t>
  </si>
  <si>
    <t>CA-Charges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</si>
  <si>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</si>
  <si>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</si>
  <si>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</si>
  <si>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</si>
  <si>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</si>
  <si>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</si>
  <si>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</si>
  <si>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</si>
  <si>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</si>
  <si>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</si>
  <si>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</si>
  <si>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Salaire</t>
  </si>
  <si>
    <t>N facture</t>
  </si>
  <si>
    <t>TOTAL</t>
  </si>
  <si>
    <t>9h-17h</t>
  </si>
  <si>
    <t>Information</t>
  </si>
  <si>
    <t>viator</t>
  </si>
  <si>
    <t>CHIFFRE D'AFFAIRES</t>
  </si>
  <si>
    <t>DÉPENSES</t>
  </si>
  <si>
    <t>N Facture</t>
  </si>
  <si>
    <t>Chèque</t>
  </si>
  <si>
    <t>Espèces</t>
  </si>
  <si>
    <t>Virement</t>
  </si>
  <si>
    <t>Viator</t>
  </si>
  <si>
    <t>Essence</t>
  </si>
  <si>
    <t>Jeep</t>
  </si>
  <si>
    <t>Communication</t>
  </si>
  <si>
    <t>Repas</t>
  </si>
  <si>
    <t>Assurance</t>
  </si>
  <si>
    <t>Bureau</t>
  </si>
  <si>
    <t>Visite JB Hub</t>
  </si>
  <si>
    <t>Prix</t>
  </si>
  <si>
    <t>Cheque</t>
  </si>
  <si>
    <t>Espece</t>
  </si>
  <si>
    <t>T</t>
  </si>
  <si>
    <t>F</t>
  </si>
  <si>
    <t>R</t>
  </si>
  <si>
    <t>CB</t>
  </si>
  <si>
    <t>16h30-18h30</t>
  </si>
  <si>
    <t>9h-13h</t>
  </si>
  <si>
    <t/>
  </si>
  <si>
    <t>https://forum.excel-pratique.com/excel/liste-deroulante-pour-choix-de-paiement-ou-donc-de-couleur-191644</t>
  </si>
  <si>
    <t>Garage</t>
  </si>
  <si>
    <t>Get your guide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</si>
</sst>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[$-40C]d\-mmm\-yy;@"/>
  </numFmts>
  <fonts count="7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color theme="1"/>
      <name val="Aptos Narrow (Corps)"/>
    </font>
    <font>
      <b/>
      <sz val="14"/>
      <color theme="0"/>
      <name val="Aptos Narrow"/>
      <scheme val="minor"/>
    </font>
    <font>
      <sz val="14"/>
      <color theme="0"/>
      <name val="Aptos Narrow"/>
      <family val="2"/>
      <scheme val="minor"/>
    </font>
    <font>
      <sz val="18"/>
      <color theme="0"/>
      <name val="Aptos Narrow"/>
      <family val="2"/>
      <scheme val="minor"/>
    </font>
    <font>
      <sz val="12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" fontId="0" fillId="4" borderId="3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12" borderId="0" xfId="0" applyFill="1"/>
    <xf numFmtId="0" fontId="0" fillId="0" borderId="1" xfId="0" applyBorder="1" applyAlignment="1">
      <alignment horizontal="center"/>
    </xf>
    <xf numFmtId="0" fontId="0" fillId="13" borderId="0" xfId="0" applyFill="1"/>
    <xf numFmtId="0" fontId="0" fillId="11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1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5" fillId="8" borderId="9" xfId="0" applyNumberFormat="1" applyFont="1" applyFill="1" applyBorder="1" applyAlignment="1">
      <alignment horizontal="center"/>
    </xf>
    <xf numFmtId="164" fontId="0" fillId="0" borderId="1" xfId="0" applyNumberFormat="1" applyBorder="1"/>
    <xf numFmtId="164" fontId="0" fillId="4" borderId="1" xfId="0" applyNumberFormat="1" applyFill="1" applyBorder="1"/>
    <xf numFmtId="2" fontId="0" fillId="3" borderId="1" xfId="0" applyNumberForma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22" borderId="0" xfId="0" applyFill="1"/>
    <xf numFmtId="164" fontId="0" fillId="0" borderId="14" xfId="0" applyNumberFormat="1" applyBorder="1"/>
    <xf numFmtId="0" fontId="1" fillId="3" borderId="0" xfId="0" applyFont="1" applyFill="1" applyAlignment="1">
      <alignment horizontal="center" vertical="center"/>
    </xf>
    <xf numFmtId="2" fontId="5" fillId="7" borderId="0" xfId="0" applyNumberFormat="1" applyFont="1" applyFill="1" applyAlignment="1">
      <alignment horizontal="center" vertical="center"/>
    </xf>
    <xf numFmtId="0" fontId="0" fillId="23" borderId="0" xfId="0" applyFill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23" borderId="1" xfId="0" applyFill="1" applyBorder="1"/>
    <xf numFmtId="0" fontId="0" fillId="24" borderId="1" xfId="0" applyFill="1" applyBorder="1" applyAlignment="1">
      <alignment horizontal="center" vertical="center"/>
    </xf>
    <xf numFmtId="0" fontId="0" fillId="25" borderId="0" xfId="0" applyFill="1"/>
    <xf numFmtId="44" fontId="0" fillId="0" borderId="1" xfId="0" applyNumberFormat="1" applyBorder="1"/>
    <xf numFmtId="0" fontId="0" fillId="3" borderId="1" xfId="0" quotePrefix="1" applyFill="1" applyBorder="1"/>
    <xf numFmtId="164" fontId="0" fillId="3" borderId="1" xfId="0" applyNumberFormat="1" applyFill="1" applyBorder="1" applyAlignment="1">
      <alignment horizontal="center"/>
    </xf>
    <xf numFmtId="0" fontId="0" fillId="0" borderId="0" xfId="0" applyBorder="1"/>
    <xf numFmtId="2" fontId="5" fillId="7" borderId="10" xfId="0" applyNumberFormat="1" applyFont="1" applyFill="1" applyBorder="1" applyAlignment="1">
      <alignment horizontal="center" vertical="center"/>
    </xf>
    <xf numFmtId="2" fontId="5" fillId="7" borderId="15" xfId="0" applyNumberFormat="1" applyFont="1" applyFill="1" applyBorder="1" applyAlignment="1">
      <alignment horizontal="center" vertical="center"/>
    </xf>
    <xf numFmtId="2" fontId="5" fillId="7" borderId="11" xfId="0" applyNumberFormat="1" applyFont="1" applyFill="1" applyBorder="1" applyAlignment="1">
      <alignment horizontal="center" vertical="center"/>
    </xf>
    <xf numFmtId="2" fontId="5" fillId="7" borderId="16" xfId="0" applyNumberFormat="1" applyFont="1" applyFill="1" applyBorder="1" applyAlignment="1">
      <alignment horizontal="center" vertical="center"/>
    </xf>
    <xf numFmtId="2" fontId="5" fillId="7" borderId="12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6" borderId="1" xfId="0" applyFill="1" applyBorder="1"/>
    <xf numFmtId="0" fontId="6" fillId="2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8D0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14</xdr:row>
      <xdr:rowOff>133350</xdr:rowOff>
    </xdr:from>
    <xdr:to>
      <xdr:col>16</xdr:col>
      <xdr:colOff>47625</xdr:colOff>
      <xdr:row>22</xdr:row>
      <xdr:rowOff>142875</xdr:rowOff>
    </xdr:to>
    <xdr:sp macro="" textlink="">
      <xdr:nvSpPr>
        <xdr:cNvPr id="2" name="ZoneTexte 1"/>
        <xdr:cNvSpPr txBox="1"/>
      </xdr:nvSpPr>
      <xdr:spPr>
        <a:xfrm>
          <a:off x="10296525" y="2990850"/>
          <a:ext cx="4181475" cy="15335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Une</a:t>
          </a:r>
          <a:r>
            <a:rPr lang="fr-FR" sz="1100" baseline="0"/>
            <a:t> proposition </a:t>
          </a:r>
        </a:p>
        <a:p>
          <a:r>
            <a:rPr lang="fr-FR" sz="1100" baseline="0"/>
            <a:t>tu choisis dans ta liste déroulante en F6:F37, H6:H37, J6:J37, R6:R37 une donnée, elle va s'afficher en couleur puis il suffit de mettre la somme que tu veux manuellement et cette somme va s'inscrire automatiquement à sa place</a:t>
          </a:r>
        </a:p>
        <a:p>
          <a:endParaRPr lang="fr-FR" sz="1100" baseline="0"/>
        </a:p>
        <a:p>
          <a:r>
            <a:rPr lang="fr-FR" sz="1100" baseline="0"/>
            <a:t>pour supprimer une donnée lors d'un mauvais choix la liste déroulante comporte un vide à utiliser dans ce cas </a:t>
          </a:r>
          <a:endParaRPr lang="fr-FR" sz="1100"/>
        </a:p>
      </xdr:txBody>
    </xdr:sp>
    <xdr:clientData/>
  </xdr:twoCellAnchor>
  <xdr:twoCellAnchor>
    <xdr:from>
      <xdr:col>11</xdr:col>
      <xdr:colOff>533400</xdr:colOff>
      <xdr:row>28</xdr:row>
      <xdr:rowOff>76199</xdr:rowOff>
    </xdr:from>
    <xdr:to>
      <xdr:col>15</xdr:col>
      <xdr:colOff>1076325</xdr:colOff>
      <xdr:row>37</xdr:row>
      <xdr:rowOff>85724</xdr:rowOff>
    </xdr:to>
    <xdr:sp macro="" textlink="">
      <xdr:nvSpPr>
        <xdr:cNvPr id="3" name="ZoneTexte 2"/>
        <xdr:cNvSpPr txBox="1"/>
      </xdr:nvSpPr>
      <xdr:spPr>
        <a:xfrm>
          <a:off x="8439150" y="5600699"/>
          <a:ext cx="4876800" cy="17240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fait pour rajouter un élément exemple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"</a:t>
          </a:r>
          <a:r>
            <a:rPr lang="fr-FR" sz="1100" b="1"/>
            <a:t>Garage</a:t>
          </a:r>
          <a:r>
            <a:rPr lang="fr-FR" sz="1100"/>
            <a:t>" en mode Dépenses il suffit de le rajouter</a:t>
          </a:r>
          <a:r>
            <a:rPr lang="fr-FR" sz="1100" baseline="0"/>
            <a:t> </a:t>
          </a:r>
          <a:r>
            <a:rPr lang="fr-FR" sz="1100"/>
            <a:t>à la suite de l'actuel avec la couleur que tu veux et il sera directement pris en compte dans la liste déroulante </a:t>
          </a:r>
        </a:p>
        <a:p>
          <a:endParaRPr lang="fr-FR" sz="1100" b="1"/>
        </a:p>
        <a:p>
          <a:r>
            <a:rPr lang="fr-FR" sz="1100" b="0"/>
            <a:t>Pareil pour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rajouter un élément "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get your guide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" en mode paiement il suffit de le rajouter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à la suite de l'actuel avec la couleur que tu veux et il sera directement pris en compte dans la liste déroulante 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De toute façon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ça se passe dans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Formules </a:t>
          </a:r>
          <a:r>
            <a:rPr lang="fr-FR" sz="11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==&gt;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Gestionnaire de noms</a:t>
          </a:r>
          <a:endParaRPr lang="fr-FR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I15"/>
  <sheetViews>
    <sheetView workbookViewId="0">
      <selection activeCell="H22" sqref="H22"/>
    </sheetView>
  </sheetViews>
  <sheetFormatPr baseColWidth="10" defaultRowHeight="15"/>
  <cols>
    <col min="5" max="5" width="14.6640625" customWidth="1"/>
    <col min="7" max="7" width="12.77734375" customWidth="1"/>
    <col min="9" max="9" width="11.44140625" customWidth="1"/>
  </cols>
  <sheetData>
    <row r="2" spans="2:9">
      <c r="C2" s="1" t="s">
        <v>24</v>
      </c>
      <c r="D2" s="1" t="s">
        <v>25</v>
      </c>
      <c r="E2" s="1" t="s">
        <v>26</v>
      </c>
      <c r="F2" s="1" t="s">
        <v>22</v>
      </c>
      <c r="G2" s="1" t="s">
        <v>23</v>
      </c>
      <c r="H2" s="1" t="s">
        <v>7</v>
      </c>
      <c r="I2" s="1" t="s">
        <v>27</v>
      </c>
    </row>
    <row r="3" spans="2:9">
      <c r="B3" s="1" t="s">
        <v>21</v>
      </c>
      <c r="C3" s="37">
        <f>AVRIL!F38</f>
        <v>0</v>
      </c>
      <c r="D3" s="37">
        <f>AVRIL!H38</f>
        <v>0</v>
      </c>
      <c r="E3" s="37">
        <f>AVRIL!J38</f>
        <v>0</v>
      </c>
      <c r="F3" s="37">
        <f>AVRIL!F39</f>
        <v>0</v>
      </c>
      <c r="G3" s="37">
        <f>F3/(1.2)</f>
        <v>0</v>
      </c>
      <c r="H3" s="37">
        <f>AVRIL!R38</f>
        <v>0</v>
      </c>
      <c r="I3" s="37">
        <f>G3-H3</f>
        <v>0</v>
      </c>
    </row>
    <row r="4" spans="2:9">
      <c r="B4" s="1" t="s">
        <v>28</v>
      </c>
      <c r="C4" s="37"/>
      <c r="D4" s="37"/>
      <c r="E4" s="37"/>
      <c r="F4" s="37"/>
      <c r="G4" s="37">
        <f t="shared" ref="G4:G14" si="0">F4/(1.2)</f>
        <v>0</v>
      </c>
      <c r="H4" s="37"/>
      <c r="I4" s="37">
        <f t="shared" ref="I4:I14" si="1">G4-H4</f>
        <v>0</v>
      </c>
    </row>
    <row r="5" spans="2:9">
      <c r="B5" s="1" t="s">
        <v>29</v>
      </c>
      <c r="C5" s="37"/>
      <c r="D5" s="37"/>
      <c r="E5" s="37"/>
      <c r="F5" s="37"/>
      <c r="G5" s="37">
        <f t="shared" si="0"/>
        <v>0</v>
      </c>
      <c r="H5" s="37"/>
      <c r="I5" s="37">
        <f t="shared" si="1"/>
        <v>0</v>
      </c>
    </row>
    <row r="6" spans="2:9">
      <c r="B6" s="1" t="s">
        <v>30</v>
      </c>
      <c r="C6" s="37"/>
      <c r="D6" s="37"/>
      <c r="E6" s="37"/>
      <c r="F6" s="37"/>
      <c r="G6" s="37">
        <f t="shared" si="0"/>
        <v>0</v>
      </c>
      <c r="H6" s="37"/>
      <c r="I6" s="37">
        <f t="shared" si="1"/>
        <v>0</v>
      </c>
    </row>
    <row r="7" spans="2:9">
      <c r="B7" s="1" t="s">
        <v>31</v>
      </c>
      <c r="C7" s="37"/>
      <c r="D7" s="37"/>
      <c r="E7" s="37"/>
      <c r="F7" s="37"/>
      <c r="G7" s="37">
        <f t="shared" si="0"/>
        <v>0</v>
      </c>
      <c r="H7" s="37"/>
      <c r="I7" s="37">
        <f t="shared" si="1"/>
        <v>0</v>
      </c>
    </row>
    <row r="8" spans="2:9">
      <c r="B8" s="1" t="s">
        <v>32</v>
      </c>
      <c r="C8" s="37"/>
      <c r="D8" s="37"/>
      <c r="E8" s="37"/>
      <c r="F8" s="37"/>
      <c r="G8" s="37">
        <f t="shared" si="0"/>
        <v>0</v>
      </c>
      <c r="H8" s="37"/>
      <c r="I8" s="37">
        <f t="shared" si="1"/>
        <v>0</v>
      </c>
    </row>
    <row r="9" spans="2:9">
      <c r="B9" s="1" t="s">
        <v>33</v>
      </c>
      <c r="C9" s="37"/>
      <c r="D9" s="37"/>
      <c r="E9" s="37"/>
      <c r="F9" s="37"/>
      <c r="G9" s="37">
        <f t="shared" si="0"/>
        <v>0</v>
      </c>
      <c r="H9" s="37"/>
      <c r="I9" s="37">
        <f t="shared" si="1"/>
        <v>0</v>
      </c>
    </row>
    <row r="10" spans="2:9">
      <c r="B10" s="1" t="s">
        <v>34</v>
      </c>
      <c r="C10" s="37"/>
      <c r="D10" s="37"/>
      <c r="E10" s="37"/>
      <c r="F10" s="37"/>
      <c r="G10" s="37">
        <f t="shared" si="0"/>
        <v>0</v>
      </c>
      <c r="H10" s="37"/>
      <c r="I10" s="37">
        <f t="shared" si="1"/>
        <v>0</v>
      </c>
    </row>
    <row r="11" spans="2:9">
      <c r="B11" s="1" t="s">
        <v>35</v>
      </c>
      <c r="C11" s="37"/>
      <c r="D11" s="37"/>
      <c r="E11" s="37"/>
      <c r="F11" s="37"/>
      <c r="G11" s="37">
        <f t="shared" si="0"/>
        <v>0</v>
      </c>
      <c r="H11" s="37"/>
      <c r="I11" s="37">
        <f t="shared" si="1"/>
        <v>0</v>
      </c>
    </row>
    <row r="12" spans="2:9">
      <c r="B12" s="2" t="s">
        <v>36</v>
      </c>
      <c r="C12" s="37"/>
      <c r="D12" s="37"/>
      <c r="E12" s="37"/>
      <c r="F12" s="37"/>
      <c r="G12" s="37">
        <f t="shared" si="0"/>
        <v>0</v>
      </c>
      <c r="H12" s="37"/>
      <c r="I12" s="37">
        <f t="shared" si="1"/>
        <v>0</v>
      </c>
    </row>
    <row r="13" spans="2:9">
      <c r="B13" s="1" t="s">
        <v>37</v>
      </c>
      <c r="C13" s="37"/>
      <c r="D13" s="37"/>
      <c r="E13" s="37"/>
      <c r="F13" s="37"/>
      <c r="G13" s="37">
        <f t="shared" si="0"/>
        <v>0</v>
      </c>
      <c r="H13" s="37"/>
      <c r="I13" s="37">
        <f t="shared" si="1"/>
        <v>0</v>
      </c>
    </row>
    <row r="14" spans="2:9">
      <c r="B14" s="1" t="s">
        <v>38</v>
      </c>
      <c r="C14" s="37"/>
      <c r="D14" s="37"/>
      <c r="E14" s="37"/>
      <c r="F14" s="37"/>
      <c r="G14" s="37">
        <f t="shared" si="0"/>
        <v>0</v>
      </c>
      <c r="H14" s="37"/>
      <c r="I14" s="37">
        <f t="shared" si="1"/>
        <v>0</v>
      </c>
    </row>
    <row r="15" spans="2:9">
      <c r="B15" s="9" t="s">
        <v>41</v>
      </c>
      <c r="C15" s="38">
        <f t="shared" ref="C15:I15" si="2">SUM(C3:C14)</f>
        <v>0</v>
      </c>
      <c r="D15" s="38">
        <f t="shared" si="2"/>
        <v>0</v>
      </c>
      <c r="E15" s="38">
        <f t="shared" si="2"/>
        <v>0</v>
      </c>
      <c r="F15" s="38">
        <f t="shared" si="2"/>
        <v>0</v>
      </c>
      <c r="G15" s="38">
        <f t="shared" si="2"/>
        <v>0</v>
      </c>
      <c r="H15" s="38">
        <f t="shared" si="2"/>
        <v>0</v>
      </c>
      <c r="I15" s="38">
        <f t="shared" si="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V54"/>
  <sheetViews>
    <sheetView tabSelected="1" topLeftCell="C13" workbookViewId="0">
      <selection activeCell="H53" sqref="H53"/>
    </sheetView>
  </sheetViews>
  <sheetFormatPr baseColWidth="10" defaultRowHeight="15"/>
  <cols>
    <col min="2" max="2" width="11.6640625" customWidth="1"/>
    <col min="3" max="3" width="11.77734375" customWidth="1"/>
    <col min="4" max="4" width="11.88671875" bestFit="1" customWidth="1"/>
    <col min="5" max="5" width="10.6640625" customWidth="1"/>
    <col min="6" max="6" width="12.21875" bestFit="1" customWidth="1"/>
    <col min="7" max="7" width="8.44140625" hidden="1" customWidth="1"/>
    <col min="8" max="8" width="9.6640625" customWidth="1"/>
    <col min="9" max="9" width="4" hidden="1" customWidth="1"/>
    <col min="10" max="10" width="12.77734375" customWidth="1"/>
    <col min="11" max="11" width="4" hidden="1" customWidth="1"/>
    <col min="12" max="12" width="13.6640625" customWidth="1"/>
    <col min="15" max="15" width="13.77734375" customWidth="1"/>
    <col min="16" max="16" width="13.6640625" customWidth="1"/>
    <col min="17" max="17" width="12.6640625" customWidth="1"/>
    <col min="18" max="18" width="14.109375" bestFit="1" customWidth="1"/>
    <col min="19" max="19" width="3.109375" hidden="1" customWidth="1"/>
    <col min="20" max="20" width="4.6640625" customWidth="1"/>
    <col min="22" max="22" width="10.6640625" customWidth="1"/>
  </cols>
  <sheetData>
    <row r="1" spans="2:22" ht="15.75" thickBot="1">
      <c r="M1" t="s">
        <v>69</v>
      </c>
    </row>
    <row r="2" spans="2:22" ht="20.25">
      <c r="D2" s="60" t="s">
        <v>45</v>
      </c>
      <c r="E2" s="61"/>
      <c r="F2" s="61"/>
      <c r="G2" s="61"/>
      <c r="H2" s="61"/>
      <c r="I2" s="61"/>
      <c r="J2" s="62"/>
      <c r="K2" s="44"/>
      <c r="O2" s="66" t="s">
        <v>46</v>
      </c>
      <c r="P2" s="67"/>
      <c r="Q2" s="68"/>
      <c r="R2" s="69"/>
    </row>
    <row r="3" spans="2:22" ht="21" thickBot="1">
      <c r="D3" s="63"/>
      <c r="E3" s="64"/>
      <c r="F3" s="64"/>
      <c r="G3" s="64"/>
      <c r="H3" s="64"/>
      <c r="I3" s="64"/>
      <c r="J3" s="65"/>
      <c r="K3" s="44"/>
      <c r="O3" s="70"/>
      <c r="P3" s="71"/>
      <c r="Q3" s="71"/>
      <c r="R3" s="72"/>
    </row>
    <row r="5" spans="2:22" ht="18">
      <c r="B5" s="11" t="s">
        <v>0</v>
      </c>
      <c r="C5" s="12" t="s">
        <v>1</v>
      </c>
      <c r="D5" s="12" t="s">
        <v>40</v>
      </c>
      <c r="E5" s="12" t="s">
        <v>2</v>
      </c>
      <c r="F5" s="12" t="s">
        <v>3</v>
      </c>
      <c r="G5" s="12"/>
      <c r="H5" s="12" t="s">
        <v>4</v>
      </c>
      <c r="I5" s="12"/>
      <c r="J5" s="12" t="s">
        <v>5</v>
      </c>
      <c r="K5" s="12"/>
      <c r="L5" s="12" t="s">
        <v>6</v>
      </c>
      <c r="O5" s="13" t="s">
        <v>0</v>
      </c>
      <c r="P5" s="13" t="s">
        <v>47</v>
      </c>
      <c r="Q5" s="13" t="s">
        <v>43</v>
      </c>
      <c r="R5" s="13" t="s">
        <v>7</v>
      </c>
    </row>
    <row r="6" spans="2:22">
      <c r="B6" s="16">
        <v>45354</v>
      </c>
      <c r="C6" s="10"/>
      <c r="D6" s="3"/>
      <c r="E6" s="3"/>
      <c r="F6" s="52" t="s">
        <v>68</v>
      </c>
      <c r="G6" s="46" cm="1">
        <f t="array" aca="1" ref="G6" ca="1">couleur+NOW()-NOW()</f>
        <v>2</v>
      </c>
      <c r="H6" s="52" t="s">
        <v>68</v>
      </c>
      <c r="I6" s="46" cm="1">
        <f t="array" aca="1" ref="I6" ca="1">couleur+NOW()-NOW()</f>
        <v>2</v>
      </c>
      <c r="J6" s="52" t="s">
        <v>68</v>
      </c>
      <c r="K6" s="46" cm="1">
        <f t="array" aca="1" ref="K6" ca="1">couleur+NOW()-NOW()</f>
        <v>2</v>
      </c>
      <c r="L6" s="3" t="s">
        <v>44</v>
      </c>
      <c r="O6" s="34">
        <v>45391</v>
      </c>
      <c r="P6" s="34"/>
      <c r="Q6" s="22" t="s">
        <v>14</v>
      </c>
      <c r="R6" s="52" t="s">
        <v>68</v>
      </c>
      <c r="S6" s="47" cm="1">
        <f t="array" ref="S6">couleur</f>
        <v>2</v>
      </c>
      <c r="T6" s="8"/>
    </row>
    <row r="7" spans="2:22">
      <c r="B7" s="16">
        <v>45364</v>
      </c>
      <c r="C7" s="10"/>
      <c r="D7" s="3"/>
      <c r="E7" s="8"/>
      <c r="F7" s="52" t="s">
        <v>68</v>
      </c>
      <c r="G7" s="46" cm="1">
        <f t="array" aca="1" ref="G7" ca="1">couleur+NOW()-NOW()</f>
        <v>2</v>
      </c>
      <c r="H7" s="52" t="s">
        <v>68</v>
      </c>
      <c r="I7" s="46" cm="1">
        <f t="array" aca="1" ref="I7" ca="1">couleur+NOW()-NOW()</f>
        <v>2</v>
      </c>
      <c r="J7" s="52" t="s">
        <v>68</v>
      </c>
      <c r="K7" s="46" cm="1">
        <f t="array" aca="1" ref="K7" ca="1">couleur+NOW()-NOW()</f>
        <v>2</v>
      </c>
      <c r="L7" s="3" t="s">
        <v>44</v>
      </c>
      <c r="O7" s="22"/>
      <c r="P7" s="22"/>
      <c r="Q7" s="22"/>
      <c r="R7" s="52" t="s">
        <v>68</v>
      </c>
      <c r="S7" s="47" cm="1">
        <f t="array" ref="S7">couleur</f>
        <v>2</v>
      </c>
      <c r="T7" s="8"/>
      <c r="U7" s="52" t="s">
        <v>68</v>
      </c>
    </row>
    <row r="8" spans="2:22">
      <c r="B8" s="16">
        <v>45368</v>
      </c>
      <c r="C8" s="10"/>
      <c r="D8" s="3"/>
      <c r="E8" s="3"/>
      <c r="F8" s="52" t="s">
        <v>68</v>
      </c>
      <c r="G8" s="46" cm="1">
        <f t="array" aca="1" ref="G8" ca="1">couleur+NOW()-NOW()</f>
        <v>2</v>
      </c>
      <c r="H8" s="52" t="s">
        <v>68</v>
      </c>
      <c r="I8" s="46" cm="1">
        <f t="array" aca="1" ref="I8" ca="1">couleur+NOW()-NOW()</f>
        <v>2</v>
      </c>
      <c r="J8" s="39"/>
      <c r="K8" s="46" cm="1">
        <f t="array" aca="1" ref="K8" ca="1">couleur+NOW()-NOW()</f>
        <v>2</v>
      </c>
      <c r="L8" s="3" t="s">
        <v>44</v>
      </c>
      <c r="O8" s="22"/>
      <c r="P8" s="22"/>
      <c r="Q8" s="22"/>
      <c r="R8" s="53"/>
      <c r="S8" s="47" cm="1">
        <f t="array" ref="S8">couleur</f>
        <v>2</v>
      </c>
      <c r="T8" s="8"/>
      <c r="U8" s="27" t="s">
        <v>39</v>
      </c>
      <c r="V8" s="37" cm="1">
        <f t="array" ref="V8">SUMIF(S:S,couleur,R:R)</f>
        <v>0</v>
      </c>
    </row>
    <row r="9" spans="2:22">
      <c r="B9" s="17">
        <v>45384</v>
      </c>
      <c r="C9" s="10" t="s">
        <v>8</v>
      </c>
      <c r="D9" s="3"/>
      <c r="E9" s="3">
        <v>1</v>
      </c>
      <c r="F9" s="52" t="s">
        <v>68</v>
      </c>
      <c r="G9" s="46" cm="1">
        <f t="array" aca="1" ref="G9" ca="1">couleur+NOW()-NOW()</f>
        <v>2</v>
      </c>
      <c r="H9" s="52" t="s">
        <v>68</v>
      </c>
      <c r="I9" s="46" cm="1">
        <f t="array" aca="1" ref="I9" ca="1">couleur+NOW()-NOW()</f>
        <v>2</v>
      </c>
      <c r="J9" s="39"/>
      <c r="K9" s="46" cm="1">
        <f t="array" aca="1" ref="K9" ca="1">couleur+NOW()-NOW()</f>
        <v>2</v>
      </c>
      <c r="L9" s="3"/>
      <c r="O9" s="22"/>
      <c r="P9" s="22"/>
      <c r="Q9" s="22"/>
      <c r="R9" s="52" t="s">
        <v>68</v>
      </c>
      <c r="S9" s="47" cm="1">
        <f t="array" ref="S9">couleur</f>
        <v>2</v>
      </c>
      <c r="T9" s="8"/>
      <c r="U9" s="28" t="s">
        <v>52</v>
      </c>
      <c r="V9" s="37" cm="1">
        <f t="array" ref="V9">SUMIF(S:S,couleur,R:R)</f>
        <v>0</v>
      </c>
    </row>
    <row r="10" spans="2:22">
      <c r="B10" s="17">
        <v>45384</v>
      </c>
      <c r="C10" s="10" t="s">
        <v>9</v>
      </c>
      <c r="D10" s="3"/>
      <c r="E10" s="3">
        <v>1</v>
      </c>
      <c r="F10" s="52" t="s">
        <v>68</v>
      </c>
      <c r="G10" s="46" cm="1">
        <f t="array" aca="1" ref="G10" ca="1">couleur+NOW()-NOW()</f>
        <v>2</v>
      </c>
      <c r="H10" s="52" t="s">
        <v>68</v>
      </c>
      <c r="I10" s="46" cm="1">
        <f t="array" aca="1" ref="I10" ca="1">couleur+NOW()-NOW()</f>
        <v>2</v>
      </c>
      <c r="J10" s="39"/>
      <c r="K10" s="46" cm="1">
        <f t="array" aca="1" ref="K10" ca="1">couleur+NOW()-NOW()</f>
        <v>2</v>
      </c>
      <c r="L10" s="3"/>
      <c r="O10" s="22"/>
      <c r="P10" s="22"/>
      <c r="Q10" s="22"/>
      <c r="R10" s="53"/>
      <c r="S10" s="47" cm="1">
        <f t="array" ref="S10">couleur</f>
        <v>2</v>
      </c>
      <c r="T10" s="8"/>
      <c r="U10" s="50" t="s">
        <v>53</v>
      </c>
      <c r="V10" s="37" cm="1">
        <f t="array" ref="V10">SUMIF(S:S,couleur,R:R)</f>
        <v>0</v>
      </c>
    </row>
    <row r="11" spans="2:22">
      <c r="B11" s="17">
        <v>45386</v>
      </c>
      <c r="C11" s="10" t="s">
        <v>10</v>
      </c>
      <c r="D11" s="3"/>
      <c r="E11" s="3">
        <v>2</v>
      </c>
      <c r="F11" s="52" t="s">
        <v>68</v>
      </c>
      <c r="G11" s="46">
        <f ca="1">couleur+NOW()-NOW()</f>
        <v>2</v>
      </c>
      <c r="H11" s="52" t="s">
        <v>68</v>
      </c>
      <c r="I11" s="46" cm="1">
        <f t="array" aca="1" ref="I11" ca="1">couleur+NOW()-NOW()</f>
        <v>2</v>
      </c>
      <c r="J11" s="39"/>
      <c r="K11" s="46" cm="1">
        <f t="array" aca="1" ref="K11" ca="1">couleur+NOW()-NOW()</f>
        <v>2</v>
      </c>
      <c r="L11" s="3"/>
      <c r="O11" s="22"/>
      <c r="P11" s="22"/>
      <c r="Q11" s="22"/>
      <c r="R11" s="53"/>
      <c r="S11" s="47" cm="1">
        <f t="array" ref="S11">couleur</f>
        <v>2</v>
      </c>
      <c r="T11" s="8"/>
      <c r="U11" s="30" t="s">
        <v>54</v>
      </c>
      <c r="V11" s="37" cm="1">
        <f t="array" ref="V11">SUMIF(S:S,couleur,R:R)</f>
        <v>0</v>
      </c>
    </row>
    <row r="12" spans="2:22">
      <c r="B12" s="17">
        <v>45387</v>
      </c>
      <c r="C12" s="10" t="s">
        <v>11</v>
      </c>
      <c r="D12" s="3"/>
      <c r="E12" s="3">
        <v>4</v>
      </c>
      <c r="F12" s="52" t="s">
        <v>68</v>
      </c>
      <c r="G12" s="46" cm="1">
        <f t="array" aca="1" ref="G12" ca="1">couleur+NOW()-NOW()</f>
        <v>2</v>
      </c>
      <c r="H12" s="52" t="s">
        <v>68</v>
      </c>
      <c r="I12" s="46" cm="1">
        <f t="array" aca="1" ref="I12" ca="1">couleur+NOW()-NOW()</f>
        <v>2</v>
      </c>
      <c r="J12" s="39"/>
      <c r="K12" s="46" cm="1">
        <f t="array" aca="1" ref="K12" ca="1">couleur+NOW()-NOW()</f>
        <v>2</v>
      </c>
      <c r="L12" s="3"/>
      <c r="O12" s="22"/>
      <c r="P12" s="22"/>
      <c r="Q12" s="22"/>
      <c r="R12" s="53"/>
      <c r="S12" s="47" cm="1">
        <f t="array" ref="S12">couleur</f>
        <v>2</v>
      </c>
      <c r="T12" s="8"/>
      <c r="U12" s="31" t="s">
        <v>55</v>
      </c>
      <c r="V12" s="37" cm="1">
        <f t="array" ref="V12">SUMIF(S:S,couleur,R:R)</f>
        <v>0</v>
      </c>
    </row>
    <row r="13" spans="2:22">
      <c r="B13" s="17">
        <v>45388</v>
      </c>
      <c r="C13" s="10" t="s">
        <v>12</v>
      </c>
      <c r="D13" s="3"/>
      <c r="E13" s="3">
        <v>2</v>
      </c>
      <c r="F13" s="52" t="s">
        <v>68</v>
      </c>
      <c r="G13" s="46" cm="1">
        <f t="array" aca="1" ref="G13" ca="1">couleur+NOW()-NOW()</f>
        <v>2</v>
      </c>
      <c r="H13" s="52" t="s">
        <v>68</v>
      </c>
      <c r="I13" s="46" cm="1">
        <f t="array" aca="1" ref="I13" ca="1">couleur+NOW()-NOW()</f>
        <v>2</v>
      </c>
      <c r="J13" s="39"/>
      <c r="K13" s="46" cm="1">
        <f t="array" aca="1" ref="K13" ca="1">couleur+NOW()-NOW()</f>
        <v>2</v>
      </c>
      <c r="L13" s="3"/>
      <c r="O13" s="22"/>
      <c r="P13" s="22"/>
      <c r="Q13" s="22"/>
      <c r="R13" s="53"/>
      <c r="S13" s="47" cm="1">
        <f t="array" ref="S13">couleur</f>
        <v>2</v>
      </c>
      <c r="T13" s="8"/>
      <c r="U13" s="23" t="s">
        <v>58</v>
      </c>
      <c r="V13" s="37" cm="1">
        <f t="array" ref="V13">SUMIF(S:S,couleur,R:R)</f>
        <v>0</v>
      </c>
    </row>
    <row r="14" spans="2:22">
      <c r="B14" s="17">
        <v>45391</v>
      </c>
      <c r="C14" s="10" t="s">
        <v>13</v>
      </c>
      <c r="D14" s="3"/>
      <c r="E14" s="3">
        <v>2</v>
      </c>
      <c r="F14" s="52" t="s">
        <v>68</v>
      </c>
      <c r="G14" s="46" cm="1">
        <f t="array" aca="1" ref="G14" ca="1">couleur+NOW()-NOW()</f>
        <v>2</v>
      </c>
      <c r="H14" s="52" t="s">
        <v>68</v>
      </c>
      <c r="I14" s="46" cm="1">
        <f t="array" aca="1" ref="I14" ca="1">couleur+NOW()-NOW()</f>
        <v>2</v>
      </c>
      <c r="J14" s="39"/>
      <c r="K14" s="46" cm="1">
        <f t="array" aca="1" ref="K14" ca="1">couleur+NOW()-NOW()</f>
        <v>2</v>
      </c>
      <c r="L14" s="3"/>
      <c r="O14" s="22"/>
      <c r="P14" s="22"/>
      <c r="Q14" s="22"/>
      <c r="R14" s="53"/>
      <c r="S14" s="47" cm="1">
        <f t="array" ref="S14">couleur</f>
        <v>2</v>
      </c>
      <c r="T14" s="8"/>
      <c r="U14" s="32" t="s">
        <v>56</v>
      </c>
      <c r="V14" s="37" cm="1">
        <f t="array" ref="V14">SUMIF(S:S,couleur,R:R)</f>
        <v>0</v>
      </c>
    </row>
    <row r="15" spans="2:22">
      <c r="B15" s="17">
        <v>45395</v>
      </c>
      <c r="C15" s="10" t="s">
        <v>13</v>
      </c>
      <c r="D15" s="3"/>
      <c r="E15" s="3">
        <v>2</v>
      </c>
      <c r="F15" s="52" t="s">
        <v>68</v>
      </c>
      <c r="G15" s="46" cm="1">
        <f t="array" aca="1" ref="G15" ca="1">couleur+NOW()-NOW()</f>
        <v>2</v>
      </c>
      <c r="H15" s="52" t="s">
        <v>68</v>
      </c>
      <c r="I15" s="46" cm="1">
        <f t="array" aca="1" ref="I15" ca="1">couleur+NOW()-NOW()</f>
        <v>2</v>
      </c>
      <c r="J15" s="39"/>
      <c r="K15" s="46" cm="1">
        <f t="array" aca="1" ref="K15" ca="1">couleur+NOW()-NOW()</f>
        <v>2</v>
      </c>
      <c r="L15" s="3"/>
      <c r="O15" s="22"/>
      <c r="P15" s="22"/>
      <c r="Q15" s="22"/>
      <c r="R15" s="52" t="s">
        <v>68</v>
      </c>
      <c r="S15" s="47" cm="1">
        <f t="array" ref="S15">couleur</f>
        <v>2</v>
      </c>
      <c r="T15" s="8"/>
      <c r="U15" s="33" t="s">
        <v>57</v>
      </c>
      <c r="V15" s="37" cm="1">
        <f t="array" ref="V15">SUMIF(S:S,couleur,R:R)</f>
        <v>0</v>
      </c>
    </row>
    <row r="16" spans="2:22">
      <c r="B16" s="17">
        <v>45397</v>
      </c>
      <c r="C16" s="10" t="s">
        <v>13</v>
      </c>
      <c r="D16" s="3"/>
      <c r="E16" s="3">
        <v>2</v>
      </c>
      <c r="F16" s="52" t="s">
        <v>68</v>
      </c>
      <c r="G16" s="46" cm="1">
        <f t="array" aca="1" ref="G16" ca="1">couleur+NOW()-NOW()</f>
        <v>2</v>
      </c>
      <c r="H16" s="52" t="s">
        <v>68</v>
      </c>
      <c r="I16" s="46" cm="1">
        <f t="array" aca="1" ref="I16" ca="1">couleur+NOW()-NOW()</f>
        <v>2</v>
      </c>
      <c r="J16" s="39"/>
      <c r="K16" s="46" cm="1">
        <f t="array" aca="1" ref="K16" ca="1">couleur+NOW()-NOW()</f>
        <v>2</v>
      </c>
      <c r="L16" s="3"/>
      <c r="O16" s="22"/>
      <c r="P16" s="22"/>
      <c r="Q16" s="22"/>
      <c r="R16" s="53"/>
      <c r="S16" s="47" cm="1">
        <f t="array" ref="S16">couleur</f>
        <v>2</v>
      </c>
      <c r="T16" s="8"/>
      <c r="U16" s="73" t="s">
        <v>70</v>
      </c>
      <c r="V16" s="37" cm="1">
        <f t="array" ref="V16">SUMIF(S:S,couleur,R:R)</f>
        <v>0</v>
      </c>
    </row>
    <row r="17" spans="2:20">
      <c r="B17" s="17">
        <v>45400</v>
      </c>
      <c r="C17" s="10" t="s">
        <v>13</v>
      </c>
      <c r="D17" s="3"/>
      <c r="E17" s="3">
        <v>2</v>
      </c>
      <c r="F17" s="52" t="s">
        <v>68</v>
      </c>
      <c r="G17" s="46" cm="1">
        <f t="array" aca="1" ref="G17" ca="1">couleur+NOW()-NOW()</f>
        <v>2</v>
      </c>
      <c r="H17" s="52" t="s">
        <v>68</v>
      </c>
      <c r="I17" s="46" cm="1">
        <f t="array" aca="1" ref="I17" ca="1">couleur+NOW()-NOW()</f>
        <v>2</v>
      </c>
      <c r="J17" s="39"/>
      <c r="K17" s="46" cm="1">
        <f t="array" aca="1" ref="K17" ca="1">couleur+NOW()-NOW()</f>
        <v>2</v>
      </c>
      <c r="L17" s="3"/>
      <c r="O17" s="22"/>
      <c r="P17" s="22"/>
      <c r="Q17" s="22"/>
      <c r="R17" s="53"/>
      <c r="S17" s="47" cm="1">
        <f t="array" ref="S17">couleur</f>
        <v>2</v>
      </c>
      <c r="T17" s="8"/>
    </row>
    <row r="18" spans="2:20">
      <c r="B18" s="17">
        <v>45400</v>
      </c>
      <c r="C18" s="10" t="s">
        <v>12</v>
      </c>
      <c r="D18" s="3"/>
      <c r="E18" s="3">
        <v>2</v>
      </c>
      <c r="F18" s="52" t="s">
        <v>68</v>
      </c>
      <c r="G18" s="46" cm="1">
        <f t="array" aca="1" ref="G18" ca="1">couleur+NOW()-NOW()</f>
        <v>2</v>
      </c>
      <c r="H18" s="52" t="s">
        <v>68</v>
      </c>
      <c r="I18" s="46" cm="1">
        <f t="array" aca="1" ref="I18" ca="1">couleur+NOW()-NOW()</f>
        <v>2</v>
      </c>
      <c r="J18" s="39"/>
      <c r="K18" s="46" cm="1">
        <f t="array" aca="1" ref="K18" ca="1">couleur+NOW()-NOW()</f>
        <v>2</v>
      </c>
      <c r="L18" s="3"/>
      <c r="O18" s="22"/>
      <c r="P18" s="22"/>
      <c r="Q18" s="22"/>
      <c r="R18" s="53"/>
      <c r="S18" s="47" cm="1">
        <f t="array" ref="S18">couleur</f>
        <v>2</v>
      </c>
      <c r="T18" s="8"/>
    </row>
    <row r="19" spans="2:20">
      <c r="B19" s="17">
        <v>45400</v>
      </c>
      <c r="C19" s="10" t="s">
        <v>15</v>
      </c>
      <c r="D19" s="3"/>
      <c r="E19" s="3">
        <v>4</v>
      </c>
      <c r="F19" s="52" t="s">
        <v>68</v>
      </c>
      <c r="G19" s="46" cm="1">
        <f t="array" aca="1" ref="G19" ca="1">couleur+NOW()-NOW()</f>
        <v>2</v>
      </c>
      <c r="H19" s="52" t="s">
        <v>68</v>
      </c>
      <c r="I19" s="46" cm="1">
        <f t="array" aca="1" ref="I19" ca="1">couleur+NOW()-NOW()</f>
        <v>2</v>
      </c>
      <c r="J19" s="39"/>
      <c r="K19" s="46" cm="1">
        <f t="array" aca="1" ref="K19" ca="1">couleur+NOW()-NOW()</f>
        <v>2</v>
      </c>
      <c r="L19" s="3"/>
      <c r="O19" s="22"/>
      <c r="P19" s="22"/>
      <c r="Q19" s="22"/>
      <c r="R19" s="53"/>
      <c r="S19" s="47" cm="1">
        <f t="array" ref="S19">couleur</f>
        <v>2</v>
      </c>
      <c r="T19" s="8"/>
    </row>
    <row r="20" spans="2:20">
      <c r="B20" s="17">
        <v>45402</v>
      </c>
      <c r="C20" s="10" t="s">
        <v>13</v>
      </c>
      <c r="D20" s="3"/>
      <c r="E20" s="3"/>
      <c r="F20" s="52" t="s">
        <v>68</v>
      </c>
      <c r="G20" s="46" cm="1">
        <f t="array" aca="1" ref="G20" ca="1">couleur+NOW()-NOW()</f>
        <v>2</v>
      </c>
      <c r="H20" s="52" t="s">
        <v>68</v>
      </c>
      <c r="I20" s="46" cm="1">
        <f t="array" aca="1" ref="I20" ca="1">couleur+NOW()-NOW()</f>
        <v>2</v>
      </c>
      <c r="J20" s="39"/>
      <c r="K20" s="46" cm="1">
        <f t="array" aca="1" ref="K20" ca="1">couleur+NOW()-NOW()</f>
        <v>2</v>
      </c>
      <c r="L20" s="3"/>
      <c r="O20" s="22"/>
      <c r="P20" s="22"/>
      <c r="Q20" s="22"/>
      <c r="R20" s="53"/>
      <c r="S20" s="47" cm="1">
        <f t="array" ref="S20">couleur</f>
        <v>2</v>
      </c>
      <c r="T20" s="8"/>
    </row>
    <row r="21" spans="2:20">
      <c r="B21" s="18"/>
      <c r="C21" s="10" t="s">
        <v>16</v>
      </c>
      <c r="D21" s="3"/>
      <c r="E21" s="3"/>
      <c r="F21" s="52" t="s">
        <v>68</v>
      </c>
      <c r="G21" s="46" cm="1">
        <f t="array" aca="1" ref="G21" ca="1">couleur+NOW()-NOW()</f>
        <v>2</v>
      </c>
      <c r="H21" s="52" t="s">
        <v>68</v>
      </c>
      <c r="I21" s="46" cm="1">
        <f t="array" aca="1" ref="I21" ca="1">couleur+NOW()-NOW()</f>
        <v>2</v>
      </c>
      <c r="J21" s="39"/>
      <c r="K21" s="46" cm="1">
        <f t="array" aca="1" ref="K21" ca="1">couleur+NOW()-NOW()</f>
        <v>2</v>
      </c>
      <c r="L21" s="3"/>
      <c r="O21" s="22"/>
      <c r="P21" s="22"/>
      <c r="Q21" s="22"/>
      <c r="R21" s="53"/>
      <c r="S21" s="47" cm="1">
        <f t="array" ref="S21">couleur</f>
        <v>2</v>
      </c>
      <c r="T21" s="8"/>
    </row>
    <row r="22" spans="2:20">
      <c r="B22" s="17">
        <v>45402</v>
      </c>
      <c r="C22" s="10" t="s">
        <v>66</v>
      </c>
      <c r="D22" s="3"/>
      <c r="E22" s="3"/>
      <c r="F22" s="52" t="s">
        <v>68</v>
      </c>
      <c r="G22" s="46" cm="1">
        <f t="array" aca="1" ref="G22" ca="1">couleur+NOW()-NOW()</f>
        <v>2</v>
      </c>
      <c r="H22" s="52" t="s">
        <v>68</v>
      </c>
      <c r="I22" s="46" cm="1">
        <f t="array" aca="1" ref="I22" ca="1">couleur+NOW()-NOW()</f>
        <v>2</v>
      </c>
      <c r="J22" s="39"/>
      <c r="K22" s="46" cm="1">
        <f t="array" aca="1" ref="K22" ca="1">couleur+NOW()-NOW()</f>
        <v>2</v>
      </c>
      <c r="L22" s="3"/>
      <c r="O22" s="22"/>
      <c r="P22" s="22"/>
      <c r="Q22" s="22"/>
      <c r="R22" s="53"/>
      <c r="S22" s="47" cm="1">
        <f t="array" ref="S22">couleur</f>
        <v>2</v>
      </c>
      <c r="T22" s="8"/>
    </row>
    <row r="23" spans="2:20">
      <c r="B23" s="17">
        <v>45403</v>
      </c>
      <c r="C23" s="10" t="s">
        <v>17</v>
      </c>
      <c r="D23" s="3"/>
      <c r="E23" s="3">
        <v>2</v>
      </c>
      <c r="F23" s="52" t="s">
        <v>68</v>
      </c>
      <c r="G23" s="46" cm="1">
        <f t="array" aca="1" ref="G23" ca="1">couleur+NOW()-NOW()</f>
        <v>2</v>
      </c>
      <c r="H23" s="52" t="s">
        <v>68</v>
      </c>
      <c r="I23" s="46" cm="1">
        <f t="array" aca="1" ref="I23" ca="1">couleur+NOW()-NOW()</f>
        <v>2</v>
      </c>
      <c r="J23" s="39"/>
      <c r="K23" s="46" cm="1">
        <f t="array" aca="1" ref="K23" ca="1">couleur+NOW()-NOW()</f>
        <v>2</v>
      </c>
      <c r="L23" s="3"/>
      <c r="O23" s="22"/>
      <c r="P23" s="22"/>
      <c r="Q23" s="22"/>
      <c r="R23" s="53"/>
      <c r="S23" s="47" cm="1">
        <f t="array" ref="S23">couleur</f>
        <v>2</v>
      </c>
      <c r="T23" s="8"/>
    </row>
    <row r="24" spans="2:20">
      <c r="B24" s="17">
        <v>45405</v>
      </c>
      <c r="C24" s="10" t="s">
        <v>13</v>
      </c>
      <c r="D24" s="3"/>
      <c r="E24" s="3">
        <v>2</v>
      </c>
      <c r="F24" s="52" t="s">
        <v>68</v>
      </c>
      <c r="G24" s="46" cm="1">
        <f t="array" aca="1" ref="G24" ca="1">couleur+NOW()-NOW()</f>
        <v>2</v>
      </c>
      <c r="H24" s="52" t="s">
        <v>68</v>
      </c>
      <c r="I24" s="46" cm="1">
        <f t="array" aca="1" ref="I24" ca="1">couleur+NOW()-NOW()</f>
        <v>2</v>
      </c>
      <c r="J24" s="39"/>
      <c r="K24" s="46" cm="1">
        <f t="array" aca="1" ref="K24" ca="1">couleur+NOW()-NOW()</f>
        <v>2</v>
      </c>
      <c r="L24" s="3"/>
      <c r="O24" s="22"/>
      <c r="P24" s="22"/>
      <c r="Q24" s="22"/>
      <c r="R24" s="53"/>
      <c r="S24" s="47" cm="1">
        <f t="array" ref="S24">couleur</f>
        <v>2</v>
      </c>
      <c r="T24" s="8"/>
    </row>
    <row r="25" spans="2:20">
      <c r="B25" s="17">
        <v>45405</v>
      </c>
      <c r="C25" s="10" t="s">
        <v>17</v>
      </c>
      <c r="D25" s="3"/>
      <c r="E25" s="3"/>
      <c r="F25" s="52" t="s">
        <v>68</v>
      </c>
      <c r="G25" s="46" cm="1">
        <f t="array" aca="1" ref="G25" ca="1">couleur+NOW()-NOW()</f>
        <v>2</v>
      </c>
      <c r="H25" s="52" t="s">
        <v>68</v>
      </c>
      <c r="I25" s="46" cm="1">
        <f t="array" aca="1" ref="I25" ca="1">couleur+NOW()-NOW()</f>
        <v>2</v>
      </c>
      <c r="J25" s="39"/>
      <c r="K25" s="46" cm="1">
        <f t="array" aca="1" ref="K25" ca="1">couleur+NOW()-NOW()</f>
        <v>2</v>
      </c>
      <c r="L25" s="3"/>
      <c r="O25" s="22"/>
      <c r="P25" s="22"/>
      <c r="Q25" s="22"/>
      <c r="R25" s="53"/>
      <c r="S25" s="47" cm="1">
        <f t="array" ref="S25">couleur</f>
        <v>2</v>
      </c>
      <c r="T25" s="8"/>
    </row>
    <row r="26" spans="2:20">
      <c r="B26" s="17">
        <v>45406</v>
      </c>
      <c r="C26" s="10" t="s">
        <v>17</v>
      </c>
      <c r="D26" s="3"/>
      <c r="E26" s="3">
        <v>2</v>
      </c>
      <c r="F26" s="52" t="s">
        <v>68</v>
      </c>
      <c r="G26" s="46" cm="1">
        <f t="array" aca="1" ref="G26" ca="1">couleur+NOW()-NOW()</f>
        <v>2</v>
      </c>
      <c r="H26" s="52" t="s">
        <v>68</v>
      </c>
      <c r="I26" s="46" cm="1">
        <f t="array" aca="1" ref="I26" ca="1">couleur+NOW()-NOW()</f>
        <v>2</v>
      </c>
      <c r="J26" s="39"/>
      <c r="K26" s="46" cm="1">
        <f t="array" aca="1" ref="K26" ca="1">couleur+NOW()-NOW()</f>
        <v>2</v>
      </c>
      <c r="L26" s="3"/>
      <c r="O26" s="22"/>
      <c r="P26" s="22"/>
      <c r="Q26" s="22"/>
      <c r="R26" s="53"/>
      <c r="S26" s="47" cm="1">
        <f t="array" ref="S26">couleur</f>
        <v>2</v>
      </c>
      <c r="T26" s="8"/>
    </row>
    <row r="27" spans="2:20">
      <c r="B27" s="17">
        <v>45408</v>
      </c>
      <c r="C27" s="10" t="s">
        <v>67</v>
      </c>
      <c r="D27" s="3"/>
      <c r="E27" s="3">
        <v>4</v>
      </c>
      <c r="F27" s="52" t="s">
        <v>68</v>
      </c>
      <c r="G27" s="46" cm="1">
        <f t="array" aca="1" ref="G27" ca="1">couleur+NOW()-NOW()</f>
        <v>2</v>
      </c>
      <c r="H27" s="52" t="s">
        <v>68</v>
      </c>
      <c r="I27" s="46" cm="1">
        <f t="array" aca="1" ref="I27" ca="1">couleur+NOW()-NOW()</f>
        <v>2</v>
      </c>
      <c r="J27" s="39"/>
      <c r="K27" s="46" cm="1">
        <f t="array" aca="1" ref="K27" ca="1">couleur+NOW()-NOW()</f>
        <v>2</v>
      </c>
      <c r="L27" s="3" t="s">
        <v>18</v>
      </c>
      <c r="O27" s="22"/>
      <c r="P27" s="22"/>
      <c r="Q27" s="22"/>
      <c r="R27" s="53"/>
      <c r="S27" s="47" cm="1">
        <f t="array" ref="S27">couleur</f>
        <v>2</v>
      </c>
      <c r="T27" s="8"/>
    </row>
    <row r="28" spans="2:20">
      <c r="B28" s="17">
        <v>45408</v>
      </c>
      <c r="C28" s="10" t="s">
        <v>19</v>
      </c>
      <c r="D28" s="3"/>
      <c r="E28" s="3">
        <v>2</v>
      </c>
      <c r="F28" s="52" t="s">
        <v>68</v>
      </c>
      <c r="G28" s="46" cm="1">
        <f t="array" aca="1" ref="G28" ca="1">couleur+NOW()-NOW()</f>
        <v>2</v>
      </c>
      <c r="H28" s="52" t="s">
        <v>68</v>
      </c>
      <c r="I28" s="46" cm="1">
        <f t="array" aca="1" ref="I28" ca="1">couleur+NOW()-NOW()</f>
        <v>2</v>
      </c>
      <c r="J28" s="39"/>
      <c r="K28" s="46" cm="1">
        <f t="array" aca="1" ref="K28" ca="1">couleur+NOW()-NOW()</f>
        <v>2</v>
      </c>
      <c r="L28" s="3"/>
      <c r="O28" s="22"/>
      <c r="P28" s="22"/>
      <c r="Q28" s="22"/>
      <c r="R28" s="53"/>
      <c r="S28" s="47" cm="1">
        <f t="array" ref="S28">couleur</f>
        <v>2</v>
      </c>
      <c r="T28" s="8"/>
    </row>
    <row r="29" spans="2:20">
      <c r="B29" s="17">
        <v>45409</v>
      </c>
      <c r="C29" s="10" t="s">
        <v>13</v>
      </c>
      <c r="D29" s="3"/>
      <c r="E29" s="3">
        <v>2</v>
      </c>
      <c r="F29" s="52" t="s">
        <v>68</v>
      </c>
      <c r="G29" s="46" cm="1">
        <f t="array" aca="1" ref="G29" ca="1">couleur+NOW()-NOW()</f>
        <v>2</v>
      </c>
      <c r="H29" s="52" t="s">
        <v>68</v>
      </c>
      <c r="I29" s="46" cm="1">
        <f t="array" aca="1" ref="I29" ca="1">couleur+NOW()-NOW()</f>
        <v>2</v>
      </c>
      <c r="J29" s="39"/>
      <c r="K29" s="46" cm="1">
        <f t="array" aca="1" ref="K29" ca="1">couleur+NOW()-NOW()</f>
        <v>2</v>
      </c>
      <c r="L29" s="3"/>
      <c r="O29" s="22"/>
      <c r="P29" s="22"/>
      <c r="Q29" s="22"/>
      <c r="R29" s="53"/>
      <c r="S29" s="47" cm="1">
        <f t="array" ref="S29">couleur</f>
        <v>2</v>
      </c>
      <c r="T29" s="8"/>
    </row>
    <row r="30" spans="2:20">
      <c r="B30" s="18"/>
      <c r="C30" s="10" t="s">
        <v>19</v>
      </c>
      <c r="D30" s="3"/>
      <c r="E30" s="3">
        <v>2</v>
      </c>
      <c r="F30" s="52" t="s">
        <v>68</v>
      </c>
      <c r="G30" s="46" cm="1">
        <f t="array" aca="1" ref="G30" ca="1">couleur+NOW()-NOW()</f>
        <v>2</v>
      </c>
      <c r="H30" s="52" t="s">
        <v>68</v>
      </c>
      <c r="I30" s="46" cm="1">
        <f t="array" aca="1" ref="I30" ca="1">couleur+NOW()-NOW()</f>
        <v>2</v>
      </c>
      <c r="J30" s="39"/>
      <c r="K30" s="46" cm="1">
        <f t="array" aca="1" ref="K30" ca="1">couleur+NOW()-NOW()</f>
        <v>2</v>
      </c>
      <c r="L30" s="3"/>
      <c r="O30" s="22"/>
      <c r="P30" s="22"/>
      <c r="Q30" s="22"/>
      <c r="R30" s="53"/>
      <c r="S30" s="47" cm="1">
        <f t="array" ref="S30">couleur</f>
        <v>2</v>
      </c>
      <c r="T30" s="8"/>
    </row>
    <row r="31" spans="2:20">
      <c r="B31" s="18"/>
      <c r="C31" s="10" t="s">
        <v>20</v>
      </c>
      <c r="D31" s="3"/>
      <c r="E31" s="3">
        <v>2</v>
      </c>
      <c r="F31" s="52" t="s">
        <v>68</v>
      </c>
      <c r="G31" s="46" cm="1">
        <f t="array" aca="1" ref="G31" ca="1">couleur+NOW()-NOW()</f>
        <v>2</v>
      </c>
      <c r="H31" s="52" t="s">
        <v>68</v>
      </c>
      <c r="I31" s="46" cm="1">
        <f t="array" aca="1" ref="I31" ca="1">couleur+NOW()-NOW()</f>
        <v>2</v>
      </c>
      <c r="J31" s="39"/>
      <c r="K31" s="46" cm="1">
        <f t="array" aca="1" ref="K31" ca="1">couleur+NOW()-NOW()</f>
        <v>2</v>
      </c>
      <c r="L31" s="3"/>
      <c r="O31" s="22"/>
      <c r="P31" s="22"/>
      <c r="Q31" s="22"/>
      <c r="R31" s="53"/>
      <c r="S31" s="47" cm="1">
        <f t="array" ref="S31">couleur</f>
        <v>2</v>
      </c>
      <c r="T31" s="8"/>
    </row>
    <row r="32" spans="2:20">
      <c r="B32" s="17">
        <v>45410</v>
      </c>
      <c r="C32" s="10" t="s">
        <v>42</v>
      </c>
      <c r="D32" s="3"/>
      <c r="E32" s="3">
        <v>7</v>
      </c>
      <c r="F32" s="52" t="s">
        <v>68</v>
      </c>
      <c r="G32" s="46" cm="1">
        <f t="array" aca="1" ref="G32" ca="1">couleur+NOW()-NOW()</f>
        <v>2</v>
      </c>
      <c r="H32" s="52" t="s">
        <v>68</v>
      </c>
      <c r="I32" s="46" cm="1">
        <f t="array" aca="1" ref="I32" ca="1">couleur+NOW()-NOW()</f>
        <v>2</v>
      </c>
      <c r="J32" s="39"/>
      <c r="K32" s="46" cm="1">
        <f t="array" aca="1" ref="K32" ca="1">couleur+NOW()-NOW()</f>
        <v>2</v>
      </c>
      <c r="L32" s="3"/>
      <c r="O32" s="22"/>
      <c r="P32" s="22"/>
      <c r="Q32" s="22"/>
      <c r="R32" s="53"/>
      <c r="S32" s="47" cm="1">
        <f t="array" ref="S32">couleur</f>
        <v>2</v>
      </c>
      <c r="T32" s="8"/>
    </row>
    <row r="33" spans="2:20">
      <c r="B33" s="19">
        <v>45411</v>
      </c>
      <c r="C33" s="14" t="s">
        <v>19</v>
      </c>
      <c r="D33" s="7"/>
      <c r="E33" s="7">
        <v>2</v>
      </c>
      <c r="F33" s="52" t="s">
        <v>68</v>
      </c>
      <c r="G33" s="46" cm="1">
        <f t="array" aca="1" ref="G33" ca="1">couleur+NOW()-NOW()</f>
        <v>2</v>
      </c>
      <c r="H33" s="52" t="s">
        <v>68</v>
      </c>
      <c r="I33" s="46" cm="1">
        <f t="array" aca="1" ref="I33" ca="1">couleur+NOW()-NOW()</f>
        <v>2</v>
      </c>
      <c r="J33" s="39"/>
      <c r="K33" s="46" cm="1">
        <f t="array" aca="1" ref="K33" ca="1">couleur+NOW()-NOW()</f>
        <v>2</v>
      </c>
      <c r="L33" s="6"/>
      <c r="O33" s="22"/>
      <c r="P33" s="22"/>
      <c r="Q33" s="22"/>
      <c r="R33" s="53"/>
      <c r="S33" s="47" cm="1">
        <f t="array" ref="S33">couleur</f>
        <v>2</v>
      </c>
      <c r="T33" s="8"/>
    </row>
    <row r="34" spans="2:20">
      <c r="B34" s="19">
        <v>45412</v>
      </c>
      <c r="C34" s="14" t="s">
        <v>13</v>
      </c>
      <c r="D34" s="7"/>
      <c r="E34" s="7">
        <v>2</v>
      </c>
      <c r="F34" s="52" t="s">
        <v>68</v>
      </c>
      <c r="G34" s="46" cm="1">
        <f t="array" aca="1" ref="G34" ca="1">couleur+NOW()-NOW()</f>
        <v>2</v>
      </c>
      <c r="H34" s="52" t="s">
        <v>68</v>
      </c>
      <c r="I34" s="46" cm="1">
        <f t="array" aca="1" ref="I34" ca="1">couleur+NOW()-NOW()</f>
        <v>2</v>
      </c>
      <c r="J34" s="39"/>
      <c r="K34" s="46" cm="1">
        <f t="array" aca="1" ref="K34" ca="1">couleur+NOW()-NOW()</f>
        <v>2</v>
      </c>
      <c r="L34" s="6"/>
      <c r="O34" s="22"/>
      <c r="P34" s="22"/>
      <c r="Q34" s="22"/>
      <c r="R34" s="53"/>
      <c r="S34" s="47" cm="1">
        <f t="array" ref="S34">couleur</f>
        <v>2</v>
      </c>
      <c r="T34" s="8"/>
    </row>
    <row r="35" spans="2:20">
      <c r="B35" s="17"/>
      <c r="C35" s="10"/>
      <c r="D35" s="3"/>
      <c r="E35" s="3"/>
      <c r="F35" s="52" t="s">
        <v>68</v>
      </c>
      <c r="G35" s="46" cm="1">
        <f t="array" aca="1" ref="G35" ca="1">couleur+NOW()-NOW()</f>
        <v>2</v>
      </c>
      <c r="H35" s="52" t="s">
        <v>68</v>
      </c>
      <c r="I35" s="46" cm="1">
        <f t="array" aca="1" ref="I35" ca="1">couleur+NOW()-NOW()</f>
        <v>2</v>
      </c>
      <c r="J35" s="39"/>
      <c r="K35" s="46" cm="1">
        <f t="array" aca="1" ref="K35" ca="1">couleur+NOW()-NOW()</f>
        <v>2</v>
      </c>
      <c r="L35" s="3"/>
      <c r="O35" s="22"/>
      <c r="P35" s="22"/>
      <c r="Q35" s="22"/>
      <c r="R35" s="53"/>
      <c r="S35" s="47" cm="1">
        <f t="array" ref="S35">couleur</f>
        <v>2</v>
      </c>
      <c r="T35" s="8"/>
    </row>
    <row r="36" spans="2:20">
      <c r="B36" s="17"/>
      <c r="C36" s="10"/>
      <c r="D36" s="3"/>
      <c r="E36" s="3"/>
      <c r="F36" s="52" t="s">
        <v>68</v>
      </c>
      <c r="G36" s="46" cm="1">
        <f t="array" aca="1" ref="G36" ca="1">couleur+NOW()-NOW()</f>
        <v>2</v>
      </c>
      <c r="H36" s="52" t="s">
        <v>68</v>
      </c>
      <c r="I36" s="46" cm="1">
        <f t="array" aca="1" ref="I36" ca="1">couleur+NOW()-NOW()</f>
        <v>2</v>
      </c>
      <c r="J36" s="39"/>
      <c r="K36" s="46" cm="1">
        <f t="array" aca="1" ref="K36" ca="1">couleur+NOW()-NOW()</f>
        <v>2</v>
      </c>
      <c r="L36" s="6"/>
      <c r="O36" s="22"/>
      <c r="P36" s="22"/>
      <c r="Q36" s="22"/>
      <c r="R36" s="53"/>
      <c r="S36" s="47" cm="1">
        <f t="array" ref="S36">couleur</f>
        <v>2</v>
      </c>
      <c r="T36" s="8"/>
    </row>
    <row r="37" spans="2:20">
      <c r="B37" s="17"/>
      <c r="C37" s="10"/>
      <c r="D37" s="3"/>
      <c r="E37" s="3"/>
      <c r="F37" s="52" t="s">
        <v>68</v>
      </c>
      <c r="G37" s="46" cm="1">
        <f t="array" aca="1" ref="G37" ca="1">couleur+NOW()-NOW()</f>
        <v>2</v>
      </c>
      <c r="H37" s="52" t="s">
        <v>68</v>
      </c>
      <c r="I37" s="46" cm="1">
        <f t="array" aca="1" ref="I37" ca="1">couleur+NOW()-NOW()</f>
        <v>2</v>
      </c>
      <c r="J37" s="39"/>
      <c r="K37" s="46" cm="1">
        <f t="array" aca="1" ref="K37" ca="1">couleur+NOW()-NOW()</f>
        <v>2</v>
      </c>
      <c r="L37" s="6"/>
      <c r="O37" s="22"/>
      <c r="P37" s="22"/>
      <c r="Q37" s="22"/>
      <c r="R37" s="53"/>
      <c r="S37" s="47" cm="1">
        <f t="array" ref="S37">couleur</f>
        <v>2</v>
      </c>
      <c r="T37" s="8"/>
    </row>
    <row r="38" spans="2:20" ht="24" thickBot="1">
      <c r="B38" s="15" t="s">
        <v>41</v>
      </c>
      <c r="C38" s="10"/>
      <c r="D38" s="10"/>
      <c r="E38" s="10">
        <f>SUM(E9:E34)</f>
        <v>53</v>
      </c>
      <c r="F38" s="40">
        <f>SUM(F6:F34)</f>
        <v>0</v>
      </c>
      <c r="G38" s="40"/>
      <c r="H38" s="40">
        <f>SUM(H6:H34)</f>
        <v>0</v>
      </c>
      <c r="I38" s="41"/>
      <c r="J38" s="41">
        <f>SUM(J9:J35)</f>
        <v>0</v>
      </c>
      <c r="K38" s="41"/>
      <c r="L38" s="20"/>
      <c r="O38" s="35"/>
      <c r="P38" s="35"/>
      <c r="Q38" s="35"/>
      <c r="R38" s="36">
        <f>SUM(R6:R34)</f>
        <v>0</v>
      </c>
    </row>
    <row r="39" spans="2:20" ht="24" thickBot="1">
      <c r="B39" s="8"/>
      <c r="C39" s="8"/>
      <c r="D39" s="8"/>
      <c r="E39" s="8"/>
      <c r="F39" s="55">
        <f>SUM(F38:J38)</f>
        <v>0</v>
      </c>
      <c r="G39" s="56"/>
      <c r="H39" s="57"/>
      <c r="I39" s="58"/>
      <c r="J39" s="59"/>
      <c r="K39" s="45"/>
      <c r="L39" s="8"/>
    </row>
    <row r="41" spans="2:20">
      <c r="D41" s="52" t="s">
        <v>68</v>
      </c>
      <c r="E41" s="3" t="s">
        <v>62</v>
      </c>
      <c r="F41" s="3" t="s">
        <v>63</v>
      </c>
      <c r="G41" s="47"/>
      <c r="H41" s="3" t="s">
        <v>64</v>
      </c>
      <c r="I41" s="8"/>
    </row>
    <row r="42" spans="2:20">
      <c r="C42" s="8"/>
      <c r="D42" s="24" t="s">
        <v>48</v>
      </c>
      <c r="E42" s="43" cm="1">
        <f t="array" aca="1" ref="E42" ca="1">SUMIF(G:G,couleur,F:F)+NOW()-NOW()</f>
        <v>0</v>
      </c>
      <c r="F42" s="43" cm="1">
        <f t="array" aca="1" ref="F42" ca="1">SUMIF(I:I,couleurF,H:H)+NOW()-NOW()</f>
        <v>0</v>
      </c>
      <c r="G42" s="48"/>
      <c r="H42" s="51" cm="1">
        <f t="array" aca="1" ref="H42" ca="1">SUMIF(K:K,couleurR,J:J)+NOW()-NOW()</f>
        <v>0</v>
      </c>
      <c r="I42" s="48"/>
      <c r="J42" s="1"/>
      <c r="N42" cm="1">
        <f t="array" aca="1" ref="N42" ca="1">couleur+NOW()-NOW()</f>
        <v>0</v>
      </c>
      <c r="O42" s="27" t="s">
        <v>39</v>
      </c>
      <c r="P42" s="1"/>
    </row>
    <row r="43" spans="2:20">
      <c r="C43" s="8"/>
      <c r="D43" s="25" t="s">
        <v>49</v>
      </c>
      <c r="E43" s="43" cm="1">
        <f t="array" aca="1" ref="E43" ca="1">SUMIF(G:G,couleur,F:F)+NOW()-NOW()</f>
        <v>0</v>
      </c>
      <c r="F43" s="43" cm="1">
        <f t="array" aca="1" ref="F43" ca="1">SUMIF(I:I,couleurF,H:H)+NOW()-NOW()</f>
        <v>0</v>
      </c>
      <c r="G43" s="48"/>
      <c r="H43" s="51" cm="1">
        <f t="array" aca="1" ref="H43" ca="1">SUMIF(K:K,couleurR,J:J)+NOW()-NOW()</f>
        <v>0</v>
      </c>
      <c r="I43" s="48"/>
      <c r="J43" s="1"/>
      <c r="N43" cm="1">
        <f t="array" aca="1" ref="N43" ca="1">couleur+NOW()-NOW()</f>
        <v>0</v>
      </c>
      <c r="O43" s="28" t="s">
        <v>52</v>
      </c>
      <c r="P43" s="1"/>
    </row>
    <row r="44" spans="2:20">
      <c r="C44" s="8"/>
      <c r="D44" s="26" t="s">
        <v>50</v>
      </c>
      <c r="E44" s="43" cm="1">
        <f t="array" aca="1" ref="E44" ca="1">SUMIF(G:G,couleur,F:F)+NOW()-NOW()</f>
        <v>0</v>
      </c>
      <c r="F44" s="43" cm="1">
        <f t="array" aca="1" ref="F44" ca="1">SUMIF(I:I,couleurF,H:H)+NOW()-NOW()</f>
        <v>0</v>
      </c>
      <c r="G44" s="48"/>
      <c r="H44" s="51" cm="1">
        <f t="array" aca="1" ref="H44" ca="1">SUMIF(K:K,couleurR,J:J)+NOW()-NOW()</f>
        <v>0</v>
      </c>
      <c r="I44" s="48"/>
      <c r="J44" s="1"/>
      <c r="N44" cm="1">
        <f t="array" aca="1" ref="N44" ca="1">couleur+NOW()-NOW()</f>
        <v>0</v>
      </c>
      <c r="O44" s="29" t="s">
        <v>53</v>
      </c>
      <c r="P44" s="1"/>
    </row>
    <row r="45" spans="2:20">
      <c r="C45" s="8"/>
      <c r="D45" s="5" t="s">
        <v>51</v>
      </c>
      <c r="E45" s="43" cm="1">
        <f t="array" aca="1" ref="E45" ca="1">SUMIF(G:G,couleur,F:F)+NOW()-NOW()</f>
        <v>0</v>
      </c>
      <c r="F45" s="43" cm="1">
        <f t="array" aca="1" ref="F45" ca="1">SUMIF(I:I,couleurF,H:H)+NOW()-NOW()</f>
        <v>0</v>
      </c>
      <c r="G45" s="48"/>
      <c r="H45" s="51" cm="1">
        <f t="array" aca="1" ref="H45" ca="1">SUMIF(K:K,couleurR,J:J)+NOW()-NOW()</f>
        <v>0</v>
      </c>
      <c r="I45" s="48"/>
      <c r="J45" s="1"/>
      <c r="N45" cm="1">
        <f t="array" aca="1" ref="N45" ca="1">couleur+NOW()-NOW()</f>
        <v>0</v>
      </c>
      <c r="O45" s="30" t="s">
        <v>54</v>
      </c>
      <c r="P45" s="1"/>
    </row>
    <row r="46" spans="2:20">
      <c r="D46" s="49" t="s">
        <v>65</v>
      </c>
      <c r="E46" s="43" cm="1">
        <f t="array" aca="1" ref="E46" ca="1">SUMIF(G:G,couleur,F:F)+NOW()-NOW()</f>
        <v>0</v>
      </c>
      <c r="F46" s="43" cm="1">
        <f t="array" aca="1" ref="F46" ca="1">SUMIF(I:I,couleurF,H:H)+NOW()-NOW()</f>
        <v>0</v>
      </c>
      <c r="G46" s="3"/>
      <c r="H46" s="51" cm="1">
        <f t="array" aca="1" ref="H46" ca="1">SUMIF(K:K,couleurR,J:J)+NOW()-NOW()</f>
        <v>0</v>
      </c>
      <c r="I46" s="3"/>
      <c r="J46" s="3"/>
      <c r="N46" cm="1">
        <f t="array" aca="1" ref="N46" ca="1">couleur+NOW()-NOW()</f>
        <v>0</v>
      </c>
      <c r="O46" s="31" t="s">
        <v>55</v>
      </c>
      <c r="P46" s="1"/>
    </row>
    <row r="47" spans="2:20">
      <c r="D47" s="74" t="s">
        <v>71</v>
      </c>
      <c r="E47" s="43" cm="1">
        <f t="array" aca="1" ref="E47" ca="1">SUMIF(G:G,couleur,F:F)+NOW()-NOW()</f>
        <v>0</v>
      </c>
      <c r="F47" s="43" cm="1">
        <f t="array" aca="1" ref="F47" ca="1">SUMIF(I:I,couleurF,H:H)+NOW()-NOW()</f>
        <v>0</v>
      </c>
      <c r="G47" s="1"/>
      <c r="H47" s="51" cm="1">
        <f t="array" aca="1" ref="H47" ca="1">SUMIF(K:K,couleurR,J:J)+NOW()-NOW()</f>
        <v>0</v>
      </c>
      <c r="I47" s="1"/>
      <c r="J47" s="1"/>
      <c r="N47" cm="1">
        <f t="array" aca="1" ref="N47" ca="1">couleur+NOW()-NOW()</f>
        <v>0</v>
      </c>
      <c r="O47" s="23" t="s">
        <v>58</v>
      </c>
      <c r="P47" s="1"/>
    </row>
    <row r="48" spans="2:20">
      <c r="D48" s="54"/>
      <c r="N48" cm="1">
        <f t="array" aca="1" ref="N48" ca="1">couleur+NOW()-NOW()</f>
        <v>0</v>
      </c>
      <c r="O48" s="32" t="s">
        <v>56</v>
      </c>
      <c r="P48" s="1"/>
    </row>
    <row r="49" spans="4:16">
      <c r="D49" s="54"/>
      <c r="N49" cm="1">
        <f t="array" aca="1" ref="N49" ca="1">couleur+NOW()-NOW()</f>
        <v>0</v>
      </c>
      <c r="O49" s="33" t="s">
        <v>57</v>
      </c>
      <c r="P49" s="1"/>
    </row>
    <row r="50" spans="4:16">
      <c r="D50" s="54"/>
    </row>
    <row r="51" spans="4:16">
      <c r="D51" s="54"/>
    </row>
    <row r="52" spans="4:16">
      <c r="D52" s="54"/>
    </row>
    <row r="53" spans="4:16">
      <c r="D53" s="54"/>
    </row>
    <row r="54" spans="4:16">
      <c r="D54" s="54"/>
    </row>
  </sheetData>
  <autoFilter ref="F1:F47"/>
  <dataConsolidate/>
  <mergeCells count="3">
    <mergeCell ref="F39:J39"/>
    <mergeCell ref="D2:J3"/>
    <mergeCell ref="O2:R3"/>
  </mergeCells>
  <dataValidations count="9">
    <dataValidation type="list" allowBlank="1" showInputMessage="1" showErrorMessage="1" sqref="J346:J1048576 H4:H5 H346:H1048576 H38:H40 J4:J5 J38:J40">
      <formula1>"90, 100, 147, 150, 200, 300, 340, 565, 600"</formula1>
    </dataValidation>
    <dataValidation type="list" allowBlank="1" showInputMessage="1" showErrorMessage="1" sqref="C346:C1048576 C1:C40">
      <formula1>"9h-11h, 9h-13h, 9h-17h, 9h30-11h30, 10h-12h, 11h30-13h30, 13h-17h, 14h-16h, 14h-18h, 16h30-18h30, "</formula1>
    </dataValidation>
    <dataValidation type="date" allowBlank="1" showInputMessage="1" showErrorMessage="1" sqref="M6:M38 B346:B1048576 B2:B40">
      <formula1>45352</formula1>
      <formula2>45412</formula2>
    </dataValidation>
    <dataValidation type="list" allowBlank="1" showInputMessage="1" showErrorMessage="1" promptTitle="Durée de la visite à sélectionne" sqref="E346:E1048576 E8:E40 E4:E6">
      <formula1>"1,2,3,4,5,6,7,8,9,10"</formula1>
    </dataValidation>
    <dataValidation showDropDown="1" showInputMessage="1" showErrorMessage="1" sqref="G38"/>
    <dataValidation type="list" allowBlank="1" showInputMessage="1" showErrorMessage="1" sqref="H6:H37">
      <formula1>Couleurs2</formula1>
    </dataValidation>
    <dataValidation type="list" allowBlank="1" showInputMessage="1" sqref="R6:R37">
      <formula1>Couleurs</formula1>
    </dataValidation>
    <dataValidation type="list" allowBlank="1" showInputMessage="1" sqref="F6:F37">
      <formula1>Couleurs1</formula1>
    </dataValidation>
    <dataValidation type="list" allowBlank="1" showInputMessage="1" showErrorMessage="1" sqref="J6:J37">
      <formula1>Couleurs3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3:H7"/>
  <sheetViews>
    <sheetView workbookViewId="0">
      <selection activeCell="H12" sqref="H12"/>
    </sheetView>
  </sheetViews>
  <sheetFormatPr baseColWidth="10" defaultRowHeight="15"/>
  <sheetData>
    <row r="3" spans="3:8">
      <c r="C3" t="s">
        <v>59</v>
      </c>
    </row>
    <row r="4" spans="3:8">
      <c r="C4" s="21">
        <v>100</v>
      </c>
      <c r="D4" cm="1">
        <f t="array" aca="1" ref="D4" ca="1">couleur+NOW()-NOW()</f>
        <v>0</v>
      </c>
      <c r="G4" s="4" t="s">
        <v>60</v>
      </c>
      <c r="H4" cm="1">
        <f t="array" aca="1" ref="H4" ca="1">SUMIF(D:D,couleur,C:C)</f>
        <v>100</v>
      </c>
    </row>
    <row r="5" spans="3:8">
      <c r="C5" s="4">
        <v>200</v>
      </c>
      <c r="D5" cm="1">
        <f t="array" aca="1" ref="D5" ca="1">couleur+NOW()-NOW()</f>
        <v>49</v>
      </c>
      <c r="G5" s="42" t="s">
        <v>61</v>
      </c>
      <c r="H5" cm="1">
        <f t="array" aca="1" ref="H5" ca="1">SUMIF(D:D,couleur,C:C)</f>
        <v>200</v>
      </c>
    </row>
    <row r="6" spans="3:8">
      <c r="C6" s="42">
        <v>500</v>
      </c>
      <c r="D6" cm="1">
        <f t="array" aca="1" ref="D6" ca="1">couleur+NOW()-NOW()</f>
        <v>15</v>
      </c>
      <c r="G6" s="21" t="s">
        <v>50</v>
      </c>
      <c r="H6" cm="1">
        <f t="array" aca="1" ref="H6" ca="1">SUMIF(D:D,couleur,C:C)</f>
        <v>0</v>
      </c>
    </row>
    <row r="7" spans="3:8">
      <c r="C7" s="42">
        <v>500</v>
      </c>
      <c r="D7" cm="1">
        <f t="array" aca="1" ref="D7" ca="1">couleur+NOW()-NOW()</f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</vt:lpstr>
      <vt:lpstr>AVRIL</vt:lpstr>
      <vt:lpstr>Feuil9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 Poisson</dc:creator>
  <cp:lastModifiedBy>test</cp:lastModifiedBy>
  <dcterms:created xsi:type="dcterms:W3CDTF">2024-02-27T09:47:28Z</dcterms:created>
  <dcterms:modified xsi:type="dcterms:W3CDTF">2024-03-04T11:51:25Z</dcterms:modified>
</cp:coreProperties>
</file>