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05" yWindow="-105" windowWidth="23250" windowHeight="12570"/>
  </bookViews>
  <sheets>
    <sheet name="Feuil1" sheetId="1" r:id="rId1"/>
  </sheets>
  <definedNames>
    <definedName name="Datenaissance">OFFSET(Feuil1!$B$3,0,0,COUNT(Feuil1!$B:$B)-1)</definedName>
  </definedNames>
  <calcPr calcId="125725"/>
</workbook>
</file>

<file path=xl/calcChain.xml><?xml version="1.0" encoding="utf-8"?>
<calcChain xmlns="http://schemas.openxmlformats.org/spreadsheetml/2006/main">
  <c r="M28" i="1"/>
  <c r="O7"/>
  <c r="O8"/>
  <c r="O9"/>
  <c r="O10"/>
  <c r="O11"/>
  <c r="O12"/>
  <c r="O13"/>
  <c r="O14"/>
  <c r="O15"/>
  <c r="O6"/>
  <c r="O2"/>
  <c r="E3" s="1"/>
  <c r="K7"/>
  <c r="K8"/>
  <c r="K9"/>
  <c r="K10"/>
  <c r="K11"/>
  <c r="K12"/>
  <c r="K13"/>
  <c r="K14"/>
  <c r="K15"/>
  <c r="K6"/>
  <c r="K2"/>
  <c r="K1" s="1"/>
  <c r="G2"/>
  <c r="C3" s="1"/>
  <c r="B1"/>
  <c r="Q4" s="1"/>
  <c r="O4" s="1"/>
  <c r="Q15" l="1"/>
  <c r="Q11"/>
  <c r="Q12"/>
  <c r="Q13"/>
  <c r="Q9"/>
  <c r="Q14"/>
  <c r="Q10"/>
  <c r="P15"/>
  <c r="P11"/>
  <c r="P12"/>
  <c r="P13"/>
  <c r="P9"/>
  <c r="P14"/>
  <c r="P10"/>
  <c r="E68"/>
  <c r="E64"/>
  <c r="E60"/>
  <c r="E56"/>
  <c r="E52"/>
  <c r="E48"/>
  <c r="E44"/>
  <c r="E40"/>
  <c r="E36"/>
  <c r="E32"/>
  <c r="E28"/>
  <c r="E24"/>
  <c r="E20"/>
  <c r="E16"/>
  <c r="E12"/>
  <c r="E8"/>
  <c r="E4"/>
  <c r="E69"/>
  <c r="E65"/>
  <c r="E61"/>
  <c r="E57"/>
  <c r="E53"/>
  <c r="E49"/>
  <c r="E45"/>
  <c r="E41"/>
  <c r="E37"/>
  <c r="E33"/>
  <c r="E29"/>
  <c r="E25"/>
  <c r="E21"/>
  <c r="E17"/>
  <c r="E13"/>
  <c r="E9"/>
  <c r="E5"/>
  <c r="E66"/>
  <c r="E62"/>
  <c r="E58"/>
  <c r="E54"/>
  <c r="E50"/>
  <c r="E46"/>
  <c r="E42"/>
  <c r="E38"/>
  <c r="E34"/>
  <c r="E30"/>
  <c r="E26"/>
  <c r="E22"/>
  <c r="E18"/>
  <c r="E14"/>
  <c r="E10"/>
  <c r="E6"/>
  <c r="E67"/>
  <c r="E63"/>
  <c r="E59"/>
  <c r="E55"/>
  <c r="E51"/>
  <c r="E47"/>
  <c r="E43"/>
  <c r="E39"/>
  <c r="E35"/>
  <c r="E31"/>
  <c r="E27"/>
  <c r="E23"/>
  <c r="E19"/>
  <c r="E15"/>
  <c r="E11"/>
  <c r="E7"/>
  <c r="Q2"/>
  <c r="I4"/>
  <c r="I2"/>
  <c r="G4" s="1"/>
  <c r="M2"/>
  <c r="M1" s="1"/>
  <c r="D60" s="1"/>
  <c r="C68"/>
  <c r="C64"/>
  <c r="C60"/>
  <c r="C56"/>
  <c r="C52"/>
  <c r="C48"/>
  <c r="C44"/>
  <c r="C40"/>
  <c r="C36"/>
  <c r="C32"/>
  <c r="C28"/>
  <c r="C24"/>
  <c r="C20"/>
  <c r="C16"/>
  <c r="C12"/>
  <c r="C8"/>
  <c r="C4"/>
  <c r="C69"/>
  <c r="C65"/>
  <c r="C61"/>
  <c r="C57"/>
  <c r="C53"/>
  <c r="C49"/>
  <c r="C45"/>
  <c r="C41"/>
  <c r="C37"/>
  <c r="C33"/>
  <c r="C29"/>
  <c r="C25"/>
  <c r="C21"/>
  <c r="C17"/>
  <c r="C13"/>
  <c r="C9"/>
  <c r="C5"/>
  <c r="C66"/>
  <c r="C62"/>
  <c r="C58"/>
  <c r="C54"/>
  <c r="C50"/>
  <c r="C46"/>
  <c r="C42"/>
  <c r="C38"/>
  <c r="C34"/>
  <c r="C30"/>
  <c r="C26"/>
  <c r="C22"/>
  <c r="C18"/>
  <c r="C14"/>
  <c r="C10"/>
  <c r="C6"/>
  <c r="C67"/>
  <c r="C63"/>
  <c r="C59"/>
  <c r="C55"/>
  <c r="C51"/>
  <c r="C47"/>
  <c r="C43"/>
  <c r="C39"/>
  <c r="C35"/>
  <c r="C31"/>
  <c r="C27"/>
  <c r="C23"/>
  <c r="C19"/>
  <c r="C15"/>
  <c r="C11"/>
  <c r="C7"/>
  <c r="I6" l="1"/>
  <c r="Q8"/>
  <c r="P8"/>
  <c r="Q6"/>
  <c r="Q7"/>
  <c r="P6"/>
  <c r="P7"/>
  <c r="I10"/>
  <c r="I14"/>
  <c r="I9"/>
  <c r="I13"/>
  <c r="I8"/>
  <c r="I12"/>
  <c r="I7"/>
  <c r="I11"/>
  <c r="I15"/>
  <c r="H6"/>
  <c r="L36" s="1"/>
  <c r="D23"/>
  <c r="D6"/>
  <c r="D5"/>
  <c r="D69"/>
  <c r="D64"/>
  <c r="D15"/>
  <c r="D55"/>
  <c r="D54"/>
  <c r="D53"/>
  <c r="D48"/>
  <c r="D3"/>
  <c r="D39"/>
  <c r="D38"/>
  <c r="D37"/>
  <c r="D32"/>
  <c r="M4"/>
  <c r="D31"/>
  <c r="D22"/>
  <c r="D21"/>
  <c r="D16"/>
  <c r="D47"/>
  <c r="D63"/>
  <c r="D14"/>
  <c r="D30"/>
  <c r="D46"/>
  <c r="D62"/>
  <c r="D13"/>
  <c r="D29"/>
  <c r="D45"/>
  <c r="D61"/>
  <c r="D8"/>
  <c r="D24"/>
  <c r="D40"/>
  <c r="D56"/>
  <c r="D7"/>
  <c r="D11"/>
  <c r="D27"/>
  <c r="D43"/>
  <c r="D59"/>
  <c r="D10"/>
  <c r="D26"/>
  <c r="D42"/>
  <c r="D58"/>
  <c r="D9"/>
  <c r="D25"/>
  <c r="D41"/>
  <c r="D57"/>
  <c r="D4"/>
  <c r="D20"/>
  <c r="D36"/>
  <c r="D52"/>
  <c r="D68"/>
  <c r="D19"/>
  <c r="D35"/>
  <c r="D51"/>
  <c r="D67"/>
  <c r="D18"/>
  <c r="D34"/>
  <c r="D50"/>
  <c r="D66"/>
  <c r="D17"/>
  <c r="D33"/>
  <c r="D49"/>
  <c r="D65"/>
  <c r="D12"/>
  <c r="D28"/>
  <c r="D44"/>
  <c r="H10"/>
  <c r="L40" s="1"/>
  <c r="H14"/>
  <c r="L44" s="1"/>
  <c r="H9"/>
  <c r="L39" s="1"/>
  <c r="H13"/>
  <c r="L43" s="1"/>
  <c r="H8"/>
  <c r="L38" s="1"/>
  <c r="H12"/>
  <c r="L42" s="1"/>
  <c r="H7"/>
  <c r="L37" s="1"/>
  <c r="H11"/>
  <c r="L41" s="1"/>
  <c r="H15"/>
  <c r="L45" s="1"/>
  <c r="M10" l="1"/>
  <c r="M14"/>
  <c r="M9"/>
  <c r="M13"/>
  <c r="M8"/>
  <c r="M12"/>
  <c r="M7"/>
  <c r="M11"/>
  <c r="M15"/>
  <c r="M6"/>
  <c r="L10"/>
  <c r="L14"/>
  <c r="L9"/>
  <c r="L13"/>
  <c r="L8"/>
  <c r="L12"/>
  <c r="L7"/>
  <c r="L11"/>
  <c r="L15"/>
  <c r="L6"/>
  <c r="K4"/>
</calcChain>
</file>

<file path=xl/sharedStrings.xml><?xml version="1.0" encoding="utf-8"?>
<sst xmlns="http://schemas.openxmlformats.org/spreadsheetml/2006/main" count="73" uniqueCount="73">
  <si>
    <t xml:space="preserve">Maria </t>
  </si>
  <si>
    <t>Basile</t>
  </si>
  <si>
    <t>Geneviève</t>
  </si>
  <si>
    <t>Odilon</t>
  </si>
  <si>
    <t>Edouard</t>
  </si>
  <si>
    <t>Raymond</t>
  </si>
  <si>
    <t>Lucien</t>
  </si>
  <si>
    <t>Alix</t>
  </si>
  <si>
    <t>Guillaume</t>
  </si>
  <si>
    <t xml:space="preserve">Pauline </t>
  </si>
  <si>
    <t>Tatiana</t>
  </si>
  <si>
    <t xml:space="preserve">Yvette </t>
  </si>
  <si>
    <t xml:space="preserve">Nina </t>
  </si>
  <si>
    <t>Rémi</t>
  </si>
  <si>
    <t>Marcel</t>
  </si>
  <si>
    <t>Roseline</t>
  </si>
  <si>
    <t xml:space="preserve">Prisca </t>
  </si>
  <si>
    <t xml:space="preserve">Marius </t>
  </si>
  <si>
    <t>Sébastien</t>
  </si>
  <si>
    <t xml:space="preserve">Agnès </t>
  </si>
  <si>
    <t xml:space="preserve">Vincent </t>
  </si>
  <si>
    <t xml:space="preserve">Barnard </t>
  </si>
  <si>
    <t>Paule</t>
  </si>
  <si>
    <t>Angèle</t>
  </si>
  <si>
    <t xml:space="preserve">Gildas </t>
  </si>
  <si>
    <t xml:space="preserve">Martine </t>
  </si>
  <si>
    <t>Marcelle</t>
  </si>
  <si>
    <t>Ella</t>
  </si>
  <si>
    <t>Blaise</t>
  </si>
  <si>
    <t xml:space="preserve">Véronique </t>
  </si>
  <si>
    <t>Agathe</t>
  </si>
  <si>
    <t xml:space="preserve">Gaston </t>
  </si>
  <si>
    <t>Eugénie</t>
  </si>
  <si>
    <t>Jacky</t>
  </si>
  <si>
    <t xml:space="preserve">Apolline </t>
  </si>
  <si>
    <t>Arnaud</t>
  </si>
  <si>
    <t xml:space="preserve">Félix </t>
  </si>
  <si>
    <t xml:space="preserve">Béatrice </t>
  </si>
  <si>
    <t xml:space="preserve">Valentin </t>
  </si>
  <si>
    <t xml:space="preserve">Claude </t>
  </si>
  <si>
    <t>Julienne</t>
  </si>
  <si>
    <t>Alexis</t>
  </si>
  <si>
    <t>Bernadette</t>
  </si>
  <si>
    <t xml:space="preserve">Gabin </t>
  </si>
  <si>
    <t xml:space="preserve">Aimée </t>
  </si>
  <si>
    <t xml:space="preserve">Damien </t>
  </si>
  <si>
    <t>Isabelle</t>
  </si>
  <si>
    <t>Lazare</t>
  </si>
  <si>
    <t xml:space="preserve">Modeste </t>
  </si>
  <si>
    <t>Roméo</t>
  </si>
  <si>
    <t>Nestor</t>
  </si>
  <si>
    <t xml:space="preserve">Honorine </t>
  </si>
  <si>
    <t>Romain</t>
  </si>
  <si>
    <t>Auguste</t>
  </si>
  <si>
    <t>Aubin</t>
  </si>
  <si>
    <t>Guénolé</t>
  </si>
  <si>
    <t>Casimir</t>
  </si>
  <si>
    <t>Olivia</t>
  </si>
  <si>
    <t>Colette</t>
  </si>
  <si>
    <t>Félicité</t>
  </si>
  <si>
    <t>Patrice</t>
  </si>
  <si>
    <t>Sandrine</t>
  </si>
  <si>
    <t>Emma</t>
  </si>
  <si>
    <t xml:space="preserve">Gisèle </t>
  </si>
  <si>
    <t>Augustin</t>
  </si>
  <si>
    <t xml:space="preserve">Clotilde </t>
  </si>
  <si>
    <t xml:space="preserve">Victor </t>
  </si>
  <si>
    <t>Date de naissance</t>
  </si>
  <si>
    <t>Prénom</t>
  </si>
  <si>
    <t>Mois</t>
  </si>
  <si>
    <t>Semaine</t>
  </si>
  <si>
    <t xml:space="preserve">Aujourdhui </t>
  </si>
  <si>
    <t>Ce mois nous fêtons</t>
  </si>
</sst>
</file>

<file path=xl/styles.xml><?xml version="1.0" encoding="utf-8"?>
<styleSheet xmlns="http://schemas.openxmlformats.org/spreadsheetml/2006/main">
  <numFmts count="10">
    <numFmt numFmtId="164" formatCode="_(&quot;€&quot;* #,##0.00_);_(&quot;€&quot;* \(#,##0.00\);_(&quot;€&quot;* &quot;-&quot;??_);_(@_)"/>
    <numFmt numFmtId="165" formatCode="#.##0\.00"/>
    <numFmt numFmtId="166" formatCode="#\.00"/>
    <numFmt numFmtId="167" formatCode="\$#\.00"/>
    <numFmt numFmtId="168" formatCode="dddd"/>
    <numFmt numFmtId="169" formatCode="#,##0.00&quot; &quot;[$€-40C];[Red]&quot;-&quot;#,##0.00&quot; &quot;[$€-40C]"/>
    <numFmt numFmtId="170" formatCode="mm"/>
    <numFmt numFmtId="171" formatCode="&quot;du &quot;ddd\ dd\-mm\-yy"/>
    <numFmt numFmtId="172" formatCode="dd\-mm\-yyyy"/>
    <numFmt numFmtId="173" formatCode="d\ mmm\ yyyy"/>
  </numFmts>
  <fonts count="40">
    <font>
      <sz val="11"/>
      <color theme="1"/>
      <name val="Aptos Narrow"/>
      <family val="2"/>
      <scheme val="minor"/>
    </font>
    <font>
      <sz val="9"/>
      <name val="Aptos"/>
      <family val="2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28"/>
      <color theme="1" tint="0.34998626667073579"/>
      <name val="Aptos Narrow"/>
      <family val="2"/>
      <scheme val="minor"/>
    </font>
    <font>
      <sz val="10"/>
      <color indexed="63"/>
      <name val="Aptos Narrow"/>
      <family val="2"/>
      <scheme val="minor"/>
    </font>
    <font>
      <sz val="10"/>
      <color theme="1" tint="0.14996795556505021"/>
      <name val="Aptos Narrow"/>
      <family val="2"/>
      <scheme val="minor"/>
    </font>
    <font>
      <sz val="15"/>
      <color theme="3" tint="0.14996795556505021"/>
      <name val="Aptos Display"/>
      <family val="2"/>
      <scheme val="major"/>
    </font>
    <font>
      <sz val="13"/>
      <color theme="3" tint="0.14996795556505021"/>
      <name val="Aptos Display"/>
      <family val="2"/>
      <scheme val="major"/>
    </font>
    <font>
      <sz val="11"/>
      <color theme="3" tint="0.14996795556505021"/>
      <name val="Aptos Narrow"/>
      <family val="2"/>
      <scheme val="minor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8"/>
      <color theme="1"/>
      <name val="Aptos Narrow"/>
      <family val="2"/>
      <scheme val="minor"/>
    </font>
    <font>
      <sz val="11"/>
      <color theme="1"/>
      <name val="Liberation Sans"/>
    </font>
    <font>
      <b/>
      <sz val="10"/>
      <color rgb="FF000000"/>
      <name val="Liberation Sans"/>
    </font>
    <font>
      <sz val="16"/>
      <color rgb="FF000000"/>
      <name val="Arial1"/>
      <family val="2"/>
    </font>
    <font>
      <sz val="10"/>
      <color rgb="FFCC0000"/>
      <name val="Liberation Sans"/>
    </font>
    <font>
      <sz val="16"/>
      <color rgb="FFFFFFFF"/>
      <name val="Arial"/>
      <family val="2"/>
    </font>
    <font>
      <b/>
      <sz val="9.5"/>
      <color rgb="FF7F7F7F"/>
      <name val="Calibri"/>
      <family val="2"/>
    </font>
    <font>
      <sz val="11"/>
      <color rgb="FF000000"/>
      <name val="Liberation Sans"/>
    </font>
    <font>
      <sz val="16"/>
      <color rgb="FF000000"/>
      <name val="Arial"/>
      <family val="2"/>
    </font>
    <font>
      <i/>
      <sz val="10"/>
      <color rgb="FF808080"/>
      <name val="Liberation Sans"/>
    </font>
    <font>
      <sz val="10"/>
      <color rgb="FF006600"/>
      <name val="Liberation Sans"/>
    </font>
    <font>
      <b/>
      <i/>
      <sz val="16"/>
      <color theme="1"/>
      <name val="Liberation Sans"/>
    </font>
    <font>
      <b/>
      <sz val="24"/>
      <color rgb="FF000000"/>
      <name val="Liberation Sans"/>
    </font>
    <font>
      <sz val="18"/>
      <color rgb="FF000000"/>
      <name val="Liberation Sans"/>
    </font>
    <font>
      <sz val="12"/>
      <color rgb="FF000000"/>
      <name val="Liberation Sans"/>
    </font>
    <font>
      <sz val="16"/>
      <color theme="1"/>
      <name val="Liberation Sans"/>
    </font>
    <font>
      <sz val="10"/>
      <color rgb="FF333333"/>
      <name val="Liberation Sans"/>
    </font>
    <font>
      <b/>
      <i/>
      <u/>
      <sz val="11"/>
      <color theme="1"/>
      <name val="Liberation Sans"/>
    </font>
    <font>
      <sz val="16"/>
      <color theme="1"/>
      <name val="Arial2"/>
      <family val="2"/>
    </font>
    <font>
      <sz val="16"/>
      <color rgb="FFFFFFFF"/>
      <name val="Liberation Sans"/>
    </font>
    <font>
      <sz val="12"/>
      <color theme="1"/>
      <name val="Aptos Narrow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rgb="FFFFCCCC"/>
        <bgColor rgb="FFFFCCCC"/>
      </patternFill>
    </fill>
    <fill>
      <patternFill patternType="solid">
        <fgColor rgb="FF00B050"/>
        <bgColor rgb="FF00B050"/>
      </patternFill>
    </fill>
    <fill>
      <patternFill patternType="solid">
        <fgColor rgb="FFCC0000"/>
        <bgColor rgb="FFCC0000"/>
      </patternFill>
    </fill>
    <fill>
      <patternFill patternType="solid">
        <fgColor rgb="FF579D1C"/>
        <bgColor rgb="FF579D1C"/>
      </patternFill>
    </fill>
    <fill>
      <patternFill patternType="solid">
        <fgColor rgb="FFFFCC00"/>
        <bgColor rgb="FFFFCC00"/>
      </patternFill>
    </fill>
    <fill>
      <patternFill patternType="solid">
        <fgColor rgb="FFCCFFCC"/>
        <bgColor rgb="FFCCFFCC"/>
      </patternFill>
    </fill>
    <fill>
      <patternFill patternType="solid">
        <fgColor rgb="FFFFFF99"/>
        <bgColor rgb="FFFFFF99"/>
      </patternFill>
    </fill>
    <fill>
      <patternFill patternType="solid">
        <fgColor rgb="FFFFFFCC"/>
        <bgColor rgb="FFFFFFCC"/>
      </patternFill>
    </fill>
    <fill>
      <patternFill patternType="solid">
        <fgColor rgb="FF009933"/>
        <bgColor rgb="FF009933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6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 style="thick">
        <color theme="0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thick">
        <color theme="8" tint="-0.24994659260841701"/>
      </left>
      <right/>
      <top/>
      <bottom style="thick">
        <color theme="0"/>
      </bottom>
      <diagonal/>
    </border>
    <border>
      <left/>
      <right style="thick">
        <color theme="0"/>
      </right>
      <top/>
      <bottom style="thick">
        <color theme="0"/>
      </bottom>
      <diagonal/>
    </border>
    <border>
      <left style="double">
        <color theme="0"/>
      </left>
      <right/>
      <top style="double">
        <color theme="0"/>
      </top>
      <bottom style="double">
        <color theme="8" tint="-0.24994659260841701"/>
      </bottom>
      <diagonal/>
    </border>
    <border>
      <left/>
      <right style="double">
        <color theme="8" tint="-0.24994659260841701"/>
      </right>
      <top style="double">
        <color theme="0"/>
      </top>
      <bottom style="double">
        <color theme="8" tint="-0.24994659260841701"/>
      </bottom>
      <diagonal/>
    </border>
    <border>
      <left/>
      <right style="double">
        <color theme="8" tint="-0.24994659260841701"/>
      </right>
      <top/>
      <bottom/>
      <diagonal/>
    </border>
    <border>
      <left/>
      <right/>
      <top style="double">
        <color theme="8" tint="-0.24994659260841701"/>
      </top>
      <bottom/>
      <diagonal/>
    </border>
    <border>
      <left/>
      <right/>
      <top/>
      <bottom style="double">
        <color theme="0" tint="-4.9989318521683403E-2"/>
      </bottom>
      <diagonal/>
    </border>
    <border>
      <left style="double">
        <color theme="0" tint="-4.9989318521683403E-2"/>
      </left>
      <right/>
      <top/>
      <bottom/>
      <diagonal/>
    </border>
  </borders>
  <cellStyleXfs count="55">
    <xf numFmtId="0" fontId="0" fillId="0" borderId="0"/>
    <xf numFmtId="0" fontId="4" fillId="0" borderId="0"/>
    <xf numFmtId="0" fontId="7" fillId="3" borderId="0" applyNumberFormat="0" applyBorder="0" applyAlignment="0" applyProtection="0"/>
    <xf numFmtId="0" fontId="6" fillId="0" borderId="0" applyNumberFormat="0" applyFill="0" applyAlignment="0" applyProtection="0"/>
    <xf numFmtId="0" fontId="3" fillId="2" borderId="2" applyNumberFormat="0" applyAlignment="0" applyProtection="0"/>
    <xf numFmtId="0" fontId="5" fillId="4" borderId="3" applyNumberFormat="0" applyProtection="0">
      <alignment vertical="center"/>
    </xf>
    <xf numFmtId="0" fontId="8" fillId="0" borderId="0">
      <alignment vertical="center"/>
    </xf>
    <xf numFmtId="0" fontId="9" fillId="0" borderId="0" applyNumberFormat="0" applyFill="0" applyBorder="0" applyAlignment="0" applyProtection="0"/>
    <xf numFmtId="0" fontId="10" fillId="0" borderId="0" applyNumberFormat="0" applyFill="0" applyAlignment="0" applyProtection="0"/>
    <xf numFmtId="0" fontId="11" fillId="0" borderId="0" applyNumberFormat="0" applyFill="0" applyBorder="0" applyAlignment="0" applyProtection="0"/>
    <xf numFmtId="0" fontId="12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16" fillId="0" borderId="0">
      <protection locked="0"/>
    </xf>
    <xf numFmtId="0" fontId="17" fillId="0" borderId="0">
      <protection locked="0"/>
    </xf>
    <xf numFmtId="0" fontId="17" fillId="0" borderId="0">
      <protection locked="0"/>
    </xf>
    <xf numFmtId="164" fontId="18" fillId="0" borderId="0" applyFont="0" applyFill="0" applyBorder="0" applyAlignment="0" applyProtection="0"/>
    <xf numFmtId="165" fontId="16" fillId="0" borderId="0">
      <protection locked="0"/>
    </xf>
    <xf numFmtId="166" fontId="16" fillId="0" borderId="0">
      <protection locked="0"/>
    </xf>
    <xf numFmtId="167" fontId="16" fillId="0" borderId="0">
      <protection locked="0"/>
    </xf>
    <xf numFmtId="0" fontId="14" fillId="0" borderId="0"/>
    <xf numFmtId="0" fontId="15" fillId="6" borderId="0"/>
    <xf numFmtId="0" fontId="2" fillId="0" borderId="0"/>
    <xf numFmtId="0" fontId="20" fillId="0" borderId="0"/>
    <xf numFmtId="0" fontId="21" fillId="0" borderId="0"/>
    <xf numFmtId="0" fontId="22" fillId="7" borderId="0"/>
    <xf numFmtId="0" fontId="23" fillId="8" borderId="0"/>
    <xf numFmtId="0" fontId="20" fillId="9" borderId="0"/>
    <xf numFmtId="0" fontId="24" fillId="10" borderId="0"/>
    <xf numFmtId="0" fontId="25" fillId="0" borderId="0">
      <alignment horizontal="center"/>
    </xf>
    <xf numFmtId="0" fontId="26" fillId="11" borderId="0"/>
    <xf numFmtId="0" fontId="27" fillId="12" borderId="0"/>
    <xf numFmtId="0" fontId="28" fillId="0" borderId="0"/>
    <xf numFmtId="0" fontId="29" fillId="13" borderId="0"/>
    <xf numFmtId="0" fontId="30" fillId="0" borderId="0">
      <alignment horizontal="center"/>
    </xf>
    <xf numFmtId="0" fontId="31" fillId="0" borderId="0"/>
    <xf numFmtId="0" fontId="32" fillId="0" borderId="0"/>
    <xf numFmtId="0" fontId="33" fillId="0" borderId="0"/>
    <xf numFmtId="0" fontId="30" fillId="0" borderId="0">
      <alignment horizontal="center" textRotation="90"/>
    </xf>
    <xf numFmtId="0" fontId="34" fillId="14" borderId="0"/>
    <xf numFmtId="0" fontId="21" fillId="0" borderId="0"/>
    <xf numFmtId="0" fontId="35" fillId="15" borderId="6"/>
    <xf numFmtId="0" fontId="36" fillId="0" borderId="0"/>
    <xf numFmtId="169" fontId="36" fillId="0" borderId="0"/>
    <xf numFmtId="168" fontId="37" fillId="0" borderId="7">
      <alignment horizontal="left"/>
    </xf>
    <xf numFmtId="0" fontId="20" fillId="0" borderId="0"/>
    <xf numFmtId="0" fontId="20" fillId="0" borderId="0"/>
    <xf numFmtId="0" fontId="23" fillId="0" borderId="0"/>
    <xf numFmtId="0" fontId="38" fillId="16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34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9" fillId="0" borderId="0" xfId="0" applyFont="1" applyAlignment="1">
      <alignment horizontal="center" vertical="center"/>
    </xf>
    <xf numFmtId="171" fontId="0" fillId="0" borderId="0" xfId="0" applyNumberFormat="1"/>
    <xf numFmtId="0" fontId="0" fillId="0" borderId="0" xfId="0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0" fontId="0" fillId="17" borderId="1" xfId="0" applyFill="1" applyBorder="1"/>
    <xf numFmtId="0" fontId="0" fillId="17" borderId="1" xfId="0" applyFill="1" applyBorder="1" applyAlignment="1">
      <alignment horizontal="left"/>
    </xf>
    <xf numFmtId="0" fontId="0" fillId="18" borderId="1" xfId="0" applyFill="1" applyBorder="1" applyAlignment="1">
      <alignment horizontal="center"/>
    </xf>
    <xf numFmtId="0" fontId="0" fillId="18" borderId="1" xfId="0" applyFill="1" applyBorder="1"/>
    <xf numFmtId="0" fontId="14" fillId="0" borderId="4" xfId="19" applyFont="1" applyFill="1" applyBorder="1" applyProtection="1"/>
    <xf numFmtId="0" fontId="14" fillId="0" borderId="5" xfId="19" applyFont="1" applyFill="1" applyBorder="1" applyProtection="1"/>
    <xf numFmtId="0" fontId="0" fillId="0" borderId="8" xfId="0" applyBorder="1"/>
    <xf numFmtId="0" fontId="0" fillId="0" borderId="9" xfId="0" applyBorder="1"/>
    <xf numFmtId="172" fontId="0" fillId="0" borderId="9" xfId="0" applyNumberFormat="1" applyBorder="1"/>
    <xf numFmtId="173" fontId="0" fillId="0" borderId="0" xfId="0" applyNumberFormat="1"/>
    <xf numFmtId="0" fontId="0" fillId="5" borderId="0" xfId="0" applyFill="1" applyBorder="1"/>
    <xf numFmtId="0" fontId="0" fillId="5" borderId="0" xfId="0" applyFill="1" applyBorder="1" applyAlignment="1"/>
    <xf numFmtId="0" fontId="0" fillId="5" borderId="16" xfId="0" applyFill="1" applyBorder="1"/>
    <xf numFmtId="14" fontId="0" fillId="5" borderId="17" xfId="0" applyNumberFormat="1" applyFill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39" fillId="19" borderId="12" xfId="0" applyFont="1" applyFill="1" applyBorder="1" applyAlignment="1">
      <alignment horizontal="center"/>
    </xf>
    <xf numFmtId="0" fontId="39" fillId="19" borderId="13" xfId="0" applyFont="1" applyFill="1" applyBorder="1" applyAlignment="1">
      <alignment horizontal="center"/>
    </xf>
    <xf numFmtId="0" fontId="39" fillId="19" borderId="14" xfId="0" applyFont="1" applyFill="1" applyBorder="1" applyAlignment="1">
      <alignment horizontal="center"/>
    </xf>
    <xf numFmtId="0" fontId="39" fillId="19" borderId="15" xfId="0" applyFont="1" applyFill="1" applyBorder="1" applyAlignment="1">
      <alignment horizontal="center"/>
    </xf>
    <xf numFmtId="0" fontId="0" fillId="5" borderId="16" xfId="0" applyFill="1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39" fillId="19" borderId="10" xfId="0" applyFont="1" applyFill="1" applyBorder="1" applyAlignment="1">
      <alignment horizontal="center"/>
    </xf>
    <xf numFmtId="0" fontId="39" fillId="19" borderId="11" xfId="0" applyFont="1" applyFill="1" applyBorder="1" applyAlignment="1">
      <alignment horizontal="center"/>
    </xf>
  </cellXfs>
  <cellStyles count="55">
    <cellStyle name="40 % - Accent1 2" xfId="2"/>
    <cellStyle name="Accent" xfId="23"/>
    <cellStyle name="Accent1 2" xfId="4"/>
    <cellStyle name="Accent5 2" xfId="5"/>
    <cellStyle name="AUJOURD'HUI" xfId="24"/>
    <cellStyle name="Bad" xfId="25"/>
    <cellStyle name="ConditionalStyle_1" xfId="26"/>
    <cellStyle name="Date" xfId="12"/>
    <cellStyle name="En-tete1" xfId="13"/>
    <cellStyle name="En-tete2" xfId="14"/>
    <cellStyle name="Error" xfId="27"/>
    <cellStyle name="Euro" xfId="15"/>
    <cellStyle name="Excel Built-in Explanatory Text" xfId="28"/>
    <cellStyle name="Excel_CondFormat_1_1_1" xfId="29"/>
    <cellStyle name="FERIE" xfId="30"/>
    <cellStyle name="Financier" xfId="16"/>
    <cellStyle name="Fixe" xfId="17"/>
    <cellStyle name="Footnote" xfId="31"/>
    <cellStyle name="Good" xfId="32"/>
    <cellStyle name="Heading" xfId="33"/>
    <cellStyle name="Heading (user)" xfId="34"/>
    <cellStyle name="Heading 1" xfId="35"/>
    <cellStyle name="Heading 2" xfId="36"/>
    <cellStyle name="Heading1" xfId="37"/>
    <cellStyle name="Lien hypertexte 2" xfId="11"/>
    <cellStyle name="Monetaire" xfId="18"/>
    <cellStyle name="Neutral" xfId="38"/>
    <cellStyle name="Neutre 2" xfId="39"/>
    <cellStyle name="Normal" xfId="0" builtinId="0"/>
    <cellStyle name="Normal 2" xfId="6"/>
    <cellStyle name="Normal 2 2" xfId="22"/>
    <cellStyle name="Normal 3" xfId="10"/>
    <cellStyle name="Normal 4" xfId="21"/>
    <cellStyle name="Normal 4 2" xfId="48"/>
    <cellStyle name="Normal 4 2 2" xfId="51"/>
    <cellStyle name="Normal 4 3" xfId="53"/>
    <cellStyle name="Normal 4 4" xfId="50"/>
    <cellStyle name="Normal 5" xfId="49"/>
    <cellStyle name="Normal 5 2" xfId="54"/>
    <cellStyle name="Normal 5 3" xfId="52"/>
    <cellStyle name="Normal 6" xfId="1"/>
    <cellStyle name="Normal_FeteJour" xfId="19"/>
    <cellStyle name="Note" xfId="40"/>
    <cellStyle name="Result" xfId="41"/>
    <cellStyle name="Result2" xfId="42"/>
    <cellStyle name="Sans nom1" xfId="43"/>
    <cellStyle name="Status" xfId="44"/>
    <cellStyle name="Text" xfId="45"/>
    <cellStyle name="Titre 1 2" xfId="7"/>
    <cellStyle name="Titre 1 3" xfId="3"/>
    <cellStyle name="Titre 2 2" xfId="8"/>
    <cellStyle name="Titre 3 2" xfId="9"/>
    <cellStyle name="Warning" xfId="46"/>
    <cellStyle name="WEEK-END" xfId="47"/>
    <cellStyle name="YELLOW" xfId="20"/>
  </cellStyles>
  <dxfs count="4">
    <dxf>
      <font>
        <color theme="0"/>
      </font>
      <fill>
        <patternFill>
          <bgColor theme="4" tint="-0.24994659260841701"/>
        </patternFill>
      </fill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TableStyleMedium9" defaultPivotStyle="PivotStyleLight16">
    <tableStyle name="Student Planner" pivot="0" count="3">
      <tableStyleElement type="wholeTable" dxfId="3"/>
      <tableStyleElement type="headerRow" dxfId="2"/>
      <tableStyleElement type="firstRowStripe" dxfId="1"/>
    </tableStyle>
  </tableStyles>
  <colors>
    <mruColors>
      <color rgb="FFCC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69"/>
  <sheetViews>
    <sheetView tabSelected="1" zoomScale="80" zoomScaleNormal="80" workbookViewId="0">
      <selection activeCell="X13" sqref="X13"/>
    </sheetView>
  </sheetViews>
  <sheetFormatPr baseColWidth="10" defaultRowHeight="14.25"/>
  <cols>
    <col min="1" max="1" width="11.5" style="2"/>
    <col min="2" max="2" width="12.75" style="2" customWidth="1"/>
    <col min="3" max="3" width="9.125" hidden="1" customWidth="1"/>
    <col min="4" max="4" width="8.5" hidden="1" customWidth="1"/>
    <col min="5" max="5" width="9.125" hidden="1" customWidth="1"/>
    <col min="9" max="9" width="11.125" bestFit="1" customWidth="1"/>
    <col min="10" max="10" width="11" customWidth="1"/>
    <col min="11" max="11" width="14.875" customWidth="1"/>
    <col min="12" max="12" width="12.5" customWidth="1"/>
    <col min="13" max="13" width="15.125" customWidth="1"/>
    <col min="14" max="14" width="13.625" customWidth="1"/>
    <col min="15" max="15" width="11.5" bestFit="1" customWidth="1"/>
    <col min="17" max="17" width="11.125" bestFit="1" customWidth="1"/>
  </cols>
  <sheetData>
    <row r="1" spans="1:17">
      <c r="B1" s="3">
        <f ca="1">TODAY()</f>
        <v>45337</v>
      </c>
      <c r="K1" s="6" t="str">
        <f ca="1">TEXT(K2,"mmjj")</f>
        <v>0212</v>
      </c>
      <c r="M1" s="6" t="str">
        <f ca="1">TEXT(M2,"mmjj")</f>
        <v>0218</v>
      </c>
    </row>
    <row r="2" spans="1:17">
      <c r="A2" s="4" t="s">
        <v>68</v>
      </c>
      <c r="B2" s="4" t="s">
        <v>67</v>
      </c>
      <c r="C2" s="4" t="s">
        <v>69</v>
      </c>
      <c r="D2" s="4" t="s">
        <v>70</v>
      </c>
      <c r="E2" s="4"/>
      <c r="F2" s="4"/>
      <c r="G2" s="7">
        <f ca="1">TODAY()</f>
        <v>45337</v>
      </c>
      <c r="I2" s="6">
        <f ca="1">SUMPRODUCT((MONTH(Datenaissance)=MONTH(G2))*1)</f>
        <v>8</v>
      </c>
      <c r="K2" s="5">
        <f ca="1">TODAY()-MOD(TODAY()+5,7)</f>
        <v>45334</v>
      </c>
      <c r="M2" s="5">
        <f ca="1">K2+6</f>
        <v>45340</v>
      </c>
      <c r="O2" s="17">
        <f ca="1">TODAY()</f>
        <v>45337</v>
      </c>
      <c r="Q2" s="6">
        <f ca="1">SUMPRODUCT((MONTH(Datenaissance)=MONTH(O2))*(DAY(Datenaissance)=DAY(O2)))</f>
        <v>3</v>
      </c>
    </row>
    <row r="3" spans="1:17">
      <c r="A3" s="12" t="s">
        <v>0</v>
      </c>
      <c r="B3" s="1">
        <v>18019</v>
      </c>
      <c r="C3" t="str">
        <f t="shared" ref="C3:C34" ca="1" si="0">IF(MONTH(B3)=MONTH($G$2),ROW(),"")</f>
        <v/>
      </c>
      <c r="D3" t="str">
        <f t="shared" ref="D3:D34" ca="1" si="1">IF(AND(TEXT(B3,"mmjj")&gt;=$K$1,TEXT(B3,"mmjj")&lt;=$M$1),ROW(),"")</f>
        <v/>
      </c>
      <c r="E3" t="str">
        <f ca="1">IF(TEXT(B3,"mmjj")=TEXT($O$2,"mmjj"),ROW(),"")</f>
        <v/>
      </c>
    </row>
    <row r="4" spans="1:17">
      <c r="A4" s="13" t="s">
        <v>1</v>
      </c>
      <c r="B4" s="1">
        <v>16214</v>
      </c>
      <c r="C4" t="str">
        <f t="shared" ca="1" si="0"/>
        <v/>
      </c>
      <c r="D4" t="str">
        <f t="shared" ca="1" si="1"/>
        <v/>
      </c>
      <c r="E4" t="str">
        <f t="shared" ref="E4:E67" ca="1" si="2">IF(TEXT(B4,"mmjj")=TEXT($O$2,"mmjj"),ROW(),"")</f>
        <v/>
      </c>
      <c r="G4" s="8" t="str">
        <f ca="1">"Anniversaire"&amp;IF(I2&gt;1,"s",)&amp;" du mois : "</f>
        <v xml:space="preserve">Anniversaires du mois : </v>
      </c>
      <c r="H4" s="8"/>
      <c r="I4" s="11">
        <f ca="1">SUMPRODUCT((MONTH(Datenaissance)=MONTH(G2))*1)</f>
        <v>8</v>
      </c>
      <c r="K4" s="9" t="str">
        <f ca="1">"Anniversaire"&amp;IF(M4&gt;1,"s",)&amp;" de la semaine : "</f>
        <v xml:space="preserve">Anniversaires de la semaine : </v>
      </c>
      <c r="L4" s="8"/>
      <c r="M4" s="10">
        <f ca="1">SUMPRODUCT((DATE(5,MONTH(Datenaissance),DAY(Datenaissance))&gt;=DATE(5,MONTH(K2),DAY(K2)))*(DATE(5,MONTH(Datenaissance),DAY(Datenaissance))&lt;=DATE(5,MONTH(M2),DAY(M2))))</f>
        <v>4</v>
      </c>
      <c r="O4" s="8" t="str">
        <f ca="1">"Anniversaire"&amp;IF(Q4&gt;1,"s",)&amp;" du jour : "</f>
        <v xml:space="preserve">Anniversaires du jour : </v>
      </c>
      <c r="P4" s="8"/>
      <c r="Q4" s="11">
        <f ca="1">SUMPRODUCT((MONTH(Datenaissance)=MONTH(TODAY()))*(DAY(TODAY())=DAY(Datenaissance)))</f>
        <v>3</v>
      </c>
    </row>
    <row r="5" spans="1:17">
      <c r="A5" s="13" t="s">
        <v>2</v>
      </c>
      <c r="B5" s="1">
        <v>18994</v>
      </c>
      <c r="C5" t="str">
        <f t="shared" ca="1" si="0"/>
        <v/>
      </c>
      <c r="D5" t="str">
        <f t="shared" ca="1" si="1"/>
        <v/>
      </c>
      <c r="E5" t="str">
        <f t="shared" ca="1" si="2"/>
        <v/>
      </c>
      <c r="G5" s="14"/>
      <c r="H5" s="14"/>
      <c r="I5" s="14"/>
      <c r="K5" s="14"/>
      <c r="L5" s="14"/>
      <c r="M5" s="14"/>
    </row>
    <row r="6" spans="1:17">
      <c r="A6" s="13" t="s">
        <v>3</v>
      </c>
      <c r="B6" s="1">
        <v>15948</v>
      </c>
      <c r="C6" t="str">
        <f t="shared" ca="1" si="0"/>
        <v/>
      </c>
      <c r="D6" t="str">
        <f t="shared" ca="1" si="1"/>
        <v/>
      </c>
      <c r="E6" t="str">
        <f t="shared" ca="1" si="2"/>
        <v/>
      </c>
      <c r="G6" s="15">
        <v>1</v>
      </c>
      <c r="H6" s="15" t="str">
        <f ca="1">IF($G6&lt;=$I$4,INDEX(A:A,SMALL($C$3:$C69,$G6)),"")</f>
        <v xml:space="preserve">Marius </v>
      </c>
      <c r="I6" s="16">
        <f ca="1">IF($G6&lt;=$I$4,INDEX(B:B,SMALL($C$3:$C69,$G6)),"")</f>
        <v>19770</v>
      </c>
      <c r="K6" s="15">
        <f>G6</f>
        <v>1</v>
      </c>
      <c r="L6" s="15" t="str">
        <f ca="1">IF($K6&lt;=$M$4,INDEX(A:A,SMALL($D$3:$D69,$K6)),"")</f>
        <v xml:space="preserve">Marius </v>
      </c>
      <c r="M6" s="16">
        <f ca="1">IF($K6&lt;=$M$4,INDEX(B:B,SMALL($D$3:$D69,$K6)),"")</f>
        <v>19770</v>
      </c>
      <c r="O6" s="15">
        <f>G6</f>
        <v>1</v>
      </c>
      <c r="P6" s="15" t="str">
        <f ca="1">IF($O6&lt;=$Q$4,INDEX(A:A,SMALL($E$3:$E69,$O6)),"")</f>
        <v xml:space="preserve">Marius </v>
      </c>
      <c r="Q6" s="16">
        <f ca="1">IF($O6&lt;=$Q$4,INDEX(B:B,SMALL($E$3:$E69,$O6)),"")</f>
        <v>19770</v>
      </c>
    </row>
    <row r="7" spans="1:17">
      <c r="A7" s="13" t="s">
        <v>4</v>
      </c>
      <c r="B7" s="1">
        <v>9794</v>
      </c>
      <c r="C7" t="str">
        <f t="shared" ca="1" si="0"/>
        <v/>
      </c>
      <c r="D7" t="str">
        <f t="shared" ca="1" si="1"/>
        <v/>
      </c>
      <c r="E7" t="str">
        <f t="shared" ca="1" si="2"/>
        <v/>
      </c>
      <c r="G7" s="15">
        <v>2</v>
      </c>
      <c r="H7" s="15" t="str">
        <f ca="1">IF($G7&lt;=$I$4,INDEX(A:A,SMALL($C$3:$C70,$G7)),"")</f>
        <v xml:space="preserve">Victor </v>
      </c>
      <c r="I7" s="16">
        <f ca="1">IF($G7&lt;=$I$4,INDEX(B:B,SMALL($C$3:$C70,$G7)),"")</f>
        <v>19770</v>
      </c>
      <c r="K7" s="15">
        <f t="shared" ref="K7:K15" si="3">G7</f>
        <v>2</v>
      </c>
      <c r="L7" s="15" t="str">
        <f ca="1">IF($K7&lt;=$M$4,INDEX(A:A,SMALL($D$3:$D70,$K7)),"")</f>
        <v xml:space="preserve">Victor </v>
      </c>
      <c r="M7" s="16">
        <f ca="1">IF($K7&lt;=$M$4,INDEX(B:B,SMALL($D$3:$D70,$K7)),"")</f>
        <v>19770</v>
      </c>
      <c r="O7" s="15">
        <f t="shared" ref="O7:O15" si="4">G7</f>
        <v>2</v>
      </c>
      <c r="P7" s="15" t="str">
        <f ca="1">IF($O7&lt;=$Q$4,INDEX(A:A,SMALL($E$3:$E70,$O7)),"")</f>
        <v xml:space="preserve">Victor </v>
      </c>
      <c r="Q7" s="16">
        <f ca="1">IF($O7&lt;=$Q$4,INDEX(B:B,SMALL($E$3:$E70,$O7)),"")</f>
        <v>19770</v>
      </c>
    </row>
    <row r="8" spans="1:17">
      <c r="A8" s="13" t="s">
        <v>64</v>
      </c>
      <c r="B8" s="1">
        <v>17671</v>
      </c>
      <c r="C8" t="str">
        <f t="shared" ca="1" si="0"/>
        <v/>
      </c>
      <c r="D8" t="str">
        <f t="shared" ca="1" si="1"/>
        <v/>
      </c>
      <c r="E8" t="str">
        <f t="shared" ca="1" si="2"/>
        <v/>
      </c>
      <c r="G8" s="15">
        <v>3</v>
      </c>
      <c r="H8" s="15" t="str">
        <f ca="1">IF($G8&lt;=$I$4,INDEX(A:A,SMALL($C$3:$C71,$G8)),"")</f>
        <v>Blaise</v>
      </c>
      <c r="I8" s="16">
        <f ca="1">IF($G8&lt;=$I$4,INDEX(B:B,SMALL($C$3:$C71,$G8)),"")</f>
        <v>13929</v>
      </c>
      <c r="K8" s="15">
        <f t="shared" si="3"/>
        <v>3</v>
      </c>
      <c r="L8" s="15" t="str">
        <f ca="1">IF($K8&lt;=$M$4,INDEX(A:A,SMALL($D$3:$D71,$K8)),"")</f>
        <v>Blaise</v>
      </c>
      <c r="M8" s="16">
        <f ca="1">IF($K8&lt;=$M$4,INDEX(B:B,SMALL($D$3:$D71,$K8)),"")</f>
        <v>13929</v>
      </c>
      <c r="O8" s="15">
        <f t="shared" si="4"/>
        <v>3</v>
      </c>
      <c r="P8" s="15" t="str">
        <f ca="1">IF($O8&lt;=$Q$4,INDEX(A:A,SMALL($E$3:$E71,$O8)),"")</f>
        <v xml:space="preserve">Félix </v>
      </c>
      <c r="Q8" s="16">
        <f ca="1">IF($O8&lt;=$Q$4,INDEX(B:B,SMALL($E$3:$E71,$O8)),"")</f>
        <v>21231</v>
      </c>
    </row>
    <row r="9" spans="1:17">
      <c r="A9" s="13" t="s">
        <v>5</v>
      </c>
      <c r="B9" s="1">
        <v>19080</v>
      </c>
      <c r="C9" t="str">
        <f t="shared" ca="1" si="0"/>
        <v/>
      </c>
      <c r="D9" t="str">
        <f t="shared" ca="1" si="1"/>
        <v/>
      </c>
      <c r="E9" t="str">
        <f t="shared" ca="1" si="2"/>
        <v/>
      </c>
      <c r="G9" s="15">
        <v>4</v>
      </c>
      <c r="H9" s="15" t="str">
        <f ca="1">IF($G9&lt;=$I$4,INDEX(A:A,SMALL($C$3:$C72,$G9)),"")</f>
        <v xml:space="preserve">Félix </v>
      </c>
      <c r="I9" s="16">
        <f ca="1">IF($G9&lt;=$I$4,INDEX(B:B,SMALL($C$3:$C72,$G9)),"")</f>
        <v>21231</v>
      </c>
      <c r="K9" s="15">
        <f t="shared" si="3"/>
        <v>4</v>
      </c>
      <c r="L9" s="15" t="str">
        <f ca="1">IF($K9&lt;=$M$4,INDEX(A:A,SMALL($D$3:$D72,$K9)),"")</f>
        <v xml:space="preserve">Félix </v>
      </c>
      <c r="M9" s="16">
        <f ca="1">IF($K9&lt;=$M$4,INDEX(B:B,SMALL($D$3:$D72,$K9)),"")</f>
        <v>21231</v>
      </c>
      <c r="O9" s="15">
        <f t="shared" si="4"/>
        <v>4</v>
      </c>
      <c r="P9" s="15" t="str">
        <f ca="1">IF($O9&lt;=$Q$4,INDEX(A:A,SMALL($E$3:$E72,$O9)),"")</f>
        <v/>
      </c>
      <c r="Q9" s="16" t="str">
        <f ca="1">IF($O9&lt;=$Q$4,INDEX(B:B,SMALL($E$3:$E72,$O9)),"")</f>
        <v/>
      </c>
    </row>
    <row r="10" spans="1:17">
      <c r="A10" s="13" t="s">
        <v>6</v>
      </c>
      <c r="B10" s="1">
        <v>12335</v>
      </c>
      <c r="C10" t="str">
        <f t="shared" ca="1" si="0"/>
        <v/>
      </c>
      <c r="D10" t="str">
        <f t="shared" ca="1" si="1"/>
        <v/>
      </c>
      <c r="E10" t="str">
        <f t="shared" ca="1" si="2"/>
        <v/>
      </c>
      <c r="G10" s="15">
        <v>5</v>
      </c>
      <c r="H10" s="15" t="str">
        <f ca="1">IF($G10&lt;=$I$4,INDEX(A:A,SMALL($C$3:$C73,$G10)),"")</f>
        <v>Bernadette</v>
      </c>
      <c r="I10" s="16">
        <f ca="1">IF($G10&lt;=$I$4,INDEX(B:B,SMALL($C$3:$C73,$G10)),"")</f>
        <v>12842</v>
      </c>
      <c r="K10" s="15">
        <f t="shared" si="3"/>
        <v>5</v>
      </c>
      <c r="L10" s="15" t="str">
        <f ca="1">IF($K10&lt;=$M$4,INDEX(A:A,SMALL($D$3:$D73,$K10)),"")</f>
        <v/>
      </c>
      <c r="M10" s="16" t="str">
        <f ca="1">IF($K10&lt;=$M$4,INDEX(B:B,SMALL($D$3:$D73,$K10)),"")</f>
        <v/>
      </c>
      <c r="O10" s="15">
        <f t="shared" si="4"/>
        <v>5</v>
      </c>
      <c r="P10" s="15" t="str">
        <f ca="1">IF($O10&lt;=$Q$4,INDEX(A:A,SMALL($E$3:$E73,$O10)),"")</f>
        <v/>
      </c>
      <c r="Q10" s="16" t="str">
        <f ca="1">IF($O10&lt;=$Q$4,INDEX(B:B,SMALL($E$3:$E73,$O10)),"")</f>
        <v/>
      </c>
    </row>
    <row r="11" spans="1:17">
      <c r="A11" s="13" t="s">
        <v>7</v>
      </c>
      <c r="B11" s="1">
        <v>21096</v>
      </c>
      <c r="C11" t="str">
        <f t="shared" ca="1" si="0"/>
        <v/>
      </c>
      <c r="D11" t="str">
        <f t="shared" ca="1" si="1"/>
        <v/>
      </c>
      <c r="E11" t="str">
        <f t="shared" ca="1" si="2"/>
        <v/>
      </c>
      <c r="G11" s="15">
        <v>6</v>
      </c>
      <c r="H11" s="15" t="str">
        <f ca="1">IF($G11&lt;=$I$4,INDEX(A:A,SMALL($C$3:$C74,$G11)),"")</f>
        <v>Isabelle</v>
      </c>
      <c r="I11" s="16">
        <f ca="1">IF($G11&lt;=$I$4,INDEX(B:B,SMALL($C$3:$C74,$G11)),"")</f>
        <v>14282</v>
      </c>
      <c r="K11" s="15">
        <f t="shared" si="3"/>
        <v>6</v>
      </c>
      <c r="L11" s="15" t="str">
        <f ca="1">IF($K11&lt;=$M$4,INDEX(A:A,SMALL($D$3:$D74,$K11)),"")</f>
        <v/>
      </c>
      <c r="M11" s="16" t="str">
        <f ca="1">IF($K11&lt;=$M$4,INDEX(B:B,SMALL($D$3:$D74,$K11)),"")</f>
        <v/>
      </c>
      <c r="O11" s="15">
        <f t="shared" si="4"/>
        <v>6</v>
      </c>
      <c r="P11" s="15" t="str">
        <f ca="1">IF($O11&lt;=$Q$4,INDEX(A:A,SMALL($E$3:$E74,$O11)),"")</f>
        <v/>
      </c>
      <c r="Q11" s="16" t="str">
        <f ca="1">IF($O11&lt;=$Q$4,INDEX(B:B,SMALL($E$3:$E74,$O11)),"")</f>
        <v/>
      </c>
    </row>
    <row r="12" spans="1:17">
      <c r="A12" s="13" t="s">
        <v>8</v>
      </c>
      <c r="B12" s="1">
        <v>18618</v>
      </c>
      <c r="C12" t="str">
        <f t="shared" ca="1" si="0"/>
        <v/>
      </c>
      <c r="D12" t="str">
        <f t="shared" ca="1" si="1"/>
        <v/>
      </c>
      <c r="E12" t="str">
        <f t="shared" ca="1" si="2"/>
        <v/>
      </c>
      <c r="G12" s="15">
        <v>7</v>
      </c>
      <c r="H12" s="15" t="str">
        <f ca="1">IF($G12&lt;=$I$4,INDEX(A:A,SMALL($C$3:$C75,$G12)),"")</f>
        <v xml:space="preserve">Clotilde </v>
      </c>
      <c r="I12" s="16">
        <f ca="1">IF($G12&lt;=$I$4,INDEX(B:B,SMALL($C$3:$C75,$G12)),"")</f>
        <v>24877</v>
      </c>
      <c r="K12" s="15">
        <f t="shared" si="3"/>
        <v>7</v>
      </c>
      <c r="L12" s="15" t="str">
        <f ca="1">IF($K12&lt;=$M$4,INDEX(A:A,SMALL($D$3:$D75,$K12)),"")</f>
        <v/>
      </c>
      <c r="M12" s="16" t="str">
        <f ca="1">IF($K12&lt;=$M$4,INDEX(B:B,SMALL($D$3:$D75,$K12)),"")</f>
        <v/>
      </c>
      <c r="O12" s="15">
        <f t="shared" si="4"/>
        <v>7</v>
      </c>
      <c r="P12" s="15" t="str">
        <f ca="1">IF($O12&lt;=$Q$4,INDEX(A:A,SMALL($E$3:$E75,$O12)),"")</f>
        <v/>
      </c>
      <c r="Q12" s="16" t="str">
        <f ca="1">IF($O12&lt;=$Q$4,INDEX(B:B,SMALL($E$3:$E75,$O12)),"")</f>
        <v/>
      </c>
    </row>
    <row r="13" spans="1:17">
      <c r="A13" s="13" t="s">
        <v>9</v>
      </c>
      <c r="B13" s="1">
        <v>12631</v>
      </c>
      <c r="C13" t="str">
        <f t="shared" ca="1" si="0"/>
        <v/>
      </c>
      <c r="D13" t="str">
        <f t="shared" ca="1" si="1"/>
        <v/>
      </c>
      <c r="E13" t="str">
        <f t="shared" ca="1" si="2"/>
        <v/>
      </c>
      <c r="G13" s="15">
        <v>8</v>
      </c>
      <c r="H13" s="15" t="str">
        <f ca="1">IF($G13&lt;=$I$4,INDEX(A:A,SMALL($C$3:$C76,$G13)),"")</f>
        <v>Félicité</v>
      </c>
      <c r="I13" s="16">
        <f ca="1">IF($G13&lt;=$I$4,INDEX(B:B,SMALL($C$3:$C76,$G13)),"")</f>
        <v>21951</v>
      </c>
      <c r="K13" s="15">
        <f t="shared" si="3"/>
        <v>8</v>
      </c>
      <c r="L13" s="15" t="str">
        <f ca="1">IF($K13&lt;=$M$4,INDEX(A:A,SMALL($D$3:$D76,$K13)),"")</f>
        <v/>
      </c>
      <c r="M13" s="16" t="str">
        <f ca="1">IF($K13&lt;=$M$4,INDEX(B:B,SMALL($D$3:$D76,$K13)),"")</f>
        <v/>
      </c>
      <c r="O13" s="15">
        <f t="shared" si="4"/>
        <v>8</v>
      </c>
      <c r="P13" s="15" t="str">
        <f ca="1">IF($O13&lt;=$Q$4,INDEX(A:A,SMALL($E$3:$E76,$O13)),"")</f>
        <v/>
      </c>
      <c r="Q13" s="16" t="str">
        <f ca="1">IF($O13&lt;=$Q$4,INDEX(B:B,SMALL($E$3:$E76,$O13)),"")</f>
        <v/>
      </c>
    </row>
    <row r="14" spans="1:17">
      <c r="A14" s="13" t="s">
        <v>10</v>
      </c>
      <c r="B14" s="1">
        <v>13903</v>
      </c>
      <c r="C14" t="str">
        <f t="shared" ca="1" si="0"/>
        <v/>
      </c>
      <c r="D14" t="str">
        <f t="shared" ca="1" si="1"/>
        <v/>
      </c>
      <c r="E14" t="str">
        <f t="shared" ca="1" si="2"/>
        <v/>
      </c>
      <c r="G14" s="15">
        <v>9</v>
      </c>
      <c r="H14" s="15" t="str">
        <f ca="1">IF($G14&lt;=$I$4,INDEX(A:A,SMALL($C$3:$C77,$G14)),"")</f>
        <v/>
      </c>
      <c r="I14" s="16" t="str">
        <f ca="1">IF($G14&lt;=$I$4,INDEX(B:B,SMALL($C$3:$C77,$G14)),"")</f>
        <v/>
      </c>
      <c r="K14" s="15">
        <f t="shared" si="3"/>
        <v>9</v>
      </c>
      <c r="L14" s="15" t="str">
        <f ca="1">IF($K14&lt;=$M$4,INDEX(A:A,SMALL($D$3:$D77,$K14)),"")</f>
        <v/>
      </c>
      <c r="M14" s="16" t="str">
        <f ca="1">IF($K14&lt;=$M$4,INDEX(B:B,SMALL($D$3:$D77,$K14)),"")</f>
        <v/>
      </c>
      <c r="O14" s="15">
        <f t="shared" si="4"/>
        <v>9</v>
      </c>
      <c r="P14" s="15" t="str">
        <f ca="1">IF($O14&lt;=$Q$4,INDEX(A:A,SMALL($E$3:$E77,$O14)),"")</f>
        <v/>
      </c>
      <c r="Q14" s="16" t="str">
        <f ca="1">IF($O14&lt;=$Q$4,INDEX(B:B,SMALL($E$3:$E77,$O14)),"")</f>
        <v/>
      </c>
    </row>
    <row r="15" spans="1:17">
      <c r="A15" s="13" t="s">
        <v>11</v>
      </c>
      <c r="B15" s="1">
        <v>11422</v>
      </c>
      <c r="C15" t="str">
        <f t="shared" ca="1" si="0"/>
        <v/>
      </c>
      <c r="D15" t="str">
        <f t="shared" ca="1" si="1"/>
        <v/>
      </c>
      <c r="E15" t="str">
        <f t="shared" ca="1" si="2"/>
        <v/>
      </c>
      <c r="G15" s="15">
        <v>10</v>
      </c>
      <c r="H15" s="15" t="str">
        <f ca="1">IF($G15&lt;=$I$4,INDEX(A:A,SMALL($C$3:$C78,$G15)),"")</f>
        <v/>
      </c>
      <c r="I15" s="16" t="str">
        <f ca="1">IF($G15&lt;=$I$4,INDEX(B:B,SMALL($C$3:$C78,$G15)),"")</f>
        <v/>
      </c>
      <c r="K15" s="15">
        <f t="shared" si="3"/>
        <v>10</v>
      </c>
      <c r="L15" s="15" t="str">
        <f ca="1">IF($K15&lt;=$M$4,INDEX(A:A,SMALL($D$3:$D78,$K15)),"")</f>
        <v/>
      </c>
      <c r="M15" s="16" t="str">
        <f ca="1">IF($K15&lt;=$M$4,INDEX(B:B,SMALL($D$3:$D78,$K15)),"")</f>
        <v/>
      </c>
      <c r="O15" s="15">
        <f t="shared" si="4"/>
        <v>10</v>
      </c>
      <c r="P15" s="15" t="str">
        <f ca="1">IF($O15&lt;=$Q$4,INDEX(A:A,SMALL($E$3:$E78,$O15)),"")</f>
        <v/>
      </c>
      <c r="Q15" s="16" t="str">
        <f ca="1">IF($O15&lt;=$Q$4,INDEX(B:B,SMALL($E$3:$E78,$O15)),"")</f>
        <v/>
      </c>
    </row>
    <row r="16" spans="1:17">
      <c r="A16" s="13" t="s">
        <v>12</v>
      </c>
      <c r="B16" s="1">
        <v>13028</v>
      </c>
      <c r="C16" t="str">
        <f t="shared" ca="1" si="0"/>
        <v/>
      </c>
      <c r="D16" t="str">
        <f t="shared" ca="1" si="1"/>
        <v/>
      </c>
      <c r="E16" t="str">
        <f t="shared" ca="1" si="2"/>
        <v/>
      </c>
    </row>
    <row r="17" spans="1:15">
      <c r="A17" s="13" t="s">
        <v>13</v>
      </c>
      <c r="B17" s="1">
        <v>11917</v>
      </c>
      <c r="C17" t="str">
        <f t="shared" ca="1" si="0"/>
        <v/>
      </c>
      <c r="D17" t="str">
        <f t="shared" ca="1" si="1"/>
        <v/>
      </c>
      <c r="E17" t="str">
        <f t="shared" ca="1" si="2"/>
        <v/>
      </c>
    </row>
    <row r="18" spans="1:15">
      <c r="A18" s="13" t="s">
        <v>14</v>
      </c>
      <c r="B18" s="1">
        <v>13295</v>
      </c>
      <c r="C18" t="str">
        <f t="shared" ca="1" si="0"/>
        <v/>
      </c>
      <c r="D18" t="str">
        <f t="shared" ca="1" si="1"/>
        <v/>
      </c>
      <c r="E18" t="str">
        <f t="shared" ca="1" si="2"/>
        <v/>
      </c>
    </row>
    <row r="19" spans="1:15">
      <c r="A19" s="13" t="s">
        <v>15</v>
      </c>
      <c r="B19" s="1">
        <v>14234</v>
      </c>
      <c r="C19" t="str">
        <f t="shared" ca="1" si="0"/>
        <v/>
      </c>
      <c r="D19" t="str">
        <f t="shared" ca="1" si="1"/>
        <v/>
      </c>
      <c r="E19" t="str">
        <f t="shared" ca="1" si="2"/>
        <v/>
      </c>
    </row>
    <row r="20" spans="1:15">
      <c r="A20" s="13" t="s">
        <v>16</v>
      </c>
      <c r="B20" s="1">
        <v>13603</v>
      </c>
      <c r="C20" t="str">
        <f t="shared" ca="1" si="0"/>
        <v/>
      </c>
      <c r="D20" t="str">
        <f t="shared" ca="1" si="1"/>
        <v/>
      </c>
      <c r="E20" t="str">
        <f t="shared" ca="1" si="2"/>
        <v/>
      </c>
    </row>
    <row r="21" spans="1:15">
      <c r="A21" s="13" t="s">
        <v>17</v>
      </c>
      <c r="B21" s="1">
        <v>19770</v>
      </c>
      <c r="C21">
        <f t="shared" ca="1" si="0"/>
        <v>21</v>
      </c>
      <c r="D21">
        <f t="shared" ca="1" si="1"/>
        <v>21</v>
      </c>
      <c r="E21">
        <f t="shared" ca="1" si="2"/>
        <v>21</v>
      </c>
    </row>
    <row r="22" spans="1:15">
      <c r="A22" s="13" t="s">
        <v>18</v>
      </c>
      <c r="B22" s="1">
        <v>12935</v>
      </c>
      <c r="C22" t="str">
        <f t="shared" ca="1" si="0"/>
        <v/>
      </c>
      <c r="D22" t="str">
        <f t="shared" ca="1" si="1"/>
        <v/>
      </c>
      <c r="E22" t="str">
        <f t="shared" ca="1" si="2"/>
        <v/>
      </c>
    </row>
    <row r="23" spans="1:15">
      <c r="A23" s="13" t="s">
        <v>19</v>
      </c>
      <c r="B23" s="1">
        <v>21677</v>
      </c>
      <c r="C23" t="str">
        <f t="shared" ca="1" si="0"/>
        <v/>
      </c>
      <c r="D23" t="str">
        <f t="shared" ca="1" si="1"/>
        <v/>
      </c>
      <c r="E23" t="str">
        <f t="shared" ca="1" si="2"/>
        <v/>
      </c>
    </row>
    <row r="24" spans="1:15">
      <c r="A24" s="13" t="s">
        <v>20</v>
      </c>
      <c r="B24" s="1">
        <v>10428</v>
      </c>
      <c r="C24" t="str">
        <f t="shared" ca="1" si="0"/>
        <v/>
      </c>
      <c r="D24" t="str">
        <f t="shared" ca="1" si="1"/>
        <v/>
      </c>
      <c r="E24" t="str">
        <f t="shared" ca="1" si="2"/>
        <v/>
      </c>
    </row>
    <row r="25" spans="1:15">
      <c r="A25" s="13" t="s">
        <v>21</v>
      </c>
      <c r="B25" s="1">
        <v>11984</v>
      </c>
      <c r="C25" t="str">
        <f t="shared" ca="1" si="0"/>
        <v/>
      </c>
      <c r="D25" t="str">
        <f t="shared" ca="1" si="1"/>
        <v/>
      </c>
      <c r="E25" t="str">
        <f t="shared" ca="1" si="2"/>
        <v/>
      </c>
    </row>
    <row r="26" spans="1:15" ht="15" thickBot="1">
      <c r="A26" s="13" t="s">
        <v>61</v>
      </c>
      <c r="B26" s="1">
        <v>19100</v>
      </c>
      <c r="C26" t="str">
        <f t="shared" ca="1" si="0"/>
        <v/>
      </c>
      <c r="D26" t="str">
        <f t="shared" ca="1" si="1"/>
        <v/>
      </c>
      <c r="E26" t="str">
        <f t="shared" ca="1" si="2"/>
        <v/>
      </c>
      <c r="K26" s="24"/>
      <c r="L26" s="24"/>
      <c r="M26" s="24"/>
      <c r="N26" s="24"/>
    </row>
    <row r="27" spans="1:15" ht="15.75" thickTop="1" thickBot="1">
      <c r="A27" s="13" t="s">
        <v>63</v>
      </c>
      <c r="B27" s="1">
        <v>16239</v>
      </c>
      <c r="C27" t="str">
        <f t="shared" ca="1" si="0"/>
        <v/>
      </c>
      <c r="D27" t="str">
        <f t="shared" ca="1" si="1"/>
        <v/>
      </c>
      <c r="E27" t="str">
        <f t="shared" ca="1" si="2"/>
        <v/>
      </c>
      <c r="J27" s="22"/>
      <c r="K27" s="18"/>
      <c r="L27" s="18"/>
      <c r="M27" s="18"/>
      <c r="N27" s="18"/>
      <c r="O27" s="25"/>
    </row>
    <row r="28" spans="1:15" ht="15.75" thickTop="1" thickBot="1">
      <c r="A28" s="13" t="s">
        <v>22</v>
      </c>
      <c r="B28" s="1">
        <v>21457</v>
      </c>
      <c r="C28" t="str">
        <f t="shared" ca="1" si="0"/>
        <v/>
      </c>
      <c r="D28" t="str">
        <f t="shared" ca="1" si="1"/>
        <v/>
      </c>
      <c r="E28" t="str">
        <f t="shared" ca="1" si="2"/>
        <v/>
      </c>
      <c r="J28" s="22"/>
      <c r="K28" s="18"/>
      <c r="L28" s="20" t="s">
        <v>71</v>
      </c>
      <c r="M28" s="21">
        <f ca="1">TODAY()</f>
        <v>45337</v>
      </c>
      <c r="N28" s="18"/>
      <c r="O28" s="25"/>
    </row>
    <row r="29" spans="1:15" ht="15" thickTop="1">
      <c r="A29" s="13" t="s">
        <v>23</v>
      </c>
      <c r="B29" s="1">
        <v>30842</v>
      </c>
      <c r="C29" t="str">
        <f t="shared" ca="1" si="0"/>
        <v/>
      </c>
      <c r="D29" t="str">
        <f t="shared" ca="1" si="1"/>
        <v/>
      </c>
      <c r="E29" t="str">
        <f t="shared" ca="1" si="2"/>
        <v/>
      </c>
      <c r="J29" s="22"/>
      <c r="K29" s="18"/>
      <c r="L29" s="18"/>
      <c r="M29" s="18"/>
      <c r="N29" s="18"/>
      <c r="O29" s="25"/>
    </row>
    <row r="30" spans="1:15">
      <c r="A30" s="13" t="s">
        <v>62</v>
      </c>
      <c r="B30" s="1">
        <v>17534</v>
      </c>
      <c r="C30" t="str">
        <f t="shared" ca="1" si="0"/>
        <v/>
      </c>
      <c r="D30" t="str">
        <f t="shared" ca="1" si="1"/>
        <v/>
      </c>
      <c r="E30" t="str">
        <f t="shared" ca="1" si="2"/>
        <v/>
      </c>
      <c r="J30" s="22"/>
      <c r="K30" s="18"/>
      <c r="L30" s="18"/>
      <c r="M30" s="18"/>
      <c r="N30" s="18"/>
      <c r="O30" s="25"/>
    </row>
    <row r="31" spans="1:15">
      <c r="A31" s="13" t="s">
        <v>24</v>
      </c>
      <c r="B31" s="1">
        <v>12264</v>
      </c>
      <c r="C31" t="str">
        <f t="shared" ca="1" si="0"/>
        <v/>
      </c>
      <c r="D31" t="str">
        <f t="shared" ca="1" si="1"/>
        <v/>
      </c>
      <c r="E31" t="str">
        <f t="shared" ca="1" si="2"/>
        <v/>
      </c>
      <c r="J31" s="22"/>
      <c r="K31" s="18"/>
      <c r="L31" s="18"/>
      <c r="M31" s="18"/>
      <c r="N31" s="18"/>
      <c r="O31" s="25"/>
    </row>
    <row r="32" spans="1:15" ht="15" thickBot="1">
      <c r="A32" s="13" t="s">
        <v>25</v>
      </c>
      <c r="B32" s="1">
        <v>18835</v>
      </c>
      <c r="C32" t="str">
        <f t="shared" ca="1" si="0"/>
        <v/>
      </c>
      <c r="D32" t="str">
        <f t="shared" ca="1" si="1"/>
        <v/>
      </c>
      <c r="E32" t="str">
        <f t="shared" ca="1" si="2"/>
        <v/>
      </c>
      <c r="J32" s="22"/>
      <c r="K32" s="18"/>
      <c r="L32" s="18"/>
      <c r="M32" s="18"/>
      <c r="N32" s="18"/>
      <c r="O32" s="25"/>
    </row>
    <row r="33" spans="1:15" ht="15.75" thickTop="1" thickBot="1">
      <c r="A33" s="13" t="s">
        <v>26</v>
      </c>
      <c r="B33" s="1">
        <v>8931</v>
      </c>
      <c r="C33" t="str">
        <f t="shared" ca="1" si="0"/>
        <v/>
      </c>
      <c r="D33" t="str">
        <f t="shared" ca="1" si="1"/>
        <v/>
      </c>
      <c r="E33" t="str">
        <f t="shared" ca="1" si="2"/>
        <v/>
      </c>
      <c r="J33" s="22"/>
      <c r="K33" s="18"/>
      <c r="L33" s="30" t="s">
        <v>72</v>
      </c>
      <c r="M33" s="31"/>
      <c r="N33" s="18"/>
      <c r="O33" s="25"/>
    </row>
    <row r="34" spans="1:15" ht="15" thickTop="1">
      <c r="A34" s="13" t="s">
        <v>27</v>
      </c>
      <c r="B34" s="1">
        <v>11499</v>
      </c>
      <c r="C34" t="str">
        <f t="shared" ca="1" si="0"/>
        <v/>
      </c>
      <c r="D34" t="str">
        <f t="shared" ca="1" si="1"/>
        <v/>
      </c>
      <c r="E34" t="str">
        <f t="shared" ca="1" si="2"/>
        <v/>
      </c>
      <c r="J34" s="22"/>
      <c r="K34" s="18"/>
      <c r="L34" s="18"/>
      <c r="M34" s="18"/>
      <c r="N34" s="18"/>
      <c r="O34" s="25"/>
    </row>
    <row r="35" spans="1:15" ht="15" thickBot="1">
      <c r="A35" s="13" t="s">
        <v>66</v>
      </c>
      <c r="B35" s="1">
        <v>19770</v>
      </c>
      <c r="C35">
        <f t="shared" ref="C35:C66" ca="1" si="5">IF(MONTH(B35)=MONTH($G$2),ROW(),"")</f>
        <v>35</v>
      </c>
      <c r="D35">
        <f t="shared" ref="D35:D69" ca="1" si="6">IF(AND(TEXT(B35,"mmjj")&gt;=$K$1,TEXT(B35,"mmjj")&lt;=$M$1),ROW(),"")</f>
        <v>35</v>
      </c>
      <c r="E35">
        <f t="shared" ca="1" si="2"/>
        <v>35</v>
      </c>
      <c r="J35" s="22"/>
      <c r="K35" s="18"/>
      <c r="L35" s="18"/>
      <c r="M35" s="18"/>
      <c r="N35" s="18"/>
      <c r="O35" s="25"/>
    </row>
    <row r="36" spans="1:15" ht="15.75" thickTop="1">
      <c r="A36" s="13" t="s">
        <v>28</v>
      </c>
      <c r="B36" s="1">
        <v>13929</v>
      </c>
      <c r="C36">
        <f t="shared" ca="1" si="5"/>
        <v>36</v>
      </c>
      <c r="D36">
        <f t="shared" ca="1" si="6"/>
        <v>36</v>
      </c>
      <c r="E36" t="str">
        <f t="shared" ca="1" si="2"/>
        <v/>
      </c>
      <c r="J36" s="22"/>
      <c r="K36" s="18"/>
      <c r="L36" s="32" t="str">
        <f ca="1">H6</f>
        <v xml:space="preserve">Marius </v>
      </c>
      <c r="M36" s="33"/>
      <c r="N36" s="18"/>
      <c r="O36" s="25"/>
    </row>
    <row r="37" spans="1:15" ht="15">
      <c r="A37" s="13" t="s">
        <v>29</v>
      </c>
      <c r="B37" s="1">
        <v>15737</v>
      </c>
      <c r="C37" t="str">
        <f t="shared" ca="1" si="5"/>
        <v/>
      </c>
      <c r="D37" t="str">
        <f t="shared" ca="1" si="6"/>
        <v/>
      </c>
      <c r="E37" t="str">
        <f t="shared" ca="1" si="2"/>
        <v/>
      </c>
      <c r="J37" s="22"/>
      <c r="K37" s="18"/>
      <c r="L37" s="26" t="str">
        <f t="shared" ref="L37:L45" ca="1" si="7">H7</f>
        <v xml:space="preserve">Victor </v>
      </c>
      <c r="M37" s="27"/>
      <c r="N37" s="18"/>
      <c r="O37" s="25"/>
    </row>
    <row r="38" spans="1:15" ht="15">
      <c r="A38" s="13" t="s">
        <v>30</v>
      </c>
      <c r="B38" s="1">
        <v>14398</v>
      </c>
      <c r="C38" t="str">
        <f t="shared" ca="1" si="5"/>
        <v/>
      </c>
      <c r="D38" t="str">
        <f t="shared" ca="1" si="6"/>
        <v/>
      </c>
      <c r="E38" t="str">
        <f t="shared" ca="1" si="2"/>
        <v/>
      </c>
      <c r="J38" s="22"/>
      <c r="K38" s="18"/>
      <c r="L38" s="26" t="str">
        <f t="shared" ca="1" si="7"/>
        <v>Blaise</v>
      </c>
      <c r="M38" s="27"/>
      <c r="N38" s="18"/>
      <c r="O38" s="25"/>
    </row>
    <row r="39" spans="1:15" ht="15">
      <c r="A39" s="13" t="s">
        <v>31</v>
      </c>
      <c r="B39" s="1">
        <v>14318</v>
      </c>
      <c r="C39" t="str">
        <f t="shared" ca="1" si="5"/>
        <v/>
      </c>
      <c r="D39" t="str">
        <f t="shared" ca="1" si="6"/>
        <v/>
      </c>
      <c r="E39" t="str">
        <f t="shared" ca="1" si="2"/>
        <v/>
      </c>
      <c r="J39" s="22"/>
      <c r="K39" s="18"/>
      <c r="L39" s="26" t="str">
        <f t="shared" ca="1" si="7"/>
        <v xml:space="preserve">Félix </v>
      </c>
      <c r="M39" s="27"/>
      <c r="N39" s="18"/>
      <c r="O39" s="25"/>
    </row>
    <row r="40" spans="1:15" ht="15">
      <c r="A40" s="13" t="s">
        <v>32</v>
      </c>
      <c r="B40" s="1">
        <v>15236</v>
      </c>
      <c r="C40" t="str">
        <f t="shared" ca="1" si="5"/>
        <v/>
      </c>
      <c r="D40" t="str">
        <f t="shared" ca="1" si="6"/>
        <v/>
      </c>
      <c r="E40" t="str">
        <f t="shared" ca="1" si="2"/>
        <v/>
      </c>
      <c r="J40" s="22"/>
      <c r="K40" s="18"/>
      <c r="L40" s="26" t="str">
        <f t="shared" ca="1" si="7"/>
        <v>Bernadette</v>
      </c>
      <c r="M40" s="27"/>
      <c r="N40" s="18"/>
      <c r="O40" s="25"/>
    </row>
    <row r="41" spans="1:15" ht="15">
      <c r="A41" s="13" t="s">
        <v>33</v>
      </c>
      <c r="B41" s="1">
        <v>13945</v>
      </c>
      <c r="C41" t="str">
        <f t="shared" ca="1" si="5"/>
        <v/>
      </c>
      <c r="D41" t="str">
        <f t="shared" ca="1" si="6"/>
        <v/>
      </c>
      <c r="E41" t="str">
        <f t="shared" ca="1" si="2"/>
        <v/>
      </c>
      <c r="J41" s="22"/>
      <c r="K41" s="18"/>
      <c r="L41" s="26" t="str">
        <f t="shared" ca="1" si="7"/>
        <v>Isabelle</v>
      </c>
      <c r="M41" s="27"/>
      <c r="N41" s="18"/>
      <c r="O41" s="25"/>
    </row>
    <row r="42" spans="1:15" ht="15">
      <c r="A42" s="13" t="s">
        <v>34</v>
      </c>
      <c r="B42" s="1">
        <v>12872</v>
      </c>
      <c r="C42" t="str">
        <f t="shared" ca="1" si="5"/>
        <v/>
      </c>
      <c r="D42" t="str">
        <f t="shared" ca="1" si="6"/>
        <v/>
      </c>
      <c r="E42" t="str">
        <f t="shared" ca="1" si="2"/>
        <v/>
      </c>
      <c r="J42" s="22"/>
      <c r="K42" s="18"/>
      <c r="L42" s="26" t="str">
        <f t="shared" ca="1" si="7"/>
        <v xml:space="preserve">Clotilde </v>
      </c>
      <c r="M42" s="27"/>
      <c r="N42" s="18"/>
      <c r="O42" s="25"/>
    </row>
    <row r="43" spans="1:15" ht="15">
      <c r="A43" s="13" t="s">
        <v>35</v>
      </c>
      <c r="B43" s="1">
        <v>16346</v>
      </c>
      <c r="C43" t="str">
        <f t="shared" ca="1" si="5"/>
        <v/>
      </c>
      <c r="D43" t="str">
        <f t="shared" ca="1" si="6"/>
        <v/>
      </c>
      <c r="E43" t="str">
        <f t="shared" ca="1" si="2"/>
        <v/>
      </c>
      <c r="J43" s="22"/>
      <c r="K43" s="18"/>
      <c r="L43" s="26" t="str">
        <f t="shared" ca="1" si="7"/>
        <v>Félicité</v>
      </c>
      <c r="M43" s="27"/>
      <c r="N43" s="18"/>
      <c r="O43" s="25"/>
    </row>
    <row r="44" spans="1:15" ht="15">
      <c r="A44" s="13" t="s">
        <v>60</v>
      </c>
      <c r="B44" s="1">
        <v>25920</v>
      </c>
      <c r="C44" t="str">
        <f t="shared" ca="1" si="5"/>
        <v/>
      </c>
      <c r="D44" t="str">
        <f t="shared" ca="1" si="6"/>
        <v/>
      </c>
      <c r="E44" t="str">
        <f t="shared" ca="1" si="2"/>
        <v/>
      </c>
      <c r="J44" s="22"/>
      <c r="K44" s="18"/>
      <c r="L44" s="26" t="str">
        <f t="shared" ca="1" si="7"/>
        <v/>
      </c>
      <c r="M44" s="27"/>
      <c r="N44" s="18"/>
      <c r="O44" s="25"/>
    </row>
    <row r="45" spans="1:15" ht="15.75" thickBot="1">
      <c r="A45" s="13" t="s">
        <v>36</v>
      </c>
      <c r="B45" s="1">
        <v>21231</v>
      </c>
      <c r="C45">
        <f t="shared" ca="1" si="5"/>
        <v>45</v>
      </c>
      <c r="D45">
        <f t="shared" ca="1" si="6"/>
        <v>45</v>
      </c>
      <c r="E45">
        <f t="shared" ca="1" si="2"/>
        <v>45</v>
      </c>
      <c r="J45" s="22"/>
      <c r="K45" s="18"/>
      <c r="L45" s="28" t="str">
        <f t="shared" ca="1" si="7"/>
        <v/>
      </c>
      <c r="M45" s="29"/>
      <c r="N45" s="18"/>
      <c r="O45" s="25"/>
    </row>
    <row r="46" spans="1:15" ht="15" thickTop="1">
      <c r="A46" s="13" t="s">
        <v>37</v>
      </c>
      <c r="B46" s="1">
        <v>15868</v>
      </c>
      <c r="C46" t="str">
        <f t="shared" ca="1" si="5"/>
        <v/>
      </c>
      <c r="D46" t="str">
        <f t="shared" ca="1" si="6"/>
        <v/>
      </c>
      <c r="E46" t="str">
        <f t="shared" ca="1" si="2"/>
        <v/>
      </c>
      <c r="J46" s="22"/>
      <c r="K46" s="18"/>
      <c r="L46" s="19"/>
      <c r="M46" s="19"/>
      <c r="N46" s="18"/>
      <c r="O46" s="25"/>
    </row>
    <row r="47" spans="1:15">
      <c r="A47" s="13" t="s">
        <v>38</v>
      </c>
      <c r="B47" s="1">
        <v>25920</v>
      </c>
      <c r="C47" t="str">
        <f t="shared" ca="1" si="5"/>
        <v/>
      </c>
      <c r="D47" t="str">
        <f t="shared" ca="1" si="6"/>
        <v/>
      </c>
      <c r="E47" t="str">
        <f t="shared" ca="1" si="2"/>
        <v/>
      </c>
      <c r="J47" s="22"/>
      <c r="K47" s="18"/>
      <c r="L47" s="18"/>
      <c r="M47" s="18"/>
      <c r="N47" s="18"/>
      <c r="O47" s="25"/>
    </row>
    <row r="48" spans="1:15" ht="15" thickBot="1">
      <c r="A48" s="13" t="s">
        <v>39</v>
      </c>
      <c r="B48" s="1">
        <v>23712</v>
      </c>
      <c r="C48" t="str">
        <f t="shared" ca="1" si="5"/>
        <v/>
      </c>
      <c r="D48" t="str">
        <f t="shared" ca="1" si="6"/>
        <v/>
      </c>
      <c r="E48" t="str">
        <f t="shared" ca="1" si="2"/>
        <v/>
      </c>
      <c r="J48" s="22"/>
      <c r="K48" s="18"/>
      <c r="L48" s="18"/>
      <c r="M48" s="18"/>
      <c r="N48" s="18"/>
      <c r="O48" s="25"/>
    </row>
    <row r="49" spans="1:14" ht="15" thickTop="1">
      <c r="A49" s="13" t="s">
        <v>40</v>
      </c>
      <c r="B49" s="1">
        <v>25122</v>
      </c>
      <c r="C49" t="str">
        <f t="shared" ca="1" si="5"/>
        <v/>
      </c>
      <c r="D49" t="str">
        <f t="shared" ca="1" si="6"/>
        <v/>
      </c>
      <c r="E49" t="str">
        <f t="shared" ca="1" si="2"/>
        <v/>
      </c>
      <c r="K49" s="23"/>
      <c r="L49" s="23"/>
      <c r="M49" s="23"/>
      <c r="N49" s="23"/>
    </row>
    <row r="50" spans="1:14">
      <c r="A50" s="13" t="s">
        <v>41</v>
      </c>
      <c r="B50" s="1">
        <v>28508</v>
      </c>
      <c r="C50" t="str">
        <f t="shared" ca="1" si="5"/>
        <v/>
      </c>
      <c r="D50" t="str">
        <f t="shared" ca="1" si="6"/>
        <v/>
      </c>
      <c r="E50" t="str">
        <f t="shared" ca="1" si="2"/>
        <v/>
      </c>
    </row>
    <row r="51" spans="1:14">
      <c r="A51" s="13" t="s">
        <v>42</v>
      </c>
      <c r="B51" s="1">
        <v>12842</v>
      </c>
      <c r="C51">
        <f t="shared" ca="1" si="5"/>
        <v>51</v>
      </c>
      <c r="D51" t="str">
        <f t="shared" ca="1" si="6"/>
        <v/>
      </c>
      <c r="E51" t="str">
        <f t="shared" ca="1" si="2"/>
        <v/>
      </c>
    </row>
    <row r="52" spans="1:14">
      <c r="A52" s="13" t="s">
        <v>43</v>
      </c>
      <c r="B52" s="1">
        <v>21247</v>
      </c>
      <c r="C52" t="str">
        <f t="shared" ca="1" si="5"/>
        <v/>
      </c>
      <c r="D52" t="str">
        <f t="shared" ca="1" si="6"/>
        <v/>
      </c>
      <c r="E52" t="str">
        <f t="shared" ca="1" si="2"/>
        <v/>
      </c>
    </row>
    <row r="53" spans="1:14">
      <c r="A53" s="13" t="s">
        <v>44</v>
      </c>
      <c r="B53" s="1">
        <v>17356</v>
      </c>
      <c r="C53" t="str">
        <f t="shared" ca="1" si="5"/>
        <v/>
      </c>
      <c r="D53" t="str">
        <f t="shared" ca="1" si="6"/>
        <v/>
      </c>
      <c r="E53" t="str">
        <f t="shared" ca="1" si="2"/>
        <v/>
      </c>
    </row>
    <row r="54" spans="1:14">
      <c r="A54" s="13" t="s">
        <v>45</v>
      </c>
      <c r="B54" s="1">
        <v>12718</v>
      </c>
      <c r="C54" t="str">
        <f t="shared" ca="1" si="5"/>
        <v/>
      </c>
      <c r="D54" t="str">
        <f t="shared" ca="1" si="6"/>
        <v/>
      </c>
      <c r="E54" t="str">
        <f t="shared" ca="1" si="2"/>
        <v/>
      </c>
    </row>
    <row r="55" spans="1:14">
      <c r="A55" s="13" t="s">
        <v>46</v>
      </c>
      <c r="B55" s="1">
        <v>14282</v>
      </c>
      <c r="C55">
        <f t="shared" ca="1" si="5"/>
        <v>55</v>
      </c>
      <c r="D55" t="str">
        <f t="shared" ca="1" si="6"/>
        <v/>
      </c>
      <c r="E55" t="str">
        <f t="shared" ca="1" si="2"/>
        <v/>
      </c>
    </row>
    <row r="56" spans="1:14">
      <c r="A56" s="13" t="s">
        <v>47</v>
      </c>
      <c r="B56" s="1">
        <v>12432</v>
      </c>
      <c r="C56" t="str">
        <f t="shared" ca="1" si="5"/>
        <v/>
      </c>
      <c r="D56" t="str">
        <f t="shared" ca="1" si="6"/>
        <v/>
      </c>
      <c r="E56" t="str">
        <f t="shared" ca="1" si="2"/>
        <v/>
      </c>
    </row>
    <row r="57" spans="1:14">
      <c r="A57" s="13" t="s">
        <v>48</v>
      </c>
      <c r="B57" s="1">
        <v>25929</v>
      </c>
      <c r="C57" t="str">
        <f t="shared" ca="1" si="5"/>
        <v/>
      </c>
      <c r="D57" t="str">
        <f t="shared" ca="1" si="6"/>
        <v/>
      </c>
      <c r="E57" t="str">
        <f t="shared" ca="1" si="2"/>
        <v/>
      </c>
    </row>
    <row r="58" spans="1:14">
      <c r="A58" s="13" t="s">
        <v>49</v>
      </c>
      <c r="B58" s="1">
        <v>16182</v>
      </c>
      <c r="C58" t="str">
        <f t="shared" ca="1" si="5"/>
        <v/>
      </c>
      <c r="D58" t="str">
        <f t="shared" ca="1" si="6"/>
        <v/>
      </c>
      <c r="E58" t="str">
        <f t="shared" ca="1" si="2"/>
        <v/>
      </c>
    </row>
    <row r="59" spans="1:14">
      <c r="A59" s="13" t="s">
        <v>50</v>
      </c>
      <c r="B59" s="1">
        <v>16255</v>
      </c>
      <c r="C59" t="str">
        <f t="shared" ca="1" si="5"/>
        <v/>
      </c>
      <c r="D59" t="str">
        <f t="shared" ca="1" si="6"/>
        <v/>
      </c>
      <c r="E59" t="str">
        <f t="shared" ca="1" si="2"/>
        <v/>
      </c>
    </row>
    <row r="60" spans="1:14">
      <c r="A60" s="13" t="s">
        <v>51</v>
      </c>
      <c r="B60" s="1">
        <v>11351</v>
      </c>
      <c r="C60" t="str">
        <f t="shared" ca="1" si="5"/>
        <v/>
      </c>
      <c r="D60" t="str">
        <f t="shared" ca="1" si="6"/>
        <v/>
      </c>
      <c r="E60" t="str">
        <f t="shared" ca="1" si="2"/>
        <v/>
      </c>
    </row>
    <row r="61" spans="1:14">
      <c r="A61" s="13" t="s">
        <v>52</v>
      </c>
      <c r="B61" s="1">
        <v>9210</v>
      </c>
      <c r="C61" t="str">
        <f t="shared" ca="1" si="5"/>
        <v/>
      </c>
      <c r="D61" t="str">
        <f t="shared" ca="1" si="6"/>
        <v/>
      </c>
      <c r="E61" t="str">
        <f t="shared" ca="1" si="2"/>
        <v/>
      </c>
    </row>
    <row r="62" spans="1:14">
      <c r="A62" s="13" t="s">
        <v>53</v>
      </c>
      <c r="B62" s="1">
        <v>11183</v>
      </c>
      <c r="C62" t="str">
        <f t="shared" ca="1" si="5"/>
        <v/>
      </c>
      <c r="D62" t="str">
        <f t="shared" ca="1" si="6"/>
        <v/>
      </c>
      <c r="E62" t="str">
        <f t="shared" ca="1" si="2"/>
        <v/>
      </c>
    </row>
    <row r="63" spans="1:14">
      <c r="A63" s="13" t="s">
        <v>54</v>
      </c>
      <c r="B63" s="1">
        <v>13546</v>
      </c>
      <c r="C63" t="str">
        <f t="shared" ca="1" si="5"/>
        <v/>
      </c>
      <c r="D63" t="str">
        <f t="shared" ca="1" si="6"/>
        <v/>
      </c>
      <c r="E63" t="str">
        <f t="shared" ca="1" si="2"/>
        <v/>
      </c>
    </row>
    <row r="64" spans="1:14">
      <c r="A64" s="13" t="s">
        <v>65</v>
      </c>
      <c r="B64" s="1">
        <v>24877</v>
      </c>
      <c r="C64">
        <f t="shared" ca="1" si="5"/>
        <v>64</v>
      </c>
      <c r="D64" t="str">
        <f t="shared" ca="1" si="6"/>
        <v/>
      </c>
      <c r="E64" t="str">
        <f t="shared" ca="1" si="2"/>
        <v/>
      </c>
    </row>
    <row r="65" spans="1:5">
      <c r="A65" s="13" t="s">
        <v>55</v>
      </c>
      <c r="B65" s="1">
        <v>13272</v>
      </c>
      <c r="C65" t="str">
        <f t="shared" ca="1" si="5"/>
        <v/>
      </c>
      <c r="D65" t="str">
        <f t="shared" ca="1" si="6"/>
        <v/>
      </c>
      <c r="E65" t="str">
        <f t="shared" ca="1" si="2"/>
        <v/>
      </c>
    </row>
    <row r="66" spans="1:5">
      <c r="A66" s="13" t="s">
        <v>56</v>
      </c>
      <c r="B66" s="1">
        <v>16985</v>
      </c>
      <c r="C66" t="str">
        <f t="shared" ca="1" si="5"/>
        <v/>
      </c>
      <c r="D66" t="str">
        <f t="shared" ca="1" si="6"/>
        <v/>
      </c>
      <c r="E66" t="str">
        <f t="shared" ca="1" si="2"/>
        <v/>
      </c>
    </row>
    <row r="67" spans="1:5">
      <c r="A67" s="13" t="s">
        <v>57</v>
      </c>
      <c r="B67" s="1">
        <v>13693</v>
      </c>
      <c r="C67" t="str">
        <f t="shared" ref="C67:C69" ca="1" si="8">IF(MONTH(B67)=MONTH($G$2),ROW(),"")</f>
        <v/>
      </c>
      <c r="D67" t="str">
        <f t="shared" ca="1" si="6"/>
        <v/>
      </c>
      <c r="E67" t="str">
        <f t="shared" ca="1" si="2"/>
        <v/>
      </c>
    </row>
    <row r="68" spans="1:5">
      <c r="A68" s="13" t="s">
        <v>58</v>
      </c>
      <c r="B68" s="1">
        <v>20056</v>
      </c>
      <c r="C68" t="str">
        <f t="shared" ca="1" si="8"/>
        <v/>
      </c>
      <c r="D68" t="str">
        <f t="shared" ca="1" si="6"/>
        <v/>
      </c>
      <c r="E68" t="str">
        <f t="shared" ref="E68:E69" ca="1" si="9">IF(TEXT(B68,"mmjj")=TEXT($O$2,"mmjj"),ROW(),"")</f>
        <v/>
      </c>
    </row>
    <row r="69" spans="1:5">
      <c r="A69" s="13" t="s">
        <v>59</v>
      </c>
      <c r="B69" s="1">
        <v>21951</v>
      </c>
      <c r="C69">
        <f t="shared" ca="1" si="8"/>
        <v>69</v>
      </c>
      <c r="D69" t="str">
        <f t="shared" ca="1" si="6"/>
        <v/>
      </c>
      <c r="E69" t="str">
        <f t="shared" ca="1" si="9"/>
        <v/>
      </c>
    </row>
  </sheetData>
  <mergeCells count="11">
    <mergeCell ref="L39:M39"/>
    <mergeCell ref="L38:M38"/>
    <mergeCell ref="L37:M37"/>
    <mergeCell ref="L33:M33"/>
    <mergeCell ref="L36:M36"/>
    <mergeCell ref="L40:M40"/>
    <mergeCell ref="L45:M45"/>
    <mergeCell ref="L44:M44"/>
    <mergeCell ref="L43:M43"/>
    <mergeCell ref="L42:M42"/>
    <mergeCell ref="L41:M41"/>
  </mergeCells>
  <conditionalFormatting sqref="B3:B69">
    <cfRule type="expression" dxfId="0" priority="8">
      <formula>MONTH($B$1)=MONTH(B3)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Essais</cp:lastModifiedBy>
  <dcterms:created xsi:type="dcterms:W3CDTF">2024-02-15T14:19:50Z</dcterms:created>
  <dcterms:modified xsi:type="dcterms:W3CDTF">2024-02-15T21:25:54Z</dcterms:modified>
</cp:coreProperties>
</file>