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9040" windowHeight="158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7" i="1"/>
  <c r="H27"/>
  <c r="I27"/>
  <c r="J27"/>
  <c r="K27"/>
  <c r="L27"/>
  <c r="M27"/>
  <c r="N27"/>
  <c r="O27"/>
  <c r="G28"/>
  <c r="H28"/>
  <c r="I28"/>
  <c r="J28"/>
  <c r="K28"/>
  <c r="L28"/>
  <c r="M28"/>
  <c r="N28"/>
  <c r="O28"/>
  <c r="G29"/>
  <c r="H29"/>
  <c r="I29"/>
  <c r="J29"/>
  <c r="K29"/>
  <c r="L29"/>
  <c r="L25" s="1"/>
  <c r="M29"/>
  <c r="N29"/>
  <c r="O29"/>
  <c r="G26"/>
  <c r="H26"/>
  <c r="I26"/>
  <c r="J26"/>
  <c r="K26"/>
  <c r="L26"/>
  <c r="M26"/>
  <c r="N26"/>
  <c r="O26"/>
  <c r="F27"/>
  <c r="F28"/>
  <c r="F29"/>
  <c r="F26"/>
  <c r="H25"/>
  <c r="I25"/>
  <c r="J25"/>
  <c r="E27"/>
  <c r="E28"/>
  <c r="E29"/>
  <c r="E26"/>
  <c r="D28" a="1"/>
  <c r="D28" s="1"/>
  <c r="D29" a="1"/>
  <c r="D29" s="1"/>
  <c r="D27" a="1"/>
  <c r="D27" s="1"/>
  <c r="D26" a="1"/>
  <c r="D26" s="1"/>
  <c r="G25" l="1"/>
  <c r="K25"/>
  <c r="M25"/>
  <c r="N25"/>
  <c r="O25"/>
  <c r="F25"/>
  <c r="E25"/>
  <c r="D25"/>
  <c r="H19"/>
  <c r="I19"/>
  <c r="J19"/>
  <c r="K19"/>
  <c r="L19"/>
  <c r="E8" l="1"/>
  <c r="F8"/>
  <c r="G8"/>
  <c r="H8"/>
  <c r="I8"/>
  <c r="J8"/>
  <c r="K8"/>
  <c r="L8"/>
  <c r="M8"/>
  <c r="N8"/>
  <c r="O8"/>
  <c r="D8"/>
  <c r="E7"/>
  <c r="F7"/>
  <c r="G7"/>
  <c r="H7"/>
  <c r="I7"/>
  <c r="J7"/>
  <c r="K7"/>
  <c r="L7"/>
  <c r="M7"/>
  <c r="N7"/>
  <c r="O7"/>
  <c r="D7"/>
  <c r="E6"/>
  <c r="F6"/>
  <c r="G6"/>
  <c r="H6"/>
  <c r="I6"/>
  <c r="J6"/>
  <c r="K6"/>
  <c r="L6"/>
  <c r="M6"/>
  <c r="N6"/>
  <c r="O6"/>
  <c r="D6"/>
  <c r="D5"/>
  <c r="E5"/>
  <c r="F5"/>
  <c r="G5"/>
  <c r="H5"/>
  <c r="I5"/>
  <c r="J5"/>
  <c r="K5"/>
  <c r="L5"/>
  <c r="M5"/>
  <c r="N5"/>
  <c r="O5"/>
</calcChain>
</file>

<file path=xl/sharedStrings.xml><?xml version="1.0" encoding="utf-8"?>
<sst xmlns="http://schemas.openxmlformats.org/spreadsheetml/2006/main" count="90" uniqueCount="28">
  <si>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</si>
  <si>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</si>
  <si>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</si>
  <si>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</si>
  <si>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</si>
  <si>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</si>
  <si>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</si>
  <si>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</si>
  <si>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</si>
  <si>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</si>
  <si>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</si>
  <si>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</si>
  <si>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</si>
  <si>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TYPE</t>
  </si>
  <si>
    <t>QTE</t>
  </si>
  <si>
    <t>Aaaa</t>
  </si>
  <si>
    <t>Bbbb</t>
  </si>
  <si>
    <t>Cccc</t>
  </si>
  <si>
    <t>Dddd</t>
  </si>
  <si>
    <t>ETAT</t>
  </si>
  <si>
    <t>Cellules liées aux
Cases à cocher</t>
  </si>
  <si>
    <t>Ne fonctionne pas</t>
  </si>
  <si>
    <t>BASE DE DONNEE STATIQUE
Seulement consultable</t>
  </si>
  <si>
    <t>FORMULE utilisée :</t>
  </si>
  <si>
    <t>Remplir les données à partir de la sélection</t>
  </si>
  <si>
    <t>Cases à cocher</t>
  </si>
  <si>
    <r>
      <t>=SOMME=SOMME.SI.ENS(</t>
    </r>
    <r>
      <rPr>
        <sz val="11"/>
        <color rgb="FFFF0000"/>
        <rFont val="Calibri"/>
        <family val="2"/>
        <scheme val="minor"/>
      </rPr>
      <t>Colonne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QTE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4"/>
        <rFont val="Calibri"/>
        <family val="2"/>
        <scheme val="minor"/>
      </rPr>
      <t>Colonne TYPE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4"/>
        <rFont val="Calibri"/>
        <family val="2"/>
        <scheme val="minor"/>
      </rPr>
      <t>{"Aaaa";"Bbbb";"Dddd"}</t>
    </r>
    <r>
      <rPr>
        <sz val="11"/>
        <color theme="1"/>
        <rFont val="Calibri"/>
        <family val="2"/>
        <scheme val="minor"/>
      </rPr>
      <t>;</t>
    </r>
    <r>
      <rPr>
        <sz val="11"/>
        <color theme="5" tint="-0.249977111117893"/>
        <rFont val="Calibri"/>
        <family val="2"/>
        <scheme val="minor"/>
      </rPr>
      <t>Colonne DATE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5" tint="-0.249977111117893"/>
        <rFont val="Calibri"/>
        <family val="2"/>
        <scheme val="minor"/>
      </rPr>
      <t>Ligne 4 MOIS</t>
    </r>
    <r>
      <rPr>
        <sz val="11"/>
        <color theme="1"/>
        <rFont val="Calibri"/>
        <family val="2"/>
        <scheme val="minor"/>
      </rPr>
      <t>)</t>
    </r>
  </si>
  <si>
    <r>
      <t>=SOMME.SI.ENS(</t>
    </r>
    <r>
      <rPr>
        <sz val="11"/>
        <color rgb="FFFF0000"/>
        <rFont val="Calibri"/>
        <family val="2"/>
        <scheme val="minor"/>
      </rPr>
      <t>Colonne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QTE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4"/>
        <rFont val="Calibri"/>
        <family val="2"/>
        <scheme val="minor"/>
      </rPr>
      <t>Colonne TYPE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4"/>
        <rFont val="Calibri"/>
        <family val="2"/>
        <scheme val="minor"/>
      </rPr>
      <t>Critère</t>
    </r>
    <r>
      <rPr>
        <sz val="11"/>
        <color theme="1"/>
        <rFont val="Calibri"/>
        <family val="2"/>
        <scheme val="minor"/>
      </rPr>
      <t>;</t>
    </r>
    <r>
      <rPr>
        <sz val="11"/>
        <color theme="5" tint="-0.249977111117893"/>
        <rFont val="Calibri"/>
        <family val="2"/>
        <scheme val="minor"/>
      </rPr>
      <t>Colonne DATE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5" tint="-0.249977111117893"/>
        <rFont val="Calibri"/>
        <family val="2"/>
        <scheme val="minor"/>
      </rPr>
      <t>Ligne 4 MOIS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</si>
</sst>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0" fillId="0" borderId="0" xfId="0" quotePrefix="1" applyAlignment="1">
      <alignment horizontal="left"/>
    </xf>
    <xf numFmtId="0" fontId="0" fillId="0" borderId="0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Normal" xfId="0" builtinId="0"/>
  </cellStyles>
  <dxfs count="6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F$16" lockText="1" noThreeD="1"/>
</file>

<file path=xl/ctrlProps/ctrlProp2.xml><?xml version="1.0" encoding="utf-8"?>
<formControlPr xmlns="http://schemas.microsoft.com/office/spreadsheetml/2009/9/main" objectType="CheckBox" fmlaLink="$F$18" lockText="1" noThreeD="1"/>
</file>

<file path=xl/ctrlProps/ctrlProp3.xml><?xml version="1.0" encoding="utf-8"?>
<formControlPr xmlns="http://schemas.microsoft.com/office/spreadsheetml/2009/9/main" objectType="CheckBox" fmlaLink="$F$17" lockText="1" noThreeD="1"/>
</file>

<file path=xl/ctrlProps/ctrlProp4.xml><?xml version="1.0" encoding="utf-8"?>
<formControlPr xmlns="http://schemas.microsoft.com/office/spreadsheetml/2009/9/main" objectType="CheckBox" checked="Checked" fmlaLink="$F$19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</xdr:row>
      <xdr:rowOff>171450</xdr:rowOff>
    </xdr:from>
    <xdr:to>
      <xdr:col>15</xdr:col>
      <xdr:colOff>209550</xdr:colOff>
      <xdr:row>8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38100" y="742950"/>
          <a:ext cx="11887200" cy="847725"/>
        </a:xfrm>
        <a:prstGeom prst="rect">
          <a:avLst/>
        </a:prstGeom>
        <a:solidFill>
          <a:schemeClr val="accent1">
            <a:alpha val="47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NE</a:t>
          </a:r>
          <a:r>
            <a:rPr lang="fr-FR" sz="1100" b="1" baseline="0">
              <a:solidFill>
                <a:sysClr val="windowText" lastClr="000000"/>
              </a:solidFill>
            </a:rPr>
            <a:t> PAS UTILISER</a:t>
          </a: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Sert à vérifier que la coérence</a:t>
          </a: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de valeurs renvoyées par</a:t>
          </a: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Case à cocher.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828675</xdr:colOff>
      <xdr:row>19</xdr:row>
      <xdr:rowOff>85726</xdr:rowOff>
    </xdr:from>
    <xdr:to>
      <xdr:col>4</xdr:col>
      <xdr:colOff>304800</xdr:colOff>
      <xdr:row>21</xdr:row>
      <xdr:rowOff>28576</xdr:rowOff>
    </xdr:to>
    <xdr:sp macro="" textlink="">
      <xdr:nvSpPr>
        <xdr:cNvPr id="6" name="Flèche : droit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 rot="2554766">
          <a:off x="2352675" y="3705226"/>
          <a:ext cx="1285875" cy="3238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628650</xdr:colOff>
      <xdr:row>18</xdr:row>
      <xdr:rowOff>180975</xdr:rowOff>
    </xdr:from>
    <xdr:to>
      <xdr:col>4</xdr:col>
      <xdr:colOff>228600</xdr:colOff>
      <xdr:row>20</xdr:row>
      <xdr:rowOff>171450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2152650" y="3762375"/>
          <a:ext cx="140970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OBJECTIF :</a:t>
          </a:r>
        </a:p>
      </xdr:txBody>
    </xdr:sp>
    <xdr:clientData/>
  </xdr:twoCellAnchor>
  <xdr:twoCellAnchor>
    <xdr:from>
      <xdr:col>9</xdr:col>
      <xdr:colOff>276226</xdr:colOff>
      <xdr:row>10</xdr:row>
      <xdr:rowOff>85725</xdr:rowOff>
    </xdr:from>
    <xdr:to>
      <xdr:col>11</xdr:col>
      <xdr:colOff>180976</xdr:colOff>
      <xdr:row>12</xdr:row>
      <xdr:rowOff>133350</xdr:rowOff>
    </xdr:to>
    <xdr:sp macro="" textlink="">
      <xdr:nvSpPr>
        <xdr:cNvPr id="8" name="Ellips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7419976" y="1990725"/>
          <a:ext cx="1428750" cy="4286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214051</xdr:colOff>
      <xdr:row>12</xdr:row>
      <xdr:rowOff>99477</xdr:rowOff>
    </xdr:from>
    <xdr:to>
      <xdr:col>11</xdr:col>
      <xdr:colOff>537901</xdr:colOff>
      <xdr:row>15</xdr:row>
      <xdr:rowOff>184441</xdr:rowOff>
    </xdr:to>
    <xdr:sp macro="" textlink="">
      <xdr:nvSpPr>
        <xdr:cNvPr id="11" name="Flèche : droite 10">
          <a:extLst>
            <a:ext uri="{FF2B5EF4-FFF2-40B4-BE49-F238E27FC236}">
              <a16:creationId xmlns="" xmlns:a16="http://schemas.microsoft.com/office/drawing/2014/main" id="{4BAFA5C7-6323-4DD9-A421-A1045B2DC5E6}"/>
            </a:ext>
          </a:extLst>
        </xdr:cNvPr>
        <xdr:cNvSpPr/>
      </xdr:nvSpPr>
      <xdr:spPr>
        <a:xfrm rot="3052082">
          <a:off x="8715494" y="2551784"/>
          <a:ext cx="656464" cy="3238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352425</xdr:colOff>
      <xdr:row>11</xdr:row>
      <xdr:rowOff>190499</xdr:rowOff>
    </xdr:from>
    <xdr:to>
      <xdr:col>11</xdr:col>
      <xdr:colOff>133351</xdr:colOff>
      <xdr:row>12</xdr:row>
      <xdr:rowOff>104774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A57023D7-D11C-4E90-A26F-05084E84ACF8}"/>
            </a:ext>
          </a:extLst>
        </xdr:cNvPr>
        <xdr:cNvSpPr/>
      </xdr:nvSpPr>
      <xdr:spPr>
        <a:xfrm>
          <a:off x="8258175" y="2285999"/>
          <a:ext cx="542926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704850</xdr:colOff>
      <xdr:row>15</xdr:row>
      <xdr:rowOff>66675</xdr:rowOff>
    </xdr:from>
    <xdr:to>
      <xdr:col>13</xdr:col>
      <xdr:colOff>123825</xdr:colOff>
      <xdr:row>17</xdr:row>
      <xdr:rowOff>123825</xdr:rowOff>
    </xdr:to>
    <xdr:sp macro="" textlink="">
      <xdr:nvSpPr>
        <xdr:cNvPr id="13" name="Ellipse 12">
          <a:extLst>
            <a:ext uri="{FF2B5EF4-FFF2-40B4-BE49-F238E27FC236}">
              <a16:creationId xmlns="" xmlns:a16="http://schemas.microsoft.com/office/drawing/2014/main" id="{3AB877A4-7EAA-4E52-91EF-DE385D770B6A}"/>
            </a:ext>
          </a:extLst>
        </xdr:cNvPr>
        <xdr:cNvSpPr/>
      </xdr:nvSpPr>
      <xdr:spPr>
        <a:xfrm>
          <a:off x="7848600" y="2924175"/>
          <a:ext cx="2466975" cy="4381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295275</xdr:colOff>
      <xdr:row>15</xdr:row>
      <xdr:rowOff>171450</xdr:rowOff>
    </xdr:from>
    <xdr:to>
      <xdr:col>6</xdr:col>
      <xdr:colOff>723900</xdr:colOff>
      <xdr:row>18</xdr:row>
      <xdr:rowOff>9525</xdr:rowOff>
    </xdr:to>
    <xdr:sp macro="" textlink="">
      <xdr:nvSpPr>
        <xdr:cNvPr id="4" name="Ellipse 3">
          <a:extLst>
            <a:ext uri="{FF2B5EF4-FFF2-40B4-BE49-F238E27FC236}">
              <a16:creationId xmlns="" xmlns:a16="http://schemas.microsoft.com/office/drawing/2014/main" id="{2F5DE47B-CCFB-48B5-96BC-95BF5502E55B}"/>
            </a:ext>
          </a:extLst>
        </xdr:cNvPr>
        <xdr:cNvSpPr/>
      </xdr:nvSpPr>
      <xdr:spPr>
        <a:xfrm>
          <a:off x="5153025" y="3028950"/>
          <a:ext cx="428625" cy="4095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1</a:t>
          </a:r>
        </a:p>
      </xdr:txBody>
    </xdr:sp>
    <xdr:clientData/>
  </xdr:twoCellAnchor>
  <xdr:twoCellAnchor>
    <xdr:from>
      <xdr:col>4</xdr:col>
      <xdr:colOff>552450</xdr:colOff>
      <xdr:row>9</xdr:row>
      <xdr:rowOff>180975</xdr:rowOff>
    </xdr:from>
    <xdr:to>
      <xdr:col>5</xdr:col>
      <xdr:colOff>219075</xdr:colOff>
      <xdr:row>12</xdr:row>
      <xdr:rowOff>19050</xdr:rowOff>
    </xdr:to>
    <xdr:sp macro="" textlink="">
      <xdr:nvSpPr>
        <xdr:cNvPr id="16" name="Ellipse 15">
          <a:extLst>
            <a:ext uri="{FF2B5EF4-FFF2-40B4-BE49-F238E27FC236}">
              <a16:creationId xmlns="" xmlns:a16="http://schemas.microsoft.com/office/drawing/2014/main" id="{387012B3-F247-4ADD-91B1-BEBEB0CD4811}"/>
            </a:ext>
          </a:extLst>
        </xdr:cNvPr>
        <xdr:cNvSpPr/>
      </xdr:nvSpPr>
      <xdr:spPr>
        <a:xfrm>
          <a:off x="3886200" y="1895475"/>
          <a:ext cx="428625" cy="4095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2</a:t>
          </a:r>
        </a:p>
      </xdr:txBody>
    </xdr:sp>
    <xdr:clientData/>
  </xdr:twoCellAnchor>
  <xdr:twoCellAnchor>
    <xdr:from>
      <xdr:col>6</xdr:col>
      <xdr:colOff>180976</xdr:colOff>
      <xdr:row>32</xdr:row>
      <xdr:rowOff>28576</xdr:rowOff>
    </xdr:from>
    <xdr:to>
      <xdr:col>9</xdr:col>
      <xdr:colOff>47626</xdr:colOff>
      <xdr:row>33</xdr:row>
      <xdr:rowOff>161926</xdr:rowOff>
    </xdr:to>
    <xdr:sp macro="" textlink="">
      <xdr:nvSpPr>
        <xdr:cNvPr id="12" name="ZoneTexte 11"/>
        <xdr:cNvSpPr txBox="1"/>
      </xdr:nvSpPr>
      <xdr:spPr>
        <a:xfrm>
          <a:off x="5057776" y="5362576"/>
          <a:ext cx="2152650" cy="3238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Ligne : 26,</a:t>
          </a:r>
          <a:r>
            <a:rPr lang="fr-FR" sz="1100" baseline="0"/>
            <a:t> </a:t>
          </a:r>
          <a:r>
            <a:rPr lang="fr-FR" sz="1100"/>
            <a:t>27,</a:t>
          </a:r>
          <a:r>
            <a:rPr lang="fr-FR" sz="1100" baseline="0"/>
            <a:t> </a:t>
          </a:r>
          <a:r>
            <a:rPr lang="fr-FR" sz="1100"/>
            <a:t>28, 29 Masqué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Q4:S24" totalsRowShown="0" dataDxfId="4" headerRowBorderDxfId="5" tableBorderDxfId="3">
  <autoFilter ref="Q4:S24"/>
  <tableColumns count="3">
    <tableColumn id="1" name="DATE" dataDxfId="2"/>
    <tableColumn id="2" name="TYPE" dataDxfId="1"/>
    <tableColumn id="3" name="Q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S31"/>
  <sheetViews>
    <sheetView tabSelected="1" zoomScaleNormal="100" workbookViewId="0">
      <selection activeCell="C33" sqref="C33"/>
    </sheetView>
  </sheetViews>
  <sheetFormatPr baseColWidth="10" defaultRowHeight="15"/>
  <cols>
    <col min="3" max="3" width="15.7109375" customWidth="1"/>
    <col min="4" max="5" width="11.5703125" bestFit="1" customWidth="1"/>
  </cols>
  <sheetData>
    <row r="2" spans="2:19">
      <c r="Q2" s="27" t="s">
        <v>22</v>
      </c>
      <c r="R2" s="28"/>
      <c r="S2" s="29"/>
    </row>
    <row r="3" spans="2:19">
      <c r="Q3" s="30"/>
      <c r="R3" s="31"/>
      <c r="S3" s="32"/>
    </row>
    <row r="4" spans="2:19">
      <c r="D4" s="7" t="s">
        <v>0</v>
      </c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  <c r="J4" s="7" t="s">
        <v>6</v>
      </c>
      <c r="K4" s="7" t="s">
        <v>7</v>
      </c>
      <c r="L4" s="7" t="s">
        <v>8</v>
      </c>
      <c r="M4" s="7" t="s">
        <v>9</v>
      </c>
      <c r="N4" s="7" t="s">
        <v>10</v>
      </c>
      <c r="O4" s="7" t="s">
        <v>11</v>
      </c>
      <c r="Q4" s="5" t="s">
        <v>12</v>
      </c>
      <c r="R4" s="26" t="s">
        <v>13</v>
      </c>
      <c r="S4" s="5" t="s">
        <v>14</v>
      </c>
    </row>
    <row r="5" spans="2:19">
      <c r="C5" s="3" t="s">
        <v>15</v>
      </c>
      <c r="D5" s="10">
        <f t="shared" ref="D5:O5" si="0">SUMIFS($S$5:$S$24,$R5:$R24,$C5,$Q$5:$Q$24,D$4)</f>
        <v>200</v>
      </c>
      <c r="E5" s="11">
        <f t="shared" si="0"/>
        <v>191</v>
      </c>
      <c r="F5" s="11">
        <f t="shared" si="0"/>
        <v>507</v>
      </c>
      <c r="G5" s="11">
        <f t="shared" si="0"/>
        <v>645</v>
      </c>
      <c r="H5" s="11">
        <f t="shared" si="0"/>
        <v>529</v>
      </c>
      <c r="I5" s="11">
        <f t="shared" si="0"/>
        <v>0</v>
      </c>
      <c r="J5" s="11">
        <f t="shared" si="0"/>
        <v>0</v>
      </c>
      <c r="K5" s="11">
        <f t="shared" si="0"/>
        <v>0</v>
      </c>
      <c r="L5" s="11">
        <f t="shared" si="0"/>
        <v>0</v>
      </c>
      <c r="M5" s="11">
        <f t="shared" si="0"/>
        <v>0</v>
      </c>
      <c r="N5" s="11">
        <f t="shared" si="0"/>
        <v>0</v>
      </c>
      <c r="O5" s="12">
        <f t="shared" si="0"/>
        <v>0</v>
      </c>
      <c r="Q5" s="25" t="s">
        <v>0</v>
      </c>
      <c r="R5" s="3" t="s">
        <v>15</v>
      </c>
      <c r="S5" s="25">
        <v>200</v>
      </c>
    </row>
    <row r="6" spans="2:19">
      <c r="C6" s="3" t="s">
        <v>16</v>
      </c>
      <c r="D6" s="13">
        <f t="shared" ref="D6:O6" si="1">SUMIFS($S$5:$S$24,$R5:$R24,$C$6,$Q$5:$Q$24,D$4)</f>
        <v>67</v>
      </c>
      <c r="E6" s="14">
        <f t="shared" si="1"/>
        <v>527</v>
      </c>
      <c r="F6" s="14">
        <f t="shared" si="1"/>
        <v>824</v>
      </c>
      <c r="G6" s="14">
        <f t="shared" si="1"/>
        <v>719</v>
      </c>
      <c r="H6" s="14">
        <f t="shared" si="1"/>
        <v>865</v>
      </c>
      <c r="I6" s="14">
        <f t="shared" si="1"/>
        <v>0</v>
      </c>
      <c r="J6" s="14">
        <f t="shared" si="1"/>
        <v>0</v>
      </c>
      <c r="K6" s="14">
        <f t="shared" si="1"/>
        <v>0</v>
      </c>
      <c r="L6" s="14">
        <f t="shared" si="1"/>
        <v>0</v>
      </c>
      <c r="M6" s="14">
        <f t="shared" si="1"/>
        <v>0</v>
      </c>
      <c r="N6" s="14">
        <f t="shared" si="1"/>
        <v>0</v>
      </c>
      <c r="O6" s="15">
        <f t="shared" si="1"/>
        <v>0</v>
      </c>
      <c r="Q6" s="25" t="s">
        <v>0</v>
      </c>
      <c r="R6" s="3" t="s">
        <v>16</v>
      </c>
      <c r="S6" s="25">
        <v>67</v>
      </c>
    </row>
    <row r="7" spans="2:19">
      <c r="C7" s="3" t="s">
        <v>17</v>
      </c>
      <c r="D7" s="13">
        <f t="shared" ref="D7:O7" si="2">SUMIFS($S$5:$S$24,$R5:$R24,$C$7,$Q$5:$Q$24,D$4)</f>
        <v>572</v>
      </c>
      <c r="E7" s="14">
        <f t="shared" si="2"/>
        <v>423</v>
      </c>
      <c r="F7" s="14">
        <f t="shared" si="2"/>
        <v>384</v>
      </c>
      <c r="G7" s="14">
        <f t="shared" si="2"/>
        <v>432</v>
      </c>
      <c r="H7" s="14">
        <f t="shared" si="2"/>
        <v>524</v>
      </c>
      <c r="I7" s="14">
        <f t="shared" si="2"/>
        <v>0</v>
      </c>
      <c r="J7" s="14">
        <f t="shared" si="2"/>
        <v>0</v>
      </c>
      <c r="K7" s="14">
        <f t="shared" si="2"/>
        <v>0</v>
      </c>
      <c r="L7" s="14">
        <f t="shared" si="2"/>
        <v>0</v>
      </c>
      <c r="M7" s="14">
        <f t="shared" si="2"/>
        <v>0</v>
      </c>
      <c r="N7" s="14">
        <f t="shared" si="2"/>
        <v>0</v>
      </c>
      <c r="O7" s="15">
        <f t="shared" si="2"/>
        <v>0</v>
      </c>
      <c r="Q7" s="25" t="s">
        <v>0</v>
      </c>
      <c r="R7" s="3" t="s">
        <v>17</v>
      </c>
      <c r="S7" s="25">
        <v>572</v>
      </c>
    </row>
    <row r="8" spans="2:19">
      <c r="C8" s="3" t="s">
        <v>18</v>
      </c>
      <c r="D8" s="16">
        <f t="shared" ref="D8:O8" si="3">SUMIFS($S$5:$S$24,$R5:$R24,$C$8,$Q$5:$Q$24,D$4)</f>
        <v>568</v>
      </c>
      <c r="E8" s="17">
        <f t="shared" si="3"/>
        <v>370</v>
      </c>
      <c r="F8" s="17">
        <f t="shared" si="3"/>
        <v>44</v>
      </c>
      <c r="G8" s="17">
        <f t="shared" si="3"/>
        <v>113</v>
      </c>
      <c r="H8" s="17">
        <f t="shared" si="3"/>
        <v>64</v>
      </c>
      <c r="I8" s="17">
        <f t="shared" si="3"/>
        <v>0</v>
      </c>
      <c r="J8" s="17">
        <f t="shared" si="3"/>
        <v>0</v>
      </c>
      <c r="K8" s="17">
        <f t="shared" si="3"/>
        <v>0</v>
      </c>
      <c r="L8" s="17">
        <f t="shared" si="3"/>
        <v>0</v>
      </c>
      <c r="M8" s="17">
        <f t="shared" si="3"/>
        <v>0</v>
      </c>
      <c r="N8" s="17">
        <f t="shared" si="3"/>
        <v>0</v>
      </c>
      <c r="O8" s="18">
        <f t="shared" si="3"/>
        <v>0</v>
      </c>
      <c r="Q8" s="25" t="s">
        <v>0</v>
      </c>
      <c r="R8" s="3" t="s">
        <v>18</v>
      </c>
      <c r="S8" s="25">
        <v>568</v>
      </c>
    </row>
    <row r="9" spans="2:19"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Q9" s="25" t="s">
        <v>1</v>
      </c>
      <c r="R9" s="3" t="s">
        <v>15</v>
      </c>
      <c r="S9" s="25">
        <v>191</v>
      </c>
    </row>
    <row r="10" spans="2:19">
      <c r="Q10" s="25" t="s">
        <v>1</v>
      </c>
      <c r="R10" s="3" t="s">
        <v>16</v>
      </c>
      <c r="S10" s="25">
        <v>527</v>
      </c>
    </row>
    <row r="11" spans="2:19">
      <c r="H11" s="21" t="s">
        <v>23</v>
      </c>
      <c r="Q11" s="25" t="s">
        <v>1</v>
      </c>
      <c r="R11" s="3" t="s">
        <v>17</v>
      </c>
      <c r="S11" s="25">
        <v>423</v>
      </c>
    </row>
    <row r="12" spans="2:19">
      <c r="D12" s="1"/>
      <c r="E12" s="1"/>
      <c r="F12" s="1"/>
      <c r="G12" s="1"/>
      <c r="H12" s="24" t="s">
        <v>27</v>
      </c>
      <c r="I12" s="1"/>
      <c r="J12" s="1"/>
      <c r="K12" s="1"/>
      <c r="L12" s="1"/>
      <c r="M12" s="1"/>
      <c r="N12" s="1"/>
      <c r="O12" s="1"/>
      <c r="Q12" s="25" t="s">
        <v>1</v>
      </c>
      <c r="R12" s="3" t="s">
        <v>18</v>
      </c>
      <c r="S12" s="25">
        <v>370</v>
      </c>
    </row>
    <row r="13" spans="2:19">
      <c r="D13" s="1"/>
      <c r="E13" s="27" t="s">
        <v>20</v>
      </c>
      <c r="F13" s="29"/>
      <c r="G13" s="1"/>
      <c r="H13" s="1"/>
      <c r="I13" s="1"/>
      <c r="J13" s="1"/>
      <c r="K13" s="1"/>
      <c r="L13" s="1"/>
      <c r="M13" s="1"/>
      <c r="N13" s="1"/>
      <c r="O13" s="1"/>
      <c r="Q13" s="25" t="s">
        <v>2</v>
      </c>
      <c r="R13" s="3" t="s">
        <v>15</v>
      </c>
      <c r="S13" s="25">
        <v>507</v>
      </c>
    </row>
    <row r="14" spans="2:19" ht="15" customHeight="1">
      <c r="B14" s="23" t="s">
        <v>25</v>
      </c>
      <c r="D14" s="1"/>
      <c r="E14" s="30"/>
      <c r="F14" s="32"/>
      <c r="G14" s="1"/>
      <c r="I14" s="1"/>
      <c r="J14" s="1"/>
      <c r="K14" s="1"/>
      <c r="L14" s="1"/>
      <c r="M14" s="1"/>
      <c r="N14" s="1"/>
      <c r="O14" s="1"/>
      <c r="Q14" s="25" t="s">
        <v>2</v>
      </c>
      <c r="R14" s="3" t="s">
        <v>16</v>
      </c>
      <c r="S14" s="25">
        <v>824</v>
      </c>
    </row>
    <row r="15" spans="2:19">
      <c r="B15" t="s">
        <v>21</v>
      </c>
      <c r="D15" s="1"/>
      <c r="E15" s="20" t="s">
        <v>13</v>
      </c>
      <c r="F15" s="6" t="s">
        <v>19</v>
      </c>
      <c r="I15" s="1"/>
      <c r="J15" s="1"/>
      <c r="K15" s="1"/>
      <c r="L15" s="1"/>
      <c r="M15" s="1"/>
      <c r="N15" s="1"/>
      <c r="O15" s="1"/>
      <c r="Q15" s="25" t="s">
        <v>2</v>
      </c>
      <c r="R15" s="3" t="s">
        <v>17</v>
      </c>
      <c r="S15" s="25">
        <v>384</v>
      </c>
    </row>
    <row r="16" spans="2:19">
      <c r="D16" s="1"/>
      <c r="E16" s="2" t="s">
        <v>15</v>
      </c>
      <c r="F16" s="8" t="b">
        <v>1</v>
      </c>
      <c r="I16" s="1"/>
      <c r="J16" s="1"/>
      <c r="K16" s="1"/>
      <c r="L16" s="1"/>
      <c r="M16" s="1"/>
      <c r="N16" s="1"/>
      <c r="O16" s="1"/>
      <c r="Q16" s="25" t="s">
        <v>2</v>
      </c>
      <c r="R16" s="3" t="s">
        <v>18</v>
      </c>
      <c r="S16" s="25">
        <v>44</v>
      </c>
    </row>
    <row r="17" spans="4:19">
      <c r="D17" s="1"/>
      <c r="E17" s="2" t="s">
        <v>16</v>
      </c>
      <c r="F17" s="8" t="b">
        <v>0</v>
      </c>
      <c r="H17" s="24" t="s">
        <v>26</v>
      </c>
      <c r="M17" s="1"/>
      <c r="N17" s="1"/>
      <c r="O17" s="1"/>
      <c r="Q17" s="25" t="s">
        <v>3</v>
      </c>
      <c r="R17" s="3" t="s">
        <v>15</v>
      </c>
      <c r="S17" s="25">
        <v>645</v>
      </c>
    </row>
    <row r="18" spans="4:19">
      <c r="D18" s="1"/>
      <c r="E18" s="2" t="s">
        <v>17</v>
      </c>
      <c r="F18" s="8" t="b">
        <v>0</v>
      </c>
      <c r="H18" s="7" t="s">
        <v>0</v>
      </c>
      <c r="I18" s="7" t="s">
        <v>1</v>
      </c>
      <c r="J18" s="7" t="s">
        <v>2</v>
      </c>
      <c r="K18" s="7" t="s">
        <v>3</v>
      </c>
      <c r="L18" s="7" t="s">
        <v>4</v>
      </c>
      <c r="M18" s="1"/>
      <c r="N18" s="1"/>
      <c r="O18" s="1"/>
      <c r="Q18" s="25" t="s">
        <v>3</v>
      </c>
      <c r="R18" s="3" t="s">
        <v>16</v>
      </c>
      <c r="S18" s="25">
        <v>719</v>
      </c>
    </row>
    <row r="19" spans="4:19">
      <c r="D19" s="1"/>
      <c r="E19" s="4" t="s">
        <v>18</v>
      </c>
      <c r="F19" s="9" t="b">
        <v>0</v>
      </c>
      <c r="H19" s="3">
        <f>SUM(SUMIFS($S$5:$S$24,$R$5:$R$24,{"Aaaa";"Bbbb";"Dddd"},$Q$5:$Q$24,D4))</f>
        <v>835</v>
      </c>
      <c r="I19" s="3">
        <f>SUM(SUMIFS($S$5:$S$24,$R$5:$R$24,{"Aaaa";"Bbbb";"Dddd"},$Q$5:$Q$24,E4))</f>
        <v>1088</v>
      </c>
      <c r="J19" s="3">
        <f>SUM(SUMIFS($S$5:$S$24,$R$5:$R$24,{"Aaaa";"Bbbb";"Dddd"},$Q$5:$Q$24,F4))</f>
        <v>1375</v>
      </c>
      <c r="K19" s="3">
        <f>SUM(SUMIFS($S$5:$S$24,$R$5:$R$24,{"Aaaa";"Bbbb";"Dddd"},$Q$5:$Q$24,G4))</f>
        <v>1477</v>
      </c>
      <c r="L19" s="3">
        <f>SUM(SUMIFS($S$5:$S$24,$R$5:$R$24,{"Aaaa";"Bbbb";"Dddd"},$Q$5:$Q$24,H4))</f>
        <v>1458</v>
      </c>
      <c r="M19" s="1"/>
      <c r="N19" s="1"/>
      <c r="O19" s="1"/>
      <c r="Q19" s="25" t="s">
        <v>3</v>
      </c>
      <c r="R19" s="3" t="s">
        <v>17</v>
      </c>
      <c r="S19" s="25">
        <v>432</v>
      </c>
    </row>
    <row r="20" spans="4:19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Q20" s="25" t="s">
        <v>3</v>
      </c>
      <c r="R20" s="3" t="s">
        <v>18</v>
      </c>
      <c r="S20" s="25">
        <v>113</v>
      </c>
    </row>
    <row r="21" spans="4:19">
      <c r="E21" s="22" t="s">
        <v>24</v>
      </c>
      <c r="Q21" s="25" t="s">
        <v>4</v>
      </c>
      <c r="R21" s="3" t="s">
        <v>15</v>
      </c>
      <c r="S21" s="25">
        <v>529</v>
      </c>
    </row>
    <row r="22" spans="4:19">
      <c r="Q22" s="25" t="s">
        <v>4</v>
      </c>
      <c r="R22" s="3" t="s">
        <v>16</v>
      </c>
      <c r="S22" s="25">
        <v>865</v>
      </c>
    </row>
    <row r="23" spans="4:19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Q23" s="25" t="s">
        <v>4</v>
      </c>
      <c r="R23" s="3" t="s">
        <v>17</v>
      </c>
      <c r="S23" s="25">
        <v>524</v>
      </c>
    </row>
    <row r="24" spans="4:19">
      <c r="D24" s="7" t="s">
        <v>0</v>
      </c>
      <c r="E24" s="7" t="s">
        <v>1</v>
      </c>
      <c r="F24" s="7" t="s">
        <v>2</v>
      </c>
      <c r="G24" s="7" t="s">
        <v>3</v>
      </c>
      <c r="H24" s="7" t="s">
        <v>4</v>
      </c>
      <c r="I24" s="7" t="s">
        <v>5</v>
      </c>
      <c r="J24" s="7" t="s">
        <v>6</v>
      </c>
      <c r="K24" s="7" t="s">
        <v>7</v>
      </c>
      <c r="L24" s="7" t="s">
        <v>8</v>
      </c>
      <c r="M24" s="7" t="s">
        <v>9</v>
      </c>
      <c r="N24" s="7" t="s">
        <v>10</v>
      </c>
      <c r="O24" s="7" t="s">
        <v>11</v>
      </c>
      <c r="Q24" s="25" t="s">
        <v>4</v>
      </c>
      <c r="R24" s="25" t="s">
        <v>18</v>
      </c>
      <c r="S24" s="25">
        <v>64</v>
      </c>
    </row>
    <row r="25" spans="4:19">
      <c r="D25" s="19">
        <f>SUM(D26:D29)</f>
        <v>200</v>
      </c>
      <c r="E25" s="19">
        <f>SUM(E26:E29)</f>
        <v>191</v>
      </c>
      <c r="F25" s="19">
        <f t="shared" ref="F25:O25" si="4">SUM(F26:F29)</f>
        <v>507</v>
      </c>
      <c r="G25" s="19">
        <f t="shared" si="4"/>
        <v>645</v>
      </c>
      <c r="H25" s="19">
        <f t="shared" si="4"/>
        <v>529</v>
      </c>
      <c r="I25" s="19">
        <f t="shared" si="4"/>
        <v>0</v>
      </c>
      <c r="J25" s="19">
        <f t="shared" si="4"/>
        <v>0</v>
      </c>
      <c r="K25" s="19">
        <f t="shared" si="4"/>
        <v>0</v>
      </c>
      <c r="L25" s="19">
        <f t="shared" si="4"/>
        <v>0</v>
      </c>
      <c r="M25" s="19">
        <f t="shared" si="4"/>
        <v>0</v>
      </c>
      <c r="N25" s="19">
        <f t="shared" si="4"/>
        <v>0</v>
      </c>
      <c r="O25" s="33">
        <f t="shared" si="4"/>
        <v>0</v>
      </c>
    </row>
    <row r="26" spans="4:19" hidden="1">
      <c r="D26" s="1">
        <f t="array" ref="D26">SUMPRODUCT(($R$5:$R$24=$E16)*($Q$5:$Q$24=D$24)*(TRANSPOSE($F16)=TRUE)*($S$5:$S$24))</f>
        <v>200</v>
      </c>
      <c r="E26" s="1">
        <f>SUMPRODUCT(($R$5:$R$24=$E16)*($Q$5:$Q$24=E$24)*(TRANSPOSE($F16)=TRUE)*($S$5:$S$24))</f>
        <v>191</v>
      </c>
      <c r="F26" s="1">
        <f>SUMPRODUCT(($R$5:$R$24=$E16)*($Q$5:$Q$24=F$24)*(TRANSPOSE($F16)=TRUE)*($S$5:$S$24))</f>
        <v>507</v>
      </c>
      <c r="G26" s="1">
        <f t="shared" ref="G26:O26" si="5">SUMPRODUCT(($R$5:$R$24=$E16)*($Q$5:$Q$24=G$24)*(TRANSPOSE($F16)=TRUE)*($S$5:$S$24))</f>
        <v>645</v>
      </c>
      <c r="H26" s="1">
        <f t="shared" si="5"/>
        <v>529</v>
      </c>
      <c r="I26" s="1">
        <f t="shared" si="5"/>
        <v>0</v>
      </c>
      <c r="J26" s="1">
        <f t="shared" si="5"/>
        <v>0</v>
      </c>
      <c r="K26" s="1">
        <f t="shared" si="5"/>
        <v>0</v>
      </c>
      <c r="L26" s="1">
        <f t="shared" si="5"/>
        <v>0</v>
      </c>
      <c r="M26" s="1">
        <f t="shared" si="5"/>
        <v>0</v>
      </c>
      <c r="N26" s="1">
        <f t="shared" si="5"/>
        <v>0</v>
      </c>
      <c r="O26" s="1">
        <f t="shared" si="5"/>
        <v>0</v>
      </c>
    </row>
    <row r="27" spans="4:19" hidden="1">
      <c r="D27" s="1">
        <f t="array" ref="D27">SUMPRODUCT(($R$5:$R$24=$E17)*($Q$5:$Q$24=D$24)*(TRANSPOSE($F17)=TRUE)*($S$5:$S$24))</f>
        <v>0</v>
      </c>
      <c r="E27" s="1">
        <f t="shared" ref="E27:O29" si="6">SUMPRODUCT(($R$5:$R$24=$E17)*($Q$5:$Q$24=E$24)*(TRANSPOSE($F17)=TRUE)*($S$5:$S$24))</f>
        <v>0</v>
      </c>
      <c r="F27" s="1">
        <f t="shared" si="6"/>
        <v>0</v>
      </c>
      <c r="G27" s="1">
        <f t="shared" si="6"/>
        <v>0</v>
      </c>
      <c r="H27" s="1">
        <f t="shared" si="6"/>
        <v>0</v>
      </c>
      <c r="I27" s="1">
        <f t="shared" si="6"/>
        <v>0</v>
      </c>
      <c r="J27" s="1">
        <f t="shared" si="6"/>
        <v>0</v>
      </c>
      <c r="K27" s="1">
        <f t="shared" si="6"/>
        <v>0</v>
      </c>
      <c r="L27" s="1">
        <f t="shared" si="6"/>
        <v>0</v>
      </c>
      <c r="M27" s="1">
        <f t="shared" si="6"/>
        <v>0</v>
      </c>
      <c r="N27" s="1">
        <f t="shared" si="6"/>
        <v>0</v>
      </c>
      <c r="O27" s="1">
        <f t="shared" si="6"/>
        <v>0</v>
      </c>
    </row>
    <row r="28" spans="4:19" hidden="1">
      <c r="D28" s="1">
        <f t="array" ref="D28">SUMPRODUCT(($R$5:$R$24=$E18)*($Q$5:$Q$24=D$24)*(TRANSPOSE($F18)=TRUE)*($S$5:$S$24))</f>
        <v>0</v>
      </c>
      <c r="E28" s="1">
        <f t="shared" si="6"/>
        <v>0</v>
      </c>
      <c r="F28" s="1">
        <f t="shared" si="6"/>
        <v>0</v>
      </c>
      <c r="G28" s="1">
        <f t="shared" si="6"/>
        <v>0</v>
      </c>
      <c r="H28" s="1">
        <f t="shared" si="6"/>
        <v>0</v>
      </c>
      <c r="I28" s="1">
        <f t="shared" si="6"/>
        <v>0</v>
      </c>
      <c r="J28" s="1">
        <f t="shared" si="6"/>
        <v>0</v>
      </c>
      <c r="K28" s="1">
        <f t="shared" si="6"/>
        <v>0</v>
      </c>
      <c r="L28" s="1">
        <f t="shared" si="6"/>
        <v>0</v>
      </c>
      <c r="M28" s="1">
        <f t="shared" si="6"/>
        <v>0</v>
      </c>
      <c r="N28" s="1">
        <f t="shared" si="6"/>
        <v>0</v>
      </c>
      <c r="O28" s="1">
        <f t="shared" si="6"/>
        <v>0</v>
      </c>
    </row>
    <row r="29" spans="4:19" hidden="1">
      <c r="D29" s="1">
        <f t="array" ref="D29">SUMPRODUCT(($R$5:$R$24=$E19)*($Q$5:$Q$24=D$24)*(TRANSPOSE($F19)=TRUE)*($S$5:$S$24))</f>
        <v>0</v>
      </c>
      <c r="E29" s="1">
        <f t="shared" si="6"/>
        <v>0</v>
      </c>
      <c r="F29" s="1">
        <f t="shared" si="6"/>
        <v>0</v>
      </c>
      <c r="G29" s="1">
        <f t="shared" si="6"/>
        <v>0</v>
      </c>
      <c r="H29" s="1">
        <f t="shared" si="6"/>
        <v>0</v>
      </c>
      <c r="I29" s="1">
        <f t="shared" si="6"/>
        <v>0</v>
      </c>
      <c r="J29" s="1">
        <f t="shared" si="6"/>
        <v>0</v>
      </c>
      <c r="K29" s="1">
        <f t="shared" si="6"/>
        <v>0</v>
      </c>
      <c r="L29" s="1">
        <f t="shared" si="6"/>
        <v>0</v>
      </c>
      <c r="M29" s="1">
        <f t="shared" si="6"/>
        <v>0</v>
      </c>
      <c r="N29" s="1">
        <f t="shared" si="6"/>
        <v>0</v>
      </c>
      <c r="O29" s="1">
        <f t="shared" si="6"/>
        <v>0</v>
      </c>
    </row>
    <row r="30" spans="4:19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4:19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</sheetData>
  <mergeCells count="2">
    <mergeCell ref="Q2:S3"/>
    <mergeCell ref="E13:F14"/>
  </mergeCells>
  <pageMargins left="0.7" right="0.7" top="0.75" bottom="0.75" header="0.3" footer="0.3"/>
  <pageSetup paperSize="9" orientation="portrait" horizontalDpi="4294967293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Vacquie</dc:creator>
  <cp:lastModifiedBy>Essais</cp:lastModifiedBy>
  <dcterms:created xsi:type="dcterms:W3CDTF">2023-10-02T09:45:32Z</dcterms:created>
  <dcterms:modified xsi:type="dcterms:W3CDTF">2023-10-02T20:01:08Z</dcterms:modified>
</cp:coreProperties>
</file>