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8800" windowHeight="11925"/>
  </bookViews>
  <sheets>
    <sheet name="Janv" sheetId="1" r:id="rId1"/>
  </sheets>
  <externalReferences>
    <externalReference r:id="rId2"/>
  </externalReferences>
  <definedNames>
    <definedName name="VarEclairage">0</definedName>
    <definedName name="_xlnm.Print_Area" localSheetId="0">Janv!$A$1:$BJ$61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47" i="1"/>
  <c r="D247" s="1"/>
  <c r="H246"/>
  <c r="D246" s="1"/>
  <c r="H245"/>
  <c r="D245" s="1"/>
  <c r="H244"/>
  <c r="D244" s="1"/>
  <c r="H243"/>
  <c r="D243" s="1"/>
  <c r="H242"/>
  <c r="D242" s="1"/>
  <c r="H241"/>
  <c r="D241" s="1"/>
  <c r="H240"/>
  <c r="D240" s="1"/>
  <c r="H239"/>
  <c r="D239" s="1"/>
  <c r="H238"/>
  <c r="D238" s="1"/>
  <c r="H237"/>
  <c r="D237" s="1"/>
  <c r="H236"/>
  <c r="D236" s="1"/>
  <c r="H235"/>
  <c r="D235" s="1"/>
  <c r="H234"/>
  <c r="D234" s="1"/>
  <c r="H233"/>
  <c r="D233" s="1"/>
  <c r="H232"/>
  <c r="D232" s="1"/>
  <c r="H231"/>
  <c r="D231" s="1"/>
  <c r="H230"/>
  <c r="D230" s="1"/>
  <c r="H229"/>
  <c r="D229" s="1"/>
  <c r="H228"/>
  <c r="D228" s="1"/>
  <c r="H227"/>
  <c r="D227" s="1"/>
  <c r="H226"/>
  <c r="D226" s="1"/>
  <c r="H225"/>
  <c r="D225" s="1"/>
  <c r="H224"/>
  <c r="D224" s="1"/>
  <c r="H223"/>
  <c r="D223" s="1"/>
  <c r="H218"/>
  <c r="D218" s="1"/>
  <c r="H217"/>
  <c r="D217" s="1"/>
  <c r="H216"/>
  <c r="D216" s="1"/>
  <c r="H215"/>
  <c r="D215" s="1"/>
  <c r="H214"/>
  <c r="D214" s="1"/>
  <c r="H213"/>
  <c r="D213" s="1"/>
  <c r="H212"/>
  <c r="D212" s="1"/>
  <c r="H211"/>
  <c r="D211" s="1"/>
  <c r="H210"/>
  <c r="D210" s="1"/>
  <c r="H209"/>
  <c r="D209" s="1"/>
  <c r="H208"/>
  <c r="D208" s="1"/>
  <c r="H207"/>
  <c r="D207" s="1"/>
  <c r="H206"/>
  <c r="D206" s="1"/>
  <c r="H205"/>
  <c r="D205" s="1"/>
  <c r="H204"/>
  <c r="D204" s="1"/>
  <c r="H203"/>
  <c r="D203" s="1"/>
  <c r="H202"/>
  <c r="D202" s="1"/>
  <c r="H201"/>
  <c r="D201" s="1"/>
  <c r="H200"/>
  <c r="D200" s="1"/>
  <c r="H199"/>
  <c r="D199" s="1"/>
  <c r="H198"/>
  <c r="D198" s="1"/>
  <c r="H197"/>
  <c r="D197" s="1"/>
  <c r="H196"/>
  <c r="D196" s="1"/>
  <c r="H195"/>
  <c r="D195" s="1"/>
  <c r="H194"/>
  <c r="D194" s="1"/>
  <c r="H189"/>
  <c r="D189" s="1"/>
  <c r="H188"/>
  <c r="D188" s="1"/>
  <c r="H187"/>
  <c r="H186"/>
  <c r="H185"/>
  <c r="H184"/>
  <c r="H183"/>
  <c r="H182"/>
  <c r="H181"/>
  <c r="H180"/>
  <c r="H179"/>
  <c r="H178"/>
  <c r="H177"/>
  <c r="H176"/>
  <c r="H175"/>
  <c r="H174"/>
  <c r="H173"/>
  <c r="H172"/>
  <c r="H171"/>
  <c r="H170"/>
  <c r="H169"/>
  <c r="H168"/>
  <c r="H167"/>
  <c r="H166"/>
  <c r="H165"/>
  <c r="H160"/>
  <c r="H159"/>
  <c r="H158"/>
  <c r="H157"/>
  <c r="H156"/>
  <c r="H155"/>
  <c r="H154"/>
  <c r="C154" s="1"/>
  <c r="D154"/>
  <c r="H153"/>
  <c r="C153" s="1"/>
  <c r="D153"/>
  <c r="H152"/>
  <c r="C152" s="1"/>
  <c r="D152"/>
  <c r="H151"/>
  <c r="C151" s="1"/>
  <c r="D151"/>
  <c r="H150"/>
  <c r="C150" s="1"/>
  <c r="H149"/>
  <c r="C149" s="1"/>
  <c r="D149"/>
  <c r="H148"/>
  <c r="C148" s="1"/>
  <c r="H147"/>
  <c r="C147" s="1"/>
  <c r="D147"/>
  <c r="H146"/>
  <c r="C146" s="1"/>
  <c r="H145"/>
  <c r="C145" s="1"/>
  <c r="D145"/>
  <c r="H144"/>
  <c r="C144" s="1"/>
  <c r="H143"/>
  <c r="C143" s="1"/>
  <c r="D143"/>
  <c r="H142"/>
  <c r="C142" s="1"/>
  <c r="D142"/>
  <c r="H141"/>
  <c r="C141" s="1"/>
  <c r="D141"/>
  <c r="H140"/>
  <c r="C140" s="1"/>
  <c r="D140"/>
  <c r="H139"/>
  <c r="C139" s="1"/>
  <c r="D139"/>
  <c r="H138"/>
  <c r="C138" s="1"/>
  <c r="D138"/>
  <c r="H137"/>
  <c r="C137" s="1"/>
  <c r="D137"/>
  <c r="H136"/>
  <c r="C136" s="1"/>
  <c r="D136"/>
  <c r="C133"/>
  <c r="B133"/>
  <c r="H131"/>
  <c r="D131" s="1"/>
  <c r="C131"/>
  <c r="B131"/>
  <c r="H130"/>
  <c r="D130" s="1"/>
  <c r="C130"/>
  <c r="B130"/>
  <c r="H129"/>
  <c r="D129" s="1"/>
  <c r="C129"/>
  <c r="B129"/>
  <c r="H128"/>
  <c r="D128" s="1"/>
  <c r="C128"/>
  <c r="B128"/>
  <c r="H127"/>
  <c r="D127" s="1"/>
  <c r="C127"/>
  <c r="B127"/>
  <c r="H126"/>
  <c r="D126" s="1"/>
  <c r="C126"/>
  <c r="B126"/>
  <c r="H125"/>
  <c r="D125" s="1"/>
  <c r="C125"/>
  <c r="B125"/>
  <c r="H124"/>
  <c r="D124" s="1"/>
  <c r="C124"/>
  <c r="B124"/>
  <c r="H123"/>
  <c r="D123" s="1"/>
  <c r="C123"/>
  <c r="B123"/>
  <c r="H122"/>
  <c r="D122" s="1"/>
  <c r="C122"/>
  <c r="B122"/>
  <c r="H121"/>
  <c r="D121" s="1"/>
  <c r="H120"/>
  <c r="D120" s="1"/>
  <c r="C120"/>
  <c r="B120"/>
  <c r="H119"/>
  <c r="D119" s="1"/>
  <c r="B119"/>
  <c r="H118"/>
  <c r="D118" s="1"/>
  <c r="C118"/>
  <c r="B118"/>
  <c r="H117"/>
  <c r="D117" s="1"/>
  <c r="H116"/>
  <c r="D116" s="1"/>
  <c r="C116"/>
  <c r="B116"/>
  <c r="H115"/>
  <c r="D115" s="1"/>
  <c r="H114"/>
  <c r="D114" s="1"/>
  <c r="C114"/>
  <c r="B114"/>
  <c r="H113"/>
  <c r="D113" s="1"/>
  <c r="C113"/>
  <c r="B113"/>
  <c r="H112"/>
  <c r="D112" s="1"/>
  <c r="C112"/>
  <c r="B112"/>
  <c r="H111"/>
  <c r="D111" s="1"/>
  <c r="C111"/>
  <c r="B111"/>
  <c r="H110"/>
  <c r="D110" s="1"/>
  <c r="C110"/>
  <c r="B110"/>
  <c r="H109"/>
  <c r="D109" s="1"/>
  <c r="C109"/>
  <c r="B109"/>
  <c r="H108"/>
  <c r="D108" s="1"/>
  <c r="C108"/>
  <c r="B108"/>
  <c r="H107"/>
  <c r="D107" s="1"/>
  <c r="C107"/>
  <c r="B107"/>
  <c r="H102"/>
  <c r="D102" s="1"/>
  <c r="C102"/>
  <c r="B102"/>
  <c r="H101"/>
  <c r="D101" s="1"/>
  <c r="C101"/>
  <c r="B101"/>
  <c r="H100"/>
  <c r="D100" s="1"/>
  <c r="C100"/>
  <c r="B100"/>
  <c r="H99"/>
  <c r="D99" s="1"/>
  <c r="C99"/>
  <c r="B99"/>
  <c r="H98"/>
  <c r="D98" s="1"/>
  <c r="C98"/>
  <c r="B98"/>
  <c r="H97"/>
  <c r="D97" s="1"/>
  <c r="C97"/>
  <c r="B97"/>
  <c r="H96"/>
  <c r="D96" s="1"/>
  <c r="C96"/>
  <c r="B96"/>
  <c r="H95"/>
  <c r="D95" s="1"/>
  <c r="C95"/>
  <c r="B95"/>
  <c r="H94"/>
  <c r="D94" s="1"/>
  <c r="C94"/>
  <c r="B94"/>
  <c r="H93"/>
  <c r="D93" s="1"/>
  <c r="C93"/>
  <c r="B93"/>
  <c r="H92"/>
  <c r="D92" s="1"/>
  <c r="B92"/>
  <c r="H91"/>
  <c r="D91" s="1"/>
  <c r="C91"/>
  <c r="B91"/>
  <c r="H90"/>
  <c r="D90" s="1"/>
  <c r="H89"/>
  <c r="D89" s="1"/>
  <c r="C89"/>
  <c r="B89"/>
  <c r="H88"/>
  <c r="D88" s="1"/>
  <c r="B88"/>
  <c r="H87"/>
  <c r="D87" s="1"/>
  <c r="C87"/>
  <c r="B87"/>
  <c r="H86"/>
  <c r="D86" s="1"/>
  <c r="H85"/>
  <c r="D85" s="1"/>
  <c r="C85"/>
  <c r="B85"/>
  <c r="H84"/>
  <c r="D84" s="1"/>
  <c r="C84"/>
  <c r="B84"/>
  <c r="H83"/>
  <c r="D83" s="1"/>
  <c r="C83"/>
  <c r="B83"/>
  <c r="H82"/>
  <c r="D82" s="1"/>
  <c r="C82"/>
  <c r="B82"/>
  <c r="H81"/>
  <c r="H80"/>
  <c r="D80" s="1"/>
  <c r="C80"/>
  <c r="B80"/>
  <c r="H79"/>
  <c r="D79" s="1"/>
  <c r="C79"/>
  <c r="B79"/>
  <c r="H78"/>
  <c r="D78" s="1"/>
  <c r="C78"/>
  <c r="B78"/>
  <c r="U60"/>
  <c r="R60"/>
  <c r="O60"/>
  <c r="L60"/>
  <c r="I60"/>
  <c r="F60"/>
  <c r="U58"/>
  <c r="R58"/>
  <c r="O58"/>
  <c r="L58"/>
  <c r="I58"/>
  <c r="F58"/>
  <c r="U56"/>
  <c r="R56"/>
  <c r="O56"/>
  <c r="L56"/>
  <c r="I56"/>
  <c r="F56"/>
  <c r="U54"/>
  <c r="R54"/>
  <c r="O54"/>
  <c r="L54"/>
  <c r="I54"/>
  <c r="F54"/>
  <c r="X34"/>
  <c r="W34"/>
  <c r="W48" s="1"/>
  <c r="V34"/>
  <c r="V46" s="1"/>
  <c r="U34"/>
  <c r="T34"/>
  <c r="T48" s="1"/>
  <c r="S34"/>
  <c r="S46" s="1"/>
  <c r="R34"/>
  <c r="Q34"/>
  <c r="Q48" s="1"/>
  <c r="P34"/>
  <c r="P46" s="1"/>
  <c r="O34"/>
  <c r="N34"/>
  <c r="N48" s="1"/>
  <c r="M34"/>
  <c r="M46" s="1"/>
  <c r="L34"/>
  <c r="K34"/>
  <c r="K48" s="1"/>
  <c r="J34"/>
  <c r="J46" s="1"/>
  <c r="I34"/>
  <c r="H34"/>
  <c r="H48" s="1"/>
  <c r="G34"/>
  <c r="G46" s="1"/>
  <c r="F34"/>
  <c r="C34"/>
  <c r="B34"/>
  <c r="BI33"/>
  <c r="BH33"/>
  <c r="BG33"/>
  <c r="BF33"/>
  <c r="BE33"/>
  <c r="BD33"/>
  <c r="BC33"/>
  <c r="BB33"/>
  <c r="BA33"/>
  <c r="AZ33"/>
  <c r="AY33"/>
  <c r="AX33"/>
  <c r="AW33"/>
  <c r="AV33"/>
  <c r="AU33"/>
  <c r="AT33"/>
  <c r="AS33"/>
  <c r="AR33"/>
  <c r="AQ33"/>
  <c r="AP33"/>
  <c r="AO33"/>
  <c r="AN33"/>
  <c r="AM33"/>
  <c r="AL33"/>
  <c r="AK33"/>
  <c r="AJ33"/>
  <c r="AI33"/>
  <c r="AH33"/>
  <c r="AG33"/>
  <c r="AF33"/>
  <c r="AE33"/>
  <c r="AD33"/>
  <c r="AC33"/>
  <c r="AB33"/>
  <c r="AA33"/>
  <c r="Z33"/>
  <c r="Y33"/>
  <c r="E33"/>
  <c r="D33"/>
  <c r="BI32"/>
  <c r="BH32"/>
  <c r="BG32"/>
  <c r="BF32"/>
  <c r="BE32"/>
  <c r="BD32"/>
  <c r="BC32"/>
  <c r="BB32"/>
  <c r="BA32"/>
  <c r="AZ32"/>
  <c r="AY32"/>
  <c r="AX32"/>
  <c r="AW32"/>
  <c r="AV32"/>
  <c r="AU32"/>
  <c r="AT32"/>
  <c r="AS32"/>
  <c r="AR32"/>
  <c r="AQ32"/>
  <c r="AP32"/>
  <c r="AO32"/>
  <c r="AN32"/>
  <c r="AM32"/>
  <c r="AL32"/>
  <c r="AK32"/>
  <c r="AJ32"/>
  <c r="AI32"/>
  <c r="AH32"/>
  <c r="AG32"/>
  <c r="AF32"/>
  <c r="AE32"/>
  <c r="AD32"/>
  <c r="AC32"/>
  <c r="AB32"/>
  <c r="AA32"/>
  <c r="Z32"/>
  <c r="Y32"/>
  <c r="E32"/>
  <c r="D32"/>
  <c r="BI31"/>
  <c r="BH31"/>
  <c r="BG31"/>
  <c r="BF31"/>
  <c r="BE31"/>
  <c r="BD31"/>
  <c r="BC31"/>
  <c r="BB31"/>
  <c r="BA31"/>
  <c r="AZ31"/>
  <c r="AY31"/>
  <c r="AX31"/>
  <c r="AW31"/>
  <c r="AV31"/>
  <c r="AU31"/>
  <c r="AT31"/>
  <c r="AS31"/>
  <c r="AR31"/>
  <c r="AQ31"/>
  <c r="AP31"/>
  <c r="AO31"/>
  <c r="AN31"/>
  <c r="AM31"/>
  <c r="AL31"/>
  <c r="AK31"/>
  <c r="AJ31"/>
  <c r="AI31"/>
  <c r="AH31"/>
  <c r="AG31"/>
  <c r="AF31"/>
  <c r="AE31"/>
  <c r="AD31"/>
  <c r="AC31"/>
  <c r="AB31"/>
  <c r="AA31"/>
  <c r="Z31"/>
  <c r="Y31"/>
  <c r="E31"/>
  <c r="D31"/>
  <c r="BI30"/>
  <c r="BH30"/>
  <c r="BG30"/>
  <c r="BF30"/>
  <c r="BE30"/>
  <c r="BD30"/>
  <c r="BC30"/>
  <c r="BB30"/>
  <c r="BA30"/>
  <c r="AZ30"/>
  <c r="AY30"/>
  <c r="AX30"/>
  <c r="AW30"/>
  <c r="AV30"/>
  <c r="AU30"/>
  <c r="AT30"/>
  <c r="AS30"/>
  <c r="AR30"/>
  <c r="AQ30"/>
  <c r="AP30"/>
  <c r="AO30"/>
  <c r="AN30"/>
  <c r="AM30"/>
  <c r="AL30"/>
  <c r="AK30"/>
  <c r="AJ30"/>
  <c r="AI30"/>
  <c r="AH30"/>
  <c r="AG30"/>
  <c r="AF30"/>
  <c r="AE30"/>
  <c r="AD30"/>
  <c r="AC30"/>
  <c r="AB30"/>
  <c r="AA30"/>
  <c r="Z30"/>
  <c r="Y30"/>
  <c r="E30"/>
  <c r="D30"/>
  <c r="BI29"/>
  <c r="BH29"/>
  <c r="BG29"/>
  <c r="BF29"/>
  <c r="BE29"/>
  <c r="BD29"/>
  <c r="BC29"/>
  <c r="BB29"/>
  <c r="BA29"/>
  <c r="AZ29"/>
  <c r="AY29"/>
  <c r="AX29"/>
  <c r="AW29"/>
  <c r="AV29"/>
  <c r="AU29"/>
  <c r="AT29"/>
  <c r="AS29"/>
  <c r="AR29"/>
  <c r="AQ29"/>
  <c r="AP29"/>
  <c r="AO29"/>
  <c r="AN29"/>
  <c r="AM29"/>
  <c r="AL29"/>
  <c r="AK29"/>
  <c r="AJ29"/>
  <c r="AI29"/>
  <c r="AH29"/>
  <c r="AG29"/>
  <c r="AF29"/>
  <c r="AE29"/>
  <c r="AD29"/>
  <c r="AC29"/>
  <c r="AB29"/>
  <c r="AA29"/>
  <c r="Z29"/>
  <c r="Y29"/>
  <c r="E29"/>
  <c r="D29"/>
  <c r="BI28"/>
  <c r="BH28"/>
  <c r="BG28"/>
  <c r="BF28"/>
  <c r="BE28"/>
  <c r="BD28"/>
  <c r="BC28"/>
  <c r="BB28"/>
  <c r="BA28"/>
  <c r="AZ28"/>
  <c r="AY28"/>
  <c r="AX28"/>
  <c r="AW28"/>
  <c r="AV28"/>
  <c r="AU28"/>
  <c r="AT28"/>
  <c r="AS28"/>
  <c r="AR28"/>
  <c r="AQ28"/>
  <c r="AP28"/>
  <c r="AO28"/>
  <c r="AN28"/>
  <c r="AM28"/>
  <c r="AL28"/>
  <c r="AK28"/>
  <c r="AJ28"/>
  <c r="AI28"/>
  <c r="AH28"/>
  <c r="AG28"/>
  <c r="AF28"/>
  <c r="AE28"/>
  <c r="AD28"/>
  <c r="AC28"/>
  <c r="AB28"/>
  <c r="AA28"/>
  <c r="Z28"/>
  <c r="Y28"/>
  <c r="E28"/>
  <c r="D28"/>
  <c r="BI27"/>
  <c r="BH27"/>
  <c r="BG27"/>
  <c r="BF27"/>
  <c r="BE27"/>
  <c r="BD27"/>
  <c r="BC27"/>
  <c r="BB27"/>
  <c r="BA27"/>
  <c r="AZ27"/>
  <c r="AY27"/>
  <c r="AX27"/>
  <c r="AW27"/>
  <c r="AV27"/>
  <c r="AU27"/>
  <c r="AT27"/>
  <c r="AS27"/>
  <c r="AR27"/>
  <c r="AQ27"/>
  <c r="AP27"/>
  <c r="AO27"/>
  <c r="AN27"/>
  <c r="AM27"/>
  <c r="AL27"/>
  <c r="AK27"/>
  <c r="AJ27"/>
  <c r="AI27"/>
  <c r="AH27"/>
  <c r="AG27"/>
  <c r="AF27"/>
  <c r="AE27"/>
  <c r="AD27"/>
  <c r="AC27"/>
  <c r="AB27"/>
  <c r="AA27"/>
  <c r="Z27"/>
  <c r="Y27"/>
  <c r="E27"/>
  <c r="D27"/>
  <c r="BI26"/>
  <c r="BH26"/>
  <c r="BG26"/>
  <c r="BF26"/>
  <c r="BE26"/>
  <c r="BD26"/>
  <c r="BC26"/>
  <c r="BB26"/>
  <c r="BA26"/>
  <c r="AZ26"/>
  <c r="AY26"/>
  <c r="AX26"/>
  <c r="AW26"/>
  <c r="AV26"/>
  <c r="AU26"/>
  <c r="AT26"/>
  <c r="AS26"/>
  <c r="AR26"/>
  <c r="AQ26"/>
  <c r="AP26"/>
  <c r="AO26"/>
  <c r="AN26"/>
  <c r="AM26"/>
  <c r="AL26"/>
  <c r="AK26"/>
  <c r="AJ26"/>
  <c r="AI26"/>
  <c r="AH26"/>
  <c r="AG26"/>
  <c r="AF26"/>
  <c r="AE26"/>
  <c r="AD26"/>
  <c r="AC26"/>
  <c r="AB26"/>
  <c r="AA26"/>
  <c r="Z26"/>
  <c r="Y26"/>
  <c r="E26"/>
  <c r="D26"/>
  <c r="BI25"/>
  <c r="BH25"/>
  <c r="BG25"/>
  <c r="BF25"/>
  <c r="BE25"/>
  <c r="BD25"/>
  <c r="BC25"/>
  <c r="BB25"/>
  <c r="BA25"/>
  <c r="AZ25"/>
  <c r="AY25"/>
  <c r="AX25"/>
  <c r="AW25"/>
  <c r="AV25"/>
  <c r="AU25"/>
  <c r="AT25"/>
  <c r="AS25"/>
  <c r="AR25"/>
  <c r="AQ25"/>
  <c r="AP25"/>
  <c r="AO25"/>
  <c r="AN25"/>
  <c r="AM25"/>
  <c r="AL25"/>
  <c r="AK25"/>
  <c r="AJ25"/>
  <c r="AI25"/>
  <c r="AH25"/>
  <c r="AG25"/>
  <c r="AF25"/>
  <c r="AE25"/>
  <c r="AD25"/>
  <c r="AC25"/>
  <c r="AB25"/>
  <c r="AA25"/>
  <c r="Z25"/>
  <c r="Y25"/>
  <c r="E25"/>
  <c r="D25"/>
  <c r="BI24"/>
  <c r="BH24"/>
  <c r="BG24"/>
  <c r="BF24"/>
  <c r="BE24"/>
  <c r="BD24"/>
  <c r="BC24"/>
  <c r="BB24"/>
  <c r="BA24"/>
  <c r="AZ24"/>
  <c r="AY24"/>
  <c r="AX24"/>
  <c r="AW24"/>
  <c r="AV24"/>
  <c r="AU24"/>
  <c r="AT24"/>
  <c r="AS24"/>
  <c r="AR24"/>
  <c r="AQ24"/>
  <c r="AP24"/>
  <c r="AO24"/>
  <c r="AN24"/>
  <c r="AM24"/>
  <c r="AL24"/>
  <c r="AK24"/>
  <c r="AJ24"/>
  <c r="AI24"/>
  <c r="AH24"/>
  <c r="AG24"/>
  <c r="AF24"/>
  <c r="AE24"/>
  <c r="AD24"/>
  <c r="AC24"/>
  <c r="AB24"/>
  <c r="AA24"/>
  <c r="Z24"/>
  <c r="Y24"/>
  <c r="E24"/>
  <c r="D24"/>
  <c r="BI23"/>
  <c r="BH23"/>
  <c r="BG23"/>
  <c r="BF23"/>
  <c r="BE23"/>
  <c r="BD23"/>
  <c r="BC23"/>
  <c r="BB23"/>
  <c r="BA23"/>
  <c r="AZ23"/>
  <c r="AY23"/>
  <c r="AX23"/>
  <c r="AW23"/>
  <c r="AV23"/>
  <c r="AU23"/>
  <c r="AT23"/>
  <c r="AS23"/>
  <c r="AR23"/>
  <c r="AQ23"/>
  <c r="AP23"/>
  <c r="AO23"/>
  <c r="AN23"/>
  <c r="AM23"/>
  <c r="AL23"/>
  <c r="AK23"/>
  <c r="AJ23"/>
  <c r="AI23"/>
  <c r="AH23"/>
  <c r="AG23"/>
  <c r="AF23"/>
  <c r="AE23"/>
  <c r="AD23"/>
  <c r="AC23"/>
  <c r="AB23"/>
  <c r="AA23"/>
  <c r="Z23"/>
  <c r="Y23"/>
  <c r="BI22"/>
  <c r="BH22"/>
  <c r="BG22"/>
  <c r="BF22"/>
  <c r="BE22"/>
  <c r="BD22"/>
  <c r="BC22"/>
  <c r="BB22"/>
  <c r="BA22"/>
  <c r="AZ22"/>
  <c r="AY22"/>
  <c r="AX22"/>
  <c r="AW22"/>
  <c r="AV22"/>
  <c r="AU22"/>
  <c r="AT22"/>
  <c r="AS22"/>
  <c r="AR22"/>
  <c r="AQ22"/>
  <c r="AP22"/>
  <c r="AO22"/>
  <c r="AN22"/>
  <c r="AM22"/>
  <c r="AL22"/>
  <c r="AK22"/>
  <c r="AJ22"/>
  <c r="AI22"/>
  <c r="AH22"/>
  <c r="AG22"/>
  <c r="AF22"/>
  <c r="AE22"/>
  <c r="AD22"/>
  <c r="AC22"/>
  <c r="AB22"/>
  <c r="AA22"/>
  <c r="Z22"/>
  <c r="Y22"/>
  <c r="E22"/>
  <c r="D22"/>
  <c r="BI21"/>
  <c r="BH21"/>
  <c r="BG21"/>
  <c r="BF21"/>
  <c r="BE21"/>
  <c r="BD21"/>
  <c r="BC21"/>
  <c r="BB21"/>
  <c r="BA21"/>
  <c r="AZ21"/>
  <c r="AY21"/>
  <c r="AX21"/>
  <c r="AW21"/>
  <c r="AV21"/>
  <c r="AU21"/>
  <c r="AT21"/>
  <c r="AS21"/>
  <c r="AR21"/>
  <c r="AQ21"/>
  <c r="AP21"/>
  <c r="AO21"/>
  <c r="AN21"/>
  <c r="AM21"/>
  <c r="AL21"/>
  <c r="AK21"/>
  <c r="AJ21"/>
  <c r="AI21"/>
  <c r="AH21"/>
  <c r="AG21"/>
  <c r="AF21"/>
  <c r="AE21"/>
  <c r="AD21"/>
  <c r="AC21"/>
  <c r="AB21"/>
  <c r="AA21"/>
  <c r="Z21"/>
  <c r="Y21"/>
  <c r="BI20"/>
  <c r="BH20"/>
  <c r="BG20"/>
  <c r="BF20"/>
  <c r="BE20"/>
  <c r="BD20"/>
  <c r="BC20"/>
  <c r="BB20"/>
  <c r="BA20"/>
  <c r="AZ20"/>
  <c r="AY20"/>
  <c r="AX20"/>
  <c r="AW20"/>
  <c r="AV20"/>
  <c r="AU20"/>
  <c r="AT20"/>
  <c r="AS20"/>
  <c r="AR20"/>
  <c r="AQ20"/>
  <c r="AP20"/>
  <c r="AO20"/>
  <c r="AN20"/>
  <c r="AM20"/>
  <c r="AL20"/>
  <c r="AK20"/>
  <c r="AJ20"/>
  <c r="AI20"/>
  <c r="AH20"/>
  <c r="AG20"/>
  <c r="AF20"/>
  <c r="AE20"/>
  <c r="AD20"/>
  <c r="AC20"/>
  <c r="AB20"/>
  <c r="AA20"/>
  <c r="Z20"/>
  <c r="Y20"/>
  <c r="E20"/>
  <c r="D20"/>
  <c r="BI19"/>
  <c r="BH19"/>
  <c r="BG19"/>
  <c r="BF19"/>
  <c r="BE19"/>
  <c r="BD19"/>
  <c r="BC19"/>
  <c r="BB19"/>
  <c r="BA19"/>
  <c r="AZ19"/>
  <c r="AY19"/>
  <c r="AX19"/>
  <c r="AW19"/>
  <c r="AV19"/>
  <c r="AU19"/>
  <c r="AT19"/>
  <c r="AS19"/>
  <c r="AR19"/>
  <c r="AQ19"/>
  <c r="AP19"/>
  <c r="AO19"/>
  <c r="AN19"/>
  <c r="AM19"/>
  <c r="AL19"/>
  <c r="AK19"/>
  <c r="AJ19"/>
  <c r="AI19"/>
  <c r="AH19"/>
  <c r="AG19"/>
  <c r="AF19"/>
  <c r="AE19"/>
  <c r="AD19"/>
  <c r="AC19"/>
  <c r="AB19"/>
  <c r="AA19"/>
  <c r="Z19"/>
  <c r="Y19"/>
  <c r="BI18"/>
  <c r="BH18"/>
  <c r="BG18"/>
  <c r="BF18"/>
  <c r="BE18"/>
  <c r="BD18"/>
  <c r="BC18"/>
  <c r="BB18"/>
  <c r="BA18"/>
  <c r="AZ18"/>
  <c r="AY18"/>
  <c r="AX18"/>
  <c r="AW18"/>
  <c r="AV18"/>
  <c r="AU18"/>
  <c r="AT18"/>
  <c r="AS18"/>
  <c r="AR18"/>
  <c r="AQ18"/>
  <c r="AP18"/>
  <c r="AO18"/>
  <c r="AN18"/>
  <c r="AM18"/>
  <c r="AL18"/>
  <c r="AK18"/>
  <c r="AJ18"/>
  <c r="AI18"/>
  <c r="AH18"/>
  <c r="AG18"/>
  <c r="AF18"/>
  <c r="AE18"/>
  <c r="AD18"/>
  <c r="AC18"/>
  <c r="AB18"/>
  <c r="AA18"/>
  <c r="Z18"/>
  <c r="Y18"/>
  <c r="E18"/>
  <c r="D18"/>
  <c r="BI17"/>
  <c r="BH17"/>
  <c r="BG17"/>
  <c r="BF17"/>
  <c r="BE17"/>
  <c r="BD17"/>
  <c r="BC17"/>
  <c r="BB17"/>
  <c r="BA17"/>
  <c r="AZ17"/>
  <c r="AY17"/>
  <c r="AX17"/>
  <c r="AW17"/>
  <c r="AV17"/>
  <c r="AU17"/>
  <c r="AT17"/>
  <c r="AS17"/>
  <c r="AR17"/>
  <c r="AQ17"/>
  <c r="AP17"/>
  <c r="AO17"/>
  <c r="AN17"/>
  <c r="AM17"/>
  <c r="AL17"/>
  <c r="AK17"/>
  <c r="AJ17"/>
  <c r="AI17"/>
  <c r="AH17"/>
  <c r="AG17"/>
  <c r="AF17"/>
  <c r="AE17"/>
  <c r="AD17"/>
  <c r="AC17"/>
  <c r="AB17"/>
  <c r="AA17"/>
  <c r="Z17"/>
  <c r="Y17"/>
  <c r="BI16"/>
  <c r="BH16"/>
  <c r="BG16"/>
  <c r="BF16"/>
  <c r="BE16"/>
  <c r="BD16"/>
  <c r="BC16"/>
  <c r="BB16"/>
  <c r="BA16"/>
  <c r="AZ16"/>
  <c r="AY16"/>
  <c r="AX16"/>
  <c r="AW16"/>
  <c r="AV16"/>
  <c r="AU16"/>
  <c r="AT16"/>
  <c r="AS16"/>
  <c r="AR16"/>
  <c r="AQ16"/>
  <c r="AP16"/>
  <c r="AO16"/>
  <c r="AN16"/>
  <c r="AM16"/>
  <c r="AL16"/>
  <c r="AK16"/>
  <c r="AJ16"/>
  <c r="AI16"/>
  <c r="AH16"/>
  <c r="AG16"/>
  <c r="AF16"/>
  <c r="AE16"/>
  <c r="AD16"/>
  <c r="AC16"/>
  <c r="AB16"/>
  <c r="AA16"/>
  <c r="Z16"/>
  <c r="Y16"/>
  <c r="E16"/>
  <c r="D16"/>
  <c r="BI15"/>
  <c r="BH15"/>
  <c r="BG15"/>
  <c r="BF15"/>
  <c r="BE15"/>
  <c r="BD15"/>
  <c r="BC15"/>
  <c r="BB15"/>
  <c r="BA15"/>
  <c r="AZ15"/>
  <c r="AY15"/>
  <c r="AX15"/>
  <c r="AW15"/>
  <c r="AV15"/>
  <c r="AU15"/>
  <c r="AT15"/>
  <c r="AS15"/>
  <c r="AR15"/>
  <c r="AQ15"/>
  <c r="AP15"/>
  <c r="AO15"/>
  <c r="AN15"/>
  <c r="AM15"/>
  <c r="AL15"/>
  <c r="AK15"/>
  <c r="AJ15"/>
  <c r="AI15"/>
  <c r="AH15"/>
  <c r="AG15"/>
  <c r="AF15"/>
  <c r="AE15"/>
  <c r="AD15"/>
  <c r="AC15"/>
  <c r="AB15"/>
  <c r="AA15"/>
  <c r="Z15"/>
  <c r="Y15"/>
  <c r="E15"/>
  <c r="D15"/>
  <c r="BI14"/>
  <c r="BH14"/>
  <c r="BG14"/>
  <c r="BF14"/>
  <c r="BE14"/>
  <c r="BD14"/>
  <c r="BC14"/>
  <c r="BB14"/>
  <c r="BA14"/>
  <c r="AZ14"/>
  <c r="AY14"/>
  <c r="AX14"/>
  <c r="AW14"/>
  <c r="AV14"/>
  <c r="AU14"/>
  <c r="AT14"/>
  <c r="AS14"/>
  <c r="AR14"/>
  <c r="AQ14"/>
  <c r="AP14"/>
  <c r="AO14"/>
  <c r="AN14"/>
  <c r="AM14"/>
  <c r="AL14"/>
  <c r="AK14"/>
  <c r="AJ14"/>
  <c r="AI14"/>
  <c r="AH14"/>
  <c r="AG14"/>
  <c r="AF14"/>
  <c r="AE14"/>
  <c r="AD14"/>
  <c r="AC14"/>
  <c r="AB14"/>
  <c r="AA14"/>
  <c r="Z14"/>
  <c r="Y14"/>
  <c r="E14"/>
  <c r="D14"/>
  <c r="BI13"/>
  <c r="BH13"/>
  <c r="BG13"/>
  <c r="BF13"/>
  <c r="BE13"/>
  <c r="BD13"/>
  <c r="BC13"/>
  <c r="BB13"/>
  <c r="BA13"/>
  <c r="AZ13"/>
  <c r="AY13"/>
  <c r="AX13"/>
  <c r="AW13"/>
  <c r="AV13"/>
  <c r="AU13"/>
  <c r="AT13"/>
  <c r="AS13"/>
  <c r="AR13"/>
  <c r="AQ13"/>
  <c r="AP13"/>
  <c r="AO13"/>
  <c r="AN13"/>
  <c r="AM13"/>
  <c r="AL13"/>
  <c r="AK13"/>
  <c r="AJ13"/>
  <c r="AI13"/>
  <c r="AH13"/>
  <c r="AG13"/>
  <c r="AF13"/>
  <c r="AE13"/>
  <c r="AD13"/>
  <c r="AC13"/>
  <c r="AB13"/>
  <c r="AA13"/>
  <c r="Z13"/>
  <c r="Y13"/>
  <c r="E13"/>
  <c r="D13"/>
  <c r="BI12"/>
  <c r="BH12"/>
  <c r="BG12"/>
  <c r="BF12"/>
  <c r="BE12"/>
  <c r="BD12"/>
  <c r="BB12"/>
  <c r="BA12"/>
  <c r="AZ12"/>
  <c r="AY12"/>
  <c r="AX12"/>
  <c r="AW12"/>
  <c r="AV12"/>
  <c r="AU12"/>
  <c r="AT12"/>
  <c r="AR12"/>
  <c r="AQ12"/>
  <c r="AP12"/>
  <c r="AO12"/>
  <c r="AN12"/>
  <c r="AM12"/>
  <c r="AL12"/>
  <c r="AK12"/>
  <c r="BC12" s="1"/>
  <c r="AJ12"/>
  <c r="AI12"/>
  <c r="AH12"/>
  <c r="AG12"/>
  <c r="AF12"/>
  <c r="AE12"/>
  <c r="AD12"/>
  <c r="AC12"/>
  <c r="AB12"/>
  <c r="AA12"/>
  <c r="AS12" s="1"/>
  <c r="Z12"/>
  <c r="Y12"/>
  <c r="E12"/>
  <c r="D12"/>
  <c r="BI11"/>
  <c r="BH11"/>
  <c r="BG11"/>
  <c r="BF11"/>
  <c r="BE11"/>
  <c r="BD11"/>
  <c r="BC11"/>
  <c r="AZ11"/>
  <c r="AY11"/>
  <c r="AX11"/>
  <c r="AW11"/>
  <c r="AV11"/>
  <c r="AU11"/>
  <c r="AT11"/>
  <c r="AS11"/>
  <c r="AR11"/>
  <c r="AQ11"/>
  <c r="AP11"/>
  <c r="AO11"/>
  <c r="AN11"/>
  <c r="AM11"/>
  <c r="AL11"/>
  <c r="AK11"/>
  <c r="AJ11"/>
  <c r="BB11" s="1"/>
  <c r="AI11"/>
  <c r="BA11" s="1"/>
  <c r="AH11"/>
  <c r="AG11"/>
  <c r="AF11"/>
  <c r="AE11"/>
  <c r="AD11"/>
  <c r="AC11"/>
  <c r="AB11"/>
  <c r="AA11"/>
  <c r="Z11"/>
  <c r="Y11"/>
  <c r="E11"/>
  <c r="D11"/>
  <c r="BI10"/>
  <c r="BH10"/>
  <c r="BG10"/>
  <c r="BF10"/>
  <c r="BE10"/>
  <c r="BD10"/>
  <c r="BC10"/>
  <c r="BB10"/>
  <c r="BA10"/>
  <c r="AZ10"/>
  <c r="AY10"/>
  <c r="AX10"/>
  <c r="AW10"/>
  <c r="AV10"/>
  <c r="AU10"/>
  <c r="AT10"/>
  <c r="AS10"/>
  <c r="AR10"/>
  <c r="AQ10"/>
  <c r="AP10"/>
  <c r="AO10"/>
  <c r="AN10"/>
  <c r="AM10"/>
  <c r="AL10"/>
  <c r="AK10"/>
  <c r="AJ10"/>
  <c r="AI10"/>
  <c r="AH10"/>
  <c r="AG10"/>
  <c r="AF10"/>
  <c r="AE10"/>
  <c r="AD10"/>
  <c r="AC10"/>
  <c r="AB10"/>
  <c r="AA10"/>
  <c r="Z10"/>
  <c r="Y10"/>
  <c r="E10"/>
  <c r="D10"/>
  <c r="BI9"/>
  <c r="BH9"/>
  <c r="BG9"/>
  <c r="BF9"/>
  <c r="BE9"/>
  <c r="BD9"/>
  <c r="BC9"/>
  <c r="BB9"/>
  <c r="BA9"/>
  <c r="AZ9"/>
  <c r="AY9"/>
  <c r="AX9"/>
  <c r="AW9"/>
  <c r="AV9"/>
  <c r="AU9"/>
  <c r="AT9"/>
  <c r="AS9"/>
  <c r="AR9"/>
  <c r="AQ9"/>
  <c r="AP9"/>
  <c r="AO9"/>
  <c r="AN9"/>
  <c r="AM9"/>
  <c r="AL9"/>
  <c r="AK9"/>
  <c r="AJ9"/>
  <c r="AI9"/>
  <c r="AH9"/>
  <c r="AG9"/>
  <c r="AF9"/>
  <c r="AE9"/>
  <c r="AD9"/>
  <c r="AC9"/>
  <c r="AB9"/>
  <c r="AA9"/>
  <c r="Z9"/>
  <c r="Y9"/>
  <c r="E9"/>
  <c r="D9"/>
  <c r="F221"/>
  <c r="F192"/>
  <c r="F163"/>
  <c r="F134"/>
  <c r="F105"/>
  <c r="F76"/>
  <c r="BH4"/>
  <c r="BG4"/>
  <c r="BF4"/>
  <c r="BE4"/>
  <c r="BD4"/>
  <c r="BC4"/>
  <c r="BB4"/>
  <c r="BA4"/>
  <c r="AZ4"/>
  <c r="AY4"/>
  <c r="AX4"/>
  <c r="AW4"/>
  <c r="AV4"/>
  <c r="AU4"/>
  <c r="AT4"/>
  <c r="AS4"/>
  <c r="AR4"/>
  <c r="AQ4"/>
  <c r="C3"/>
  <c r="B1"/>
  <c r="C92" l="1"/>
  <c r="B121"/>
  <c r="D150"/>
  <c r="C121"/>
  <c r="AF34"/>
  <c r="AN34"/>
  <c r="AV34"/>
  <c r="BD34"/>
  <c r="AB34"/>
  <c r="AJ34"/>
  <c r="AJ38" s="1"/>
  <c r="AJ39" s="1"/>
  <c r="AR34"/>
  <c r="AZ34"/>
  <c r="BH34"/>
  <c r="C90"/>
  <c r="D148"/>
  <c r="B90"/>
  <c r="C119"/>
  <c r="Z34"/>
  <c r="AD34"/>
  <c r="AD38" s="1"/>
  <c r="AD39" s="1"/>
  <c r="AL34"/>
  <c r="Y34"/>
  <c r="AH34"/>
  <c r="AP34"/>
  <c r="AP38" s="1"/>
  <c r="AP39" s="1"/>
  <c r="O47"/>
  <c r="AC34"/>
  <c r="AB40" s="1"/>
  <c r="AB41" s="1"/>
  <c r="AG34"/>
  <c r="AG38" s="1"/>
  <c r="AG39" s="1"/>
  <c r="AO34"/>
  <c r="AN40" s="1"/>
  <c r="AN41" s="1"/>
  <c r="O45"/>
  <c r="C117"/>
  <c r="D146"/>
  <c r="C88"/>
  <c r="B117"/>
  <c r="B115"/>
  <c r="B86"/>
  <c r="C132"/>
  <c r="C115"/>
  <c r="D144"/>
  <c r="C86"/>
  <c r="AK34"/>
  <c r="BI34"/>
  <c r="Y43" s="1"/>
  <c r="E34"/>
  <c r="A36" s="1"/>
  <c r="B81"/>
  <c r="B103" s="1"/>
  <c r="C81"/>
  <c r="D81" s="1"/>
  <c r="D34"/>
  <c r="AA34"/>
  <c r="AA38" s="1"/>
  <c r="AA39" s="1"/>
  <c r="AE34"/>
  <c r="AE37" s="1"/>
  <c r="AI34"/>
  <c r="AH37" s="1"/>
  <c r="AM34"/>
  <c r="AM38" s="1"/>
  <c r="AM39" s="1"/>
  <c r="BE34"/>
  <c r="AE5"/>
  <c r="AS34"/>
  <c r="AW34"/>
  <c r="BA34"/>
  <c r="AH5"/>
  <c r="AT34"/>
  <c r="AX34"/>
  <c r="BB34"/>
  <c r="BF34"/>
  <c r="AQ34"/>
  <c r="AU34"/>
  <c r="AY34"/>
  <c r="BC34"/>
  <c r="BG34"/>
  <c r="AN37"/>
  <c r="AQ5"/>
  <c r="AT5"/>
  <c r="O49"/>
  <c r="BC5"/>
  <c r="BF5"/>
  <c r="Y5"/>
  <c r="AK5"/>
  <c r="AW5"/>
  <c r="AB5"/>
  <c r="AN5"/>
  <c r="AZ5"/>
  <c r="L49"/>
  <c r="L47"/>
  <c r="L45"/>
  <c r="I49"/>
  <c r="I47"/>
  <c r="I45"/>
  <c r="U49"/>
  <c r="U47"/>
  <c r="U45"/>
  <c r="F49"/>
  <c r="F47"/>
  <c r="F45"/>
  <c r="R49"/>
  <c r="R47"/>
  <c r="R45"/>
  <c r="D157"/>
  <c r="C157"/>
  <c r="B157"/>
  <c r="D168"/>
  <c r="C168"/>
  <c r="B168"/>
  <c r="D172"/>
  <c r="C172"/>
  <c r="B172"/>
  <c r="D176"/>
  <c r="C176"/>
  <c r="B176"/>
  <c r="D180"/>
  <c r="C180"/>
  <c r="B180"/>
  <c r="D184"/>
  <c r="C184"/>
  <c r="B184"/>
  <c r="D158"/>
  <c r="C158"/>
  <c r="B158"/>
  <c r="D165"/>
  <c r="C165"/>
  <c r="B165"/>
  <c r="D169"/>
  <c r="C169"/>
  <c r="B169"/>
  <c r="D173"/>
  <c r="C173"/>
  <c r="B173"/>
  <c r="D177"/>
  <c r="C177"/>
  <c r="B177"/>
  <c r="D181"/>
  <c r="C181"/>
  <c r="B181"/>
  <c r="D185"/>
  <c r="C185"/>
  <c r="B18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D155"/>
  <c r="C155"/>
  <c r="C161" s="1"/>
  <c r="B155"/>
  <c r="D159"/>
  <c r="C159"/>
  <c r="B159"/>
  <c r="D166"/>
  <c r="C166"/>
  <c r="B166"/>
  <c r="D170"/>
  <c r="C170"/>
  <c r="B170"/>
  <c r="D174"/>
  <c r="C174"/>
  <c r="B174"/>
  <c r="D178"/>
  <c r="C178"/>
  <c r="B178"/>
  <c r="D182"/>
  <c r="C182"/>
  <c r="B182"/>
  <c r="D186"/>
  <c r="C186"/>
  <c r="B186"/>
  <c r="D156"/>
  <c r="C156"/>
  <c r="B156"/>
  <c r="D160"/>
  <c r="C160"/>
  <c r="B160"/>
  <c r="C167"/>
  <c r="D167" s="1"/>
  <c r="B167"/>
  <c r="D171"/>
  <c r="C171"/>
  <c r="B171"/>
  <c r="D175"/>
  <c r="C175"/>
  <c r="B175"/>
  <c r="D179"/>
  <c r="C179"/>
  <c r="B179"/>
  <c r="D183"/>
  <c r="C183"/>
  <c r="B183"/>
  <c r="D187"/>
  <c r="C187"/>
  <c r="B187"/>
  <c r="B188"/>
  <c r="B189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5"/>
  <c r="B246"/>
  <c r="B247"/>
  <c r="C188"/>
  <c r="C189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23"/>
  <c r="C224"/>
  <c r="C225"/>
  <c r="C226"/>
  <c r="C227"/>
  <c r="C228"/>
  <c r="C229"/>
  <c r="C230"/>
  <c r="C231"/>
  <c r="C232"/>
  <c r="C233"/>
  <c r="C234"/>
  <c r="C235"/>
  <c r="C236"/>
  <c r="C237"/>
  <c r="C238"/>
  <c r="C239"/>
  <c r="C240"/>
  <c r="C241"/>
  <c r="C242"/>
  <c r="C243"/>
  <c r="C244"/>
  <c r="C245"/>
  <c r="C246"/>
  <c r="C247"/>
  <c r="Y40" l="1"/>
  <c r="Y41" s="1"/>
  <c r="AQ42"/>
  <c r="AB37"/>
  <c r="Y37"/>
  <c r="AK40"/>
  <c r="AK41" s="1"/>
  <c r="AH40"/>
  <c r="AH41" s="1"/>
  <c r="BC42"/>
  <c r="AW42"/>
  <c r="B132"/>
  <c r="D132" s="1"/>
  <c r="BF42"/>
  <c r="AE40"/>
  <c r="AE41" s="1"/>
  <c r="AZ42"/>
  <c r="AK37"/>
  <c r="C103"/>
  <c r="D103" s="1"/>
  <c r="AT42"/>
  <c r="B161"/>
  <c r="D161" s="1"/>
  <c r="B190"/>
  <c r="D190" s="1"/>
  <c r="C190"/>
  <c r="C248"/>
  <c r="B248"/>
  <c r="D248" s="1"/>
  <c r="C219"/>
  <c r="B219"/>
  <c r="D219" s="1"/>
  <c r="BJ42" l="1"/>
</calcChain>
</file>

<file path=xl/sharedStrings.xml><?xml version="1.0" encoding="utf-8"?>
<sst xmlns="http://schemas.openxmlformats.org/spreadsheetml/2006/main" count="114" uniqueCount="56">
  <si>
    <t xml:space="preserve">MOIS  DE  JANVIER </t>
  </si>
  <si>
    <t>caché</t>
  </si>
  <si>
    <t>COMPROMIS        SIGNES</t>
  </si>
  <si>
    <t>VERSION</t>
  </si>
  <si>
    <t>NOMBRE   DE   PARTICIPATION</t>
  </si>
  <si>
    <t>MONTANT    DE   PARTICIPATION</t>
  </si>
  <si>
    <t>COMMISSION</t>
  </si>
  <si>
    <t>A</t>
  </si>
  <si>
    <t>B</t>
  </si>
  <si>
    <t>C</t>
  </si>
  <si>
    <t>D</t>
  </si>
  <si>
    <t>E</t>
  </si>
  <si>
    <t>F</t>
  </si>
  <si>
    <t>AUTRES</t>
  </si>
  <si>
    <t>NOM de la VENTE</t>
  </si>
  <si>
    <t>PRIX DE VENTE</t>
  </si>
  <si>
    <t>Honoraires TTC</t>
  </si>
  <si>
    <t>Honoraires HT</t>
  </si>
  <si>
    <t>PMS</t>
  </si>
  <si>
    <t>PME</t>
  </si>
  <si>
    <t>PV</t>
  </si>
  <si>
    <t>Particip mandat simple</t>
  </si>
  <si>
    <t>Particip mandat exclusif</t>
  </si>
  <si>
    <t>Particip vente</t>
  </si>
  <si>
    <t>TOTAL</t>
  </si>
  <si>
    <t>Total C.A H.T (Mandats + Ventes)</t>
  </si>
  <si>
    <t>C.A des ventes H.T</t>
  </si>
  <si>
    <t xml:space="preserve">Cumul C.A des ventes H.T </t>
  </si>
  <si>
    <t>C.A des Mandats H.T</t>
  </si>
  <si>
    <t>Cumul C.A des Mandats H.T</t>
  </si>
  <si>
    <t>Commission  Négociateur</t>
  </si>
  <si>
    <t>Chiffre d'affaire AUTRES</t>
  </si>
  <si>
    <t>Nbre PMS</t>
  </si>
  <si>
    <t>Nbre PME</t>
  </si>
  <si>
    <t>Nbre PMS + PME</t>
  </si>
  <si>
    <t>Nbre PV</t>
  </si>
  <si>
    <t>Total Participation</t>
  </si>
  <si>
    <t>ANALYSE du MOIS</t>
  </si>
  <si>
    <t>Nbre contact acquéreur</t>
  </si>
  <si>
    <t>00/01/1900</t>
  </si>
  <si>
    <t>Nbre RDV découverte</t>
  </si>
  <si>
    <t>% RDV découverte</t>
  </si>
  <si>
    <t>=</t>
  </si>
  <si>
    <t>Stock mandats</t>
  </si>
  <si>
    <t>% Mdt vendus/stock mdt</t>
  </si>
  <si>
    <t>Nbre clients sortis</t>
  </si>
  <si>
    <t>% Vente/clients sortis</t>
  </si>
  <si>
    <t>Nbre biens visités</t>
  </si>
  <si>
    <t>Coeff biens vis/clts sortis</t>
  </si>
  <si>
    <t>Taux</t>
  </si>
  <si>
    <t>PREPARATION CARNET DE BORD</t>
  </si>
  <si>
    <t>HKLHKLHKGHK</t>
  </si>
  <si>
    <t xml:space="preserve">SUR CE TABLEAU, LE FAIT QU'IL Y AIT PAS UNE AUTRE AFFECTATION (1) SUR UN </t>
  </si>
  <si>
    <t xml:space="preserve">AUTRE NÉGOCIATEUR, DÉCLENCHE LE MESSAGE " AFFECTATION NEGOCIATEUR </t>
  </si>
  <si>
    <t>NON CONFORME."  DES QUE L'AFFECTATION EST FAITE, CE MESSAGE DISPARAIT</t>
  </si>
  <si>
    <t>CETTE CELLULE (A36) DEVRA CLIGNOTER PENDANT QUE LE MESSAGE APPARAIT…</t>
  </si>
</sst>
</file>

<file path=xl/styles.xml><?xml version="1.0" encoding="utf-8"?>
<styleSheet xmlns="http://schemas.openxmlformats.org/spreadsheetml/2006/main">
  <numFmts count="1">
    <numFmt numFmtId="164" formatCode="[$-40C]d\-mmm;@"/>
  </numFmts>
  <fonts count="16">
    <font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b/>
      <sz val="11"/>
      <color indexed="12"/>
      <name val="Arial"/>
      <family val="2"/>
    </font>
    <font>
      <b/>
      <sz val="20"/>
      <name val="Arial"/>
      <family val="2"/>
    </font>
    <font>
      <b/>
      <sz val="11"/>
      <color indexed="10"/>
      <name val="Arial"/>
      <family val="2"/>
    </font>
    <font>
      <b/>
      <sz val="7"/>
      <color indexed="8"/>
      <name val="Arial"/>
      <family val="2"/>
    </font>
    <font>
      <b/>
      <sz val="11"/>
      <color indexed="17"/>
      <name val="Arial"/>
      <family val="2"/>
    </font>
    <font>
      <b/>
      <sz val="11"/>
      <color indexed="8"/>
      <name val="Arial"/>
      <family val="2"/>
    </font>
    <font>
      <sz val="9"/>
      <name val="Arial"/>
      <family val="2"/>
    </font>
    <font>
      <sz val="12"/>
      <name val="Arial"/>
      <family val="2"/>
    </font>
    <font>
      <sz val="14"/>
      <name val="Arial"/>
      <family val="2"/>
    </font>
    <font>
      <sz val="11"/>
      <color indexed="10"/>
      <name val="Arial"/>
      <family val="2"/>
    </font>
    <font>
      <b/>
      <i/>
      <sz val="11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13"/>
        <bgColor indexed="3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27"/>
      </patternFill>
    </fill>
    <fill>
      <patternFill patternType="solid">
        <fgColor indexed="43"/>
        <bgColor indexed="26"/>
      </patternFill>
    </fill>
    <fill>
      <patternFill patternType="solid">
        <fgColor indexed="47"/>
        <bgColor indexed="22"/>
      </patternFill>
    </fill>
    <fill>
      <patternFill patternType="solid">
        <fgColor theme="0"/>
        <bgColor indexed="41"/>
      </patternFill>
    </fill>
    <fill>
      <patternFill patternType="solid">
        <fgColor theme="7" tint="0.59999389629810485"/>
        <bgColor indexed="41"/>
      </patternFill>
    </fill>
    <fill>
      <patternFill patternType="solid">
        <fgColor indexed="51"/>
        <bgColor indexed="13"/>
      </patternFill>
    </fill>
    <fill>
      <patternFill patternType="solid">
        <fgColor indexed="45"/>
        <bgColor indexed="46"/>
      </patternFill>
    </fill>
    <fill>
      <patternFill patternType="solid">
        <fgColor theme="2" tint="-9.9978637043366805E-2"/>
        <bgColor indexed="46"/>
      </patternFill>
    </fill>
    <fill>
      <patternFill patternType="solid">
        <fgColor indexed="26"/>
        <bgColor indexed="9"/>
      </patternFill>
    </fill>
    <fill>
      <patternFill patternType="solid">
        <fgColor indexed="15"/>
        <bgColor indexed="35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indexed="27"/>
        <bgColor indexed="41"/>
      </patternFill>
    </fill>
    <fill>
      <patternFill patternType="solid">
        <fgColor theme="0"/>
        <bgColor indexed="35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7"/>
      </patternFill>
    </fill>
    <fill>
      <patternFill patternType="solid">
        <fgColor theme="0"/>
        <bgColor indexed="9"/>
      </patternFill>
    </fill>
  </fills>
  <borders count="6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8"/>
      </bottom>
      <diagonal/>
    </border>
    <border>
      <left/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double">
        <color indexed="8"/>
      </bottom>
      <diagonal/>
    </border>
    <border>
      <left style="medium">
        <color indexed="8"/>
      </left>
      <right style="medium">
        <color indexed="8"/>
      </right>
      <top/>
      <bottom style="double">
        <color indexed="8"/>
      </bottom>
      <diagonal/>
    </border>
    <border>
      <left style="medium">
        <color indexed="8"/>
      </left>
      <right/>
      <top/>
      <bottom style="double">
        <color indexed="8"/>
      </bottom>
      <diagonal/>
    </border>
    <border>
      <left/>
      <right style="medium">
        <color indexed="8"/>
      </right>
      <top/>
      <bottom style="double">
        <color indexed="8"/>
      </bottom>
      <diagonal/>
    </border>
    <border>
      <left style="medium">
        <color indexed="64"/>
      </left>
      <right style="medium">
        <color indexed="8"/>
      </right>
      <top/>
      <bottom style="double">
        <color indexed="8"/>
      </bottom>
      <diagonal/>
    </border>
    <border>
      <left style="medium">
        <color indexed="8"/>
      </left>
      <right style="medium">
        <color indexed="64"/>
      </right>
      <top/>
      <bottom style="double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2">
    <xf numFmtId="164" fontId="0" fillId="0" borderId="0"/>
    <xf numFmtId="9" fontId="1" fillId="0" borderId="0" applyFill="0" applyBorder="0" applyAlignment="0" applyProtection="0"/>
  </cellStyleXfs>
  <cellXfs count="244">
    <xf numFmtId="164" fontId="0" fillId="0" borderId="0" xfId="0"/>
    <xf numFmtId="2" fontId="2" fillId="0" borderId="0" xfId="0" applyNumberFormat="1" applyFont="1" applyAlignment="1" applyProtection="1">
      <alignment horizontal="left" indent="4"/>
      <protection locked="0"/>
    </xf>
    <xf numFmtId="1" fontId="3" fillId="0" borderId="0" xfId="0" applyNumberFormat="1" applyFont="1" applyAlignment="1">
      <alignment horizontal="center"/>
    </xf>
    <xf numFmtId="2" fontId="4" fillId="0" borderId="0" xfId="0" applyNumberFormat="1" applyFont="1"/>
    <xf numFmtId="2" fontId="4" fillId="2" borderId="0" xfId="0" applyNumberFormat="1" applyFont="1" applyFill="1" applyAlignment="1">
      <alignment horizontal="center"/>
    </xf>
    <xf numFmtId="2" fontId="4" fillId="3" borderId="0" xfId="0" applyNumberFormat="1" applyFont="1" applyFill="1"/>
    <xf numFmtId="2" fontId="0" fillId="0" borderId="0" xfId="0" applyNumberFormat="1" applyAlignment="1">
      <alignment horizontal="center"/>
    </xf>
    <xf numFmtId="2" fontId="4" fillId="0" borderId="0" xfId="0" applyNumberFormat="1" applyFont="1" applyBorder="1"/>
    <xf numFmtId="2" fontId="1" fillId="6" borderId="7" xfId="1" applyNumberFormat="1" applyFill="1" applyBorder="1" applyAlignment="1">
      <alignment horizontal="center"/>
    </xf>
    <xf numFmtId="2" fontId="2" fillId="6" borderId="9" xfId="0" applyNumberFormat="1" applyFont="1" applyFill="1" applyBorder="1" applyAlignment="1">
      <alignment horizontal="center"/>
    </xf>
    <xf numFmtId="2" fontId="2" fillId="6" borderId="10" xfId="0" applyNumberFormat="1" applyFont="1" applyFill="1" applyBorder="1" applyAlignment="1">
      <alignment horizontal="center"/>
    </xf>
    <xf numFmtId="2" fontId="1" fillId="7" borderId="8" xfId="1" applyNumberFormat="1" applyFill="1" applyBorder="1" applyAlignment="1">
      <alignment horizontal="center"/>
    </xf>
    <xf numFmtId="2" fontId="4" fillId="5" borderId="14" xfId="0" applyNumberFormat="1" applyFont="1" applyFill="1" applyBorder="1" applyAlignment="1">
      <alignment horizontal="center" vertical="center"/>
    </xf>
    <xf numFmtId="2" fontId="4" fillId="9" borderId="6" xfId="0" applyNumberFormat="1" applyFont="1" applyFill="1" applyBorder="1" applyAlignment="1">
      <alignment horizontal="center" vertical="center"/>
    </xf>
    <xf numFmtId="2" fontId="4" fillId="6" borderId="7" xfId="0" applyNumberFormat="1" applyFont="1" applyFill="1" applyBorder="1" applyAlignment="1">
      <alignment horizontal="center" vertical="center"/>
    </xf>
    <xf numFmtId="2" fontId="4" fillId="10" borderId="6" xfId="0" applyNumberFormat="1" applyFont="1" applyFill="1" applyBorder="1" applyAlignment="1">
      <alignment horizontal="center" vertical="center"/>
    </xf>
    <xf numFmtId="2" fontId="4" fillId="11" borderId="16" xfId="0" applyNumberFormat="1" applyFont="1" applyFill="1" applyBorder="1" applyAlignment="1">
      <alignment horizontal="center" vertical="center"/>
    </xf>
    <xf numFmtId="2" fontId="4" fillId="12" borderId="7" xfId="0" applyNumberFormat="1" applyFont="1" applyFill="1" applyBorder="1" applyAlignment="1">
      <alignment horizontal="center" vertical="center"/>
    </xf>
    <xf numFmtId="2" fontId="12" fillId="14" borderId="32" xfId="0" applyNumberFormat="1" applyFont="1" applyFill="1" applyBorder="1" applyProtection="1">
      <protection locked="0"/>
    </xf>
    <xf numFmtId="2" fontId="12" fillId="14" borderId="32" xfId="0" applyNumberFormat="1" applyFont="1" applyFill="1" applyBorder="1" applyAlignment="1" applyProtection="1">
      <alignment horizontal="center"/>
      <protection locked="0"/>
    </xf>
    <xf numFmtId="2" fontId="12" fillId="0" borderId="33" xfId="0" applyNumberFormat="1" applyFont="1" applyBorder="1" applyAlignment="1">
      <alignment horizontal="center"/>
    </xf>
    <xf numFmtId="2" fontId="12" fillId="0" borderId="34" xfId="0" applyNumberFormat="1" applyFont="1" applyBorder="1" applyAlignment="1">
      <alignment horizontal="center"/>
    </xf>
    <xf numFmtId="1" fontId="12" fillId="5" borderId="35" xfId="0" applyNumberFormat="1" applyFont="1" applyFill="1" applyBorder="1" applyAlignment="1" applyProtection="1">
      <alignment horizontal="center"/>
      <protection locked="0"/>
    </xf>
    <xf numFmtId="1" fontId="12" fillId="5" borderId="34" xfId="0" applyNumberFormat="1" applyFont="1" applyFill="1" applyBorder="1" applyAlignment="1" applyProtection="1">
      <alignment horizontal="center"/>
      <protection locked="0"/>
    </xf>
    <xf numFmtId="1" fontId="12" fillId="9" borderId="35" xfId="0" applyNumberFormat="1" applyFont="1" applyFill="1" applyBorder="1" applyAlignment="1" applyProtection="1">
      <alignment horizontal="center"/>
      <protection locked="0"/>
    </xf>
    <xf numFmtId="1" fontId="12" fillId="9" borderId="34" xfId="0" applyNumberFormat="1" applyFont="1" applyFill="1" applyBorder="1" applyAlignment="1" applyProtection="1">
      <alignment horizontal="center"/>
      <protection locked="0"/>
    </xf>
    <xf numFmtId="1" fontId="12" fillId="13" borderId="34" xfId="0" applyNumberFormat="1" applyFont="1" applyFill="1" applyBorder="1" applyAlignment="1" applyProtection="1">
      <alignment horizontal="center"/>
      <protection locked="0"/>
    </xf>
    <xf numFmtId="1" fontId="12" fillId="13" borderId="36" xfId="0" applyNumberFormat="1" applyFont="1" applyFill="1" applyBorder="1" applyAlignment="1" applyProtection="1">
      <alignment horizontal="center"/>
      <protection locked="0"/>
    </xf>
    <xf numFmtId="1" fontId="12" fillId="13" borderId="35" xfId="0" applyNumberFormat="1" applyFont="1" applyFill="1" applyBorder="1" applyAlignment="1" applyProtection="1">
      <alignment horizontal="center"/>
      <protection locked="0"/>
    </xf>
    <xf numFmtId="1" fontId="12" fillId="10" borderId="37" xfId="0" applyNumberFormat="1" applyFont="1" applyFill="1" applyBorder="1" applyAlignment="1" applyProtection="1">
      <alignment horizontal="center"/>
      <protection locked="0"/>
    </xf>
    <xf numFmtId="1" fontId="12" fillId="10" borderId="35" xfId="0" applyNumberFormat="1" applyFont="1" applyFill="1" applyBorder="1" applyAlignment="1" applyProtection="1">
      <alignment horizontal="center"/>
      <protection locked="0"/>
    </xf>
    <xf numFmtId="1" fontId="12" fillId="10" borderId="36" xfId="0" applyNumberFormat="1" applyFont="1" applyFill="1" applyBorder="1" applyAlignment="1" applyProtection="1">
      <alignment horizontal="center"/>
      <protection locked="0"/>
    </xf>
    <xf numFmtId="1" fontId="12" fillId="11" borderId="38" xfId="0" applyNumberFormat="1" applyFont="1" applyFill="1" applyBorder="1" applyAlignment="1" applyProtection="1">
      <alignment horizontal="center"/>
      <protection locked="0"/>
    </xf>
    <xf numFmtId="1" fontId="12" fillId="11" borderId="35" xfId="0" applyNumberFormat="1" applyFont="1" applyFill="1" applyBorder="1" applyAlignment="1" applyProtection="1">
      <alignment horizontal="center"/>
      <protection locked="0"/>
    </xf>
    <xf numFmtId="1" fontId="12" fillId="11" borderId="39" xfId="0" applyNumberFormat="1" applyFont="1" applyFill="1" applyBorder="1" applyAlignment="1" applyProtection="1">
      <alignment horizontal="center"/>
      <protection locked="0"/>
    </xf>
    <xf numFmtId="1" fontId="12" fillId="12" borderId="34" xfId="0" applyNumberFormat="1" applyFont="1" applyFill="1" applyBorder="1" applyAlignment="1" applyProtection="1">
      <alignment horizontal="center"/>
      <protection locked="0"/>
    </xf>
    <xf numFmtId="1" fontId="12" fillId="12" borderId="35" xfId="0" applyNumberFormat="1" applyFont="1" applyFill="1" applyBorder="1" applyAlignment="1" applyProtection="1">
      <alignment horizontal="center"/>
      <protection locked="0"/>
    </xf>
    <xf numFmtId="1" fontId="12" fillId="7" borderId="35" xfId="0" applyNumberFormat="1" applyFont="1" applyFill="1" applyBorder="1" applyAlignment="1" applyProtection="1">
      <alignment horizontal="center"/>
      <protection locked="0"/>
    </xf>
    <xf numFmtId="2" fontId="12" fillId="0" borderId="37" xfId="0" applyNumberFormat="1" applyFont="1" applyFill="1" applyBorder="1" applyAlignment="1">
      <alignment horizontal="center"/>
    </xf>
    <xf numFmtId="2" fontId="12" fillId="0" borderId="35" xfId="0" applyNumberFormat="1" applyFont="1" applyFill="1" applyBorder="1" applyAlignment="1">
      <alignment horizontal="center"/>
    </xf>
    <xf numFmtId="2" fontId="12" fillId="0" borderId="36" xfId="0" applyNumberFormat="1" applyFont="1" applyFill="1" applyBorder="1" applyAlignment="1">
      <alignment horizontal="center"/>
    </xf>
    <xf numFmtId="2" fontId="12" fillId="15" borderId="35" xfId="0" applyNumberFormat="1" applyFont="1" applyFill="1" applyBorder="1" applyAlignment="1">
      <alignment horizontal="center"/>
    </xf>
    <xf numFmtId="2" fontId="12" fillId="15" borderId="37" xfId="0" applyNumberFormat="1" applyFont="1" applyFill="1" applyBorder="1" applyAlignment="1">
      <alignment horizontal="center"/>
    </xf>
    <xf numFmtId="2" fontId="12" fillId="0" borderId="34" xfId="0" applyNumberFormat="1" applyFont="1" applyFill="1" applyBorder="1" applyAlignment="1">
      <alignment horizontal="center"/>
    </xf>
    <xf numFmtId="2" fontId="12" fillId="0" borderId="40" xfId="0" applyNumberFormat="1" applyFont="1" applyFill="1" applyBorder="1" applyAlignment="1">
      <alignment horizontal="center"/>
    </xf>
    <xf numFmtId="2" fontId="12" fillId="0" borderId="41" xfId="0" applyNumberFormat="1" applyFont="1" applyFill="1" applyBorder="1" applyAlignment="1">
      <alignment horizontal="center"/>
    </xf>
    <xf numFmtId="2" fontId="12" fillId="0" borderId="42" xfId="0" applyNumberFormat="1" applyFont="1" applyFill="1" applyBorder="1" applyAlignment="1">
      <alignment horizontal="center"/>
    </xf>
    <xf numFmtId="2" fontId="12" fillId="0" borderId="0" xfId="0" applyNumberFormat="1" applyFont="1"/>
    <xf numFmtId="2" fontId="12" fillId="14" borderId="1" xfId="0" applyNumberFormat="1" applyFont="1" applyFill="1" applyBorder="1" applyProtection="1">
      <protection locked="0"/>
    </xf>
    <xf numFmtId="1" fontId="12" fillId="9" borderId="36" xfId="0" applyNumberFormat="1" applyFont="1" applyFill="1" applyBorder="1" applyAlignment="1" applyProtection="1">
      <alignment horizontal="center"/>
      <protection locked="0"/>
    </xf>
    <xf numFmtId="2" fontId="12" fillId="14" borderId="43" xfId="0" applyNumberFormat="1" applyFont="1" applyFill="1" applyBorder="1"/>
    <xf numFmtId="1" fontId="12" fillId="5" borderId="44" xfId="0" applyNumberFormat="1" applyFont="1" applyFill="1" applyBorder="1"/>
    <xf numFmtId="1" fontId="12" fillId="5" borderId="45" xfId="0" applyNumberFormat="1" applyFont="1" applyFill="1" applyBorder="1"/>
    <xf numFmtId="1" fontId="12" fillId="9" borderId="44" xfId="0" applyNumberFormat="1" applyFont="1" applyFill="1" applyBorder="1"/>
    <xf numFmtId="1" fontId="12" fillId="9" borderId="45" xfId="0" applyNumberFormat="1" applyFont="1" applyFill="1" applyBorder="1"/>
    <xf numFmtId="1" fontId="12" fillId="9" borderId="46" xfId="0" applyNumberFormat="1" applyFont="1" applyFill="1" applyBorder="1"/>
    <xf numFmtId="1" fontId="12" fillId="13" borderId="46" xfId="0" applyNumberFormat="1" applyFont="1" applyFill="1" applyBorder="1"/>
    <xf numFmtId="1" fontId="12" fillId="13" borderId="44" xfId="0" applyNumberFormat="1" applyFont="1" applyFill="1" applyBorder="1"/>
    <xf numFmtId="1" fontId="12" fillId="10" borderId="47" xfId="0" applyNumberFormat="1" applyFont="1" applyFill="1" applyBorder="1"/>
    <xf numFmtId="1" fontId="12" fillId="10" borderId="44" xfId="0" applyNumberFormat="1" applyFont="1" applyFill="1" applyBorder="1"/>
    <xf numFmtId="1" fontId="12" fillId="10" borderId="46" xfId="0" applyNumberFormat="1" applyFont="1" applyFill="1" applyBorder="1"/>
    <xf numFmtId="1" fontId="12" fillId="11" borderId="48" xfId="0" applyNumberFormat="1" applyFont="1" applyFill="1" applyBorder="1"/>
    <xf numFmtId="1" fontId="12" fillId="11" borderId="44" xfId="0" applyNumberFormat="1" applyFont="1" applyFill="1" applyBorder="1"/>
    <xf numFmtId="1" fontId="12" fillId="11" borderId="49" xfId="0" applyNumberFormat="1" applyFont="1" applyFill="1" applyBorder="1"/>
    <xf numFmtId="1" fontId="12" fillId="12" borderId="45" xfId="0" applyNumberFormat="1" applyFont="1" applyFill="1" applyBorder="1"/>
    <xf numFmtId="1" fontId="12" fillId="12" borderId="44" xfId="0" applyNumberFormat="1" applyFont="1" applyFill="1" applyBorder="1"/>
    <xf numFmtId="1" fontId="12" fillId="7" borderId="44" xfId="0" applyNumberFormat="1" applyFont="1" applyFill="1" applyBorder="1"/>
    <xf numFmtId="2" fontId="4" fillId="0" borderId="50" xfId="0" applyNumberFormat="1" applyFont="1" applyBorder="1" applyAlignment="1">
      <alignment horizontal="center"/>
    </xf>
    <xf numFmtId="1" fontId="4" fillId="5" borderId="51" xfId="0" applyNumberFormat="1" applyFont="1" applyFill="1" applyBorder="1" applyAlignment="1">
      <alignment horizontal="center"/>
    </xf>
    <xf numFmtId="1" fontId="4" fillId="9" borderId="51" xfId="0" applyNumberFormat="1" applyFont="1" applyFill="1" applyBorder="1" applyAlignment="1">
      <alignment horizontal="center"/>
    </xf>
    <xf numFmtId="1" fontId="4" fillId="9" borderId="52" xfId="0" applyNumberFormat="1" applyFont="1" applyFill="1" applyBorder="1" applyAlignment="1">
      <alignment horizontal="center"/>
    </xf>
    <xf numFmtId="1" fontId="4" fillId="13" borderId="51" xfId="0" applyNumberFormat="1" applyFont="1" applyFill="1" applyBorder="1" applyAlignment="1">
      <alignment horizontal="center"/>
    </xf>
    <xf numFmtId="1" fontId="4" fillId="13" borderId="52" xfId="0" applyNumberFormat="1" applyFont="1" applyFill="1" applyBorder="1" applyAlignment="1">
      <alignment horizontal="center"/>
    </xf>
    <xf numFmtId="1" fontId="4" fillId="10" borderId="53" xfId="0" applyNumberFormat="1" applyFont="1" applyFill="1" applyBorder="1" applyAlignment="1">
      <alignment horizontal="center"/>
    </xf>
    <xf numFmtId="1" fontId="4" fillId="10" borderId="51" xfId="0" applyNumberFormat="1" applyFont="1" applyFill="1" applyBorder="1" applyAlignment="1">
      <alignment horizontal="center"/>
    </xf>
    <xf numFmtId="1" fontId="4" fillId="10" borderId="52" xfId="0" applyNumberFormat="1" applyFont="1" applyFill="1" applyBorder="1" applyAlignment="1">
      <alignment horizontal="center"/>
    </xf>
    <xf numFmtId="1" fontId="4" fillId="11" borderId="54" xfId="0" applyNumberFormat="1" applyFont="1" applyFill="1" applyBorder="1" applyAlignment="1">
      <alignment horizontal="center"/>
    </xf>
    <xf numFmtId="1" fontId="4" fillId="11" borderId="51" xfId="0" applyNumberFormat="1" applyFont="1" applyFill="1" applyBorder="1" applyAlignment="1">
      <alignment horizontal="center"/>
    </xf>
    <xf numFmtId="1" fontId="4" fillId="11" borderId="55" xfId="0" applyNumberFormat="1" applyFont="1" applyFill="1" applyBorder="1" applyAlignment="1">
      <alignment horizontal="center"/>
    </xf>
    <xf numFmtId="1" fontId="4" fillId="12" borderId="53" xfId="0" applyNumberFormat="1" applyFont="1" applyFill="1" applyBorder="1" applyAlignment="1">
      <alignment horizontal="center"/>
    </xf>
    <xf numFmtId="1" fontId="4" fillId="12" borderId="51" xfId="0" applyNumberFormat="1" applyFont="1" applyFill="1" applyBorder="1" applyAlignment="1">
      <alignment horizontal="center"/>
    </xf>
    <xf numFmtId="1" fontId="4" fillId="12" borderId="52" xfId="0" applyNumberFormat="1" applyFont="1" applyFill="1" applyBorder="1" applyAlignment="1">
      <alignment horizontal="center"/>
    </xf>
    <xf numFmtId="1" fontId="4" fillId="7" borderId="51" xfId="0" applyNumberFormat="1" applyFont="1" applyFill="1" applyBorder="1" applyAlignment="1">
      <alignment horizontal="center"/>
    </xf>
    <xf numFmtId="2" fontId="4" fillId="0" borderId="53" xfId="0" applyNumberFormat="1" applyFont="1" applyFill="1" applyBorder="1" applyAlignment="1">
      <alignment horizontal="center"/>
    </xf>
    <xf numFmtId="2" fontId="4" fillId="0" borderId="51" xfId="0" applyNumberFormat="1" applyFont="1" applyFill="1" applyBorder="1" applyAlignment="1">
      <alignment horizontal="center"/>
    </xf>
    <xf numFmtId="2" fontId="4" fillId="15" borderId="51" xfId="0" applyNumberFormat="1" applyFont="1" applyFill="1" applyBorder="1" applyAlignment="1">
      <alignment horizontal="center"/>
    </xf>
    <xf numFmtId="2" fontId="4" fillId="0" borderId="0" xfId="0" applyNumberFormat="1" applyFont="1" applyAlignment="1">
      <alignment horizontal="center"/>
    </xf>
    <xf numFmtId="2" fontId="4" fillId="0" borderId="1" xfId="0" applyNumberFormat="1" applyFont="1" applyBorder="1"/>
    <xf numFmtId="2" fontId="4" fillId="0" borderId="56" xfId="0" applyNumberFormat="1" applyFont="1" applyBorder="1"/>
    <xf numFmtId="2" fontId="4" fillId="0" borderId="57" xfId="0" applyNumberFormat="1" applyFont="1" applyBorder="1"/>
    <xf numFmtId="2" fontId="4" fillId="5" borderId="44" xfId="0" applyNumberFormat="1" applyFont="1" applyFill="1" applyBorder="1"/>
    <xf numFmtId="2" fontId="4" fillId="5" borderId="45" xfId="0" applyNumberFormat="1" applyFont="1" applyFill="1" applyBorder="1"/>
    <xf numFmtId="2" fontId="4" fillId="9" borderId="44" xfId="0" applyNumberFormat="1" applyFont="1" applyFill="1" applyBorder="1"/>
    <xf numFmtId="2" fontId="4" fillId="9" borderId="45" xfId="0" applyNumberFormat="1" applyFont="1" applyFill="1" applyBorder="1"/>
    <xf numFmtId="2" fontId="4" fillId="9" borderId="46" xfId="0" applyNumberFormat="1" applyFont="1" applyFill="1" applyBorder="1"/>
    <xf numFmtId="2" fontId="4" fillId="13" borderId="46" xfId="0" applyNumberFormat="1" applyFont="1" applyFill="1" applyBorder="1"/>
    <xf numFmtId="2" fontId="4" fillId="13" borderId="44" xfId="0" applyNumberFormat="1" applyFont="1" applyFill="1" applyBorder="1"/>
    <xf numFmtId="2" fontId="4" fillId="10" borderId="45" xfId="0" applyNumberFormat="1" applyFont="1" applyFill="1" applyBorder="1"/>
    <xf numFmtId="2" fontId="4" fillId="10" borderId="44" xfId="0" applyNumberFormat="1" applyFont="1" applyFill="1" applyBorder="1"/>
    <xf numFmtId="2" fontId="4" fillId="10" borderId="46" xfId="0" applyNumberFormat="1" applyFont="1" applyFill="1" applyBorder="1"/>
    <xf numFmtId="2" fontId="4" fillId="11" borderId="58" xfId="0" applyNumberFormat="1" applyFont="1" applyFill="1" applyBorder="1"/>
    <xf numFmtId="2" fontId="4" fillId="11" borderId="59" xfId="0" applyNumberFormat="1" applyFont="1" applyFill="1" applyBorder="1"/>
    <xf numFmtId="2" fontId="4" fillId="11" borderId="60" xfId="0" applyNumberFormat="1" applyFont="1" applyFill="1" applyBorder="1"/>
    <xf numFmtId="2" fontId="4" fillId="12" borderId="45" xfId="0" applyNumberFormat="1" applyFont="1" applyFill="1" applyBorder="1"/>
    <xf numFmtId="2" fontId="4" fillId="12" borderId="44" xfId="0" applyNumberFormat="1" applyFont="1" applyFill="1" applyBorder="1"/>
    <xf numFmtId="2" fontId="4" fillId="7" borderId="44" xfId="0" applyNumberFormat="1" applyFont="1" applyFill="1" applyBorder="1"/>
    <xf numFmtId="2" fontId="4" fillId="0" borderId="47" xfId="0" applyNumberFormat="1" applyFont="1" applyFill="1" applyBorder="1"/>
    <xf numFmtId="2" fontId="13" fillId="0" borderId="0" xfId="0" applyNumberFormat="1" applyFont="1" applyBorder="1" applyAlignment="1">
      <alignment horizontal="center" vertical="center"/>
    </xf>
    <xf numFmtId="2" fontId="13" fillId="0" borderId="0" xfId="0" applyNumberFormat="1" applyFont="1" applyAlignment="1">
      <alignment horizontal="center" vertical="center"/>
    </xf>
    <xf numFmtId="2" fontId="4" fillId="0" borderId="0" xfId="0" applyNumberFormat="1" applyFont="1" applyBorder="1" applyAlignment="1">
      <alignment horizontal="center"/>
    </xf>
    <xf numFmtId="2" fontId="4" fillId="0" borderId="61" xfId="0" applyNumberFormat="1" applyFont="1" applyBorder="1" applyAlignment="1">
      <alignment horizontal="center"/>
    </xf>
    <xf numFmtId="2" fontId="4" fillId="5" borderId="62" xfId="0" applyNumberFormat="1" applyFont="1" applyFill="1" applyBorder="1" applyAlignment="1">
      <alignment horizontal="center"/>
    </xf>
    <xf numFmtId="2" fontId="4" fillId="9" borderId="1" xfId="0" applyNumberFormat="1" applyFont="1" applyFill="1" applyBorder="1" applyAlignment="1">
      <alignment horizontal="center"/>
    </xf>
    <xf numFmtId="2" fontId="4" fillId="13" borderId="1" xfId="0" applyNumberFormat="1" applyFont="1" applyFill="1" applyBorder="1" applyAlignment="1">
      <alignment horizontal="center"/>
    </xf>
    <xf numFmtId="2" fontId="4" fillId="10" borderId="1" xfId="0" applyNumberFormat="1" applyFont="1" applyFill="1" applyBorder="1" applyAlignment="1">
      <alignment horizontal="center"/>
    </xf>
    <xf numFmtId="2" fontId="4" fillId="11" borderId="1" xfId="0" applyNumberFormat="1" applyFont="1" applyFill="1" applyBorder="1" applyAlignment="1">
      <alignment horizontal="center"/>
    </xf>
    <xf numFmtId="2" fontId="4" fillId="12" borderId="1" xfId="0" applyNumberFormat="1" applyFont="1" applyFill="1" applyBorder="1" applyAlignment="1">
      <alignment horizontal="center"/>
    </xf>
    <xf numFmtId="2" fontId="4" fillId="5" borderId="1" xfId="0" applyNumberFormat="1" applyFont="1" applyFill="1" applyBorder="1" applyAlignment="1">
      <alignment horizontal="center"/>
    </xf>
    <xf numFmtId="2" fontId="4" fillId="0" borderId="0" xfId="0" applyNumberFormat="1" applyFont="1" applyAlignment="1">
      <alignment horizontal="right"/>
    </xf>
    <xf numFmtId="2" fontId="2" fillId="7" borderId="1" xfId="0" applyNumberFormat="1" applyFont="1" applyFill="1" applyBorder="1"/>
    <xf numFmtId="2" fontId="14" fillId="0" borderId="0" xfId="0" applyNumberFormat="1" applyFont="1" applyAlignment="1">
      <alignment horizontal="center"/>
    </xf>
    <xf numFmtId="2" fontId="4" fillId="0" borderId="0" xfId="0" applyNumberFormat="1" applyFont="1" applyProtection="1"/>
    <xf numFmtId="2" fontId="4" fillId="0" borderId="0" xfId="0" applyNumberFormat="1" applyFont="1" applyAlignment="1" applyProtection="1">
      <alignment horizontal="center"/>
    </xf>
    <xf numFmtId="2" fontId="15" fillId="0" borderId="0" xfId="0" applyNumberFormat="1" applyFont="1"/>
    <xf numFmtId="2" fontId="0" fillId="0" borderId="0" xfId="0" applyNumberFormat="1" applyFont="1" applyProtection="1"/>
    <xf numFmtId="2" fontId="0" fillId="0" borderId="0" xfId="0" applyNumberFormat="1" applyFont="1" applyAlignment="1" applyProtection="1">
      <alignment horizontal="center"/>
    </xf>
    <xf numFmtId="2" fontId="4" fillId="0" borderId="0" xfId="0" applyNumberFormat="1" applyFont="1" applyFill="1" applyBorder="1" applyProtection="1">
      <protection locked="0"/>
    </xf>
    <xf numFmtId="2" fontId="4" fillId="0" borderId="0" xfId="0" applyNumberFormat="1" applyFont="1" applyFill="1" applyBorder="1" applyAlignment="1" applyProtection="1">
      <alignment horizontal="center"/>
      <protection locked="0"/>
    </xf>
    <xf numFmtId="2" fontId="4" fillId="0" borderId="0" xfId="0" applyNumberFormat="1" applyFont="1" applyFill="1" applyBorder="1" applyAlignment="1">
      <alignment horizontal="center"/>
    </xf>
    <xf numFmtId="2" fontId="4" fillId="0" borderId="0" xfId="0" applyNumberFormat="1" applyFont="1" applyFill="1" applyBorder="1"/>
    <xf numFmtId="2" fontId="4" fillId="5" borderId="5" xfId="0" applyNumberFormat="1" applyFont="1" applyFill="1" applyBorder="1" applyAlignment="1">
      <alignment horizontal="center" vertical="center" wrapText="1"/>
    </xf>
    <xf numFmtId="2" fontId="0" fillId="0" borderId="0" xfId="1" applyNumberFormat="1" applyFont="1" applyFill="1" applyBorder="1" applyAlignment="1" applyProtection="1"/>
    <xf numFmtId="2" fontId="4" fillId="3" borderId="1" xfId="0" applyNumberFormat="1" applyFont="1" applyFill="1" applyBorder="1"/>
    <xf numFmtId="2" fontId="0" fillId="3" borderId="1" xfId="1" applyNumberFormat="1" applyFont="1" applyFill="1" applyBorder="1" applyAlignment="1" applyProtection="1"/>
    <xf numFmtId="2" fontId="0" fillId="3" borderId="0" xfId="1" applyNumberFormat="1" applyFont="1" applyFill="1" applyBorder="1" applyAlignment="1" applyProtection="1"/>
    <xf numFmtId="2" fontId="4" fillId="16" borderId="5" xfId="0" applyNumberFormat="1" applyFont="1" applyFill="1" applyBorder="1" applyAlignment="1">
      <alignment horizontal="center" vertical="center" wrapText="1"/>
    </xf>
    <xf numFmtId="2" fontId="4" fillId="13" borderId="5" xfId="0" applyNumberFormat="1" applyFont="1" applyFill="1" applyBorder="1" applyAlignment="1">
      <alignment horizontal="center" vertical="center" wrapText="1"/>
    </xf>
    <xf numFmtId="2" fontId="12" fillId="14" borderId="62" xfId="0" applyNumberFormat="1" applyFont="1" applyFill="1" applyBorder="1" applyProtection="1">
      <protection locked="0"/>
    </xf>
    <xf numFmtId="2" fontId="12" fillId="14" borderId="63" xfId="0" applyNumberFormat="1" applyFont="1" applyFill="1" applyBorder="1" applyAlignment="1" applyProtection="1">
      <alignment horizontal="center"/>
      <protection locked="0"/>
    </xf>
    <xf numFmtId="2" fontId="12" fillId="17" borderId="0" xfId="0" applyNumberFormat="1" applyFont="1" applyFill="1" applyBorder="1" applyProtection="1">
      <protection locked="0"/>
    </xf>
    <xf numFmtId="2" fontId="12" fillId="17" borderId="0" xfId="0" applyNumberFormat="1" applyFont="1" applyFill="1" applyBorder="1" applyAlignment="1" applyProtection="1">
      <alignment horizontal="center"/>
      <protection locked="0"/>
    </xf>
    <xf numFmtId="2" fontId="12" fillId="0" borderId="0" xfId="0" applyNumberFormat="1" applyFont="1" applyBorder="1" applyAlignment="1">
      <alignment horizontal="center"/>
    </xf>
    <xf numFmtId="1" fontId="12" fillId="5" borderId="22" xfId="0" applyNumberFormat="1" applyFont="1" applyFill="1" applyBorder="1" applyAlignment="1" applyProtection="1">
      <alignment horizontal="center"/>
      <protection locked="0"/>
    </xf>
    <xf numFmtId="1" fontId="12" fillId="5" borderId="0" xfId="0" applyNumberFormat="1" applyFont="1" applyFill="1" applyBorder="1" applyAlignment="1" applyProtection="1">
      <alignment horizontal="center"/>
      <protection locked="0"/>
    </xf>
    <xf numFmtId="1" fontId="12" fillId="9" borderId="22" xfId="0" applyNumberFormat="1" applyFont="1" applyFill="1" applyBorder="1" applyAlignment="1" applyProtection="1">
      <alignment horizontal="center"/>
      <protection locked="0"/>
    </xf>
    <xf numFmtId="1" fontId="12" fillId="9" borderId="0" xfId="0" applyNumberFormat="1" applyFont="1" applyFill="1" applyBorder="1" applyAlignment="1" applyProtection="1">
      <alignment horizontal="center"/>
      <protection locked="0"/>
    </xf>
    <xf numFmtId="1" fontId="12" fillId="13" borderId="0" xfId="0" applyNumberFormat="1" applyFont="1" applyFill="1" applyBorder="1" applyAlignment="1" applyProtection="1">
      <alignment horizontal="center"/>
      <protection locked="0"/>
    </xf>
    <xf numFmtId="1" fontId="12" fillId="13" borderId="21" xfId="0" applyNumberFormat="1" applyFont="1" applyFill="1" applyBorder="1" applyAlignment="1" applyProtection="1">
      <alignment horizontal="center"/>
      <protection locked="0"/>
    </xf>
    <xf numFmtId="1" fontId="12" fillId="13" borderId="22" xfId="0" applyNumberFormat="1" applyFont="1" applyFill="1" applyBorder="1" applyAlignment="1" applyProtection="1">
      <alignment horizontal="center"/>
      <protection locked="0"/>
    </xf>
    <xf numFmtId="2" fontId="12" fillId="18" borderId="0" xfId="0" applyNumberFormat="1" applyFont="1" applyFill="1" applyBorder="1" applyAlignment="1">
      <alignment horizontal="center"/>
    </xf>
    <xf numFmtId="1" fontId="12" fillId="19" borderId="0" xfId="0" applyNumberFormat="1" applyFont="1" applyFill="1" applyBorder="1" applyAlignment="1" applyProtection="1">
      <alignment horizontal="center"/>
      <protection locked="0"/>
    </xf>
    <xf numFmtId="1" fontId="12" fillId="8" borderId="0" xfId="0" applyNumberFormat="1" applyFont="1" applyFill="1" applyBorder="1" applyAlignment="1" applyProtection="1">
      <alignment horizontal="center"/>
      <protection locked="0"/>
    </xf>
    <xf numFmtId="1" fontId="12" fillId="20" borderId="0" xfId="0" applyNumberFormat="1" applyFont="1" applyFill="1" applyBorder="1" applyAlignment="1" applyProtection="1">
      <alignment horizontal="center"/>
      <protection locked="0"/>
    </xf>
    <xf numFmtId="2" fontId="5" fillId="3" borderId="1" xfId="0" applyNumberFormat="1" applyFont="1" applyFill="1" applyBorder="1" applyAlignment="1">
      <alignment horizontal="center"/>
    </xf>
    <xf numFmtId="2" fontId="6" fillId="4" borderId="2" xfId="0" applyNumberFormat="1" applyFont="1" applyFill="1" applyBorder="1" applyAlignment="1">
      <alignment horizontal="center"/>
    </xf>
    <xf numFmtId="2" fontId="6" fillId="4" borderId="3" xfId="0" applyNumberFormat="1" applyFont="1" applyFill="1" applyBorder="1" applyAlignment="1">
      <alignment horizontal="center"/>
    </xf>
    <xf numFmtId="2" fontId="6" fillId="4" borderId="11" xfId="0" applyNumberFormat="1" applyFont="1" applyFill="1" applyBorder="1" applyAlignment="1">
      <alignment horizontal="center"/>
    </xf>
    <xf numFmtId="2" fontId="6" fillId="4" borderId="12" xfId="0" applyNumberFormat="1" applyFont="1" applyFill="1" applyBorder="1" applyAlignment="1">
      <alignment horizontal="center"/>
    </xf>
    <xf numFmtId="1" fontId="6" fillId="4" borderId="4" xfId="0" applyNumberFormat="1" applyFont="1" applyFill="1" applyBorder="1" applyAlignment="1">
      <alignment horizontal="center"/>
    </xf>
    <xf numFmtId="1" fontId="0" fillId="0" borderId="13" xfId="0" applyNumberFormat="1" applyBorder="1"/>
    <xf numFmtId="2" fontId="2" fillId="5" borderId="5" xfId="0" applyNumberFormat="1" applyFont="1" applyFill="1" applyBorder="1" applyAlignment="1">
      <alignment horizontal="center"/>
    </xf>
    <xf numFmtId="2" fontId="2" fillId="6" borderId="6" xfId="0" applyNumberFormat="1" applyFont="1" applyFill="1" applyBorder="1" applyAlignment="1">
      <alignment horizontal="center"/>
    </xf>
    <xf numFmtId="2" fontId="2" fillId="6" borderId="8" xfId="0" applyNumberFormat="1" applyFont="1" applyFill="1" applyBorder="1" applyAlignment="1">
      <alignment horizontal="center"/>
    </xf>
    <xf numFmtId="2" fontId="2" fillId="6" borderId="9" xfId="0" applyNumberFormat="1" applyFont="1" applyFill="1" applyBorder="1" applyAlignment="1">
      <alignment horizontal="center"/>
    </xf>
    <xf numFmtId="2" fontId="12" fillId="17" borderId="0" xfId="0" applyNumberFormat="1" applyFont="1" applyFill="1" applyBorder="1" applyAlignment="1" applyProtection="1">
      <alignment horizontal="center"/>
      <protection locked="0"/>
    </xf>
    <xf numFmtId="2" fontId="2" fillId="7" borderId="2" xfId="0" applyNumberFormat="1" applyFont="1" applyFill="1" applyBorder="1" applyAlignment="1">
      <alignment horizontal="center"/>
    </xf>
    <xf numFmtId="2" fontId="2" fillId="7" borderId="3" xfId="0" applyNumberFormat="1" applyFont="1" applyFill="1" applyBorder="1" applyAlignment="1">
      <alignment horizontal="center"/>
    </xf>
    <xf numFmtId="2" fontId="2" fillId="7" borderId="4" xfId="0" applyNumberFormat="1" applyFont="1" applyFill="1" applyBorder="1" applyAlignment="1">
      <alignment horizontal="center"/>
    </xf>
    <xf numFmtId="2" fontId="7" fillId="8" borderId="15" xfId="0" applyNumberFormat="1" applyFont="1" applyFill="1" applyBorder="1" applyAlignment="1" applyProtection="1">
      <alignment horizontal="center"/>
      <protection locked="0"/>
    </xf>
    <xf numFmtId="2" fontId="8" fillId="7" borderId="17" xfId="0" applyNumberFormat="1" applyFont="1" applyFill="1" applyBorder="1" applyAlignment="1">
      <alignment horizontal="center" textRotation="255"/>
    </xf>
    <xf numFmtId="2" fontId="8" fillId="7" borderId="28" xfId="0" applyNumberFormat="1" applyFont="1" applyFill="1" applyBorder="1" applyAlignment="1">
      <alignment horizontal="center" textRotation="255"/>
    </xf>
    <xf numFmtId="2" fontId="8" fillId="7" borderId="31" xfId="0" applyNumberFormat="1" applyFont="1" applyFill="1" applyBorder="1" applyAlignment="1">
      <alignment horizontal="center" textRotation="255"/>
    </xf>
    <xf numFmtId="2" fontId="5" fillId="5" borderId="18" xfId="0" applyNumberFormat="1" applyFont="1" applyFill="1" applyBorder="1" applyAlignment="1">
      <alignment horizontal="center"/>
    </xf>
    <xf numFmtId="2" fontId="7" fillId="9" borderId="19" xfId="0" applyNumberFormat="1" applyFont="1" applyFill="1" applyBorder="1" applyAlignment="1">
      <alignment horizontal="center"/>
    </xf>
    <xf numFmtId="2" fontId="5" fillId="12" borderId="23" xfId="0" applyNumberFormat="1" applyFont="1" applyFill="1" applyBorder="1" applyAlignment="1">
      <alignment horizontal="center"/>
    </xf>
    <xf numFmtId="2" fontId="4" fillId="5" borderId="7" xfId="0" applyNumberFormat="1" applyFont="1" applyFill="1" applyBorder="1" applyAlignment="1">
      <alignment horizontal="center" vertical="center" wrapText="1"/>
    </xf>
    <xf numFmtId="2" fontId="11" fillId="13" borderId="23" xfId="0" applyNumberFormat="1" applyFont="1" applyFill="1" applyBorder="1" applyAlignment="1">
      <alignment horizontal="center" vertical="center" wrapText="1"/>
    </xf>
    <xf numFmtId="2" fontId="11" fillId="13" borderId="20" xfId="0" applyNumberFormat="1" applyFont="1" applyFill="1" applyBorder="1" applyAlignment="1">
      <alignment horizontal="center" vertical="center" wrapText="1"/>
    </xf>
    <xf numFmtId="2" fontId="11" fillId="10" borderId="25" xfId="0" applyNumberFormat="1" applyFont="1" applyFill="1" applyBorder="1" applyAlignment="1">
      <alignment horizontal="center" vertical="center" wrapText="1"/>
    </xf>
    <xf numFmtId="2" fontId="11" fillId="10" borderId="20" xfId="0" applyNumberFormat="1" applyFont="1" applyFill="1" applyBorder="1" applyAlignment="1">
      <alignment horizontal="center" vertical="center" wrapText="1"/>
    </xf>
    <xf numFmtId="2" fontId="4" fillId="12" borderId="5" xfId="0" applyNumberFormat="1" applyFont="1" applyFill="1" applyBorder="1" applyAlignment="1">
      <alignment horizontal="center" vertical="center" wrapText="1"/>
    </xf>
    <xf numFmtId="2" fontId="4" fillId="12" borderId="6" xfId="0" applyNumberFormat="1" applyFont="1" applyFill="1" applyBorder="1" applyAlignment="1">
      <alignment horizontal="center" vertical="center" wrapText="1"/>
    </xf>
    <xf numFmtId="2" fontId="4" fillId="10" borderId="5" xfId="0" applyNumberFormat="1" applyFont="1" applyFill="1" applyBorder="1" applyAlignment="1">
      <alignment horizontal="center" vertical="center" wrapText="1"/>
    </xf>
    <xf numFmtId="2" fontId="4" fillId="11" borderId="6" xfId="0" applyNumberFormat="1" applyFont="1" applyFill="1" applyBorder="1" applyAlignment="1">
      <alignment horizontal="center" vertical="center" wrapText="1"/>
    </xf>
    <xf numFmtId="2" fontId="4" fillId="7" borderId="15" xfId="0" applyNumberFormat="1" applyFont="1" applyFill="1" applyBorder="1" applyAlignment="1">
      <alignment horizontal="center" vertical="center"/>
    </xf>
    <xf numFmtId="2" fontId="4" fillId="0" borderId="5" xfId="0" applyNumberFormat="1" applyFont="1" applyBorder="1" applyAlignment="1">
      <alignment horizontal="center" vertical="center" wrapText="1"/>
    </xf>
    <xf numFmtId="2" fontId="4" fillId="0" borderId="7" xfId="0" applyNumberFormat="1" applyFont="1" applyBorder="1" applyAlignment="1">
      <alignment horizontal="center" vertical="center" wrapText="1"/>
    </xf>
    <xf numFmtId="2" fontId="11" fillId="5" borderId="24" xfId="0" applyNumberFormat="1" applyFont="1" applyFill="1" applyBorder="1" applyAlignment="1">
      <alignment horizontal="center" vertical="center" wrapText="1"/>
    </xf>
    <xf numFmtId="2" fontId="11" fillId="5" borderId="29" xfId="0" applyNumberFormat="1" applyFont="1" applyFill="1" applyBorder="1" applyAlignment="1">
      <alignment horizontal="center" vertical="center" wrapText="1"/>
    </xf>
    <xf numFmtId="2" fontId="11" fillId="5" borderId="30" xfId="0" applyNumberFormat="1" applyFont="1" applyFill="1" applyBorder="1" applyAlignment="1">
      <alignment horizontal="center" vertical="center" wrapText="1"/>
    </xf>
    <xf numFmtId="2" fontId="9" fillId="13" borderId="14" xfId="0" applyNumberFormat="1" applyFont="1" applyFill="1" applyBorder="1" applyAlignment="1">
      <alignment horizontal="center"/>
    </xf>
    <xf numFmtId="2" fontId="10" fillId="10" borderId="6" xfId="0" applyNumberFormat="1" applyFont="1" applyFill="1" applyBorder="1" applyAlignment="1">
      <alignment horizontal="center"/>
    </xf>
    <xf numFmtId="2" fontId="5" fillId="11" borderId="6" xfId="0" applyNumberFormat="1" applyFont="1" applyFill="1" applyBorder="1" applyAlignment="1">
      <alignment horizontal="center"/>
    </xf>
    <xf numFmtId="2" fontId="5" fillId="12" borderId="6" xfId="0" applyNumberFormat="1" applyFont="1" applyFill="1" applyBorder="1" applyAlignment="1">
      <alignment horizontal="center"/>
    </xf>
    <xf numFmtId="2" fontId="5" fillId="5" borderId="20" xfId="0" applyNumberFormat="1" applyFont="1" applyFill="1" applyBorder="1" applyAlignment="1">
      <alignment horizontal="center"/>
    </xf>
    <xf numFmtId="2" fontId="7" fillId="9" borderId="21" xfId="0" applyNumberFormat="1" applyFont="1" applyFill="1" applyBorder="1" applyAlignment="1">
      <alignment horizontal="center"/>
    </xf>
    <xf numFmtId="2" fontId="11" fillId="5" borderId="25" xfId="0" applyNumberFormat="1" applyFont="1" applyFill="1" applyBorder="1" applyAlignment="1">
      <alignment horizontal="center" vertical="center" wrapText="1"/>
    </xf>
    <xf numFmtId="2" fontId="11" fillId="5" borderId="20" xfId="0" applyNumberFormat="1" applyFont="1" applyFill="1" applyBorder="1" applyAlignment="1">
      <alignment horizontal="center" vertical="center" wrapText="1"/>
    </xf>
    <xf numFmtId="2" fontId="11" fillId="9" borderId="20" xfId="0" applyNumberFormat="1" applyFont="1" applyFill="1" applyBorder="1" applyAlignment="1">
      <alignment horizontal="center" vertical="center" wrapText="1"/>
    </xf>
    <xf numFmtId="2" fontId="11" fillId="9" borderId="23" xfId="0" applyNumberFormat="1" applyFont="1" applyFill="1" applyBorder="1" applyAlignment="1">
      <alignment horizontal="center" vertical="center" wrapText="1"/>
    </xf>
    <xf numFmtId="2" fontId="9" fillId="13" borderId="22" xfId="0" applyNumberFormat="1" applyFont="1" applyFill="1" applyBorder="1" applyAlignment="1">
      <alignment horizontal="center"/>
    </xf>
    <xf numFmtId="2" fontId="10" fillId="10" borderId="23" xfId="0" applyNumberFormat="1" applyFont="1" applyFill="1" applyBorder="1" applyAlignment="1">
      <alignment horizontal="center"/>
    </xf>
    <xf numFmtId="2" fontId="5" fillId="11" borderId="23" xfId="0" applyNumberFormat="1" applyFont="1" applyFill="1" applyBorder="1" applyAlignment="1">
      <alignment horizontal="center"/>
    </xf>
    <xf numFmtId="2" fontId="11" fillId="12" borderId="25" xfId="0" applyNumberFormat="1" applyFont="1" applyFill="1" applyBorder="1" applyAlignment="1">
      <alignment horizontal="center" vertical="center" wrapText="1"/>
    </xf>
    <xf numFmtId="2" fontId="11" fillId="12" borderId="20" xfId="0" applyNumberFormat="1" applyFont="1" applyFill="1" applyBorder="1" applyAlignment="1">
      <alignment horizontal="center" vertical="center" wrapText="1"/>
    </xf>
    <xf numFmtId="2" fontId="11" fillId="12" borderId="23" xfId="0" applyNumberFormat="1" applyFont="1" applyFill="1" applyBorder="1" applyAlignment="1">
      <alignment horizontal="center" vertical="center" wrapText="1"/>
    </xf>
    <xf numFmtId="2" fontId="12" fillId="0" borderId="57" xfId="0" applyNumberFormat="1" applyFont="1" applyBorder="1" applyAlignment="1">
      <alignment horizontal="center" vertical="center"/>
    </xf>
    <xf numFmtId="2" fontId="12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horizontal="center"/>
    </xf>
    <xf numFmtId="2" fontId="4" fillId="5" borderId="1" xfId="0" applyNumberFormat="1" applyFont="1" applyFill="1" applyBorder="1" applyAlignment="1">
      <alignment horizontal="center"/>
    </xf>
    <xf numFmtId="2" fontId="4" fillId="9" borderId="1" xfId="0" applyNumberFormat="1" applyFont="1" applyFill="1" applyBorder="1" applyAlignment="1">
      <alignment horizontal="center"/>
    </xf>
    <xf numFmtId="2" fontId="4" fillId="13" borderId="1" xfId="0" applyNumberFormat="1" applyFont="1" applyFill="1" applyBorder="1" applyAlignment="1">
      <alignment horizontal="center"/>
    </xf>
    <xf numFmtId="2" fontId="4" fillId="13" borderId="5" xfId="0" applyNumberFormat="1" applyFont="1" applyFill="1" applyBorder="1" applyAlignment="1">
      <alignment horizontal="center" vertical="center" wrapText="1"/>
    </xf>
    <xf numFmtId="2" fontId="4" fillId="10" borderId="6" xfId="0" applyNumberFormat="1" applyFont="1" applyFill="1" applyBorder="1" applyAlignment="1">
      <alignment horizontal="center" vertical="center" wrapText="1"/>
    </xf>
    <xf numFmtId="2" fontId="4" fillId="5" borderId="5" xfId="0" applyNumberFormat="1" applyFont="1" applyFill="1" applyBorder="1" applyAlignment="1">
      <alignment horizontal="center" vertical="center" wrapText="1"/>
    </xf>
    <xf numFmtId="2" fontId="4" fillId="9" borderId="7" xfId="0" applyNumberFormat="1" applyFont="1" applyFill="1" applyBorder="1" applyAlignment="1">
      <alignment horizontal="center" vertical="center" wrapText="1"/>
    </xf>
    <xf numFmtId="2" fontId="4" fillId="9" borderId="5" xfId="0" applyNumberFormat="1" applyFont="1" applyFill="1" applyBorder="1" applyAlignment="1">
      <alignment horizontal="center" vertical="center" wrapText="1"/>
    </xf>
    <xf numFmtId="2" fontId="4" fillId="13" borderId="6" xfId="0" applyNumberFormat="1" applyFont="1" applyFill="1" applyBorder="1" applyAlignment="1">
      <alignment horizontal="center" vertical="center" wrapText="1"/>
    </xf>
    <xf numFmtId="2" fontId="4" fillId="11" borderId="5" xfId="0" applyNumberFormat="1" applyFont="1" applyFill="1" applyBorder="1" applyAlignment="1">
      <alignment horizontal="center" vertical="center" wrapText="1"/>
    </xf>
    <xf numFmtId="2" fontId="4" fillId="11" borderId="15" xfId="0" applyNumberFormat="1" applyFont="1" applyFill="1" applyBorder="1" applyAlignment="1">
      <alignment horizontal="center" vertical="center" wrapText="1"/>
    </xf>
    <xf numFmtId="2" fontId="4" fillId="10" borderId="1" xfId="0" applyNumberFormat="1" applyFont="1" applyFill="1" applyBorder="1" applyAlignment="1">
      <alignment horizontal="center"/>
    </xf>
    <xf numFmtId="2" fontId="4" fillId="11" borderId="1" xfId="0" applyNumberFormat="1" applyFont="1" applyFill="1" applyBorder="1" applyAlignment="1">
      <alignment horizontal="center"/>
    </xf>
    <xf numFmtId="2" fontId="4" fillId="12" borderId="1" xfId="0" applyNumberFormat="1" applyFont="1" applyFill="1" applyBorder="1" applyAlignment="1">
      <alignment horizontal="center"/>
    </xf>
    <xf numFmtId="2" fontId="12" fillId="18" borderId="0" xfId="0" applyNumberFormat="1" applyFont="1" applyFill="1" applyBorder="1" applyAlignment="1">
      <alignment horizontal="center"/>
    </xf>
    <xf numFmtId="2" fontId="4" fillId="5" borderId="15" xfId="0" applyNumberFormat="1" applyFont="1" applyFill="1" applyBorder="1" applyAlignment="1">
      <alignment horizontal="center" vertical="center" wrapText="1"/>
    </xf>
    <xf numFmtId="2" fontId="4" fillId="9" borderId="6" xfId="0" applyNumberFormat="1" applyFont="1" applyFill="1" applyBorder="1" applyAlignment="1">
      <alignment horizontal="center" vertical="center" wrapText="1"/>
    </xf>
    <xf numFmtId="2" fontId="11" fillId="11" borderId="20" xfId="0" applyNumberFormat="1" applyFont="1" applyFill="1" applyBorder="1" applyAlignment="1">
      <alignment horizontal="center" vertical="center" wrapText="1"/>
    </xf>
    <xf numFmtId="2" fontId="11" fillId="11" borderId="27" xfId="0" applyNumberFormat="1" applyFont="1" applyFill="1" applyBorder="1" applyAlignment="1">
      <alignment horizontal="center" vertical="center" wrapText="1"/>
    </xf>
    <xf numFmtId="2" fontId="11" fillId="10" borderId="23" xfId="0" applyNumberFormat="1" applyFont="1" applyFill="1" applyBorder="1" applyAlignment="1">
      <alignment horizontal="center" vertical="center" wrapText="1"/>
    </xf>
    <xf numFmtId="2" fontId="11" fillId="11" borderId="26" xfId="0" applyNumberFormat="1" applyFont="1" applyFill="1" applyBorder="1" applyAlignment="1">
      <alignment horizontal="center" vertical="center" wrapText="1"/>
    </xf>
    <xf numFmtId="2" fontId="4" fillId="0" borderId="0" xfId="0" applyNumberFormat="1" applyFont="1" applyAlignment="1">
      <alignment horizontal="center"/>
    </xf>
    <xf numFmtId="2" fontId="4" fillId="13" borderId="15" xfId="0" applyNumberFormat="1" applyFont="1" applyFill="1" applyBorder="1" applyAlignment="1">
      <alignment horizontal="center" vertical="center" wrapText="1"/>
    </xf>
    <xf numFmtId="2" fontId="4" fillId="10" borderId="15" xfId="0" applyNumberFormat="1" applyFont="1" applyFill="1" applyBorder="1" applyAlignment="1">
      <alignment horizontal="center" vertical="center" wrapText="1"/>
    </xf>
    <xf numFmtId="2" fontId="4" fillId="12" borderId="15" xfId="0" applyNumberFormat="1" applyFont="1" applyFill="1" applyBorder="1" applyAlignment="1">
      <alignment horizontal="center" vertical="center" wrapText="1"/>
    </xf>
    <xf numFmtId="2" fontId="4" fillId="7" borderId="1" xfId="0" applyNumberFormat="1" applyFont="1" applyFill="1" applyBorder="1" applyAlignment="1">
      <alignment horizontal="center"/>
    </xf>
    <xf numFmtId="2" fontId="4" fillId="16" borderId="1" xfId="0" applyNumberFormat="1" applyFont="1" applyFill="1" applyBorder="1" applyAlignment="1">
      <alignment horizontal="center"/>
    </xf>
    <xf numFmtId="2" fontId="4" fillId="0" borderId="1" xfId="0" applyNumberFormat="1" applyFont="1" applyFill="1" applyBorder="1" applyAlignment="1" applyProtection="1">
      <alignment horizontal="center"/>
    </xf>
    <xf numFmtId="2" fontId="1" fillId="0" borderId="1" xfId="1" applyNumberFormat="1" applyFill="1" applyBorder="1" applyAlignment="1" applyProtection="1">
      <alignment horizontal="center"/>
    </xf>
    <xf numFmtId="2" fontId="5" fillId="13" borderId="5" xfId="0" applyNumberFormat="1" applyFont="1" applyFill="1" applyBorder="1" applyAlignment="1">
      <alignment horizontal="center"/>
    </xf>
    <xf numFmtId="2" fontId="5" fillId="5" borderId="5" xfId="0" applyNumberFormat="1" applyFont="1" applyFill="1" applyBorder="1" applyAlignment="1">
      <alignment horizontal="center"/>
    </xf>
    <xf numFmtId="2" fontId="2" fillId="10" borderId="0" xfId="0" applyNumberFormat="1" applyFont="1" applyFill="1" applyBorder="1" applyAlignment="1">
      <alignment horizontal="center" vertical="center"/>
    </xf>
    <xf numFmtId="2" fontId="7" fillId="16" borderId="5" xfId="0" applyNumberFormat="1" applyFont="1" applyFill="1" applyBorder="1" applyAlignment="1">
      <alignment horizontal="center"/>
    </xf>
    <xf numFmtId="2" fontId="9" fillId="13" borderId="5" xfId="0" applyNumberFormat="1" applyFont="1" applyFill="1" applyBorder="1" applyAlignment="1">
      <alignment horizontal="center"/>
    </xf>
    <xf numFmtId="2" fontId="10" fillId="13" borderId="5" xfId="0" applyNumberFormat="1" applyFont="1" applyFill="1" applyBorder="1" applyAlignment="1">
      <alignment horizontal="center"/>
    </xf>
  </cellXfs>
  <cellStyles count="2">
    <cellStyle name="Normal" xfId="0" builtinId="0"/>
    <cellStyle name="Pourcentage" xfId="1" builtinId="5"/>
  </cellStyles>
  <dxfs count="6">
    <dxf>
      <font>
        <b/>
        <i val="0"/>
        <color rgb="FF00FF00"/>
      </font>
      <fill>
        <patternFill patternType="solid">
          <bgColor rgb="FF00FF00"/>
        </patternFill>
      </fill>
    </dxf>
    <dxf>
      <font>
        <b/>
        <i val="0"/>
        <color theme="4" tint="-0.499984740745262"/>
      </font>
      <fill>
        <patternFill patternType="solid">
          <bgColor rgb="FFFFFF00"/>
        </patternFill>
      </fill>
    </dxf>
    <dxf>
      <font>
        <b/>
        <i val="0"/>
        <color rgb="FFFF0000"/>
      </font>
      <fill>
        <patternFill>
          <bgColor rgb="FF00FF00"/>
        </patternFill>
      </fill>
    </dxf>
    <dxf>
      <font>
        <b/>
        <i val="0"/>
        <color theme="4" tint="-0.499984740745262"/>
      </font>
      <fill>
        <patternFill patternType="none">
          <bgColor auto="1"/>
        </patternFill>
      </fill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  <fill>
        <patternFill patternType="solid">
          <fgColor indexed="22"/>
          <bgColor indexed="31"/>
        </patternFill>
      </fill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314325</xdr:colOff>
      <xdr:row>11</xdr:row>
      <xdr:rowOff>123825</xdr:rowOff>
    </xdr:from>
    <xdr:to>
      <xdr:col>15</xdr:col>
      <xdr:colOff>161925</xdr:colOff>
      <xdr:row>16</xdr:row>
      <xdr:rowOff>19050</xdr:rowOff>
    </xdr:to>
    <xdr:cxnSp macro="">
      <xdr:nvCxnSpPr>
        <xdr:cNvPr id="3" name="Connecteur droit avec flèche 2"/>
        <xdr:cNvCxnSpPr/>
      </xdr:nvCxnSpPr>
      <xdr:spPr>
        <a:xfrm flipV="1">
          <a:off x="5953125" y="2209800"/>
          <a:ext cx="1838325" cy="8477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ITUAT&#176;%20Mens%20CA%202023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Janv"/>
      <sheetName val="Fev"/>
      <sheetName val="Mars"/>
      <sheetName val="Avril"/>
      <sheetName val="Mai"/>
      <sheetName val="Juin"/>
      <sheetName val="Juill"/>
      <sheetName val="Aout"/>
      <sheetName val="Sept"/>
      <sheetName val="Oct"/>
      <sheetName val="Nov"/>
      <sheetName val="Dec"/>
      <sheetName val="Signat  Actes A"/>
      <sheetName val="Carnet de bord A"/>
      <sheetName val="Signat  Actes B"/>
      <sheetName val="Carnet de bord B"/>
      <sheetName val="Signat  Actes C"/>
      <sheetName val="Carnet de bord C"/>
      <sheetName val="Signat  Actes D"/>
      <sheetName val="Carnet de bord D"/>
      <sheetName val="Signat  Actes E"/>
      <sheetName val="Carnet de bord E"/>
      <sheetName val="Signat  Actes F"/>
      <sheetName val="Carnet de bord F"/>
      <sheetName val="LOCATIONS"/>
      <sheetName val="GESTION"/>
      <sheetName val="Feuil1"/>
      <sheetName val="Carnet de bord LOCAT-GESTION"/>
      <sheetName val="MODIF COMM"/>
      <sheetName val="REGUL SAL"/>
      <sheetName val="COMM A PERCEVOIR"/>
      <sheetName val="VERSIONS"/>
      <sheetName val="Paramètres"/>
      <sheetName val="_file____C__Solvimo_December_20"/>
      <sheetName val="_file____C__Activit_C3_A9_20200"/>
      <sheetName val="Récupéré_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>
        <row r="3">
          <cell r="A3">
            <v>1</v>
          </cell>
        </row>
        <row r="4">
          <cell r="A4">
            <v>2</v>
          </cell>
        </row>
        <row r="5">
          <cell r="A5">
            <v>3</v>
          </cell>
        </row>
        <row r="7">
          <cell r="A7">
            <v>4</v>
          </cell>
        </row>
        <row r="9">
          <cell r="A9">
            <v>5</v>
          </cell>
        </row>
        <row r="10">
          <cell r="A10">
            <v>6</v>
          </cell>
        </row>
        <row r="11">
          <cell r="A11">
            <v>7</v>
          </cell>
        </row>
        <row r="12">
          <cell r="A12">
            <v>8</v>
          </cell>
        </row>
        <row r="13">
          <cell r="A13">
            <v>9</v>
          </cell>
        </row>
        <row r="14">
          <cell r="A14">
            <v>10</v>
          </cell>
        </row>
        <row r="15">
          <cell r="A15">
            <v>11</v>
          </cell>
        </row>
        <row r="16">
          <cell r="A16">
            <v>0</v>
          </cell>
        </row>
        <row r="17">
          <cell r="A17">
            <v>0</v>
          </cell>
        </row>
        <row r="20">
          <cell r="A20" t="str">
            <v/>
          </cell>
        </row>
        <row r="21">
          <cell r="A21" t="str">
            <v/>
          </cell>
        </row>
        <row r="22">
          <cell r="A22" t="str">
            <v/>
          </cell>
        </row>
        <row r="23">
          <cell r="A23" t="str">
            <v/>
          </cell>
        </row>
        <row r="24">
          <cell r="A24" t="str">
            <v/>
          </cell>
        </row>
        <row r="25">
          <cell r="A25" t="str">
            <v/>
          </cell>
        </row>
        <row r="26">
          <cell r="A26" t="str">
            <v/>
          </cell>
        </row>
        <row r="27">
          <cell r="A27" t="str">
            <v/>
          </cell>
        </row>
        <row r="28">
          <cell r="A28" t="str">
            <v/>
          </cell>
        </row>
        <row r="29">
          <cell r="A29" t="str">
            <v/>
          </cell>
        </row>
        <row r="30">
          <cell r="A30" t="str">
            <v/>
          </cell>
        </row>
        <row r="31">
          <cell r="A31" t="str">
            <v/>
          </cell>
        </row>
        <row r="32">
          <cell r="A32" t="str">
            <v/>
          </cell>
        </row>
        <row r="33">
          <cell r="A33" t="str">
            <v/>
          </cell>
        </row>
        <row r="34">
          <cell r="A34" t="str">
            <v/>
          </cell>
        </row>
        <row r="35">
          <cell r="A35" t="str">
            <v/>
          </cell>
        </row>
        <row r="36">
          <cell r="A36" t="str">
            <v/>
          </cell>
        </row>
        <row r="37">
          <cell r="A37" t="str">
            <v/>
          </cell>
        </row>
        <row r="38">
          <cell r="A38" t="str">
            <v/>
          </cell>
        </row>
        <row r="39">
          <cell r="A39" t="str">
            <v/>
          </cell>
        </row>
        <row r="40">
          <cell r="A40" t="str">
            <v/>
          </cell>
        </row>
        <row r="41">
          <cell r="A41" t="str">
            <v/>
          </cell>
        </row>
        <row r="42">
          <cell r="A42" t="str">
            <v/>
          </cell>
        </row>
        <row r="43">
          <cell r="A43" t="str">
            <v/>
          </cell>
        </row>
        <row r="44">
          <cell r="A44" t="str">
            <v/>
          </cell>
        </row>
        <row r="45">
          <cell r="A45" t="str">
            <v/>
          </cell>
        </row>
        <row r="46">
          <cell r="A46" t="str">
            <v/>
          </cell>
        </row>
        <row r="47">
          <cell r="A47" t="str">
            <v/>
          </cell>
        </row>
        <row r="48">
          <cell r="A48" t="str">
            <v/>
          </cell>
        </row>
        <row r="49">
          <cell r="A49" t="str">
            <v/>
          </cell>
        </row>
        <row r="50">
          <cell r="A50" t="str">
            <v/>
          </cell>
        </row>
      </sheetData>
      <sheetData sheetId="32">
        <row r="5">
          <cell r="H5">
            <v>2023</v>
          </cell>
        </row>
        <row r="17">
          <cell r="E17">
            <v>0.22</v>
          </cell>
          <cell r="F17">
            <v>0.3</v>
          </cell>
          <cell r="G17">
            <v>0.22</v>
          </cell>
          <cell r="H17">
            <v>0.22</v>
          </cell>
          <cell r="I17">
            <v>0.3</v>
          </cell>
          <cell r="J17">
            <v>0.22</v>
          </cell>
          <cell r="K17">
            <v>0.22</v>
          </cell>
          <cell r="L17">
            <v>0.3</v>
          </cell>
          <cell r="M17">
            <v>0.22</v>
          </cell>
          <cell r="N17">
            <v>0.22</v>
          </cell>
          <cell r="O17">
            <v>0.3</v>
          </cell>
          <cell r="P17">
            <v>0.22</v>
          </cell>
          <cell r="Q17">
            <v>0.22</v>
          </cell>
          <cell r="R17">
            <v>0.3</v>
          </cell>
          <cell r="S17">
            <v>0.22</v>
          </cell>
          <cell r="T17">
            <v>0.22</v>
          </cell>
          <cell r="U17">
            <v>0.3</v>
          </cell>
          <cell r="V17">
            <v>0.22</v>
          </cell>
        </row>
      </sheetData>
      <sheetData sheetId="33"/>
      <sheetData sheetId="34"/>
      <sheetData sheetId="3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Y248"/>
  <sheetViews>
    <sheetView tabSelected="1" workbookViewId="0">
      <pane xSplit="24" ySplit="1" topLeftCell="Y2" activePane="bottomRight" state="frozen"/>
      <selection activeCell="M41" sqref="M41"/>
      <selection pane="topRight" activeCell="M41" sqref="M41"/>
      <selection pane="bottomLeft" activeCell="M41" sqref="M41"/>
      <selection pane="bottomRight" activeCell="D41" sqref="D41"/>
    </sheetView>
  </sheetViews>
  <sheetFormatPr baseColWidth="10" defaultRowHeight="14.25"/>
  <cols>
    <col min="1" max="1" width="27.85546875" style="3" customWidth="1"/>
    <col min="2" max="2" width="13.85546875" style="3" customWidth="1"/>
    <col min="3" max="3" width="11.7109375" style="3" customWidth="1"/>
    <col min="4" max="4" width="11.28515625" style="3" customWidth="1"/>
    <col min="5" max="5" width="11.28515625" style="3" hidden="1" customWidth="1"/>
    <col min="6" max="8" width="5" style="3" customWidth="1"/>
    <col min="9" max="11" width="4.85546875" style="3" customWidth="1"/>
    <col min="12" max="14" width="5" style="3" customWidth="1"/>
    <col min="15" max="23" width="5.140625" style="3" customWidth="1"/>
    <col min="24" max="24" width="4.42578125" style="3" customWidth="1"/>
    <col min="25" max="33" width="10.7109375" style="3" customWidth="1"/>
    <col min="34" max="42" width="11.42578125" style="3"/>
    <col min="43" max="51" width="10.7109375" style="3" customWidth="1"/>
    <col min="52" max="16384" width="11.42578125" style="3"/>
  </cols>
  <sheetData>
    <row r="1" spans="1:61" ht="15">
      <c r="A1" s="1" t="s">
        <v>0</v>
      </c>
      <c r="B1" s="2">
        <f>[1]Paramètres!H5</f>
        <v>2023</v>
      </c>
      <c r="E1" s="4" t="s">
        <v>1</v>
      </c>
      <c r="K1" s="153" t="s">
        <v>2</v>
      </c>
      <c r="L1" s="153"/>
      <c r="M1" s="153"/>
      <c r="N1" s="153"/>
      <c r="O1" s="153"/>
      <c r="P1" s="153"/>
      <c r="Q1" s="153"/>
      <c r="R1" s="153"/>
      <c r="S1" s="153"/>
      <c r="T1" s="153"/>
      <c r="U1" s="153"/>
      <c r="V1" s="153"/>
      <c r="W1" s="153"/>
      <c r="X1" s="153"/>
      <c r="Y1" s="153"/>
      <c r="Z1" s="153"/>
      <c r="AA1" s="153"/>
      <c r="AB1" s="153"/>
      <c r="AC1" s="153"/>
      <c r="BI1" s="5"/>
    </row>
    <row r="2" spans="1:61" ht="15" thickBot="1">
      <c r="D2" s="6"/>
      <c r="E2" s="6"/>
      <c r="F2" s="6"/>
      <c r="G2" s="6"/>
      <c r="H2" s="6"/>
      <c r="I2" s="6"/>
      <c r="J2" s="6"/>
      <c r="K2" s="6"/>
      <c r="L2" s="6"/>
      <c r="M2" s="6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</row>
    <row r="3" spans="1:61" ht="15.75" customHeight="1" thickBot="1">
      <c r="A3" s="154" t="s">
        <v>3</v>
      </c>
      <c r="B3" s="155"/>
      <c r="C3" s="158">
        <f>LARGE([1]VERSIONS!A3:A50,1)</f>
        <v>11</v>
      </c>
      <c r="F3" s="160" t="s">
        <v>4</v>
      </c>
      <c r="G3" s="160"/>
      <c r="H3" s="160"/>
      <c r="I3" s="160"/>
      <c r="J3" s="160"/>
      <c r="K3" s="160"/>
      <c r="L3" s="160"/>
      <c r="M3" s="160"/>
      <c r="N3" s="160"/>
      <c r="O3" s="160"/>
      <c r="P3" s="160"/>
      <c r="Q3" s="160"/>
      <c r="R3" s="160"/>
      <c r="S3" s="160"/>
      <c r="T3" s="160"/>
      <c r="U3" s="160"/>
      <c r="V3" s="160"/>
      <c r="W3" s="160"/>
      <c r="X3" s="160"/>
      <c r="Y3" s="161" t="s">
        <v>5</v>
      </c>
      <c r="Z3" s="161"/>
      <c r="AA3" s="161"/>
      <c r="AB3" s="161"/>
      <c r="AC3" s="161"/>
      <c r="AD3" s="161"/>
      <c r="AE3" s="8">
        <v>0.5</v>
      </c>
      <c r="AF3" s="162"/>
      <c r="AG3" s="163"/>
      <c r="AH3" s="163"/>
      <c r="AI3" s="163"/>
      <c r="AJ3" s="163"/>
      <c r="AK3" s="163"/>
      <c r="AL3" s="163"/>
      <c r="AM3" s="163"/>
      <c r="AN3" s="9"/>
      <c r="AO3" s="9"/>
      <c r="AP3" s="10"/>
      <c r="AQ3" s="165" t="s">
        <v>6</v>
      </c>
      <c r="AR3" s="166"/>
      <c r="AS3" s="166"/>
      <c r="AT3" s="166"/>
      <c r="AU3" s="166"/>
      <c r="AV3" s="166"/>
      <c r="AW3" s="166"/>
      <c r="AX3" s="166"/>
      <c r="AY3" s="166"/>
      <c r="AZ3" s="166"/>
      <c r="BA3" s="166"/>
      <c r="BB3" s="166"/>
      <c r="BC3" s="166"/>
      <c r="BD3" s="166"/>
      <c r="BE3" s="166"/>
      <c r="BF3" s="166"/>
      <c r="BG3" s="166"/>
      <c r="BH3" s="167"/>
    </row>
    <row r="4" spans="1:61" ht="15" customHeight="1" thickBot="1">
      <c r="A4" s="156"/>
      <c r="B4" s="157"/>
      <c r="C4" s="159"/>
      <c r="AQ4" s="11">
        <f>[1]Paramètres!E17</f>
        <v>0.22</v>
      </c>
      <c r="AR4" s="11">
        <f>[1]Paramètres!F17</f>
        <v>0.3</v>
      </c>
      <c r="AS4" s="11">
        <f>[1]Paramètres!G17</f>
        <v>0.22</v>
      </c>
      <c r="AT4" s="11">
        <f>[1]Paramètres!H17</f>
        <v>0.22</v>
      </c>
      <c r="AU4" s="11">
        <f>[1]Paramètres!I17</f>
        <v>0.3</v>
      </c>
      <c r="AV4" s="11">
        <f>[1]Paramètres!J17</f>
        <v>0.22</v>
      </c>
      <c r="AW4" s="11">
        <f>[1]Paramètres!K17</f>
        <v>0.22</v>
      </c>
      <c r="AX4" s="11">
        <f>[1]Paramètres!L17</f>
        <v>0.3</v>
      </c>
      <c r="AY4" s="11">
        <f>[1]Paramètres!M17</f>
        <v>0.22</v>
      </c>
      <c r="AZ4" s="11">
        <f>[1]Paramètres!N17</f>
        <v>0.22</v>
      </c>
      <c r="BA4" s="11">
        <f>[1]Paramètres!O17</f>
        <v>0.3</v>
      </c>
      <c r="BB4" s="11">
        <f>[1]Paramètres!P17</f>
        <v>0.22</v>
      </c>
      <c r="BC4" s="11">
        <f>[1]Paramètres!Q17</f>
        <v>0.22</v>
      </c>
      <c r="BD4" s="11">
        <f>[1]Paramètres!R17</f>
        <v>0.3</v>
      </c>
      <c r="BE4" s="11">
        <f>[1]Paramètres!S17</f>
        <v>0.22</v>
      </c>
      <c r="BF4" s="11">
        <f>[1]Paramètres!T17</f>
        <v>0.22</v>
      </c>
      <c r="BG4" s="11">
        <f>[1]Paramètres!U17</f>
        <v>0.3</v>
      </c>
      <c r="BH4" s="11">
        <f>[1]Paramètres!V17</f>
        <v>0.22</v>
      </c>
    </row>
    <row r="5" spans="1:61" ht="15.75" customHeight="1" thickBot="1">
      <c r="F5" s="12" t="s">
        <v>7</v>
      </c>
      <c r="G5" s="168"/>
      <c r="H5" s="168"/>
      <c r="I5" s="13" t="s">
        <v>8</v>
      </c>
      <c r="J5" s="168"/>
      <c r="K5" s="168"/>
      <c r="L5" s="14" t="s">
        <v>9</v>
      </c>
      <c r="M5" s="168"/>
      <c r="N5" s="168"/>
      <c r="O5" s="15" t="s">
        <v>10</v>
      </c>
      <c r="P5" s="168"/>
      <c r="Q5" s="168"/>
      <c r="R5" s="16" t="s">
        <v>11</v>
      </c>
      <c r="S5" s="168"/>
      <c r="T5" s="168"/>
      <c r="U5" s="17" t="s">
        <v>12</v>
      </c>
      <c r="V5" s="168"/>
      <c r="W5" s="168"/>
      <c r="X5" s="169" t="s">
        <v>13</v>
      </c>
      <c r="Y5" s="172">
        <f>G5</f>
        <v>0</v>
      </c>
      <c r="Z5" s="172"/>
      <c r="AA5" s="172"/>
      <c r="AB5" s="173">
        <f>J5</f>
        <v>0</v>
      </c>
      <c r="AC5" s="173"/>
      <c r="AD5" s="173"/>
      <c r="AE5" s="190">
        <f>M5</f>
        <v>0</v>
      </c>
      <c r="AF5" s="190"/>
      <c r="AG5" s="190"/>
      <c r="AH5" s="191">
        <f>P5</f>
        <v>0</v>
      </c>
      <c r="AI5" s="191"/>
      <c r="AJ5" s="191"/>
      <c r="AK5" s="192">
        <f>S5</f>
        <v>0</v>
      </c>
      <c r="AL5" s="192"/>
      <c r="AM5" s="192"/>
      <c r="AN5" s="193">
        <f>V5</f>
        <v>0</v>
      </c>
      <c r="AO5" s="193"/>
      <c r="AP5" s="193"/>
      <c r="AQ5" s="194">
        <f>G5</f>
        <v>0</v>
      </c>
      <c r="AR5" s="194"/>
      <c r="AS5" s="194"/>
      <c r="AT5" s="195">
        <f>J5</f>
        <v>0</v>
      </c>
      <c r="AU5" s="195"/>
      <c r="AV5" s="195"/>
      <c r="AW5" s="200">
        <f>M5</f>
        <v>0</v>
      </c>
      <c r="AX5" s="200"/>
      <c r="AY5" s="200"/>
      <c r="AZ5" s="201">
        <f>P5</f>
        <v>0</v>
      </c>
      <c r="BA5" s="201"/>
      <c r="BB5" s="201"/>
      <c r="BC5" s="202">
        <f>S5</f>
        <v>0</v>
      </c>
      <c r="BD5" s="202"/>
      <c r="BE5" s="202"/>
      <c r="BF5" s="174">
        <f>V5</f>
        <v>0</v>
      </c>
      <c r="BG5" s="174"/>
      <c r="BH5" s="174"/>
      <c r="BI5" s="184" t="s">
        <v>13</v>
      </c>
    </row>
    <row r="6" spans="1:61" ht="12.75" customHeight="1" thickBot="1">
      <c r="A6" s="185" t="s">
        <v>14</v>
      </c>
      <c r="B6" s="185" t="s">
        <v>15</v>
      </c>
      <c r="C6" s="185" t="s">
        <v>16</v>
      </c>
      <c r="D6" s="186" t="s">
        <v>17</v>
      </c>
      <c r="F6" s="187" t="s">
        <v>18</v>
      </c>
      <c r="G6" s="196" t="s">
        <v>19</v>
      </c>
      <c r="H6" s="197" t="s">
        <v>20</v>
      </c>
      <c r="I6" s="198" t="s">
        <v>18</v>
      </c>
      <c r="J6" s="198" t="s">
        <v>19</v>
      </c>
      <c r="K6" s="199" t="s">
        <v>20</v>
      </c>
      <c r="L6" s="177" t="s">
        <v>18</v>
      </c>
      <c r="M6" s="176" t="s">
        <v>19</v>
      </c>
      <c r="N6" s="177" t="s">
        <v>20</v>
      </c>
      <c r="O6" s="178" t="s">
        <v>18</v>
      </c>
      <c r="P6" s="179" t="s">
        <v>19</v>
      </c>
      <c r="Q6" s="228" t="s">
        <v>20</v>
      </c>
      <c r="R6" s="229" t="s">
        <v>18</v>
      </c>
      <c r="S6" s="226" t="s">
        <v>19</v>
      </c>
      <c r="T6" s="227" t="s">
        <v>20</v>
      </c>
      <c r="U6" s="203" t="s">
        <v>18</v>
      </c>
      <c r="V6" s="204" t="s">
        <v>19</v>
      </c>
      <c r="W6" s="205" t="s">
        <v>20</v>
      </c>
      <c r="X6" s="170"/>
      <c r="Y6" s="175" t="s">
        <v>21</v>
      </c>
      <c r="Z6" s="214" t="s">
        <v>22</v>
      </c>
      <c r="AA6" s="224" t="s">
        <v>23</v>
      </c>
      <c r="AB6" s="215" t="s">
        <v>21</v>
      </c>
      <c r="AC6" s="216" t="s">
        <v>22</v>
      </c>
      <c r="AD6" s="225" t="s">
        <v>23</v>
      </c>
      <c r="AE6" s="212" t="s">
        <v>21</v>
      </c>
      <c r="AF6" s="212" t="s">
        <v>22</v>
      </c>
      <c r="AG6" s="231" t="s">
        <v>23</v>
      </c>
      <c r="AH6" s="182" t="s">
        <v>21</v>
      </c>
      <c r="AI6" s="182" t="s">
        <v>22</v>
      </c>
      <c r="AJ6" s="232" t="s">
        <v>23</v>
      </c>
      <c r="AK6" s="218" t="s">
        <v>21</v>
      </c>
      <c r="AL6" s="218" t="s">
        <v>22</v>
      </c>
      <c r="AM6" s="219" t="s">
        <v>23</v>
      </c>
      <c r="AN6" s="180" t="s">
        <v>21</v>
      </c>
      <c r="AO6" s="180" t="s">
        <v>22</v>
      </c>
      <c r="AP6" s="233" t="s">
        <v>23</v>
      </c>
      <c r="AQ6" s="214" t="s">
        <v>21</v>
      </c>
      <c r="AR6" s="175" t="s">
        <v>22</v>
      </c>
      <c r="AS6" s="214" t="s">
        <v>23</v>
      </c>
      <c r="AT6" s="215" t="s">
        <v>21</v>
      </c>
      <c r="AU6" s="216" t="s">
        <v>22</v>
      </c>
      <c r="AV6" s="215" t="s">
        <v>23</v>
      </c>
      <c r="AW6" s="217" t="s">
        <v>21</v>
      </c>
      <c r="AX6" s="212" t="s">
        <v>22</v>
      </c>
      <c r="AY6" s="212" t="s">
        <v>23</v>
      </c>
      <c r="AZ6" s="213" t="s">
        <v>21</v>
      </c>
      <c r="BA6" s="182" t="s">
        <v>22</v>
      </c>
      <c r="BB6" s="182" t="s">
        <v>23</v>
      </c>
      <c r="BC6" s="183" t="s">
        <v>21</v>
      </c>
      <c r="BD6" s="218" t="s">
        <v>22</v>
      </c>
      <c r="BE6" s="183" t="s">
        <v>23</v>
      </c>
      <c r="BF6" s="181" t="s">
        <v>21</v>
      </c>
      <c r="BG6" s="180" t="s">
        <v>22</v>
      </c>
      <c r="BH6" s="181" t="s">
        <v>23</v>
      </c>
      <c r="BI6" s="184"/>
    </row>
    <row r="7" spans="1:61" ht="15" customHeight="1" thickBot="1">
      <c r="A7" s="185"/>
      <c r="B7" s="185"/>
      <c r="C7" s="185"/>
      <c r="D7" s="186"/>
      <c r="F7" s="188"/>
      <c r="G7" s="196"/>
      <c r="H7" s="197"/>
      <c r="I7" s="198"/>
      <c r="J7" s="198"/>
      <c r="K7" s="199"/>
      <c r="L7" s="177"/>
      <c r="M7" s="176"/>
      <c r="N7" s="177"/>
      <c r="O7" s="178"/>
      <c r="P7" s="179"/>
      <c r="Q7" s="228"/>
      <c r="R7" s="229"/>
      <c r="S7" s="226"/>
      <c r="T7" s="227"/>
      <c r="U7" s="203"/>
      <c r="V7" s="204"/>
      <c r="W7" s="205"/>
      <c r="X7" s="170"/>
      <c r="Y7" s="175"/>
      <c r="Z7" s="214"/>
      <c r="AA7" s="224"/>
      <c r="AB7" s="215"/>
      <c r="AC7" s="216"/>
      <c r="AD7" s="225"/>
      <c r="AE7" s="212"/>
      <c r="AF7" s="212"/>
      <c r="AG7" s="231"/>
      <c r="AH7" s="182"/>
      <c r="AI7" s="182"/>
      <c r="AJ7" s="232"/>
      <c r="AK7" s="218"/>
      <c r="AL7" s="218"/>
      <c r="AM7" s="219"/>
      <c r="AN7" s="180"/>
      <c r="AO7" s="180"/>
      <c r="AP7" s="233"/>
      <c r="AQ7" s="214"/>
      <c r="AR7" s="175"/>
      <c r="AS7" s="214"/>
      <c r="AT7" s="215"/>
      <c r="AU7" s="216"/>
      <c r="AV7" s="215"/>
      <c r="AW7" s="217"/>
      <c r="AX7" s="212"/>
      <c r="AY7" s="212"/>
      <c r="AZ7" s="213"/>
      <c r="BA7" s="182"/>
      <c r="BB7" s="182"/>
      <c r="BC7" s="183"/>
      <c r="BD7" s="218"/>
      <c r="BE7" s="183"/>
      <c r="BF7" s="181"/>
      <c r="BG7" s="180"/>
      <c r="BH7" s="181"/>
      <c r="BI7" s="184"/>
    </row>
    <row r="8" spans="1:61" ht="15" customHeight="1" thickBot="1">
      <c r="A8" s="185"/>
      <c r="B8" s="185"/>
      <c r="C8" s="185"/>
      <c r="D8" s="186"/>
      <c r="F8" s="189"/>
      <c r="G8" s="196"/>
      <c r="H8" s="197"/>
      <c r="I8" s="198"/>
      <c r="J8" s="198"/>
      <c r="K8" s="199"/>
      <c r="L8" s="177"/>
      <c r="M8" s="176"/>
      <c r="N8" s="177"/>
      <c r="O8" s="178"/>
      <c r="P8" s="179"/>
      <c r="Q8" s="228"/>
      <c r="R8" s="229"/>
      <c r="S8" s="226"/>
      <c r="T8" s="227"/>
      <c r="U8" s="203"/>
      <c r="V8" s="204"/>
      <c r="W8" s="205"/>
      <c r="X8" s="171"/>
      <c r="Y8" s="175"/>
      <c r="Z8" s="214"/>
      <c r="AA8" s="224"/>
      <c r="AB8" s="215"/>
      <c r="AC8" s="216"/>
      <c r="AD8" s="225"/>
      <c r="AE8" s="212"/>
      <c r="AF8" s="212"/>
      <c r="AG8" s="231"/>
      <c r="AH8" s="182"/>
      <c r="AI8" s="182"/>
      <c r="AJ8" s="232"/>
      <c r="AK8" s="218"/>
      <c r="AL8" s="218"/>
      <c r="AM8" s="219"/>
      <c r="AN8" s="180"/>
      <c r="AO8" s="180"/>
      <c r="AP8" s="233"/>
      <c r="AQ8" s="214"/>
      <c r="AR8" s="175"/>
      <c r="AS8" s="214"/>
      <c r="AT8" s="215"/>
      <c r="AU8" s="216"/>
      <c r="AV8" s="215"/>
      <c r="AW8" s="217"/>
      <c r="AX8" s="212"/>
      <c r="AY8" s="212"/>
      <c r="AZ8" s="213"/>
      <c r="BA8" s="182"/>
      <c r="BB8" s="182"/>
      <c r="BC8" s="183"/>
      <c r="BD8" s="218"/>
      <c r="BE8" s="183"/>
      <c r="BF8" s="181"/>
      <c r="BG8" s="180"/>
      <c r="BH8" s="181"/>
      <c r="BI8" s="184"/>
    </row>
    <row r="9" spans="1:61" s="47" customFormat="1" ht="15">
      <c r="A9" s="18"/>
      <c r="B9" s="19"/>
      <c r="C9" s="19"/>
      <c r="D9" s="20" t="str">
        <f>IF(C9&gt;0,C9/120%,"")</f>
        <v/>
      </c>
      <c r="E9" s="21" t="str">
        <f t="shared" ref="E9:E33" si="0">IF(AND(C9&gt;0,SUM(F9:X9)=0),1,"")</f>
        <v/>
      </c>
      <c r="F9" s="22"/>
      <c r="G9" s="23"/>
      <c r="H9" s="22"/>
      <c r="I9" s="24"/>
      <c r="J9" s="25"/>
      <c r="K9" s="24"/>
      <c r="L9" s="26"/>
      <c r="M9" s="27"/>
      <c r="N9" s="28"/>
      <c r="O9" s="29"/>
      <c r="P9" s="30"/>
      <c r="Q9" s="31"/>
      <c r="R9" s="32"/>
      <c r="S9" s="33"/>
      <c r="T9" s="34"/>
      <c r="U9" s="35"/>
      <c r="V9" s="36"/>
      <c r="W9" s="35"/>
      <c r="X9" s="37"/>
      <c r="Y9" s="38" t="str">
        <f t="shared" ref="Y9:AA33" si="1">IF(F9=1,$D9*$AE$3,"")</f>
        <v/>
      </c>
      <c r="Z9" s="39" t="str">
        <f t="shared" si="1"/>
        <v/>
      </c>
      <c r="AA9" s="39" t="str">
        <f t="shared" si="1"/>
        <v/>
      </c>
      <c r="AB9" s="39" t="str">
        <f>IF(I9=1,D9*$AE$3,"")</f>
        <v/>
      </c>
      <c r="AC9" s="39" t="str">
        <f>IF(J9=1,D9*$AE$3,"")</f>
        <v/>
      </c>
      <c r="AD9" s="40" t="str">
        <f>IF(K9=1,D9*$AE$3,"")</f>
        <v/>
      </c>
      <c r="AE9" s="39" t="str">
        <f>IF(L9=1,D9*$AE$3,"")</f>
        <v/>
      </c>
      <c r="AF9" s="39" t="str">
        <f>IF(M9=1,D9*$AE$3,"")</f>
        <v/>
      </c>
      <c r="AG9" s="38" t="str">
        <f>IF(N9=1,D9*$AE$3,"")</f>
        <v/>
      </c>
      <c r="AH9" s="39" t="str">
        <f>IF(O9=1,D9*$AE$3,"")</f>
        <v/>
      </c>
      <c r="AI9" s="39" t="str">
        <f>IF(P9=1,D9*$AE$3,"")</f>
        <v/>
      </c>
      <c r="AJ9" s="38" t="str">
        <f>IF(Q9=1,D9*$AE$3,"")</f>
        <v/>
      </c>
      <c r="AK9" s="39" t="str">
        <f t="shared" ref="AK9:AK33" si="2">IF(R9=1,D9*$AE$3,"")</f>
        <v/>
      </c>
      <c r="AL9" s="39" t="str">
        <f t="shared" ref="AL9:AL33" si="3">IF(S9=1,D9*$AE$3,"")</f>
        <v/>
      </c>
      <c r="AM9" s="38" t="str">
        <f t="shared" ref="AM9:AM33" si="4">IF(T9=1,D9*$AE$3,"")</f>
        <v/>
      </c>
      <c r="AN9" s="41" t="str">
        <f t="shared" ref="AN9:AN33" si="5">IF(U9=1,D9*$AE$3,"")</f>
        <v/>
      </c>
      <c r="AO9" s="41" t="str">
        <f t="shared" ref="AO9:AO18" si="6">IF(V9=1,D9*$AE$3,"")</f>
        <v/>
      </c>
      <c r="AP9" s="42" t="str">
        <f t="shared" ref="AP9:AP33" si="7">IF(W9=1,D9*$AE$3,"")</f>
        <v/>
      </c>
      <c r="AQ9" s="39" t="str">
        <f t="shared" ref="AQ9:AQ33" si="8">IF(F9=1,Y9*$AQ$4,"")</f>
        <v/>
      </c>
      <c r="AR9" s="43" t="str">
        <f t="shared" ref="AR9:AR33" si="9">IF(G9=1,Z9*$AR$4,"")</f>
        <v/>
      </c>
      <c r="AS9" s="39" t="str">
        <f t="shared" ref="AS9:AS33" si="10">IF(H9=1,AA9*$AS$4,"")</f>
        <v/>
      </c>
      <c r="AT9" s="43" t="str">
        <f t="shared" ref="AT9:AT33" si="11">IF(I9=1,AB9*$AT$4,"")</f>
        <v/>
      </c>
      <c r="AU9" s="39" t="str">
        <f t="shared" ref="AU9:AU33" si="12">IF(J9=1,AC9*$AU$4,"")</f>
        <v/>
      </c>
      <c r="AV9" s="43" t="str">
        <f t="shared" ref="AV9:AV33" si="13">IF(K9=1,AD9*$AV$4,"")</f>
        <v/>
      </c>
      <c r="AW9" s="44" t="str">
        <f t="shared" ref="AW9:AW33" si="14">IF(L9=1,AE9*$AW$4,"")</f>
        <v/>
      </c>
      <c r="AX9" s="45" t="str">
        <f t="shared" ref="AX9:AX33" si="15">IF(M9=1,AF9*$AX$4,"")</f>
        <v/>
      </c>
      <c r="AY9" s="46" t="str">
        <f>IF(N9=1,AG9*$AY$4,"")</f>
        <v/>
      </c>
      <c r="AZ9" s="44" t="str">
        <f>IF(O9=1,AH9*$AZ$4,"")</f>
        <v/>
      </c>
      <c r="BA9" s="45" t="str">
        <f>IF(P9=1,AI9*$BA$4,"")</f>
        <v/>
      </c>
      <c r="BB9" s="45" t="str">
        <f>IF(Q9=1,AJ9*$BB$4,"")</f>
        <v/>
      </c>
      <c r="BC9" s="45" t="str">
        <f>IF(R9=1,AK9*$BC$4,"")</f>
        <v/>
      </c>
      <c r="BD9" s="45" t="str">
        <f>IF(S9=1,AL9*$BD$4,"")</f>
        <v/>
      </c>
      <c r="BE9" s="45" t="str">
        <f>IF(T9=1,AM9*$BE$4,"")</f>
        <v/>
      </c>
      <c r="BF9" s="45" t="str">
        <f>IF(U9=1,AN9*$BF$4,"")</f>
        <v/>
      </c>
      <c r="BG9" s="45" t="str">
        <f>IF(V9=1,AO9*$BG$4,"")</f>
        <v/>
      </c>
      <c r="BH9" s="45" t="str">
        <f>IF(W9=1,AP9*$BH$4,"")</f>
        <v/>
      </c>
      <c r="BI9" s="46" t="str">
        <f t="shared" ref="BI9:BI33" si="16">IF(X9=1,D9-SUM(Y9:AM9),"")</f>
        <v/>
      </c>
    </row>
    <row r="10" spans="1:61" s="47" customFormat="1" ht="15">
      <c r="A10" s="48"/>
      <c r="B10" s="19"/>
      <c r="C10" s="19"/>
      <c r="D10" s="20" t="str">
        <f>IF(C10&gt;0,C10/120%,"")</f>
        <v/>
      </c>
      <c r="E10" s="21" t="str">
        <f t="shared" si="0"/>
        <v/>
      </c>
      <c r="F10" s="22"/>
      <c r="G10" s="23"/>
      <c r="H10" s="22"/>
      <c r="I10" s="24"/>
      <c r="J10" s="25"/>
      <c r="K10" s="24"/>
      <c r="L10" s="26"/>
      <c r="M10" s="27"/>
      <c r="N10" s="28"/>
      <c r="O10" s="29"/>
      <c r="P10" s="30"/>
      <c r="Q10" s="31"/>
      <c r="R10" s="32"/>
      <c r="S10" s="33"/>
      <c r="T10" s="34"/>
      <c r="U10" s="35"/>
      <c r="V10" s="36"/>
      <c r="W10" s="35"/>
      <c r="X10" s="37"/>
      <c r="Y10" s="38" t="str">
        <f t="shared" si="1"/>
        <v/>
      </c>
      <c r="Z10" s="39" t="str">
        <f t="shared" si="1"/>
        <v/>
      </c>
      <c r="AA10" s="39" t="str">
        <f t="shared" si="1"/>
        <v/>
      </c>
      <c r="AB10" s="39" t="str">
        <f t="shared" ref="AB10:AB33" si="17">IF(I10=1,D10*$AE$3,"")</f>
        <v/>
      </c>
      <c r="AC10" s="39" t="str">
        <f t="shared" ref="AC10:AC33" si="18">IF(J10=1,D10*$AE$3,"")</f>
        <v/>
      </c>
      <c r="AD10" s="40" t="str">
        <f t="shared" ref="AD10:AD33" si="19">IF(K10=1,D10*$AE$3,"")</f>
        <v/>
      </c>
      <c r="AE10" s="39" t="str">
        <f t="shared" ref="AE10:AE33" si="20">IF(L10=1,D10*$AE$3,"")</f>
        <v/>
      </c>
      <c r="AF10" s="39" t="str">
        <f t="shared" ref="AF10:AF33" si="21">IF(M10=1,D10*$AE$3,"")</f>
        <v/>
      </c>
      <c r="AG10" s="38" t="str">
        <f t="shared" ref="AG10:AG33" si="22">IF(N10=1,D10*$AE$3,"")</f>
        <v/>
      </c>
      <c r="AH10" s="39" t="str">
        <f t="shared" ref="AH10:AH33" si="23">IF(O10=1,D10*$AE$3,"")</f>
        <v/>
      </c>
      <c r="AI10" s="39" t="str">
        <f t="shared" ref="AI10:AI33" si="24">IF(P10=1,D10*$AE$3,"")</f>
        <v/>
      </c>
      <c r="AJ10" s="38" t="str">
        <f t="shared" ref="AJ10:AJ33" si="25">IF(Q10=1,D10*$AE$3,"")</f>
        <v/>
      </c>
      <c r="AK10" s="39" t="str">
        <f t="shared" si="2"/>
        <v/>
      </c>
      <c r="AL10" s="39" t="str">
        <f t="shared" si="3"/>
        <v/>
      </c>
      <c r="AM10" s="38" t="str">
        <f t="shared" si="4"/>
        <v/>
      </c>
      <c r="AN10" s="41" t="str">
        <f t="shared" si="5"/>
        <v/>
      </c>
      <c r="AO10" s="41" t="str">
        <f t="shared" si="6"/>
        <v/>
      </c>
      <c r="AP10" s="42" t="str">
        <f t="shared" si="7"/>
        <v/>
      </c>
      <c r="AQ10" s="39" t="str">
        <f t="shared" si="8"/>
        <v/>
      </c>
      <c r="AR10" s="43" t="str">
        <f t="shared" si="9"/>
        <v/>
      </c>
      <c r="AS10" s="39" t="str">
        <f t="shared" si="10"/>
        <v/>
      </c>
      <c r="AT10" s="43" t="str">
        <f t="shared" si="11"/>
        <v/>
      </c>
      <c r="AU10" s="39" t="str">
        <f t="shared" si="12"/>
        <v/>
      </c>
      <c r="AV10" s="43" t="str">
        <f t="shared" si="13"/>
        <v/>
      </c>
      <c r="AW10" s="44" t="str">
        <f t="shared" si="14"/>
        <v/>
      </c>
      <c r="AX10" s="45" t="str">
        <f t="shared" si="15"/>
        <v/>
      </c>
      <c r="AY10" s="46" t="str">
        <f t="shared" ref="AY10:AY33" si="26">IF(N10=1,AG10*$AY$4,"")</f>
        <v/>
      </c>
      <c r="AZ10" s="44" t="str">
        <f t="shared" ref="AZ10:AZ33" si="27">IF(O10=1,AH10*$AZ$4,"")</f>
        <v/>
      </c>
      <c r="BA10" s="45" t="str">
        <f t="shared" ref="BA10:BA33" si="28">IF(P10=1,AI10*$BA$4,"")</f>
        <v/>
      </c>
      <c r="BB10" s="45" t="str">
        <f t="shared" ref="BB10:BB33" si="29">IF(Q10=1,AJ10*$BB$4,"")</f>
        <v/>
      </c>
      <c r="BC10" s="45" t="str">
        <f t="shared" ref="BC10:BC33" si="30">IF(R10=1,AK10*$BC$4,"")</f>
        <v/>
      </c>
      <c r="BD10" s="45" t="str">
        <f t="shared" ref="BD10:BD33" si="31">IF(S10=1,AL10*$BD$4,"")</f>
        <v/>
      </c>
      <c r="BE10" s="45" t="str">
        <f t="shared" ref="BE10:BE33" si="32">IF(T10=1,AM10*$BE$4,"")</f>
        <v/>
      </c>
      <c r="BF10" s="45" t="str">
        <f t="shared" ref="BF10:BF33" si="33">IF(U10=1,AN10*$BF$4,"")</f>
        <v/>
      </c>
      <c r="BG10" s="45" t="str">
        <f t="shared" ref="BG10:BG33" si="34">IF(V10=1,AO10*$BG$4,"")</f>
        <v/>
      </c>
      <c r="BH10" s="45" t="str">
        <f t="shared" ref="BH10:BH33" si="35">IF(W10=1,AP10*$BH$4,"")</f>
        <v/>
      </c>
      <c r="BI10" s="46" t="str">
        <f t="shared" si="16"/>
        <v/>
      </c>
    </row>
    <row r="11" spans="1:61" s="47" customFormat="1" ht="15">
      <c r="A11" s="48"/>
      <c r="B11" s="19"/>
      <c r="C11" s="19"/>
      <c r="D11" s="20" t="str">
        <f t="shared" ref="D11:D33" si="36">IF(C11&gt;0,C11/120%,"")</f>
        <v/>
      </c>
      <c r="E11" s="21" t="str">
        <f t="shared" si="0"/>
        <v/>
      </c>
      <c r="F11" s="22"/>
      <c r="G11" s="23"/>
      <c r="H11" s="22"/>
      <c r="I11" s="24"/>
      <c r="J11" s="25"/>
      <c r="K11" s="24"/>
      <c r="L11" s="26"/>
      <c r="M11" s="27"/>
      <c r="N11" s="28"/>
      <c r="O11" s="29"/>
      <c r="P11" s="30"/>
      <c r="Q11" s="31"/>
      <c r="R11" s="32"/>
      <c r="S11" s="33"/>
      <c r="T11" s="34"/>
      <c r="U11" s="35"/>
      <c r="V11" s="36"/>
      <c r="W11" s="35"/>
      <c r="X11" s="37"/>
      <c r="Y11" s="38" t="str">
        <f t="shared" si="1"/>
        <v/>
      </c>
      <c r="Z11" s="39" t="str">
        <f t="shared" si="1"/>
        <v/>
      </c>
      <c r="AA11" s="39" t="str">
        <f t="shared" si="1"/>
        <v/>
      </c>
      <c r="AB11" s="39" t="str">
        <f t="shared" si="17"/>
        <v/>
      </c>
      <c r="AC11" s="39" t="str">
        <f t="shared" si="18"/>
        <v/>
      </c>
      <c r="AD11" s="40" t="str">
        <f t="shared" si="19"/>
        <v/>
      </c>
      <c r="AE11" s="39" t="str">
        <f t="shared" si="20"/>
        <v/>
      </c>
      <c r="AF11" s="39" t="str">
        <f t="shared" si="21"/>
        <v/>
      </c>
      <c r="AG11" s="38" t="str">
        <f t="shared" si="22"/>
        <v/>
      </c>
      <c r="AH11" s="39" t="str">
        <f t="shared" si="23"/>
        <v/>
      </c>
      <c r="AI11" s="39" t="str">
        <f t="shared" si="24"/>
        <v/>
      </c>
      <c r="AJ11" s="38" t="str">
        <f t="shared" si="25"/>
        <v/>
      </c>
      <c r="AK11" s="39" t="str">
        <f t="shared" si="2"/>
        <v/>
      </c>
      <c r="AL11" s="39" t="str">
        <f t="shared" si="3"/>
        <v/>
      </c>
      <c r="AM11" s="38" t="str">
        <f t="shared" si="4"/>
        <v/>
      </c>
      <c r="AN11" s="41" t="str">
        <f t="shared" si="5"/>
        <v/>
      </c>
      <c r="AO11" s="41" t="str">
        <f t="shared" si="6"/>
        <v/>
      </c>
      <c r="AP11" s="42" t="str">
        <f t="shared" si="7"/>
        <v/>
      </c>
      <c r="AQ11" s="39" t="str">
        <f t="shared" si="8"/>
        <v/>
      </c>
      <c r="AR11" s="43" t="str">
        <f t="shared" si="9"/>
        <v/>
      </c>
      <c r="AS11" s="39" t="str">
        <f t="shared" si="10"/>
        <v/>
      </c>
      <c r="AT11" s="43" t="str">
        <f t="shared" si="11"/>
        <v/>
      </c>
      <c r="AU11" s="39" t="str">
        <f t="shared" si="12"/>
        <v/>
      </c>
      <c r="AV11" s="43" t="str">
        <f t="shared" si="13"/>
        <v/>
      </c>
      <c r="AW11" s="44" t="str">
        <f t="shared" si="14"/>
        <v/>
      </c>
      <c r="AX11" s="45" t="str">
        <f t="shared" si="15"/>
        <v/>
      </c>
      <c r="AY11" s="46" t="str">
        <f t="shared" si="26"/>
        <v/>
      </c>
      <c r="AZ11" s="44" t="str">
        <f t="shared" si="27"/>
        <v/>
      </c>
      <c r="BA11" s="45" t="str">
        <f t="shared" si="28"/>
        <v/>
      </c>
      <c r="BB11" s="45" t="str">
        <f t="shared" si="29"/>
        <v/>
      </c>
      <c r="BC11" s="45" t="str">
        <f t="shared" si="30"/>
        <v/>
      </c>
      <c r="BD11" s="45" t="str">
        <f t="shared" si="31"/>
        <v/>
      </c>
      <c r="BE11" s="45" t="str">
        <f t="shared" si="32"/>
        <v/>
      </c>
      <c r="BF11" s="45" t="str">
        <f t="shared" si="33"/>
        <v/>
      </c>
      <c r="BG11" s="45" t="str">
        <f t="shared" si="34"/>
        <v/>
      </c>
      <c r="BH11" s="45" t="str">
        <f t="shared" si="35"/>
        <v/>
      </c>
      <c r="BI11" s="46" t="str">
        <f t="shared" si="16"/>
        <v/>
      </c>
    </row>
    <row r="12" spans="1:61" s="47" customFormat="1" ht="15">
      <c r="A12" s="48" t="s">
        <v>51</v>
      </c>
      <c r="B12" s="19">
        <v>100000</v>
      </c>
      <c r="C12" s="19">
        <v>5000</v>
      </c>
      <c r="D12" s="20">
        <f t="shared" si="36"/>
        <v>4166.666666666667</v>
      </c>
      <c r="E12" s="21" t="str">
        <f t="shared" si="0"/>
        <v/>
      </c>
      <c r="F12" s="22"/>
      <c r="G12" s="23"/>
      <c r="H12" s="22">
        <v>1</v>
      </c>
      <c r="I12" s="24"/>
      <c r="J12" s="25"/>
      <c r="K12" s="24"/>
      <c r="L12" s="26"/>
      <c r="M12" s="27"/>
      <c r="N12" s="28"/>
      <c r="O12" s="29"/>
      <c r="P12" s="30"/>
      <c r="Q12" s="31"/>
      <c r="R12" s="32"/>
      <c r="S12" s="33"/>
      <c r="T12" s="34"/>
      <c r="U12" s="35"/>
      <c r="V12" s="36"/>
      <c r="W12" s="35"/>
      <c r="X12" s="37"/>
      <c r="Y12" s="38" t="str">
        <f t="shared" si="1"/>
        <v/>
      </c>
      <c r="Z12" s="39" t="str">
        <f t="shared" si="1"/>
        <v/>
      </c>
      <c r="AA12" s="39">
        <f t="shared" si="1"/>
        <v>2083.3333333333335</v>
      </c>
      <c r="AB12" s="39" t="str">
        <f t="shared" si="17"/>
        <v/>
      </c>
      <c r="AC12" s="39" t="str">
        <f t="shared" si="18"/>
        <v/>
      </c>
      <c r="AD12" s="40" t="str">
        <f t="shared" si="19"/>
        <v/>
      </c>
      <c r="AE12" s="39" t="str">
        <f t="shared" si="20"/>
        <v/>
      </c>
      <c r="AF12" s="39" t="str">
        <f t="shared" si="21"/>
        <v/>
      </c>
      <c r="AG12" s="38" t="str">
        <f t="shared" si="22"/>
        <v/>
      </c>
      <c r="AH12" s="39" t="str">
        <f t="shared" si="23"/>
        <v/>
      </c>
      <c r="AI12" s="39" t="str">
        <f t="shared" si="24"/>
        <v/>
      </c>
      <c r="AJ12" s="38" t="str">
        <f t="shared" si="25"/>
        <v/>
      </c>
      <c r="AK12" s="39" t="str">
        <f t="shared" si="2"/>
        <v/>
      </c>
      <c r="AL12" s="39" t="str">
        <f t="shared" si="3"/>
        <v/>
      </c>
      <c r="AM12" s="38" t="str">
        <f t="shared" si="4"/>
        <v/>
      </c>
      <c r="AN12" s="41" t="str">
        <f t="shared" si="5"/>
        <v/>
      </c>
      <c r="AO12" s="41" t="str">
        <f t="shared" si="6"/>
        <v/>
      </c>
      <c r="AP12" s="42" t="str">
        <f t="shared" si="7"/>
        <v/>
      </c>
      <c r="AQ12" s="39" t="str">
        <f t="shared" si="8"/>
        <v/>
      </c>
      <c r="AR12" s="43" t="str">
        <f t="shared" si="9"/>
        <v/>
      </c>
      <c r="AS12" s="39">
        <f t="shared" si="10"/>
        <v>458.33333333333337</v>
      </c>
      <c r="AT12" s="43" t="str">
        <f t="shared" si="11"/>
        <v/>
      </c>
      <c r="AU12" s="39" t="str">
        <f t="shared" si="12"/>
        <v/>
      </c>
      <c r="AV12" s="43" t="str">
        <f t="shared" si="13"/>
        <v/>
      </c>
      <c r="AW12" s="44" t="str">
        <f t="shared" si="14"/>
        <v/>
      </c>
      <c r="AX12" s="45" t="str">
        <f t="shared" si="15"/>
        <v/>
      </c>
      <c r="AY12" s="46" t="str">
        <f t="shared" si="26"/>
        <v/>
      </c>
      <c r="AZ12" s="44" t="str">
        <f t="shared" si="27"/>
        <v/>
      </c>
      <c r="BA12" s="45" t="str">
        <f t="shared" si="28"/>
        <v/>
      </c>
      <c r="BB12" s="45" t="str">
        <f t="shared" si="29"/>
        <v/>
      </c>
      <c r="BC12" s="45" t="str">
        <f t="shared" si="30"/>
        <v/>
      </c>
      <c r="BD12" s="45" t="str">
        <f t="shared" si="31"/>
        <v/>
      </c>
      <c r="BE12" s="45" t="str">
        <f t="shared" si="32"/>
        <v/>
      </c>
      <c r="BF12" s="45" t="str">
        <f t="shared" si="33"/>
        <v/>
      </c>
      <c r="BG12" s="45" t="str">
        <f t="shared" si="34"/>
        <v/>
      </c>
      <c r="BH12" s="45" t="str">
        <f t="shared" si="35"/>
        <v/>
      </c>
      <c r="BI12" s="46" t="str">
        <f t="shared" si="16"/>
        <v/>
      </c>
    </row>
    <row r="13" spans="1:61" s="47" customFormat="1" ht="15">
      <c r="A13" s="48"/>
      <c r="B13" s="19"/>
      <c r="C13" s="19"/>
      <c r="D13" s="20" t="str">
        <f t="shared" si="36"/>
        <v/>
      </c>
      <c r="E13" s="21" t="str">
        <f t="shared" si="0"/>
        <v/>
      </c>
      <c r="F13" s="22"/>
      <c r="G13" s="23"/>
      <c r="H13" s="22"/>
      <c r="I13" s="24"/>
      <c r="J13" s="25"/>
      <c r="K13" s="24"/>
      <c r="L13" s="26"/>
      <c r="M13" s="27"/>
      <c r="N13" s="28"/>
      <c r="O13" s="29"/>
      <c r="P13" s="30"/>
      <c r="Q13" s="31"/>
      <c r="R13" s="32"/>
      <c r="S13" s="33"/>
      <c r="T13" s="34"/>
      <c r="U13" s="35"/>
      <c r="V13" s="36"/>
      <c r="W13" s="35"/>
      <c r="X13" s="37"/>
      <c r="Y13" s="38" t="str">
        <f t="shared" si="1"/>
        <v/>
      </c>
      <c r="Z13" s="39" t="str">
        <f t="shared" si="1"/>
        <v/>
      </c>
      <c r="AA13" s="39" t="str">
        <f t="shared" si="1"/>
        <v/>
      </c>
      <c r="AB13" s="39" t="str">
        <f t="shared" si="17"/>
        <v/>
      </c>
      <c r="AC13" s="39" t="str">
        <f t="shared" si="18"/>
        <v/>
      </c>
      <c r="AD13" s="40" t="str">
        <f t="shared" si="19"/>
        <v/>
      </c>
      <c r="AE13" s="39" t="str">
        <f t="shared" si="20"/>
        <v/>
      </c>
      <c r="AF13" s="39" t="str">
        <f t="shared" si="21"/>
        <v/>
      </c>
      <c r="AG13" s="38" t="str">
        <f t="shared" si="22"/>
        <v/>
      </c>
      <c r="AH13" s="39" t="str">
        <f t="shared" si="23"/>
        <v/>
      </c>
      <c r="AI13" s="39" t="str">
        <f t="shared" si="24"/>
        <v/>
      </c>
      <c r="AJ13" s="38" t="str">
        <f t="shared" si="25"/>
        <v/>
      </c>
      <c r="AK13" s="39" t="str">
        <f t="shared" si="2"/>
        <v/>
      </c>
      <c r="AL13" s="39" t="str">
        <f t="shared" si="3"/>
        <v/>
      </c>
      <c r="AM13" s="38" t="str">
        <f t="shared" si="4"/>
        <v/>
      </c>
      <c r="AN13" s="41" t="str">
        <f t="shared" si="5"/>
        <v/>
      </c>
      <c r="AO13" s="41" t="str">
        <f t="shared" si="6"/>
        <v/>
      </c>
      <c r="AP13" s="42" t="str">
        <f t="shared" si="7"/>
        <v/>
      </c>
      <c r="AQ13" s="39" t="str">
        <f t="shared" si="8"/>
        <v/>
      </c>
      <c r="AR13" s="43" t="str">
        <f t="shared" si="9"/>
        <v/>
      </c>
      <c r="AS13" s="39" t="str">
        <f t="shared" si="10"/>
        <v/>
      </c>
      <c r="AT13" s="43" t="str">
        <f t="shared" si="11"/>
        <v/>
      </c>
      <c r="AU13" s="39" t="str">
        <f t="shared" si="12"/>
        <v/>
      </c>
      <c r="AV13" s="43" t="str">
        <f t="shared" si="13"/>
        <v/>
      </c>
      <c r="AW13" s="44" t="str">
        <f t="shared" si="14"/>
        <v/>
      </c>
      <c r="AX13" s="45" t="str">
        <f t="shared" si="15"/>
        <v/>
      </c>
      <c r="AY13" s="46" t="str">
        <f t="shared" si="26"/>
        <v/>
      </c>
      <c r="AZ13" s="44" t="str">
        <f t="shared" si="27"/>
        <v/>
      </c>
      <c r="BA13" s="45" t="str">
        <f t="shared" si="28"/>
        <v/>
      </c>
      <c r="BB13" s="45" t="str">
        <f t="shared" si="29"/>
        <v/>
      </c>
      <c r="BC13" s="45" t="str">
        <f t="shared" si="30"/>
        <v/>
      </c>
      <c r="BD13" s="45" t="str">
        <f t="shared" si="31"/>
        <v/>
      </c>
      <c r="BE13" s="45" t="str">
        <f t="shared" si="32"/>
        <v/>
      </c>
      <c r="BF13" s="45" t="str">
        <f t="shared" si="33"/>
        <v/>
      </c>
      <c r="BG13" s="45" t="str">
        <f t="shared" si="34"/>
        <v/>
      </c>
      <c r="BH13" s="45" t="str">
        <f t="shared" si="35"/>
        <v/>
      </c>
      <c r="BI13" s="46" t="str">
        <f t="shared" si="16"/>
        <v/>
      </c>
    </row>
    <row r="14" spans="1:61" s="47" customFormat="1" ht="15">
      <c r="A14" s="48"/>
      <c r="B14" s="19"/>
      <c r="C14" s="19"/>
      <c r="D14" s="20" t="str">
        <f t="shared" si="36"/>
        <v/>
      </c>
      <c r="E14" s="21" t="str">
        <f t="shared" si="0"/>
        <v/>
      </c>
      <c r="F14" s="22"/>
      <c r="G14" s="23"/>
      <c r="H14" s="22"/>
      <c r="I14" s="24"/>
      <c r="J14" s="25"/>
      <c r="K14" s="24"/>
      <c r="L14" s="26"/>
      <c r="M14" s="27"/>
      <c r="N14" s="28"/>
      <c r="O14" s="29"/>
      <c r="P14" s="30"/>
      <c r="Q14" s="31"/>
      <c r="R14" s="32"/>
      <c r="S14" s="33"/>
      <c r="T14" s="34"/>
      <c r="U14" s="35"/>
      <c r="V14" s="36"/>
      <c r="W14" s="35"/>
      <c r="X14" s="37"/>
      <c r="Y14" s="38" t="str">
        <f t="shared" si="1"/>
        <v/>
      </c>
      <c r="Z14" s="39" t="str">
        <f t="shared" si="1"/>
        <v/>
      </c>
      <c r="AA14" s="39" t="str">
        <f t="shared" si="1"/>
        <v/>
      </c>
      <c r="AB14" s="39" t="str">
        <f t="shared" si="17"/>
        <v/>
      </c>
      <c r="AC14" s="39" t="str">
        <f t="shared" si="18"/>
        <v/>
      </c>
      <c r="AD14" s="40" t="str">
        <f t="shared" si="19"/>
        <v/>
      </c>
      <c r="AE14" s="39" t="str">
        <f t="shared" si="20"/>
        <v/>
      </c>
      <c r="AF14" s="39" t="str">
        <f t="shared" si="21"/>
        <v/>
      </c>
      <c r="AG14" s="38" t="str">
        <f t="shared" si="22"/>
        <v/>
      </c>
      <c r="AH14" s="39" t="str">
        <f t="shared" si="23"/>
        <v/>
      </c>
      <c r="AI14" s="39" t="str">
        <f t="shared" si="24"/>
        <v/>
      </c>
      <c r="AJ14" s="38" t="str">
        <f t="shared" si="25"/>
        <v/>
      </c>
      <c r="AK14" s="39" t="str">
        <f t="shared" si="2"/>
        <v/>
      </c>
      <c r="AL14" s="39" t="str">
        <f t="shared" si="3"/>
        <v/>
      </c>
      <c r="AM14" s="38" t="str">
        <f t="shared" si="4"/>
        <v/>
      </c>
      <c r="AN14" s="41" t="str">
        <f>IF(U14=1,D14*$AE$3,"")</f>
        <v/>
      </c>
      <c r="AO14" s="41" t="str">
        <f t="shared" si="6"/>
        <v/>
      </c>
      <c r="AP14" s="42" t="str">
        <f>IF(W14=1,D14*$AE$3,"")</f>
        <v/>
      </c>
      <c r="AQ14" s="39" t="str">
        <f t="shared" si="8"/>
        <v/>
      </c>
      <c r="AR14" s="43" t="str">
        <f t="shared" si="9"/>
        <v/>
      </c>
      <c r="AS14" s="39" t="str">
        <f t="shared" si="10"/>
        <v/>
      </c>
      <c r="AT14" s="43" t="str">
        <f t="shared" si="11"/>
        <v/>
      </c>
      <c r="AU14" s="39" t="str">
        <f t="shared" si="12"/>
        <v/>
      </c>
      <c r="AV14" s="43" t="str">
        <f t="shared" si="13"/>
        <v/>
      </c>
      <c r="AW14" s="44" t="str">
        <f t="shared" si="14"/>
        <v/>
      </c>
      <c r="AX14" s="45" t="str">
        <f t="shared" si="15"/>
        <v/>
      </c>
      <c r="AY14" s="46" t="str">
        <f t="shared" si="26"/>
        <v/>
      </c>
      <c r="AZ14" s="44" t="str">
        <f t="shared" si="27"/>
        <v/>
      </c>
      <c r="BA14" s="45" t="str">
        <f t="shared" si="28"/>
        <v/>
      </c>
      <c r="BB14" s="45" t="str">
        <f t="shared" si="29"/>
        <v/>
      </c>
      <c r="BC14" s="45" t="str">
        <f t="shared" si="30"/>
        <v/>
      </c>
      <c r="BD14" s="45" t="str">
        <f t="shared" si="31"/>
        <v/>
      </c>
      <c r="BE14" s="45" t="str">
        <f t="shared" si="32"/>
        <v/>
      </c>
      <c r="BF14" s="45" t="str">
        <f t="shared" si="33"/>
        <v/>
      </c>
      <c r="BG14" s="45" t="str">
        <f t="shared" si="34"/>
        <v/>
      </c>
      <c r="BH14" s="45" t="str">
        <f t="shared" si="35"/>
        <v/>
      </c>
      <c r="BI14" s="46" t="str">
        <f t="shared" si="16"/>
        <v/>
      </c>
    </row>
    <row r="15" spans="1:61" s="47" customFormat="1" ht="15">
      <c r="A15" s="137"/>
      <c r="B15" s="138"/>
      <c r="C15" s="138"/>
      <c r="D15" s="20" t="str">
        <f t="shared" si="36"/>
        <v/>
      </c>
      <c r="E15" s="21" t="str">
        <f t="shared" si="0"/>
        <v/>
      </c>
      <c r="F15" s="22"/>
      <c r="G15" s="23"/>
      <c r="H15" s="22"/>
      <c r="I15" s="24"/>
      <c r="J15" s="25"/>
      <c r="K15" s="24"/>
      <c r="L15" s="26"/>
      <c r="M15" s="27"/>
      <c r="N15" s="28"/>
      <c r="O15" s="29"/>
      <c r="P15" s="30"/>
      <c r="Q15" s="31"/>
      <c r="R15" s="32"/>
      <c r="S15" s="33"/>
      <c r="T15" s="34"/>
      <c r="U15" s="35"/>
      <c r="V15" s="36"/>
      <c r="W15" s="35"/>
      <c r="X15" s="37"/>
      <c r="Y15" s="38" t="str">
        <f t="shared" si="1"/>
        <v/>
      </c>
      <c r="Z15" s="39" t="str">
        <f t="shared" si="1"/>
        <v/>
      </c>
      <c r="AA15" s="39" t="str">
        <f t="shared" si="1"/>
        <v/>
      </c>
      <c r="AB15" s="39" t="str">
        <f t="shared" si="17"/>
        <v/>
      </c>
      <c r="AC15" s="39" t="str">
        <f t="shared" si="18"/>
        <v/>
      </c>
      <c r="AD15" s="40" t="str">
        <f t="shared" si="19"/>
        <v/>
      </c>
      <c r="AE15" s="39" t="str">
        <f t="shared" si="20"/>
        <v/>
      </c>
      <c r="AF15" s="39" t="str">
        <f t="shared" si="21"/>
        <v/>
      </c>
      <c r="AG15" s="38" t="str">
        <f t="shared" si="22"/>
        <v/>
      </c>
      <c r="AH15" s="39" t="str">
        <f t="shared" si="23"/>
        <v/>
      </c>
      <c r="AI15" s="39" t="str">
        <f t="shared" si="24"/>
        <v/>
      </c>
      <c r="AJ15" s="38" t="str">
        <f t="shared" si="25"/>
        <v/>
      </c>
      <c r="AK15" s="39" t="str">
        <f t="shared" si="2"/>
        <v/>
      </c>
      <c r="AL15" s="39" t="str">
        <f t="shared" si="3"/>
        <v/>
      </c>
      <c r="AM15" s="38" t="str">
        <f t="shared" si="4"/>
        <v/>
      </c>
      <c r="AN15" s="41" t="str">
        <f t="shared" si="5"/>
        <v/>
      </c>
      <c r="AO15" s="41" t="str">
        <f t="shared" si="6"/>
        <v/>
      </c>
      <c r="AP15" s="42" t="str">
        <f t="shared" si="7"/>
        <v/>
      </c>
      <c r="AQ15" s="39" t="str">
        <f t="shared" si="8"/>
        <v/>
      </c>
      <c r="AR15" s="43" t="str">
        <f t="shared" si="9"/>
        <v/>
      </c>
      <c r="AS15" s="39" t="str">
        <f t="shared" si="10"/>
        <v/>
      </c>
      <c r="AT15" s="43" t="str">
        <f t="shared" si="11"/>
        <v/>
      </c>
      <c r="AU15" s="39" t="str">
        <f t="shared" si="12"/>
        <v/>
      </c>
      <c r="AV15" s="43" t="str">
        <f t="shared" si="13"/>
        <v/>
      </c>
      <c r="AW15" s="44" t="str">
        <f t="shared" si="14"/>
        <v/>
      </c>
      <c r="AX15" s="45" t="str">
        <f t="shared" si="15"/>
        <v/>
      </c>
      <c r="AY15" s="46" t="str">
        <f t="shared" si="26"/>
        <v/>
      </c>
      <c r="AZ15" s="44" t="str">
        <f t="shared" si="27"/>
        <v/>
      </c>
      <c r="BA15" s="45" t="str">
        <f t="shared" si="28"/>
        <v/>
      </c>
      <c r="BB15" s="45" t="str">
        <f t="shared" si="29"/>
        <v/>
      </c>
      <c r="BC15" s="45" t="str">
        <f t="shared" si="30"/>
        <v/>
      </c>
      <c r="BD15" s="45" t="str">
        <f t="shared" si="31"/>
        <v/>
      </c>
      <c r="BE15" s="45" t="str">
        <f t="shared" si="32"/>
        <v/>
      </c>
      <c r="BF15" s="45" t="str">
        <f t="shared" si="33"/>
        <v/>
      </c>
      <c r="BG15" s="45" t="str">
        <f t="shared" si="34"/>
        <v/>
      </c>
      <c r="BH15" s="45" t="str">
        <f t="shared" si="35"/>
        <v/>
      </c>
      <c r="BI15" s="46" t="str">
        <f t="shared" si="16"/>
        <v/>
      </c>
    </row>
    <row r="16" spans="1:61" s="47" customFormat="1" ht="15">
      <c r="A16" s="139"/>
      <c r="B16" s="140"/>
      <c r="C16" s="140"/>
      <c r="D16" s="141" t="str">
        <f t="shared" si="36"/>
        <v/>
      </c>
      <c r="E16" s="141" t="str">
        <f t="shared" si="0"/>
        <v/>
      </c>
      <c r="F16" s="142"/>
      <c r="G16" s="143"/>
      <c r="H16" s="142"/>
      <c r="I16" s="144"/>
      <c r="J16" s="145"/>
      <c r="K16" s="144"/>
      <c r="L16" s="146"/>
      <c r="M16" s="147"/>
      <c r="N16" s="148"/>
      <c r="O16" s="29"/>
      <c r="P16" s="30"/>
      <c r="Q16" s="31"/>
      <c r="R16" s="32"/>
      <c r="S16" s="33"/>
      <c r="T16" s="34"/>
      <c r="U16" s="35"/>
      <c r="V16" s="36"/>
      <c r="W16" s="35"/>
      <c r="X16" s="37"/>
      <c r="Y16" s="38" t="str">
        <f t="shared" si="1"/>
        <v/>
      </c>
      <c r="Z16" s="39" t="str">
        <f t="shared" si="1"/>
        <v/>
      </c>
      <c r="AA16" s="39" t="str">
        <f t="shared" si="1"/>
        <v/>
      </c>
      <c r="AB16" s="39" t="str">
        <f t="shared" si="17"/>
        <v/>
      </c>
      <c r="AC16" s="39" t="str">
        <f t="shared" si="18"/>
        <v/>
      </c>
      <c r="AD16" s="40" t="str">
        <f t="shared" si="19"/>
        <v/>
      </c>
      <c r="AE16" s="39" t="str">
        <f t="shared" si="20"/>
        <v/>
      </c>
      <c r="AF16" s="39" t="str">
        <f t="shared" si="21"/>
        <v/>
      </c>
      <c r="AG16" s="38" t="str">
        <f t="shared" si="22"/>
        <v/>
      </c>
      <c r="AH16" s="39" t="str">
        <f t="shared" si="23"/>
        <v/>
      </c>
      <c r="AI16" s="39" t="str">
        <f t="shared" si="24"/>
        <v/>
      </c>
      <c r="AJ16" s="38" t="str">
        <f t="shared" si="25"/>
        <v/>
      </c>
      <c r="AK16" s="39" t="str">
        <f t="shared" si="2"/>
        <v/>
      </c>
      <c r="AL16" s="39" t="str">
        <f t="shared" si="3"/>
        <v/>
      </c>
      <c r="AM16" s="38" t="str">
        <f t="shared" si="4"/>
        <v/>
      </c>
      <c r="AN16" s="41" t="str">
        <f t="shared" si="5"/>
        <v/>
      </c>
      <c r="AO16" s="41" t="str">
        <f t="shared" si="6"/>
        <v/>
      </c>
      <c r="AP16" s="42" t="str">
        <f t="shared" si="7"/>
        <v/>
      </c>
      <c r="AQ16" s="39" t="str">
        <f t="shared" si="8"/>
        <v/>
      </c>
      <c r="AR16" s="43" t="str">
        <f t="shared" si="9"/>
        <v/>
      </c>
      <c r="AS16" s="39" t="str">
        <f t="shared" si="10"/>
        <v/>
      </c>
      <c r="AT16" s="43" t="str">
        <f t="shared" si="11"/>
        <v/>
      </c>
      <c r="AU16" s="39" t="str">
        <f t="shared" si="12"/>
        <v/>
      </c>
      <c r="AV16" s="43" t="str">
        <f t="shared" si="13"/>
        <v/>
      </c>
      <c r="AW16" s="44" t="str">
        <f t="shared" si="14"/>
        <v/>
      </c>
      <c r="AX16" s="45" t="str">
        <f t="shared" si="15"/>
        <v/>
      </c>
      <c r="AY16" s="46" t="str">
        <f t="shared" si="26"/>
        <v/>
      </c>
      <c r="AZ16" s="44" t="str">
        <f t="shared" si="27"/>
        <v/>
      </c>
      <c r="BA16" s="45" t="str">
        <f t="shared" si="28"/>
        <v/>
      </c>
      <c r="BB16" s="45" t="str">
        <f t="shared" si="29"/>
        <v/>
      </c>
      <c r="BC16" s="45" t="str">
        <f t="shared" si="30"/>
        <v/>
      </c>
      <c r="BD16" s="45" t="str">
        <f t="shared" si="31"/>
        <v/>
      </c>
      <c r="BE16" s="45" t="str">
        <f t="shared" si="32"/>
        <v/>
      </c>
      <c r="BF16" s="45" t="str">
        <f t="shared" si="33"/>
        <v/>
      </c>
      <c r="BG16" s="45" t="str">
        <f t="shared" si="34"/>
        <v/>
      </c>
      <c r="BH16" s="45" t="str">
        <f t="shared" si="35"/>
        <v/>
      </c>
      <c r="BI16" s="46" t="str">
        <f t="shared" si="16"/>
        <v/>
      </c>
    </row>
    <row r="17" spans="1:61" s="47" customFormat="1" ht="15">
      <c r="A17" s="164" t="s">
        <v>52</v>
      </c>
      <c r="B17" s="164"/>
      <c r="C17" s="164"/>
      <c r="D17" s="164"/>
      <c r="E17" s="164"/>
      <c r="F17" s="164"/>
      <c r="G17" s="164"/>
      <c r="H17" s="164"/>
      <c r="I17" s="164"/>
      <c r="J17" s="164"/>
      <c r="K17" s="164"/>
      <c r="L17" s="164"/>
      <c r="M17" s="164"/>
      <c r="N17" s="164"/>
      <c r="O17" s="29"/>
      <c r="P17" s="30"/>
      <c r="Q17" s="31"/>
      <c r="R17" s="32"/>
      <c r="S17" s="33"/>
      <c r="T17" s="34"/>
      <c r="U17" s="35"/>
      <c r="V17" s="36"/>
      <c r="W17" s="35"/>
      <c r="X17" s="37"/>
      <c r="Y17" s="38" t="str">
        <f t="shared" si="1"/>
        <v/>
      </c>
      <c r="Z17" s="39" t="str">
        <f t="shared" si="1"/>
        <v/>
      </c>
      <c r="AA17" s="39" t="str">
        <f t="shared" si="1"/>
        <v/>
      </c>
      <c r="AB17" s="39" t="str">
        <f t="shared" si="17"/>
        <v/>
      </c>
      <c r="AC17" s="39" t="str">
        <f t="shared" si="18"/>
        <v/>
      </c>
      <c r="AD17" s="40" t="str">
        <f t="shared" si="19"/>
        <v/>
      </c>
      <c r="AE17" s="39" t="str">
        <f t="shared" si="20"/>
        <v/>
      </c>
      <c r="AF17" s="39" t="str">
        <f t="shared" si="21"/>
        <v/>
      </c>
      <c r="AG17" s="38" t="str">
        <f t="shared" si="22"/>
        <v/>
      </c>
      <c r="AH17" s="39" t="str">
        <f t="shared" si="23"/>
        <v/>
      </c>
      <c r="AI17" s="39" t="str">
        <f t="shared" si="24"/>
        <v/>
      </c>
      <c r="AJ17" s="38" t="str">
        <f t="shared" si="25"/>
        <v/>
      </c>
      <c r="AK17" s="39" t="str">
        <f t="shared" si="2"/>
        <v/>
      </c>
      <c r="AL17" s="39" t="str">
        <f t="shared" si="3"/>
        <v/>
      </c>
      <c r="AM17" s="38" t="str">
        <f t="shared" si="4"/>
        <v/>
      </c>
      <c r="AN17" s="41" t="str">
        <f t="shared" si="5"/>
        <v/>
      </c>
      <c r="AO17" s="41" t="str">
        <f t="shared" si="6"/>
        <v/>
      </c>
      <c r="AP17" s="42" t="str">
        <f t="shared" si="7"/>
        <v/>
      </c>
      <c r="AQ17" s="39" t="str">
        <f t="shared" si="8"/>
        <v/>
      </c>
      <c r="AR17" s="43" t="str">
        <f t="shared" si="9"/>
        <v/>
      </c>
      <c r="AS17" s="39" t="str">
        <f t="shared" si="10"/>
        <v/>
      </c>
      <c r="AT17" s="43" t="str">
        <f t="shared" si="11"/>
        <v/>
      </c>
      <c r="AU17" s="39" t="str">
        <f t="shared" si="12"/>
        <v/>
      </c>
      <c r="AV17" s="43" t="str">
        <f t="shared" si="13"/>
        <v/>
      </c>
      <c r="AW17" s="44" t="str">
        <f t="shared" si="14"/>
        <v/>
      </c>
      <c r="AX17" s="45" t="str">
        <f t="shared" si="15"/>
        <v/>
      </c>
      <c r="AY17" s="46" t="str">
        <f t="shared" si="26"/>
        <v/>
      </c>
      <c r="AZ17" s="44" t="str">
        <f t="shared" si="27"/>
        <v/>
      </c>
      <c r="BA17" s="45" t="str">
        <f t="shared" si="28"/>
        <v/>
      </c>
      <c r="BB17" s="45" t="str">
        <f t="shared" si="29"/>
        <v/>
      </c>
      <c r="BC17" s="45" t="str">
        <f t="shared" si="30"/>
        <v/>
      </c>
      <c r="BD17" s="45" t="str">
        <f t="shared" si="31"/>
        <v/>
      </c>
      <c r="BE17" s="45" t="str">
        <f t="shared" si="32"/>
        <v/>
      </c>
      <c r="BF17" s="45" t="str">
        <f t="shared" si="33"/>
        <v/>
      </c>
      <c r="BG17" s="45" t="str">
        <f t="shared" si="34"/>
        <v/>
      </c>
      <c r="BH17" s="45" t="str">
        <f t="shared" si="35"/>
        <v/>
      </c>
      <c r="BI17" s="46" t="str">
        <f t="shared" si="16"/>
        <v/>
      </c>
    </row>
    <row r="18" spans="1:61" s="47" customFormat="1" ht="15">
      <c r="A18" s="139"/>
      <c r="B18" s="140"/>
      <c r="C18" s="140"/>
      <c r="D18" s="149" t="str">
        <f t="shared" si="36"/>
        <v/>
      </c>
      <c r="E18" s="149" t="str">
        <f t="shared" si="0"/>
        <v/>
      </c>
      <c r="F18" s="150"/>
      <c r="G18" s="150"/>
      <c r="H18" s="150"/>
      <c r="I18" s="151"/>
      <c r="J18" s="151"/>
      <c r="K18" s="151"/>
      <c r="L18" s="152"/>
      <c r="M18" s="152"/>
      <c r="N18" s="152"/>
      <c r="O18" s="29"/>
      <c r="P18" s="30"/>
      <c r="Q18" s="31"/>
      <c r="R18" s="32"/>
      <c r="S18" s="33"/>
      <c r="T18" s="34"/>
      <c r="U18" s="35"/>
      <c r="V18" s="36"/>
      <c r="W18" s="35"/>
      <c r="X18" s="37"/>
      <c r="Y18" s="38" t="str">
        <f t="shared" si="1"/>
        <v/>
      </c>
      <c r="Z18" s="39" t="str">
        <f t="shared" si="1"/>
        <v/>
      </c>
      <c r="AA18" s="39" t="str">
        <f t="shared" si="1"/>
        <v/>
      </c>
      <c r="AB18" s="39" t="str">
        <f t="shared" si="17"/>
        <v/>
      </c>
      <c r="AC18" s="39" t="str">
        <f t="shared" si="18"/>
        <v/>
      </c>
      <c r="AD18" s="40" t="str">
        <f t="shared" si="19"/>
        <v/>
      </c>
      <c r="AE18" s="39" t="str">
        <f t="shared" si="20"/>
        <v/>
      </c>
      <c r="AF18" s="39" t="str">
        <f t="shared" si="21"/>
        <v/>
      </c>
      <c r="AG18" s="38" t="str">
        <f t="shared" si="22"/>
        <v/>
      </c>
      <c r="AH18" s="39" t="str">
        <f t="shared" si="23"/>
        <v/>
      </c>
      <c r="AI18" s="39" t="str">
        <f t="shared" si="24"/>
        <v/>
      </c>
      <c r="AJ18" s="38" t="str">
        <f t="shared" si="25"/>
        <v/>
      </c>
      <c r="AK18" s="39" t="str">
        <f t="shared" si="2"/>
        <v/>
      </c>
      <c r="AL18" s="39" t="str">
        <f t="shared" si="3"/>
        <v/>
      </c>
      <c r="AM18" s="38" t="str">
        <f t="shared" si="4"/>
        <v/>
      </c>
      <c r="AN18" s="41" t="str">
        <f t="shared" si="5"/>
        <v/>
      </c>
      <c r="AO18" s="41" t="str">
        <f t="shared" si="6"/>
        <v/>
      </c>
      <c r="AP18" s="42" t="str">
        <f t="shared" si="7"/>
        <v/>
      </c>
      <c r="AQ18" s="39" t="str">
        <f t="shared" si="8"/>
        <v/>
      </c>
      <c r="AR18" s="43" t="str">
        <f t="shared" si="9"/>
        <v/>
      </c>
      <c r="AS18" s="39" t="str">
        <f t="shared" si="10"/>
        <v/>
      </c>
      <c r="AT18" s="43" t="str">
        <f t="shared" si="11"/>
        <v/>
      </c>
      <c r="AU18" s="39" t="str">
        <f t="shared" si="12"/>
        <v/>
      </c>
      <c r="AV18" s="43" t="str">
        <f t="shared" si="13"/>
        <v/>
      </c>
      <c r="AW18" s="44" t="str">
        <f t="shared" si="14"/>
        <v/>
      </c>
      <c r="AX18" s="45" t="str">
        <f t="shared" si="15"/>
        <v/>
      </c>
      <c r="AY18" s="46" t="str">
        <f t="shared" si="26"/>
        <v/>
      </c>
      <c r="AZ18" s="44" t="str">
        <f t="shared" si="27"/>
        <v/>
      </c>
      <c r="BA18" s="45" t="str">
        <f t="shared" si="28"/>
        <v/>
      </c>
      <c r="BB18" s="45" t="str">
        <f t="shared" si="29"/>
        <v/>
      </c>
      <c r="BC18" s="45" t="str">
        <f t="shared" si="30"/>
        <v/>
      </c>
      <c r="BD18" s="45" t="str">
        <f t="shared" si="31"/>
        <v/>
      </c>
      <c r="BE18" s="45" t="str">
        <f t="shared" si="32"/>
        <v/>
      </c>
      <c r="BF18" s="45" t="str">
        <f t="shared" si="33"/>
        <v/>
      </c>
      <c r="BG18" s="45" t="str">
        <f t="shared" si="34"/>
        <v/>
      </c>
      <c r="BH18" s="45" t="str">
        <f t="shared" si="35"/>
        <v/>
      </c>
      <c r="BI18" s="46" t="str">
        <f t="shared" si="16"/>
        <v/>
      </c>
    </row>
    <row r="19" spans="1:61" s="47" customFormat="1" ht="15">
      <c r="A19" s="164" t="s">
        <v>53</v>
      </c>
      <c r="B19" s="164"/>
      <c r="C19" s="164"/>
      <c r="D19" s="164"/>
      <c r="E19" s="164"/>
      <c r="F19" s="164"/>
      <c r="G19" s="164"/>
      <c r="H19" s="164"/>
      <c r="I19" s="164"/>
      <c r="J19" s="164"/>
      <c r="K19" s="164"/>
      <c r="L19" s="164"/>
      <c r="M19" s="164"/>
      <c r="N19" s="164"/>
      <c r="O19" s="29"/>
      <c r="P19" s="30"/>
      <c r="Q19" s="31"/>
      <c r="R19" s="32"/>
      <c r="S19" s="33"/>
      <c r="T19" s="34"/>
      <c r="U19" s="35"/>
      <c r="V19" s="36"/>
      <c r="W19" s="35"/>
      <c r="X19" s="37"/>
      <c r="Y19" s="38" t="str">
        <f t="shared" si="1"/>
        <v/>
      </c>
      <c r="Z19" s="39" t="str">
        <f t="shared" si="1"/>
        <v/>
      </c>
      <c r="AA19" s="39" t="str">
        <f t="shared" si="1"/>
        <v/>
      </c>
      <c r="AB19" s="39" t="str">
        <f t="shared" si="17"/>
        <v/>
      </c>
      <c r="AC19" s="39" t="str">
        <f t="shared" si="18"/>
        <v/>
      </c>
      <c r="AD19" s="40" t="str">
        <f t="shared" si="19"/>
        <v/>
      </c>
      <c r="AE19" s="39" t="str">
        <f t="shared" si="20"/>
        <v/>
      </c>
      <c r="AF19" s="39" t="str">
        <f t="shared" si="21"/>
        <v/>
      </c>
      <c r="AG19" s="38" t="str">
        <f t="shared" si="22"/>
        <v/>
      </c>
      <c r="AH19" s="39" t="str">
        <f t="shared" si="23"/>
        <v/>
      </c>
      <c r="AI19" s="39" t="str">
        <f t="shared" si="24"/>
        <v/>
      </c>
      <c r="AJ19" s="38" t="str">
        <f t="shared" si="25"/>
        <v/>
      </c>
      <c r="AK19" s="39" t="str">
        <f t="shared" si="2"/>
        <v/>
      </c>
      <c r="AL19" s="39" t="str">
        <f t="shared" si="3"/>
        <v/>
      </c>
      <c r="AM19" s="38" t="str">
        <f t="shared" si="4"/>
        <v/>
      </c>
      <c r="AN19" s="41" t="str">
        <f t="shared" si="5"/>
        <v/>
      </c>
      <c r="AO19" s="41" t="str">
        <f>IF(V19=1,D19*$AE$3,"")</f>
        <v/>
      </c>
      <c r="AP19" s="42" t="str">
        <f t="shared" si="7"/>
        <v/>
      </c>
      <c r="AQ19" s="39" t="str">
        <f t="shared" si="8"/>
        <v/>
      </c>
      <c r="AR19" s="43" t="str">
        <f t="shared" si="9"/>
        <v/>
      </c>
      <c r="AS19" s="39" t="str">
        <f t="shared" si="10"/>
        <v/>
      </c>
      <c r="AT19" s="43" t="str">
        <f t="shared" si="11"/>
        <v/>
      </c>
      <c r="AU19" s="39" t="str">
        <f t="shared" si="12"/>
        <v/>
      </c>
      <c r="AV19" s="43" t="str">
        <f t="shared" si="13"/>
        <v/>
      </c>
      <c r="AW19" s="44" t="str">
        <f t="shared" si="14"/>
        <v/>
      </c>
      <c r="AX19" s="45" t="str">
        <f t="shared" si="15"/>
        <v/>
      </c>
      <c r="AY19" s="46" t="str">
        <f t="shared" si="26"/>
        <v/>
      </c>
      <c r="AZ19" s="44" t="str">
        <f t="shared" si="27"/>
        <v/>
      </c>
      <c r="BA19" s="45" t="str">
        <f t="shared" si="28"/>
        <v/>
      </c>
      <c r="BB19" s="45" t="str">
        <f t="shared" si="29"/>
        <v/>
      </c>
      <c r="BC19" s="45" t="str">
        <f t="shared" si="30"/>
        <v/>
      </c>
      <c r="BD19" s="45" t="str">
        <f t="shared" si="31"/>
        <v/>
      </c>
      <c r="BE19" s="45" t="str">
        <f t="shared" si="32"/>
        <v/>
      </c>
      <c r="BF19" s="45" t="str">
        <f t="shared" si="33"/>
        <v/>
      </c>
      <c r="BG19" s="45" t="str">
        <f t="shared" si="34"/>
        <v/>
      </c>
      <c r="BH19" s="45" t="str">
        <f t="shared" si="35"/>
        <v/>
      </c>
      <c r="BI19" s="46" t="str">
        <f t="shared" si="16"/>
        <v/>
      </c>
    </row>
    <row r="20" spans="1:61" s="47" customFormat="1" ht="15">
      <c r="A20" s="139"/>
      <c r="B20" s="140"/>
      <c r="C20" s="140"/>
      <c r="D20" s="149" t="str">
        <f t="shared" si="36"/>
        <v/>
      </c>
      <c r="E20" s="149" t="str">
        <f t="shared" si="0"/>
        <v/>
      </c>
      <c r="F20" s="150"/>
      <c r="G20" s="150"/>
      <c r="H20" s="150"/>
      <c r="I20" s="151"/>
      <c r="J20" s="151"/>
      <c r="K20" s="151"/>
      <c r="L20" s="152"/>
      <c r="M20" s="152"/>
      <c r="N20" s="152"/>
      <c r="O20" s="29"/>
      <c r="P20" s="30"/>
      <c r="Q20" s="31"/>
      <c r="R20" s="32"/>
      <c r="S20" s="33"/>
      <c r="T20" s="34"/>
      <c r="U20" s="35"/>
      <c r="V20" s="36"/>
      <c r="W20" s="35"/>
      <c r="X20" s="37"/>
      <c r="Y20" s="38" t="str">
        <f t="shared" si="1"/>
        <v/>
      </c>
      <c r="Z20" s="39" t="str">
        <f t="shared" si="1"/>
        <v/>
      </c>
      <c r="AA20" s="39" t="str">
        <f t="shared" si="1"/>
        <v/>
      </c>
      <c r="AB20" s="39" t="str">
        <f t="shared" si="17"/>
        <v/>
      </c>
      <c r="AC20" s="39" t="str">
        <f t="shared" si="18"/>
        <v/>
      </c>
      <c r="AD20" s="40" t="str">
        <f t="shared" si="19"/>
        <v/>
      </c>
      <c r="AE20" s="39" t="str">
        <f t="shared" si="20"/>
        <v/>
      </c>
      <c r="AF20" s="39" t="str">
        <f t="shared" si="21"/>
        <v/>
      </c>
      <c r="AG20" s="38" t="str">
        <f t="shared" si="22"/>
        <v/>
      </c>
      <c r="AH20" s="39" t="str">
        <f t="shared" si="23"/>
        <v/>
      </c>
      <c r="AI20" s="39" t="str">
        <f t="shared" si="24"/>
        <v/>
      </c>
      <c r="AJ20" s="38" t="str">
        <f t="shared" si="25"/>
        <v/>
      </c>
      <c r="AK20" s="39" t="str">
        <f t="shared" si="2"/>
        <v/>
      </c>
      <c r="AL20" s="39" t="str">
        <f t="shared" si="3"/>
        <v/>
      </c>
      <c r="AM20" s="38" t="str">
        <f t="shared" si="4"/>
        <v/>
      </c>
      <c r="AN20" s="41" t="str">
        <f t="shared" si="5"/>
        <v/>
      </c>
      <c r="AO20" s="41" t="str">
        <f t="shared" ref="AO20:AO33" si="37">IF(V20=1,D20*$AE$3,"")</f>
        <v/>
      </c>
      <c r="AP20" s="42" t="str">
        <f t="shared" si="7"/>
        <v/>
      </c>
      <c r="AQ20" s="39" t="str">
        <f t="shared" si="8"/>
        <v/>
      </c>
      <c r="AR20" s="43" t="str">
        <f t="shared" si="9"/>
        <v/>
      </c>
      <c r="AS20" s="39" t="str">
        <f t="shared" si="10"/>
        <v/>
      </c>
      <c r="AT20" s="43" t="str">
        <f t="shared" si="11"/>
        <v/>
      </c>
      <c r="AU20" s="39" t="str">
        <f t="shared" si="12"/>
        <v/>
      </c>
      <c r="AV20" s="43" t="str">
        <f t="shared" si="13"/>
        <v/>
      </c>
      <c r="AW20" s="44" t="str">
        <f t="shared" si="14"/>
        <v/>
      </c>
      <c r="AX20" s="45" t="str">
        <f t="shared" si="15"/>
        <v/>
      </c>
      <c r="AY20" s="46" t="str">
        <f t="shared" si="26"/>
        <v/>
      </c>
      <c r="AZ20" s="44" t="str">
        <f t="shared" si="27"/>
        <v/>
      </c>
      <c r="BA20" s="45" t="str">
        <f t="shared" si="28"/>
        <v/>
      </c>
      <c r="BB20" s="45" t="str">
        <f t="shared" si="29"/>
        <v/>
      </c>
      <c r="BC20" s="45" t="str">
        <f t="shared" si="30"/>
        <v/>
      </c>
      <c r="BD20" s="45" t="str">
        <f t="shared" si="31"/>
        <v/>
      </c>
      <c r="BE20" s="45" t="str">
        <f t="shared" si="32"/>
        <v/>
      </c>
      <c r="BF20" s="45" t="str">
        <f t="shared" si="33"/>
        <v/>
      </c>
      <c r="BG20" s="45" t="str">
        <f t="shared" si="34"/>
        <v/>
      </c>
      <c r="BH20" s="45" t="str">
        <f t="shared" si="35"/>
        <v/>
      </c>
      <c r="BI20" s="46" t="str">
        <f t="shared" si="16"/>
        <v/>
      </c>
    </row>
    <row r="21" spans="1:61" s="47" customFormat="1" ht="15">
      <c r="A21" s="223" t="s">
        <v>54</v>
      </c>
      <c r="B21" s="223"/>
      <c r="C21" s="223"/>
      <c r="D21" s="223"/>
      <c r="E21" s="223"/>
      <c r="F21" s="223"/>
      <c r="G21" s="223"/>
      <c r="H21" s="223"/>
      <c r="I21" s="223"/>
      <c r="J21" s="223"/>
      <c r="K21" s="223"/>
      <c r="L21" s="223"/>
      <c r="M21" s="223"/>
      <c r="N21" s="223"/>
      <c r="O21" s="29"/>
      <c r="P21" s="30"/>
      <c r="Q21" s="31"/>
      <c r="R21" s="32"/>
      <c r="S21" s="33"/>
      <c r="T21" s="34"/>
      <c r="U21" s="35"/>
      <c r="V21" s="36"/>
      <c r="W21" s="35"/>
      <c r="X21" s="37"/>
      <c r="Y21" s="38" t="str">
        <f>IF(F21=1,$A21*$AE$3,"")</f>
        <v/>
      </c>
      <c r="Z21" s="39" t="str">
        <f>IF(G21=1,$A21*$AE$3,"")</f>
        <v/>
      </c>
      <c r="AA21" s="39" t="str">
        <f>IF(H21=1,$A21*$AE$3,"")</f>
        <v/>
      </c>
      <c r="AB21" s="39" t="str">
        <f>IF(I21=1,A21*$AE$3,"")</f>
        <v/>
      </c>
      <c r="AC21" s="39" t="str">
        <f>IF(J21=1,A21*$AE$3,"")</f>
        <v/>
      </c>
      <c r="AD21" s="40" t="str">
        <f>IF(K21=1,A21*$AE$3,"")</f>
        <v/>
      </c>
      <c r="AE21" s="39" t="str">
        <f>IF(L21=1,A21*$AE$3,"")</f>
        <v/>
      </c>
      <c r="AF21" s="39" t="str">
        <f>IF(M21=1,A21*$AE$3,"")</f>
        <v/>
      </c>
      <c r="AG21" s="38" t="str">
        <f>IF(N21=1,A21*$AE$3,"")</f>
        <v/>
      </c>
      <c r="AH21" s="39" t="str">
        <f>IF(O21=1,A21*$AE$3,"")</f>
        <v/>
      </c>
      <c r="AI21" s="39" t="str">
        <f>IF(P21=1,A21*$AE$3,"")</f>
        <v/>
      </c>
      <c r="AJ21" s="38" t="str">
        <f>IF(Q21=1,A21*$AE$3,"")</f>
        <v/>
      </c>
      <c r="AK21" s="39" t="str">
        <f>IF(R21=1,A21*$AE$3,"")</f>
        <v/>
      </c>
      <c r="AL21" s="39" t="str">
        <f>IF(S21=1,A21*$AE$3,"")</f>
        <v/>
      </c>
      <c r="AM21" s="38" t="str">
        <f>IF(T21=1,A21*$AE$3,"")</f>
        <v/>
      </c>
      <c r="AN21" s="41" t="str">
        <f>IF(U21=1,A21*$AE$3,"")</f>
        <v/>
      </c>
      <c r="AO21" s="41" t="str">
        <f>IF(V21=1,A21*$AE$3,"")</f>
        <v/>
      </c>
      <c r="AP21" s="42" t="str">
        <f>IF(W21=1,A21*$AE$3,"")</f>
        <v/>
      </c>
      <c r="AQ21" s="39" t="str">
        <f t="shared" si="8"/>
        <v/>
      </c>
      <c r="AR21" s="43" t="str">
        <f t="shared" si="9"/>
        <v/>
      </c>
      <c r="AS21" s="39" t="str">
        <f t="shared" si="10"/>
        <v/>
      </c>
      <c r="AT21" s="43" t="str">
        <f t="shared" si="11"/>
        <v/>
      </c>
      <c r="AU21" s="39" t="str">
        <f t="shared" si="12"/>
        <v/>
      </c>
      <c r="AV21" s="43" t="str">
        <f t="shared" si="13"/>
        <v/>
      </c>
      <c r="AW21" s="44" t="str">
        <f t="shared" si="14"/>
        <v/>
      </c>
      <c r="AX21" s="45" t="str">
        <f t="shared" si="15"/>
        <v/>
      </c>
      <c r="AY21" s="46" t="str">
        <f t="shared" si="26"/>
        <v/>
      </c>
      <c r="AZ21" s="44" t="str">
        <f t="shared" si="27"/>
        <v/>
      </c>
      <c r="BA21" s="45" t="str">
        <f t="shared" si="28"/>
        <v/>
      </c>
      <c r="BB21" s="45" t="str">
        <f t="shared" si="29"/>
        <v/>
      </c>
      <c r="BC21" s="45" t="str">
        <f t="shared" si="30"/>
        <v/>
      </c>
      <c r="BD21" s="45" t="str">
        <f t="shared" si="31"/>
        <v/>
      </c>
      <c r="BE21" s="45" t="str">
        <f t="shared" si="32"/>
        <v/>
      </c>
      <c r="BF21" s="45" t="str">
        <f t="shared" si="33"/>
        <v/>
      </c>
      <c r="BG21" s="45" t="str">
        <f t="shared" si="34"/>
        <v/>
      </c>
      <c r="BH21" s="45" t="str">
        <f t="shared" si="35"/>
        <v/>
      </c>
      <c r="BI21" s="46" t="str">
        <f>IF(X21=1,A21-SUM(Y21:AM21),"")</f>
        <v/>
      </c>
    </row>
    <row r="22" spans="1:61" s="47" customFormat="1" ht="15">
      <c r="A22" s="139"/>
      <c r="B22" s="140"/>
      <c r="C22" s="140"/>
      <c r="D22" s="149" t="str">
        <f t="shared" si="36"/>
        <v/>
      </c>
      <c r="E22" s="149" t="str">
        <f t="shared" si="0"/>
        <v/>
      </c>
      <c r="F22" s="150"/>
      <c r="G22" s="150"/>
      <c r="H22" s="150"/>
      <c r="I22" s="151"/>
      <c r="J22" s="151"/>
      <c r="K22" s="151"/>
      <c r="L22" s="152"/>
      <c r="M22" s="152"/>
      <c r="N22" s="152"/>
      <c r="O22" s="29"/>
      <c r="P22" s="30"/>
      <c r="Q22" s="31"/>
      <c r="R22" s="32"/>
      <c r="S22" s="33"/>
      <c r="T22" s="34"/>
      <c r="U22" s="35"/>
      <c r="V22" s="36"/>
      <c r="W22" s="35"/>
      <c r="X22" s="37"/>
      <c r="Y22" s="38" t="str">
        <f t="shared" si="1"/>
        <v/>
      </c>
      <c r="Z22" s="39" t="str">
        <f t="shared" si="1"/>
        <v/>
      </c>
      <c r="AA22" s="39" t="str">
        <f t="shared" si="1"/>
        <v/>
      </c>
      <c r="AB22" s="39" t="str">
        <f t="shared" si="17"/>
        <v/>
      </c>
      <c r="AC22" s="39" t="str">
        <f t="shared" si="18"/>
        <v/>
      </c>
      <c r="AD22" s="40" t="str">
        <f t="shared" si="19"/>
        <v/>
      </c>
      <c r="AE22" s="39" t="str">
        <f t="shared" si="20"/>
        <v/>
      </c>
      <c r="AF22" s="39" t="str">
        <f t="shared" si="21"/>
        <v/>
      </c>
      <c r="AG22" s="38" t="str">
        <f t="shared" si="22"/>
        <v/>
      </c>
      <c r="AH22" s="39" t="str">
        <f t="shared" si="23"/>
        <v/>
      </c>
      <c r="AI22" s="39" t="str">
        <f t="shared" si="24"/>
        <v/>
      </c>
      <c r="AJ22" s="38" t="str">
        <f t="shared" si="25"/>
        <v/>
      </c>
      <c r="AK22" s="39" t="str">
        <f t="shared" si="2"/>
        <v/>
      </c>
      <c r="AL22" s="39" t="str">
        <f t="shared" si="3"/>
        <v/>
      </c>
      <c r="AM22" s="38" t="str">
        <f t="shared" si="4"/>
        <v/>
      </c>
      <c r="AN22" s="41" t="str">
        <f t="shared" si="5"/>
        <v/>
      </c>
      <c r="AO22" s="41" t="str">
        <f t="shared" si="37"/>
        <v/>
      </c>
      <c r="AP22" s="42" t="str">
        <f t="shared" si="7"/>
        <v/>
      </c>
      <c r="AQ22" s="39" t="str">
        <f t="shared" si="8"/>
        <v/>
      </c>
      <c r="AR22" s="43" t="str">
        <f t="shared" si="9"/>
        <v/>
      </c>
      <c r="AS22" s="39" t="str">
        <f t="shared" si="10"/>
        <v/>
      </c>
      <c r="AT22" s="43" t="str">
        <f t="shared" si="11"/>
        <v/>
      </c>
      <c r="AU22" s="39" t="str">
        <f t="shared" si="12"/>
        <v/>
      </c>
      <c r="AV22" s="43" t="str">
        <f t="shared" si="13"/>
        <v/>
      </c>
      <c r="AW22" s="44" t="str">
        <f t="shared" si="14"/>
        <v/>
      </c>
      <c r="AX22" s="45" t="str">
        <f t="shared" si="15"/>
        <v/>
      </c>
      <c r="AY22" s="46" t="str">
        <f t="shared" si="26"/>
        <v/>
      </c>
      <c r="AZ22" s="44" t="str">
        <f t="shared" si="27"/>
        <v/>
      </c>
      <c r="BA22" s="45" t="str">
        <f t="shared" si="28"/>
        <v/>
      </c>
      <c r="BB22" s="45" t="str">
        <f t="shared" si="29"/>
        <v/>
      </c>
      <c r="BC22" s="45" t="str">
        <f t="shared" si="30"/>
        <v/>
      </c>
      <c r="BD22" s="45" t="str">
        <f t="shared" si="31"/>
        <v/>
      </c>
      <c r="BE22" s="45" t="str">
        <f t="shared" si="32"/>
        <v/>
      </c>
      <c r="BF22" s="45" t="str">
        <f t="shared" si="33"/>
        <v/>
      </c>
      <c r="BG22" s="45" t="str">
        <f t="shared" si="34"/>
        <v/>
      </c>
      <c r="BH22" s="45" t="str">
        <f t="shared" si="35"/>
        <v/>
      </c>
      <c r="BI22" s="46" t="str">
        <f t="shared" si="16"/>
        <v/>
      </c>
    </row>
    <row r="23" spans="1:61" s="47" customFormat="1" ht="15">
      <c r="A23" s="223" t="s">
        <v>55</v>
      </c>
      <c r="B23" s="223"/>
      <c r="C23" s="223"/>
      <c r="D23" s="223"/>
      <c r="E23" s="223"/>
      <c r="F23" s="223"/>
      <c r="G23" s="223"/>
      <c r="H23" s="223"/>
      <c r="I23" s="223"/>
      <c r="J23" s="223"/>
      <c r="K23" s="223"/>
      <c r="L23" s="223"/>
      <c r="M23" s="223"/>
      <c r="N23" s="223"/>
      <c r="O23" s="29"/>
      <c r="P23" s="30"/>
      <c r="Q23" s="31"/>
      <c r="R23" s="32"/>
      <c r="S23" s="33"/>
      <c r="T23" s="34"/>
      <c r="U23" s="35"/>
      <c r="V23" s="36"/>
      <c r="W23" s="35"/>
      <c r="X23" s="37"/>
      <c r="Y23" s="38" t="str">
        <f>IF(F23=1,$A23*$AE$3,"")</f>
        <v/>
      </c>
      <c r="Z23" s="39" t="str">
        <f>IF(G23=1,$A23*$AE$3,"")</f>
        <v/>
      </c>
      <c r="AA23" s="39" t="str">
        <f>IF(H23=1,$A23*$AE$3,"")</f>
        <v/>
      </c>
      <c r="AB23" s="39" t="str">
        <f>IF(I23=1,A23*$AE$3,"")</f>
        <v/>
      </c>
      <c r="AC23" s="39" t="str">
        <f>IF(J23=1,A23*$AE$3,"")</f>
        <v/>
      </c>
      <c r="AD23" s="40" t="str">
        <f>IF(K23=1,A23*$AE$3,"")</f>
        <v/>
      </c>
      <c r="AE23" s="39" t="str">
        <f>IF(L23=1,A23*$AE$3,"")</f>
        <v/>
      </c>
      <c r="AF23" s="39" t="str">
        <f>IF(M23=1,A23*$AE$3,"")</f>
        <v/>
      </c>
      <c r="AG23" s="38" t="str">
        <f>IF(N23=1,A23*$AE$3,"")</f>
        <v/>
      </c>
      <c r="AH23" s="39" t="str">
        <f>IF(O23=1,A23*$AE$3,"")</f>
        <v/>
      </c>
      <c r="AI23" s="39" t="str">
        <f>IF(P23=1,A23*$AE$3,"")</f>
        <v/>
      </c>
      <c r="AJ23" s="38" t="str">
        <f>IF(Q23=1,A23*$AE$3,"")</f>
        <v/>
      </c>
      <c r="AK23" s="39" t="str">
        <f>IF(R23=1,A23*$AE$3,"")</f>
        <v/>
      </c>
      <c r="AL23" s="39" t="str">
        <f>IF(S23=1,A23*$AE$3,"")</f>
        <v/>
      </c>
      <c r="AM23" s="38" t="str">
        <f>IF(T23=1,A23*$AE$3,"")</f>
        <v/>
      </c>
      <c r="AN23" s="41" t="str">
        <f>IF(U23=1,A23*$AE$3,"")</f>
        <v/>
      </c>
      <c r="AO23" s="41" t="str">
        <f>IF(V23=1,A23*$AE$3,"")</f>
        <v/>
      </c>
      <c r="AP23" s="42" t="str">
        <f>IF(W23=1,A23*$AE$3,"")</f>
        <v/>
      </c>
      <c r="AQ23" s="39" t="str">
        <f t="shared" si="8"/>
        <v/>
      </c>
      <c r="AR23" s="43" t="str">
        <f t="shared" si="9"/>
        <v/>
      </c>
      <c r="AS23" s="39" t="str">
        <f t="shared" si="10"/>
        <v/>
      </c>
      <c r="AT23" s="43" t="str">
        <f t="shared" si="11"/>
        <v/>
      </c>
      <c r="AU23" s="39" t="str">
        <f t="shared" si="12"/>
        <v/>
      </c>
      <c r="AV23" s="43" t="str">
        <f t="shared" si="13"/>
        <v/>
      </c>
      <c r="AW23" s="44" t="str">
        <f t="shared" si="14"/>
        <v/>
      </c>
      <c r="AX23" s="45" t="str">
        <f t="shared" si="15"/>
        <v/>
      </c>
      <c r="AY23" s="46" t="str">
        <f t="shared" si="26"/>
        <v/>
      </c>
      <c r="AZ23" s="44" t="str">
        <f t="shared" si="27"/>
        <v/>
      </c>
      <c r="BA23" s="45" t="str">
        <f t="shared" si="28"/>
        <v/>
      </c>
      <c r="BB23" s="45" t="str">
        <f t="shared" si="29"/>
        <v/>
      </c>
      <c r="BC23" s="45" t="str">
        <f t="shared" si="30"/>
        <v/>
      </c>
      <c r="BD23" s="45" t="str">
        <f t="shared" si="31"/>
        <v/>
      </c>
      <c r="BE23" s="45" t="str">
        <f t="shared" si="32"/>
        <v/>
      </c>
      <c r="BF23" s="45" t="str">
        <f t="shared" si="33"/>
        <v/>
      </c>
      <c r="BG23" s="45" t="str">
        <f t="shared" si="34"/>
        <v/>
      </c>
      <c r="BH23" s="45" t="str">
        <f t="shared" si="35"/>
        <v/>
      </c>
      <c r="BI23" s="46" t="str">
        <f>IF(X23=1,A23-SUM(Y23:AM23),"")</f>
        <v/>
      </c>
    </row>
    <row r="24" spans="1:61" s="47" customFormat="1" ht="15">
      <c r="A24" s="139"/>
      <c r="B24" s="140"/>
      <c r="C24" s="140"/>
      <c r="D24" s="149" t="str">
        <f t="shared" si="36"/>
        <v/>
      </c>
      <c r="E24" s="149" t="str">
        <f t="shared" si="0"/>
        <v/>
      </c>
      <c r="F24" s="150"/>
      <c r="G24" s="150"/>
      <c r="H24" s="150"/>
      <c r="I24" s="151"/>
      <c r="J24" s="151"/>
      <c r="K24" s="151"/>
      <c r="L24" s="152"/>
      <c r="M24" s="152"/>
      <c r="N24" s="152"/>
      <c r="O24" s="29"/>
      <c r="P24" s="30"/>
      <c r="Q24" s="31"/>
      <c r="R24" s="32"/>
      <c r="S24" s="33"/>
      <c r="T24" s="34"/>
      <c r="U24" s="35"/>
      <c r="V24" s="36"/>
      <c r="W24" s="35"/>
      <c r="X24" s="37"/>
      <c r="Y24" s="38" t="str">
        <f t="shared" si="1"/>
        <v/>
      </c>
      <c r="Z24" s="39" t="str">
        <f t="shared" si="1"/>
        <v/>
      </c>
      <c r="AA24" s="39" t="str">
        <f t="shared" si="1"/>
        <v/>
      </c>
      <c r="AB24" s="39" t="str">
        <f t="shared" si="17"/>
        <v/>
      </c>
      <c r="AC24" s="39" t="str">
        <f t="shared" si="18"/>
        <v/>
      </c>
      <c r="AD24" s="40" t="str">
        <f t="shared" si="19"/>
        <v/>
      </c>
      <c r="AE24" s="39" t="str">
        <f t="shared" si="20"/>
        <v/>
      </c>
      <c r="AF24" s="39" t="str">
        <f t="shared" si="21"/>
        <v/>
      </c>
      <c r="AG24" s="38" t="str">
        <f t="shared" si="22"/>
        <v/>
      </c>
      <c r="AH24" s="39" t="str">
        <f t="shared" si="23"/>
        <v/>
      </c>
      <c r="AI24" s="39" t="str">
        <f t="shared" si="24"/>
        <v/>
      </c>
      <c r="AJ24" s="38" t="str">
        <f t="shared" si="25"/>
        <v/>
      </c>
      <c r="AK24" s="39" t="str">
        <f t="shared" si="2"/>
        <v/>
      </c>
      <c r="AL24" s="39" t="str">
        <f t="shared" si="3"/>
        <v/>
      </c>
      <c r="AM24" s="38" t="str">
        <f t="shared" si="4"/>
        <v/>
      </c>
      <c r="AN24" s="41" t="str">
        <f t="shared" si="5"/>
        <v/>
      </c>
      <c r="AO24" s="41" t="str">
        <f t="shared" si="37"/>
        <v/>
      </c>
      <c r="AP24" s="42" t="str">
        <f t="shared" si="7"/>
        <v/>
      </c>
      <c r="AQ24" s="39" t="str">
        <f t="shared" si="8"/>
        <v/>
      </c>
      <c r="AR24" s="43" t="str">
        <f t="shared" si="9"/>
        <v/>
      </c>
      <c r="AS24" s="39" t="str">
        <f t="shared" si="10"/>
        <v/>
      </c>
      <c r="AT24" s="43" t="str">
        <f t="shared" si="11"/>
        <v/>
      </c>
      <c r="AU24" s="39" t="str">
        <f t="shared" si="12"/>
        <v/>
      </c>
      <c r="AV24" s="43" t="str">
        <f t="shared" si="13"/>
        <v/>
      </c>
      <c r="AW24" s="44" t="str">
        <f t="shared" si="14"/>
        <v/>
      </c>
      <c r="AX24" s="45" t="str">
        <f t="shared" si="15"/>
        <v/>
      </c>
      <c r="AY24" s="46" t="str">
        <f t="shared" si="26"/>
        <v/>
      </c>
      <c r="AZ24" s="44" t="str">
        <f t="shared" si="27"/>
        <v/>
      </c>
      <c r="BA24" s="45" t="str">
        <f t="shared" si="28"/>
        <v/>
      </c>
      <c r="BB24" s="45" t="str">
        <f t="shared" si="29"/>
        <v/>
      </c>
      <c r="BC24" s="45" t="str">
        <f t="shared" si="30"/>
        <v/>
      </c>
      <c r="BD24" s="45" t="str">
        <f t="shared" si="31"/>
        <v/>
      </c>
      <c r="BE24" s="45" t="str">
        <f t="shared" si="32"/>
        <v/>
      </c>
      <c r="BF24" s="45" t="str">
        <f t="shared" si="33"/>
        <v/>
      </c>
      <c r="BG24" s="45" t="str">
        <f t="shared" si="34"/>
        <v/>
      </c>
      <c r="BH24" s="45" t="str">
        <f t="shared" si="35"/>
        <v/>
      </c>
      <c r="BI24" s="46" t="str">
        <f t="shared" si="16"/>
        <v/>
      </c>
    </row>
    <row r="25" spans="1:61" s="47" customFormat="1" ht="15">
      <c r="A25" s="139"/>
      <c r="B25" s="140"/>
      <c r="C25" s="140"/>
      <c r="D25" s="149" t="str">
        <f t="shared" si="36"/>
        <v/>
      </c>
      <c r="E25" s="149" t="str">
        <f t="shared" si="0"/>
        <v/>
      </c>
      <c r="F25" s="150"/>
      <c r="G25" s="150"/>
      <c r="H25" s="150"/>
      <c r="I25" s="151"/>
      <c r="J25" s="151"/>
      <c r="K25" s="151"/>
      <c r="L25" s="152"/>
      <c r="M25" s="152"/>
      <c r="N25" s="152"/>
      <c r="O25" s="29"/>
      <c r="P25" s="30"/>
      <c r="Q25" s="31"/>
      <c r="R25" s="32"/>
      <c r="S25" s="33"/>
      <c r="T25" s="34"/>
      <c r="U25" s="35"/>
      <c r="V25" s="36"/>
      <c r="W25" s="35"/>
      <c r="X25" s="37"/>
      <c r="Y25" s="38" t="str">
        <f t="shared" si="1"/>
        <v/>
      </c>
      <c r="Z25" s="39" t="str">
        <f t="shared" si="1"/>
        <v/>
      </c>
      <c r="AA25" s="39" t="str">
        <f t="shared" si="1"/>
        <v/>
      </c>
      <c r="AB25" s="39" t="str">
        <f t="shared" si="17"/>
        <v/>
      </c>
      <c r="AC25" s="39" t="str">
        <f t="shared" si="18"/>
        <v/>
      </c>
      <c r="AD25" s="40" t="str">
        <f t="shared" si="19"/>
        <v/>
      </c>
      <c r="AE25" s="39" t="str">
        <f t="shared" si="20"/>
        <v/>
      </c>
      <c r="AF25" s="39" t="str">
        <f t="shared" si="21"/>
        <v/>
      </c>
      <c r="AG25" s="38" t="str">
        <f t="shared" si="22"/>
        <v/>
      </c>
      <c r="AH25" s="39" t="str">
        <f t="shared" si="23"/>
        <v/>
      </c>
      <c r="AI25" s="39" t="str">
        <f t="shared" si="24"/>
        <v/>
      </c>
      <c r="AJ25" s="38" t="str">
        <f t="shared" si="25"/>
        <v/>
      </c>
      <c r="AK25" s="39" t="str">
        <f t="shared" si="2"/>
        <v/>
      </c>
      <c r="AL25" s="39" t="str">
        <f t="shared" si="3"/>
        <v/>
      </c>
      <c r="AM25" s="38" t="str">
        <f t="shared" si="4"/>
        <v/>
      </c>
      <c r="AN25" s="41" t="str">
        <f t="shared" si="5"/>
        <v/>
      </c>
      <c r="AO25" s="41" t="str">
        <f t="shared" si="37"/>
        <v/>
      </c>
      <c r="AP25" s="42" t="str">
        <f t="shared" si="7"/>
        <v/>
      </c>
      <c r="AQ25" s="39" t="str">
        <f t="shared" si="8"/>
        <v/>
      </c>
      <c r="AR25" s="43" t="str">
        <f t="shared" si="9"/>
        <v/>
      </c>
      <c r="AS25" s="39" t="str">
        <f t="shared" si="10"/>
        <v/>
      </c>
      <c r="AT25" s="43" t="str">
        <f t="shared" si="11"/>
        <v/>
      </c>
      <c r="AU25" s="39" t="str">
        <f t="shared" si="12"/>
        <v/>
      </c>
      <c r="AV25" s="43" t="str">
        <f t="shared" si="13"/>
        <v/>
      </c>
      <c r="AW25" s="44" t="str">
        <f t="shared" si="14"/>
        <v/>
      </c>
      <c r="AX25" s="45" t="str">
        <f t="shared" si="15"/>
        <v/>
      </c>
      <c r="AY25" s="46" t="str">
        <f t="shared" si="26"/>
        <v/>
      </c>
      <c r="AZ25" s="44" t="str">
        <f t="shared" si="27"/>
        <v/>
      </c>
      <c r="BA25" s="45" t="str">
        <f t="shared" si="28"/>
        <v/>
      </c>
      <c r="BB25" s="45" t="str">
        <f t="shared" si="29"/>
        <v/>
      </c>
      <c r="BC25" s="45" t="str">
        <f t="shared" si="30"/>
        <v/>
      </c>
      <c r="BD25" s="45" t="str">
        <f t="shared" si="31"/>
        <v/>
      </c>
      <c r="BE25" s="45" t="str">
        <f t="shared" si="32"/>
        <v/>
      </c>
      <c r="BF25" s="45" t="str">
        <f t="shared" si="33"/>
        <v/>
      </c>
      <c r="BG25" s="45" t="str">
        <f t="shared" si="34"/>
        <v/>
      </c>
      <c r="BH25" s="45" t="str">
        <f t="shared" si="35"/>
        <v/>
      </c>
      <c r="BI25" s="46" t="str">
        <f t="shared" si="16"/>
        <v/>
      </c>
    </row>
    <row r="26" spans="1:61" s="47" customFormat="1" ht="15">
      <c r="A26" s="139"/>
      <c r="B26" s="140"/>
      <c r="C26" s="140"/>
      <c r="D26" s="149" t="str">
        <f t="shared" si="36"/>
        <v/>
      </c>
      <c r="E26" s="149" t="str">
        <f t="shared" si="0"/>
        <v/>
      </c>
      <c r="F26" s="150"/>
      <c r="G26" s="150"/>
      <c r="H26" s="150"/>
      <c r="I26" s="151"/>
      <c r="J26" s="151"/>
      <c r="K26" s="151"/>
      <c r="L26" s="152"/>
      <c r="M26" s="152"/>
      <c r="N26" s="152"/>
      <c r="O26" s="29"/>
      <c r="P26" s="30"/>
      <c r="Q26" s="31"/>
      <c r="R26" s="32"/>
      <c r="S26" s="33"/>
      <c r="T26" s="34"/>
      <c r="U26" s="35"/>
      <c r="V26" s="36"/>
      <c r="W26" s="35"/>
      <c r="X26" s="37"/>
      <c r="Y26" s="38" t="str">
        <f t="shared" si="1"/>
        <v/>
      </c>
      <c r="Z26" s="39" t="str">
        <f t="shared" si="1"/>
        <v/>
      </c>
      <c r="AA26" s="39" t="str">
        <f t="shared" si="1"/>
        <v/>
      </c>
      <c r="AB26" s="39" t="str">
        <f t="shared" si="17"/>
        <v/>
      </c>
      <c r="AC26" s="39" t="str">
        <f t="shared" si="18"/>
        <v/>
      </c>
      <c r="AD26" s="40" t="str">
        <f t="shared" si="19"/>
        <v/>
      </c>
      <c r="AE26" s="39" t="str">
        <f t="shared" si="20"/>
        <v/>
      </c>
      <c r="AF26" s="39" t="str">
        <f t="shared" si="21"/>
        <v/>
      </c>
      <c r="AG26" s="38" t="str">
        <f t="shared" si="22"/>
        <v/>
      </c>
      <c r="AH26" s="39" t="str">
        <f t="shared" si="23"/>
        <v/>
      </c>
      <c r="AI26" s="39" t="str">
        <f t="shared" si="24"/>
        <v/>
      </c>
      <c r="AJ26" s="38" t="str">
        <f t="shared" si="25"/>
        <v/>
      </c>
      <c r="AK26" s="39" t="str">
        <f t="shared" si="2"/>
        <v/>
      </c>
      <c r="AL26" s="39" t="str">
        <f t="shared" si="3"/>
        <v/>
      </c>
      <c r="AM26" s="38" t="str">
        <f t="shared" si="4"/>
        <v/>
      </c>
      <c r="AN26" s="41" t="str">
        <f t="shared" si="5"/>
        <v/>
      </c>
      <c r="AO26" s="41" t="str">
        <f t="shared" si="37"/>
        <v/>
      </c>
      <c r="AP26" s="42" t="str">
        <f t="shared" si="7"/>
        <v/>
      </c>
      <c r="AQ26" s="39" t="str">
        <f t="shared" si="8"/>
        <v/>
      </c>
      <c r="AR26" s="43" t="str">
        <f t="shared" si="9"/>
        <v/>
      </c>
      <c r="AS26" s="39" t="str">
        <f t="shared" si="10"/>
        <v/>
      </c>
      <c r="AT26" s="43" t="str">
        <f t="shared" si="11"/>
        <v/>
      </c>
      <c r="AU26" s="39" t="str">
        <f t="shared" si="12"/>
        <v/>
      </c>
      <c r="AV26" s="43" t="str">
        <f t="shared" si="13"/>
        <v/>
      </c>
      <c r="AW26" s="44" t="str">
        <f t="shared" si="14"/>
        <v/>
      </c>
      <c r="AX26" s="45" t="str">
        <f t="shared" si="15"/>
        <v/>
      </c>
      <c r="AY26" s="46" t="str">
        <f t="shared" si="26"/>
        <v/>
      </c>
      <c r="AZ26" s="44" t="str">
        <f t="shared" si="27"/>
        <v/>
      </c>
      <c r="BA26" s="45" t="str">
        <f t="shared" si="28"/>
        <v/>
      </c>
      <c r="BB26" s="45" t="str">
        <f t="shared" si="29"/>
        <v/>
      </c>
      <c r="BC26" s="45" t="str">
        <f t="shared" si="30"/>
        <v/>
      </c>
      <c r="BD26" s="45" t="str">
        <f t="shared" si="31"/>
        <v/>
      </c>
      <c r="BE26" s="45" t="str">
        <f t="shared" si="32"/>
        <v/>
      </c>
      <c r="BF26" s="45" t="str">
        <f t="shared" si="33"/>
        <v/>
      </c>
      <c r="BG26" s="45" t="str">
        <f t="shared" si="34"/>
        <v/>
      </c>
      <c r="BH26" s="45" t="str">
        <f t="shared" si="35"/>
        <v/>
      </c>
      <c r="BI26" s="46" t="str">
        <f t="shared" si="16"/>
        <v/>
      </c>
    </row>
    <row r="27" spans="1:61" s="47" customFormat="1" ht="15">
      <c r="A27" s="139"/>
      <c r="B27" s="140"/>
      <c r="C27" s="140"/>
      <c r="D27" s="149" t="str">
        <f t="shared" si="36"/>
        <v/>
      </c>
      <c r="E27" s="149" t="str">
        <f t="shared" si="0"/>
        <v/>
      </c>
      <c r="F27" s="150"/>
      <c r="G27" s="150"/>
      <c r="H27" s="150"/>
      <c r="I27" s="151"/>
      <c r="J27" s="151"/>
      <c r="K27" s="151"/>
      <c r="L27" s="152"/>
      <c r="M27" s="152"/>
      <c r="N27" s="152"/>
      <c r="O27" s="29"/>
      <c r="P27" s="30"/>
      <c r="Q27" s="31"/>
      <c r="R27" s="32"/>
      <c r="S27" s="33"/>
      <c r="T27" s="34"/>
      <c r="U27" s="35"/>
      <c r="V27" s="36"/>
      <c r="W27" s="35"/>
      <c r="X27" s="37"/>
      <c r="Y27" s="38" t="str">
        <f t="shared" si="1"/>
        <v/>
      </c>
      <c r="Z27" s="39" t="str">
        <f t="shared" si="1"/>
        <v/>
      </c>
      <c r="AA27" s="39" t="str">
        <f t="shared" si="1"/>
        <v/>
      </c>
      <c r="AB27" s="39" t="str">
        <f t="shared" si="17"/>
        <v/>
      </c>
      <c r="AC27" s="39" t="str">
        <f t="shared" si="18"/>
        <v/>
      </c>
      <c r="AD27" s="40" t="str">
        <f t="shared" si="19"/>
        <v/>
      </c>
      <c r="AE27" s="39" t="str">
        <f t="shared" si="20"/>
        <v/>
      </c>
      <c r="AF27" s="39" t="str">
        <f t="shared" si="21"/>
        <v/>
      </c>
      <c r="AG27" s="38" t="str">
        <f t="shared" si="22"/>
        <v/>
      </c>
      <c r="AH27" s="39" t="str">
        <f t="shared" si="23"/>
        <v/>
      </c>
      <c r="AI27" s="39" t="str">
        <f t="shared" si="24"/>
        <v/>
      </c>
      <c r="AJ27" s="38" t="str">
        <f t="shared" si="25"/>
        <v/>
      </c>
      <c r="AK27" s="39" t="str">
        <f t="shared" si="2"/>
        <v/>
      </c>
      <c r="AL27" s="39" t="str">
        <f t="shared" si="3"/>
        <v/>
      </c>
      <c r="AM27" s="38" t="str">
        <f t="shared" si="4"/>
        <v/>
      </c>
      <c r="AN27" s="41" t="str">
        <f t="shared" si="5"/>
        <v/>
      </c>
      <c r="AO27" s="41" t="str">
        <f t="shared" si="37"/>
        <v/>
      </c>
      <c r="AP27" s="42" t="str">
        <f t="shared" si="7"/>
        <v/>
      </c>
      <c r="AQ27" s="39" t="str">
        <f t="shared" si="8"/>
        <v/>
      </c>
      <c r="AR27" s="43" t="str">
        <f t="shared" si="9"/>
        <v/>
      </c>
      <c r="AS27" s="39" t="str">
        <f t="shared" si="10"/>
        <v/>
      </c>
      <c r="AT27" s="43" t="str">
        <f t="shared" si="11"/>
        <v/>
      </c>
      <c r="AU27" s="39" t="str">
        <f t="shared" si="12"/>
        <v/>
      </c>
      <c r="AV27" s="43" t="str">
        <f t="shared" si="13"/>
        <v/>
      </c>
      <c r="AW27" s="44" t="str">
        <f t="shared" si="14"/>
        <v/>
      </c>
      <c r="AX27" s="45" t="str">
        <f t="shared" si="15"/>
        <v/>
      </c>
      <c r="AY27" s="46" t="str">
        <f t="shared" si="26"/>
        <v/>
      </c>
      <c r="AZ27" s="44" t="str">
        <f t="shared" si="27"/>
        <v/>
      </c>
      <c r="BA27" s="45" t="str">
        <f t="shared" si="28"/>
        <v/>
      </c>
      <c r="BB27" s="45" t="str">
        <f t="shared" si="29"/>
        <v/>
      </c>
      <c r="BC27" s="45" t="str">
        <f t="shared" si="30"/>
        <v/>
      </c>
      <c r="BD27" s="45" t="str">
        <f t="shared" si="31"/>
        <v/>
      </c>
      <c r="BE27" s="45" t="str">
        <f t="shared" si="32"/>
        <v/>
      </c>
      <c r="BF27" s="45" t="str">
        <f t="shared" si="33"/>
        <v/>
      </c>
      <c r="BG27" s="45" t="str">
        <f t="shared" si="34"/>
        <v/>
      </c>
      <c r="BH27" s="45" t="str">
        <f t="shared" si="35"/>
        <v/>
      </c>
      <c r="BI27" s="46" t="str">
        <f t="shared" si="16"/>
        <v/>
      </c>
    </row>
    <row r="28" spans="1:61" s="47" customFormat="1" ht="15">
      <c r="A28" s="139"/>
      <c r="B28" s="140"/>
      <c r="C28" s="140"/>
      <c r="D28" s="149" t="str">
        <f t="shared" si="36"/>
        <v/>
      </c>
      <c r="E28" s="149" t="str">
        <f t="shared" si="0"/>
        <v/>
      </c>
      <c r="F28" s="150"/>
      <c r="G28" s="150"/>
      <c r="H28" s="150"/>
      <c r="I28" s="151"/>
      <c r="J28" s="151"/>
      <c r="K28" s="151"/>
      <c r="L28" s="152"/>
      <c r="M28" s="152"/>
      <c r="N28" s="152"/>
      <c r="O28" s="29"/>
      <c r="P28" s="30"/>
      <c r="Q28" s="31"/>
      <c r="R28" s="32"/>
      <c r="S28" s="33"/>
      <c r="T28" s="34"/>
      <c r="U28" s="35"/>
      <c r="V28" s="36"/>
      <c r="W28" s="35"/>
      <c r="X28" s="37"/>
      <c r="Y28" s="38" t="str">
        <f t="shared" si="1"/>
        <v/>
      </c>
      <c r="Z28" s="39" t="str">
        <f t="shared" si="1"/>
        <v/>
      </c>
      <c r="AA28" s="39" t="str">
        <f t="shared" si="1"/>
        <v/>
      </c>
      <c r="AB28" s="39" t="str">
        <f t="shared" si="17"/>
        <v/>
      </c>
      <c r="AC28" s="39" t="str">
        <f t="shared" si="18"/>
        <v/>
      </c>
      <c r="AD28" s="40" t="str">
        <f t="shared" si="19"/>
        <v/>
      </c>
      <c r="AE28" s="39" t="str">
        <f t="shared" si="20"/>
        <v/>
      </c>
      <c r="AF28" s="39" t="str">
        <f t="shared" si="21"/>
        <v/>
      </c>
      <c r="AG28" s="38" t="str">
        <f t="shared" si="22"/>
        <v/>
      </c>
      <c r="AH28" s="39" t="str">
        <f t="shared" si="23"/>
        <v/>
      </c>
      <c r="AI28" s="39" t="str">
        <f t="shared" si="24"/>
        <v/>
      </c>
      <c r="AJ28" s="38" t="str">
        <f t="shared" si="25"/>
        <v/>
      </c>
      <c r="AK28" s="39" t="str">
        <f t="shared" si="2"/>
        <v/>
      </c>
      <c r="AL28" s="39" t="str">
        <f t="shared" si="3"/>
        <v/>
      </c>
      <c r="AM28" s="38" t="str">
        <f t="shared" si="4"/>
        <v/>
      </c>
      <c r="AN28" s="41" t="str">
        <f t="shared" si="5"/>
        <v/>
      </c>
      <c r="AO28" s="41" t="str">
        <f t="shared" si="37"/>
        <v/>
      </c>
      <c r="AP28" s="42" t="str">
        <f t="shared" si="7"/>
        <v/>
      </c>
      <c r="AQ28" s="39" t="str">
        <f t="shared" si="8"/>
        <v/>
      </c>
      <c r="AR28" s="43" t="str">
        <f t="shared" si="9"/>
        <v/>
      </c>
      <c r="AS28" s="39" t="str">
        <f t="shared" si="10"/>
        <v/>
      </c>
      <c r="AT28" s="43" t="str">
        <f t="shared" si="11"/>
        <v/>
      </c>
      <c r="AU28" s="39" t="str">
        <f t="shared" si="12"/>
        <v/>
      </c>
      <c r="AV28" s="43" t="str">
        <f t="shared" si="13"/>
        <v/>
      </c>
      <c r="AW28" s="44" t="str">
        <f t="shared" si="14"/>
        <v/>
      </c>
      <c r="AX28" s="45" t="str">
        <f t="shared" si="15"/>
        <v/>
      </c>
      <c r="AY28" s="46" t="str">
        <f t="shared" si="26"/>
        <v/>
      </c>
      <c r="AZ28" s="44" t="str">
        <f t="shared" si="27"/>
        <v/>
      </c>
      <c r="BA28" s="45" t="str">
        <f t="shared" si="28"/>
        <v/>
      </c>
      <c r="BB28" s="45" t="str">
        <f t="shared" si="29"/>
        <v/>
      </c>
      <c r="BC28" s="45" t="str">
        <f t="shared" si="30"/>
        <v/>
      </c>
      <c r="BD28" s="45" t="str">
        <f t="shared" si="31"/>
        <v/>
      </c>
      <c r="BE28" s="45" t="str">
        <f t="shared" si="32"/>
        <v/>
      </c>
      <c r="BF28" s="45" t="str">
        <f t="shared" si="33"/>
        <v/>
      </c>
      <c r="BG28" s="45" t="str">
        <f t="shared" si="34"/>
        <v/>
      </c>
      <c r="BH28" s="45" t="str">
        <f t="shared" si="35"/>
        <v/>
      </c>
      <c r="BI28" s="46" t="str">
        <f t="shared" si="16"/>
        <v/>
      </c>
    </row>
    <row r="29" spans="1:61" s="47" customFormat="1" ht="15">
      <c r="A29" s="139"/>
      <c r="B29" s="140"/>
      <c r="C29" s="140"/>
      <c r="D29" s="149" t="str">
        <f t="shared" si="36"/>
        <v/>
      </c>
      <c r="E29" s="149" t="str">
        <f t="shared" si="0"/>
        <v/>
      </c>
      <c r="F29" s="150"/>
      <c r="G29" s="150"/>
      <c r="H29" s="150"/>
      <c r="I29" s="151"/>
      <c r="J29" s="151"/>
      <c r="K29" s="151"/>
      <c r="L29" s="152"/>
      <c r="M29" s="152"/>
      <c r="N29" s="152"/>
      <c r="O29" s="29"/>
      <c r="P29" s="30"/>
      <c r="Q29" s="31"/>
      <c r="R29" s="32"/>
      <c r="S29" s="33"/>
      <c r="T29" s="34"/>
      <c r="U29" s="35"/>
      <c r="V29" s="36"/>
      <c r="W29" s="35"/>
      <c r="X29" s="37"/>
      <c r="Y29" s="38" t="str">
        <f t="shared" si="1"/>
        <v/>
      </c>
      <c r="Z29" s="39" t="str">
        <f t="shared" si="1"/>
        <v/>
      </c>
      <c r="AA29" s="39" t="str">
        <f t="shared" si="1"/>
        <v/>
      </c>
      <c r="AB29" s="39" t="str">
        <f t="shared" si="17"/>
        <v/>
      </c>
      <c r="AC29" s="39" t="str">
        <f t="shared" si="18"/>
        <v/>
      </c>
      <c r="AD29" s="40" t="str">
        <f t="shared" si="19"/>
        <v/>
      </c>
      <c r="AE29" s="39" t="str">
        <f t="shared" si="20"/>
        <v/>
      </c>
      <c r="AF29" s="39" t="str">
        <f t="shared" si="21"/>
        <v/>
      </c>
      <c r="AG29" s="38" t="str">
        <f t="shared" si="22"/>
        <v/>
      </c>
      <c r="AH29" s="39" t="str">
        <f t="shared" si="23"/>
        <v/>
      </c>
      <c r="AI29" s="39" t="str">
        <f t="shared" si="24"/>
        <v/>
      </c>
      <c r="AJ29" s="38" t="str">
        <f t="shared" si="25"/>
        <v/>
      </c>
      <c r="AK29" s="39" t="str">
        <f t="shared" si="2"/>
        <v/>
      </c>
      <c r="AL29" s="39" t="str">
        <f t="shared" si="3"/>
        <v/>
      </c>
      <c r="AM29" s="38" t="str">
        <f t="shared" si="4"/>
        <v/>
      </c>
      <c r="AN29" s="41" t="str">
        <f t="shared" si="5"/>
        <v/>
      </c>
      <c r="AO29" s="41" t="str">
        <f t="shared" si="37"/>
        <v/>
      </c>
      <c r="AP29" s="42" t="str">
        <f t="shared" si="7"/>
        <v/>
      </c>
      <c r="AQ29" s="39" t="str">
        <f t="shared" si="8"/>
        <v/>
      </c>
      <c r="AR29" s="43" t="str">
        <f t="shared" si="9"/>
        <v/>
      </c>
      <c r="AS29" s="39" t="str">
        <f t="shared" si="10"/>
        <v/>
      </c>
      <c r="AT29" s="43" t="str">
        <f t="shared" si="11"/>
        <v/>
      </c>
      <c r="AU29" s="39" t="str">
        <f t="shared" si="12"/>
        <v/>
      </c>
      <c r="AV29" s="43" t="str">
        <f t="shared" si="13"/>
        <v/>
      </c>
      <c r="AW29" s="44" t="str">
        <f t="shared" si="14"/>
        <v/>
      </c>
      <c r="AX29" s="45" t="str">
        <f t="shared" si="15"/>
        <v/>
      </c>
      <c r="AY29" s="46" t="str">
        <f t="shared" si="26"/>
        <v/>
      </c>
      <c r="AZ29" s="44" t="str">
        <f t="shared" si="27"/>
        <v/>
      </c>
      <c r="BA29" s="45" t="str">
        <f t="shared" si="28"/>
        <v/>
      </c>
      <c r="BB29" s="45" t="str">
        <f t="shared" si="29"/>
        <v/>
      </c>
      <c r="BC29" s="45" t="str">
        <f t="shared" si="30"/>
        <v/>
      </c>
      <c r="BD29" s="45" t="str">
        <f t="shared" si="31"/>
        <v/>
      </c>
      <c r="BE29" s="45" t="str">
        <f t="shared" si="32"/>
        <v/>
      </c>
      <c r="BF29" s="45" t="str">
        <f t="shared" si="33"/>
        <v/>
      </c>
      <c r="BG29" s="45" t="str">
        <f t="shared" si="34"/>
        <v/>
      </c>
      <c r="BH29" s="45" t="str">
        <f t="shared" si="35"/>
        <v/>
      </c>
      <c r="BI29" s="46" t="str">
        <f t="shared" si="16"/>
        <v/>
      </c>
    </row>
    <row r="30" spans="1:61" s="47" customFormat="1" ht="15">
      <c r="A30" s="18"/>
      <c r="B30" s="19"/>
      <c r="C30" s="19"/>
      <c r="D30" s="20" t="str">
        <f t="shared" si="36"/>
        <v/>
      </c>
      <c r="E30" s="21" t="str">
        <f t="shared" si="0"/>
        <v/>
      </c>
      <c r="F30" s="22"/>
      <c r="G30" s="23"/>
      <c r="H30" s="22"/>
      <c r="I30" s="24"/>
      <c r="J30" s="25"/>
      <c r="K30" s="49"/>
      <c r="L30" s="27"/>
      <c r="M30" s="27"/>
      <c r="N30" s="28"/>
      <c r="O30" s="29"/>
      <c r="P30" s="30"/>
      <c r="Q30" s="31"/>
      <c r="R30" s="32"/>
      <c r="S30" s="33"/>
      <c r="T30" s="34"/>
      <c r="U30" s="35"/>
      <c r="V30" s="36"/>
      <c r="W30" s="35"/>
      <c r="X30" s="37"/>
      <c r="Y30" s="38" t="str">
        <f t="shared" si="1"/>
        <v/>
      </c>
      <c r="Z30" s="39" t="str">
        <f t="shared" si="1"/>
        <v/>
      </c>
      <c r="AA30" s="39" t="str">
        <f t="shared" si="1"/>
        <v/>
      </c>
      <c r="AB30" s="39" t="str">
        <f t="shared" si="17"/>
        <v/>
      </c>
      <c r="AC30" s="39" t="str">
        <f t="shared" si="18"/>
        <v/>
      </c>
      <c r="AD30" s="40" t="str">
        <f t="shared" si="19"/>
        <v/>
      </c>
      <c r="AE30" s="39" t="str">
        <f t="shared" si="20"/>
        <v/>
      </c>
      <c r="AF30" s="39" t="str">
        <f t="shared" si="21"/>
        <v/>
      </c>
      <c r="AG30" s="38" t="str">
        <f t="shared" si="22"/>
        <v/>
      </c>
      <c r="AH30" s="39" t="str">
        <f t="shared" si="23"/>
        <v/>
      </c>
      <c r="AI30" s="39" t="str">
        <f t="shared" si="24"/>
        <v/>
      </c>
      <c r="AJ30" s="38" t="str">
        <f t="shared" si="25"/>
        <v/>
      </c>
      <c r="AK30" s="39" t="str">
        <f t="shared" si="2"/>
        <v/>
      </c>
      <c r="AL30" s="39" t="str">
        <f t="shared" si="3"/>
        <v/>
      </c>
      <c r="AM30" s="38" t="str">
        <f t="shared" si="4"/>
        <v/>
      </c>
      <c r="AN30" s="41" t="str">
        <f t="shared" si="5"/>
        <v/>
      </c>
      <c r="AO30" s="41" t="str">
        <f t="shared" si="37"/>
        <v/>
      </c>
      <c r="AP30" s="42" t="str">
        <f t="shared" si="7"/>
        <v/>
      </c>
      <c r="AQ30" s="39" t="str">
        <f t="shared" si="8"/>
        <v/>
      </c>
      <c r="AR30" s="43" t="str">
        <f t="shared" si="9"/>
        <v/>
      </c>
      <c r="AS30" s="39" t="str">
        <f t="shared" si="10"/>
        <v/>
      </c>
      <c r="AT30" s="43" t="str">
        <f t="shared" si="11"/>
        <v/>
      </c>
      <c r="AU30" s="39" t="str">
        <f t="shared" si="12"/>
        <v/>
      </c>
      <c r="AV30" s="43" t="str">
        <f t="shared" si="13"/>
        <v/>
      </c>
      <c r="AW30" s="44" t="str">
        <f t="shared" si="14"/>
        <v/>
      </c>
      <c r="AX30" s="45" t="str">
        <f t="shared" si="15"/>
        <v/>
      </c>
      <c r="AY30" s="46" t="str">
        <f t="shared" si="26"/>
        <v/>
      </c>
      <c r="AZ30" s="44" t="str">
        <f t="shared" si="27"/>
        <v/>
      </c>
      <c r="BA30" s="45" t="str">
        <f t="shared" si="28"/>
        <v/>
      </c>
      <c r="BB30" s="45" t="str">
        <f t="shared" si="29"/>
        <v/>
      </c>
      <c r="BC30" s="45" t="str">
        <f t="shared" si="30"/>
        <v/>
      </c>
      <c r="BD30" s="45" t="str">
        <f t="shared" si="31"/>
        <v/>
      </c>
      <c r="BE30" s="45" t="str">
        <f t="shared" si="32"/>
        <v/>
      </c>
      <c r="BF30" s="45" t="str">
        <f t="shared" si="33"/>
        <v/>
      </c>
      <c r="BG30" s="45" t="str">
        <f t="shared" si="34"/>
        <v/>
      </c>
      <c r="BH30" s="45" t="str">
        <f t="shared" si="35"/>
        <v/>
      </c>
      <c r="BI30" s="46" t="str">
        <f t="shared" si="16"/>
        <v/>
      </c>
    </row>
    <row r="31" spans="1:61" s="47" customFormat="1" ht="15">
      <c r="A31" s="48"/>
      <c r="B31" s="19"/>
      <c r="C31" s="19"/>
      <c r="D31" s="20" t="str">
        <f t="shared" si="36"/>
        <v/>
      </c>
      <c r="E31" s="21" t="str">
        <f t="shared" si="0"/>
        <v/>
      </c>
      <c r="F31" s="22"/>
      <c r="G31" s="23"/>
      <c r="H31" s="22"/>
      <c r="I31" s="24"/>
      <c r="J31" s="25"/>
      <c r="K31" s="49"/>
      <c r="L31" s="27"/>
      <c r="M31" s="27"/>
      <c r="N31" s="28"/>
      <c r="O31" s="29"/>
      <c r="P31" s="30"/>
      <c r="Q31" s="31"/>
      <c r="R31" s="32"/>
      <c r="S31" s="33"/>
      <c r="T31" s="34"/>
      <c r="U31" s="35"/>
      <c r="V31" s="36"/>
      <c r="W31" s="35"/>
      <c r="X31" s="37"/>
      <c r="Y31" s="38" t="str">
        <f t="shared" si="1"/>
        <v/>
      </c>
      <c r="Z31" s="39" t="str">
        <f t="shared" si="1"/>
        <v/>
      </c>
      <c r="AA31" s="39" t="str">
        <f t="shared" si="1"/>
        <v/>
      </c>
      <c r="AB31" s="39" t="str">
        <f t="shared" si="17"/>
        <v/>
      </c>
      <c r="AC31" s="39" t="str">
        <f t="shared" si="18"/>
        <v/>
      </c>
      <c r="AD31" s="40" t="str">
        <f t="shared" si="19"/>
        <v/>
      </c>
      <c r="AE31" s="39" t="str">
        <f t="shared" si="20"/>
        <v/>
      </c>
      <c r="AF31" s="39" t="str">
        <f t="shared" si="21"/>
        <v/>
      </c>
      <c r="AG31" s="38" t="str">
        <f t="shared" si="22"/>
        <v/>
      </c>
      <c r="AH31" s="39" t="str">
        <f t="shared" si="23"/>
        <v/>
      </c>
      <c r="AI31" s="39" t="str">
        <f t="shared" si="24"/>
        <v/>
      </c>
      <c r="AJ31" s="38" t="str">
        <f t="shared" si="25"/>
        <v/>
      </c>
      <c r="AK31" s="39" t="str">
        <f t="shared" si="2"/>
        <v/>
      </c>
      <c r="AL31" s="39" t="str">
        <f t="shared" si="3"/>
        <v/>
      </c>
      <c r="AM31" s="38" t="str">
        <f t="shared" si="4"/>
        <v/>
      </c>
      <c r="AN31" s="41" t="str">
        <f t="shared" si="5"/>
        <v/>
      </c>
      <c r="AO31" s="41" t="str">
        <f t="shared" si="37"/>
        <v/>
      </c>
      <c r="AP31" s="42" t="str">
        <f t="shared" si="7"/>
        <v/>
      </c>
      <c r="AQ31" s="39" t="str">
        <f t="shared" si="8"/>
        <v/>
      </c>
      <c r="AR31" s="43" t="str">
        <f t="shared" si="9"/>
        <v/>
      </c>
      <c r="AS31" s="39" t="str">
        <f t="shared" si="10"/>
        <v/>
      </c>
      <c r="AT31" s="43" t="str">
        <f t="shared" si="11"/>
        <v/>
      </c>
      <c r="AU31" s="39" t="str">
        <f t="shared" si="12"/>
        <v/>
      </c>
      <c r="AV31" s="43" t="str">
        <f t="shared" si="13"/>
        <v/>
      </c>
      <c r="AW31" s="44" t="str">
        <f t="shared" si="14"/>
        <v/>
      </c>
      <c r="AX31" s="45" t="str">
        <f t="shared" si="15"/>
        <v/>
      </c>
      <c r="AY31" s="46" t="str">
        <f t="shared" si="26"/>
        <v/>
      </c>
      <c r="AZ31" s="44" t="str">
        <f t="shared" si="27"/>
        <v/>
      </c>
      <c r="BA31" s="45" t="str">
        <f t="shared" si="28"/>
        <v/>
      </c>
      <c r="BB31" s="45" t="str">
        <f t="shared" si="29"/>
        <v/>
      </c>
      <c r="BC31" s="45" t="str">
        <f t="shared" si="30"/>
        <v/>
      </c>
      <c r="BD31" s="45" t="str">
        <f t="shared" si="31"/>
        <v/>
      </c>
      <c r="BE31" s="45" t="str">
        <f t="shared" si="32"/>
        <v/>
      </c>
      <c r="BF31" s="45" t="str">
        <f t="shared" si="33"/>
        <v/>
      </c>
      <c r="BG31" s="45" t="str">
        <f t="shared" si="34"/>
        <v/>
      </c>
      <c r="BH31" s="45" t="str">
        <f t="shared" si="35"/>
        <v/>
      </c>
      <c r="BI31" s="46" t="str">
        <f t="shared" si="16"/>
        <v/>
      </c>
    </row>
    <row r="32" spans="1:61" s="47" customFormat="1" ht="15">
      <c r="A32" s="48"/>
      <c r="B32" s="19"/>
      <c r="C32" s="19"/>
      <c r="D32" s="20" t="str">
        <f t="shared" si="36"/>
        <v/>
      </c>
      <c r="E32" s="21" t="str">
        <f t="shared" si="0"/>
        <v/>
      </c>
      <c r="F32" s="22"/>
      <c r="G32" s="23"/>
      <c r="H32" s="22"/>
      <c r="I32" s="24"/>
      <c r="J32" s="25"/>
      <c r="K32" s="49"/>
      <c r="L32" s="27"/>
      <c r="M32" s="27"/>
      <c r="N32" s="28"/>
      <c r="O32" s="29"/>
      <c r="P32" s="30"/>
      <c r="Q32" s="31"/>
      <c r="R32" s="32"/>
      <c r="S32" s="33"/>
      <c r="T32" s="34"/>
      <c r="U32" s="35"/>
      <c r="V32" s="36"/>
      <c r="W32" s="35"/>
      <c r="X32" s="37"/>
      <c r="Y32" s="38" t="str">
        <f t="shared" si="1"/>
        <v/>
      </c>
      <c r="Z32" s="39" t="str">
        <f t="shared" si="1"/>
        <v/>
      </c>
      <c r="AA32" s="39" t="str">
        <f t="shared" si="1"/>
        <v/>
      </c>
      <c r="AB32" s="39" t="str">
        <f t="shared" si="17"/>
        <v/>
      </c>
      <c r="AC32" s="39" t="str">
        <f t="shared" si="18"/>
        <v/>
      </c>
      <c r="AD32" s="40" t="str">
        <f t="shared" si="19"/>
        <v/>
      </c>
      <c r="AE32" s="39" t="str">
        <f t="shared" si="20"/>
        <v/>
      </c>
      <c r="AF32" s="39" t="str">
        <f t="shared" si="21"/>
        <v/>
      </c>
      <c r="AG32" s="38" t="str">
        <f t="shared" si="22"/>
        <v/>
      </c>
      <c r="AH32" s="39" t="str">
        <f t="shared" si="23"/>
        <v/>
      </c>
      <c r="AI32" s="39" t="str">
        <f t="shared" si="24"/>
        <v/>
      </c>
      <c r="AJ32" s="38" t="str">
        <f t="shared" si="25"/>
        <v/>
      </c>
      <c r="AK32" s="39" t="str">
        <f t="shared" si="2"/>
        <v/>
      </c>
      <c r="AL32" s="39" t="str">
        <f t="shared" si="3"/>
        <v/>
      </c>
      <c r="AM32" s="38" t="str">
        <f t="shared" si="4"/>
        <v/>
      </c>
      <c r="AN32" s="41" t="str">
        <f t="shared" si="5"/>
        <v/>
      </c>
      <c r="AO32" s="41" t="str">
        <f t="shared" si="37"/>
        <v/>
      </c>
      <c r="AP32" s="42" t="str">
        <f t="shared" si="7"/>
        <v/>
      </c>
      <c r="AQ32" s="39" t="str">
        <f t="shared" si="8"/>
        <v/>
      </c>
      <c r="AR32" s="43" t="str">
        <f t="shared" si="9"/>
        <v/>
      </c>
      <c r="AS32" s="39" t="str">
        <f t="shared" si="10"/>
        <v/>
      </c>
      <c r="AT32" s="43" t="str">
        <f t="shared" si="11"/>
        <v/>
      </c>
      <c r="AU32" s="39" t="str">
        <f t="shared" si="12"/>
        <v/>
      </c>
      <c r="AV32" s="43" t="str">
        <f t="shared" si="13"/>
        <v/>
      </c>
      <c r="AW32" s="44" t="str">
        <f t="shared" si="14"/>
        <v/>
      </c>
      <c r="AX32" s="45" t="str">
        <f t="shared" si="15"/>
        <v/>
      </c>
      <c r="AY32" s="46" t="str">
        <f t="shared" si="26"/>
        <v/>
      </c>
      <c r="AZ32" s="44" t="str">
        <f t="shared" si="27"/>
        <v/>
      </c>
      <c r="BA32" s="45" t="str">
        <f t="shared" si="28"/>
        <v/>
      </c>
      <c r="BB32" s="45" t="str">
        <f t="shared" si="29"/>
        <v/>
      </c>
      <c r="BC32" s="45" t="str">
        <f t="shared" si="30"/>
        <v/>
      </c>
      <c r="BD32" s="45" t="str">
        <f t="shared" si="31"/>
        <v/>
      </c>
      <c r="BE32" s="45" t="str">
        <f t="shared" si="32"/>
        <v/>
      </c>
      <c r="BF32" s="45" t="str">
        <f t="shared" si="33"/>
        <v/>
      </c>
      <c r="BG32" s="45" t="str">
        <f t="shared" si="34"/>
        <v/>
      </c>
      <c r="BH32" s="45" t="str">
        <f t="shared" si="35"/>
        <v/>
      </c>
      <c r="BI32" s="46" t="str">
        <f t="shared" si="16"/>
        <v/>
      </c>
    </row>
    <row r="33" spans="1:259" s="47" customFormat="1" ht="15.75" thickBot="1">
      <c r="A33" s="50"/>
      <c r="B33" s="19"/>
      <c r="C33" s="19"/>
      <c r="D33" s="20" t="str">
        <f t="shared" si="36"/>
        <v/>
      </c>
      <c r="E33" s="21" t="str">
        <f t="shared" si="0"/>
        <v/>
      </c>
      <c r="F33" s="51"/>
      <c r="G33" s="52"/>
      <c r="H33" s="51"/>
      <c r="I33" s="53"/>
      <c r="J33" s="54"/>
      <c r="K33" s="55"/>
      <c r="L33" s="56"/>
      <c r="M33" s="56"/>
      <c r="N33" s="57"/>
      <c r="O33" s="58"/>
      <c r="P33" s="59"/>
      <c r="Q33" s="60"/>
      <c r="R33" s="61"/>
      <c r="S33" s="62"/>
      <c r="T33" s="63"/>
      <c r="U33" s="64"/>
      <c r="V33" s="65"/>
      <c r="W33" s="64"/>
      <c r="X33" s="66"/>
      <c r="Y33" s="38" t="str">
        <f t="shared" si="1"/>
        <v/>
      </c>
      <c r="Z33" s="39" t="str">
        <f t="shared" si="1"/>
        <v/>
      </c>
      <c r="AA33" s="39" t="str">
        <f t="shared" si="1"/>
        <v/>
      </c>
      <c r="AB33" s="39" t="str">
        <f t="shared" si="17"/>
        <v/>
      </c>
      <c r="AC33" s="39" t="str">
        <f t="shared" si="18"/>
        <v/>
      </c>
      <c r="AD33" s="40" t="str">
        <f t="shared" si="19"/>
        <v/>
      </c>
      <c r="AE33" s="39" t="str">
        <f t="shared" si="20"/>
        <v/>
      </c>
      <c r="AF33" s="39" t="str">
        <f t="shared" si="21"/>
        <v/>
      </c>
      <c r="AG33" s="38" t="str">
        <f t="shared" si="22"/>
        <v/>
      </c>
      <c r="AH33" s="39" t="str">
        <f t="shared" si="23"/>
        <v/>
      </c>
      <c r="AI33" s="39" t="str">
        <f t="shared" si="24"/>
        <v/>
      </c>
      <c r="AJ33" s="38" t="str">
        <f t="shared" si="25"/>
        <v/>
      </c>
      <c r="AK33" s="39" t="str">
        <f t="shared" si="2"/>
        <v/>
      </c>
      <c r="AL33" s="39" t="str">
        <f t="shared" si="3"/>
        <v/>
      </c>
      <c r="AM33" s="38" t="str">
        <f t="shared" si="4"/>
        <v/>
      </c>
      <c r="AN33" s="41" t="str">
        <f t="shared" si="5"/>
        <v/>
      </c>
      <c r="AO33" s="41" t="str">
        <f t="shared" si="37"/>
        <v/>
      </c>
      <c r="AP33" s="42" t="str">
        <f t="shared" si="7"/>
        <v/>
      </c>
      <c r="AQ33" s="39" t="str">
        <f t="shared" si="8"/>
        <v/>
      </c>
      <c r="AR33" s="43" t="str">
        <f t="shared" si="9"/>
        <v/>
      </c>
      <c r="AS33" s="39" t="str">
        <f t="shared" si="10"/>
        <v/>
      </c>
      <c r="AT33" s="43" t="str">
        <f t="shared" si="11"/>
        <v/>
      </c>
      <c r="AU33" s="39" t="str">
        <f t="shared" si="12"/>
        <v/>
      </c>
      <c r="AV33" s="43" t="str">
        <f t="shared" si="13"/>
        <v/>
      </c>
      <c r="AW33" s="44" t="str">
        <f t="shared" si="14"/>
        <v/>
      </c>
      <c r="AX33" s="45" t="str">
        <f t="shared" si="15"/>
        <v/>
      </c>
      <c r="AY33" s="46" t="str">
        <f t="shared" si="26"/>
        <v/>
      </c>
      <c r="AZ33" s="44" t="str">
        <f t="shared" si="27"/>
        <v/>
      </c>
      <c r="BA33" s="45" t="str">
        <f t="shared" si="28"/>
        <v/>
      </c>
      <c r="BB33" s="45" t="str">
        <f t="shared" si="29"/>
        <v/>
      </c>
      <c r="BC33" s="45" t="str">
        <f t="shared" si="30"/>
        <v/>
      </c>
      <c r="BD33" s="45" t="str">
        <f t="shared" si="31"/>
        <v/>
      </c>
      <c r="BE33" s="45" t="str">
        <f t="shared" si="32"/>
        <v/>
      </c>
      <c r="BF33" s="45" t="str">
        <f t="shared" si="33"/>
        <v/>
      </c>
      <c r="BG33" s="45" t="str">
        <f t="shared" si="34"/>
        <v/>
      </c>
      <c r="BH33" s="45" t="str">
        <f t="shared" si="35"/>
        <v/>
      </c>
      <c r="BI33" s="46" t="str">
        <f t="shared" si="16"/>
        <v/>
      </c>
    </row>
    <row r="34" spans="1:259" s="86" customFormat="1" ht="15.75" thickBot="1">
      <c r="A34" s="67" t="s">
        <v>24</v>
      </c>
      <c r="B34" s="67">
        <f t="shared" ref="B34:AK34" si="38">SUM(B9:B33)</f>
        <v>100000</v>
      </c>
      <c r="C34" s="67">
        <f t="shared" si="38"/>
        <v>5000</v>
      </c>
      <c r="D34" s="67">
        <f t="shared" si="38"/>
        <v>4166.666666666667</v>
      </c>
      <c r="E34" s="21">
        <f>SUM(E9:E33)</f>
        <v>0</v>
      </c>
      <c r="F34" s="68">
        <f t="shared" si="38"/>
        <v>0</v>
      </c>
      <c r="G34" s="68">
        <f t="shared" si="38"/>
        <v>0</v>
      </c>
      <c r="H34" s="68">
        <f t="shared" si="38"/>
        <v>1</v>
      </c>
      <c r="I34" s="69">
        <f t="shared" si="38"/>
        <v>0</v>
      </c>
      <c r="J34" s="69">
        <f t="shared" si="38"/>
        <v>0</v>
      </c>
      <c r="K34" s="70">
        <f t="shared" si="38"/>
        <v>0</v>
      </c>
      <c r="L34" s="71">
        <f t="shared" si="38"/>
        <v>0</v>
      </c>
      <c r="M34" s="72">
        <f t="shared" si="38"/>
        <v>0</v>
      </c>
      <c r="N34" s="71">
        <f t="shared" si="38"/>
        <v>0</v>
      </c>
      <c r="O34" s="73">
        <f t="shared" si="38"/>
        <v>0</v>
      </c>
      <c r="P34" s="74">
        <f t="shared" si="38"/>
        <v>0</v>
      </c>
      <c r="Q34" s="75">
        <f t="shared" si="38"/>
        <v>0</v>
      </c>
      <c r="R34" s="76">
        <f t="shared" si="38"/>
        <v>0</v>
      </c>
      <c r="S34" s="77">
        <f t="shared" si="38"/>
        <v>0</v>
      </c>
      <c r="T34" s="78">
        <f t="shared" si="38"/>
        <v>0</v>
      </c>
      <c r="U34" s="79">
        <f>SUM(U9:U33)</f>
        <v>0</v>
      </c>
      <c r="V34" s="80">
        <f>SUM(V9:V33)</f>
        <v>0</v>
      </c>
      <c r="W34" s="81">
        <f>SUM(W9:W33)</f>
        <v>0</v>
      </c>
      <c r="X34" s="82">
        <f t="shared" si="38"/>
        <v>0</v>
      </c>
      <c r="Y34" s="83">
        <f t="shared" si="38"/>
        <v>0</v>
      </c>
      <c r="Z34" s="84">
        <f t="shared" si="38"/>
        <v>0</v>
      </c>
      <c r="AA34" s="84">
        <f t="shared" si="38"/>
        <v>2083.3333333333335</v>
      </c>
      <c r="AB34" s="84">
        <f t="shared" si="38"/>
        <v>0</v>
      </c>
      <c r="AC34" s="84">
        <f t="shared" si="38"/>
        <v>0</v>
      </c>
      <c r="AD34" s="84">
        <f t="shared" si="38"/>
        <v>0</v>
      </c>
      <c r="AE34" s="84">
        <f t="shared" si="38"/>
        <v>0</v>
      </c>
      <c r="AF34" s="84">
        <f t="shared" si="38"/>
        <v>0</v>
      </c>
      <c r="AG34" s="84">
        <f t="shared" si="38"/>
        <v>0</v>
      </c>
      <c r="AH34" s="84">
        <f t="shared" si="38"/>
        <v>0</v>
      </c>
      <c r="AI34" s="84">
        <f t="shared" si="38"/>
        <v>0</v>
      </c>
      <c r="AJ34" s="84">
        <f t="shared" si="38"/>
        <v>0</v>
      </c>
      <c r="AK34" s="84">
        <f t="shared" si="38"/>
        <v>0</v>
      </c>
      <c r="AL34" s="84">
        <f t="shared" ref="AL34:BI34" si="39">SUM(AL9:AL33)</f>
        <v>0</v>
      </c>
      <c r="AM34" s="84">
        <f t="shared" si="39"/>
        <v>0</v>
      </c>
      <c r="AN34" s="85">
        <f t="shared" si="39"/>
        <v>0</v>
      </c>
      <c r="AO34" s="85">
        <f>SUM(AO9:AO33)</f>
        <v>0</v>
      </c>
      <c r="AP34" s="85">
        <f>SUM(AP9:AP33)</f>
        <v>0</v>
      </c>
      <c r="AQ34" s="84">
        <f t="shared" si="39"/>
        <v>0</v>
      </c>
      <c r="AR34" s="84">
        <f t="shared" si="39"/>
        <v>0</v>
      </c>
      <c r="AS34" s="84">
        <f t="shared" si="39"/>
        <v>458.33333333333337</v>
      </c>
      <c r="AT34" s="84">
        <f t="shared" si="39"/>
        <v>0</v>
      </c>
      <c r="AU34" s="84">
        <f t="shared" si="39"/>
        <v>0</v>
      </c>
      <c r="AV34" s="84">
        <f t="shared" si="39"/>
        <v>0</v>
      </c>
      <c r="AW34" s="84">
        <f t="shared" si="39"/>
        <v>0</v>
      </c>
      <c r="AX34" s="84">
        <f t="shared" si="39"/>
        <v>0</v>
      </c>
      <c r="AY34" s="84">
        <f t="shared" si="39"/>
        <v>0</v>
      </c>
      <c r="AZ34" s="84">
        <f t="shared" si="39"/>
        <v>0</v>
      </c>
      <c r="BA34" s="84">
        <f t="shared" si="39"/>
        <v>0</v>
      </c>
      <c r="BB34" s="84">
        <f t="shared" si="39"/>
        <v>0</v>
      </c>
      <c r="BC34" s="84">
        <f t="shared" si="39"/>
        <v>0</v>
      </c>
      <c r="BD34" s="84">
        <f t="shared" si="39"/>
        <v>0</v>
      </c>
      <c r="BE34" s="84">
        <f t="shared" si="39"/>
        <v>0</v>
      </c>
      <c r="BF34" s="84">
        <f>SUM(BF9:BF33)</f>
        <v>0</v>
      </c>
      <c r="BG34" s="84">
        <f>SUM(BG9:BG33)</f>
        <v>0</v>
      </c>
      <c r="BH34" s="84">
        <f>SUM(BH9:BH33)</f>
        <v>0</v>
      </c>
      <c r="BI34" s="84">
        <f t="shared" si="39"/>
        <v>0</v>
      </c>
      <c r="BJ34" s="47"/>
    </row>
    <row r="35" spans="1:259" ht="16.5" thickTop="1" thickBot="1">
      <c r="A35" s="87"/>
      <c r="B35" s="87"/>
      <c r="C35" s="87"/>
      <c r="D35" s="88"/>
      <c r="E35" s="89"/>
      <c r="F35" s="90"/>
      <c r="G35" s="91"/>
      <c r="H35" s="90"/>
      <c r="I35" s="92"/>
      <c r="J35" s="93"/>
      <c r="K35" s="94"/>
      <c r="L35" s="95"/>
      <c r="M35" s="95"/>
      <c r="N35" s="96"/>
      <c r="O35" s="97"/>
      <c r="P35" s="98"/>
      <c r="Q35" s="99"/>
      <c r="R35" s="100"/>
      <c r="S35" s="101"/>
      <c r="T35" s="102"/>
      <c r="U35" s="103"/>
      <c r="V35" s="104"/>
      <c r="W35" s="103"/>
      <c r="X35" s="105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47"/>
      <c r="BK35" s="47"/>
      <c r="BL35" s="47"/>
      <c r="BM35" s="47"/>
      <c r="BN35" s="47"/>
      <c r="BO35" s="47"/>
      <c r="BP35" s="47"/>
      <c r="BQ35" s="47"/>
      <c r="BR35" s="47"/>
      <c r="BS35" s="47"/>
      <c r="BT35" s="47"/>
      <c r="BU35" s="47"/>
      <c r="BV35" s="47"/>
      <c r="BW35" s="47"/>
      <c r="BX35" s="47"/>
      <c r="BY35" s="47"/>
      <c r="BZ35" s="47"/>
      <c r="CA35" s="47"/>
      <c r="CB35" s="47"/>
      <c r="CC35" s="47"/>
      <c r="CD35" s="47"/>
      <c r="CE35" s="47"/>
      <c r="CF35" s="47"/>
      <c r="CG35" s="47"/>
      <c r="CH35" s="47"/>
      <c r="CI35" s="47"/>
      <c r="CJ35" s="47"/>
      <c r="CK35" s="47"/>
      <c r="CL35" s="47"/>
      <c r="CM35" s="47"/>
      <c r="CN35" s="47"/>
      <c r="CO35" s="47"/>
      <c r="CP35" s="47"/>
      <c r="CQ35" s="47"/>
      <c r="CR35" s="47"/>
      <c r="CS35" s="47"/>
      <c r="CT35" s="47"/>
      <c r="CU35" s="47"/>
      <c r="CV35" s="47"/>
      <c r="CW35" s="47"/>
      <c r="CX35" s="47"/>
      <c r="CY35" s="47"/>
      <c r="CZ35" s="47"/>
      <c r="DA35" s="47"/>
      <c r="DB35" s="47"/>
      <c r="DC35" s="47"/>
      <c r="DD35" s="47"/>
      <c r="DE35" s="47"/>
      <c r="DF35" s="47"/>
      <c r="DG35" s="47"/>
      <c r="DH35" s="47"/>
      <c r="DI35" s="47"/>
      <c r="DJ35" s="47"/>
      <c r="DK35" s="47"/>
      <c r="DL35" s="47"/>
      <c r="DM35" s="47"/>
      <c r="DN35" s="47"/>
      <c r="DO35" s="47"/>
      <c r="DP35" s="47"/>
      <c r="DQ35" s="47"/>
      <c r="DR35" s="47"/>
      <c r="DS35" s="47"/>
      <c r="DT35" s="47"/>
      <c r="DU35" s="47"/>
      <c r="DV35" s="47"/>
      <c r="DW35" s="47"/>
      <c r="DX35" s="47"/>
      <c r="DY35" s="47"/>
      <c r="DZ35" s="47"/>
      <c r="EA35" s="47"/>
      <c r="EB35" s="47"/>
      <c r="EC35" s="47"/>
      <c r="ED35" s="47"/>
      <c r="EE35" s="47"/>
      <c r="EF35" s="47"/>
      <c r="EG35" s="47"/>
      <c r="EH35" s="47"/>
      <c r="EI35" s="47"/>
      <c r="EJ35" s="47"/>
      <c r="EK35" s="47"/>
      <c r="EL35" s="47"/>
      <c r="EM35" s="47"/>
      <c r="EN35" s="47"/>
      <c r="EO35" s="47"/>
      <c r="EP35" s="47"/>
      <c r="EQ35" s="47"/>
      <c r="ER35" s="47"/>
      <c r="ES35" s="47"/>
      <c r="ET35" s="47"/>
      <c r="EU35" s="47"/>
      <c r="EV35" s="47"/>
      <c r="EW35" s="47"/>
      <c r="EX35" s="47"/>
      <c r="EY35" s="47"/>
      <c r="EZ35" s="47"/>
      <c r="FA35" s="47"/>
      <c r="FB35" s="47"/>
      <c r="FC35" s="47"/>
      <c r="FD35" s="47"/>
      <c r="FE35" s="47"/>
      <c r="FF35" s="47"/>
      <c r="FG35" s="47"/>
      <c r="FH35" s="47"/>
      <c r="FI35" s="47"/>
      <c r="FJ35" s="47"/>
      <c r="FK35" s="47"/>
      <c r="FL35" s="47"/>
      <c r="FM35" s="47"/>
      <c r="FN35" s="47"/>
      <c r="FO35" s="47"/>
      <c r="FP35" s="47"/>
      <c r="FQ35" s="47"/>
      <c r="FR35" s="47"/>
      <c r="FS35" s="47"/>
      <c r="FT35" s="47"/>
      <c r="FU35" s="47"/>
      <c r="FV35" s="47"/>
      <c r="FW35" s="47"/>
      <c r="FX35" s="47"/>
      <c r="FY35" s="47"/>
      <c r="FZ35" s="47"/>
      <c r="GA35" s="47"/>
      <c r="GB35" s="47"/>
      <c r="GC35" s="47"/>
      <c r="GD35" s="47"/>
      <c r="GE35" s="47"/>
      <c r="GF35" s="47"/>
      <c r="GG35" s="47"/>
      <c r="GH35" s="47"/>
      <c r="GI35" s="47"/>
      <c r="GJ35" s="47"/>
      <c r="GK35" s="47"/>
      <c r="GL35" s="47"/>
      <c r="GM35" s="47"/>
      <c r="GN35" s="47"/>
      <c r="GO35" s="47"/>
      <c r="GP35" s="47"/>
      <c r="GQ35" s="47"/>
      <c r="GR35" s="47"/>
      <c r="GS35" s="47"/>
      <c r="GT35" s="47"/>
      <c r="GU35" s="47"/>
      <c r="GV35" s="47"/>
      <c r="GW35" s="47"/>
      <c r="GX35" s="47"/>
      <c r="GY35" s="47"/>
      <c r="GZ35" s="47"/>
      <c r="HA35" s="47"/>
      <c r="HB35" s="47"/>
      <c r="HC35" s="47"/>
      <c r="HD35" s="47"/>
      <c r="HE35" s="47"/>
      <c r="HF35" s="47"/>
      <c r="HG35" s="47"/>
      <c r="HH35" s="47"/>
      <c r="HI35" s="47"/>
      <c r="HJ35" s="47"/>
      <c r="HK35" s="47"/>
      <c r="HL35" s="47"/>
      <c r="HM35" s="47"/>
      <c r="HN35" s="47"/>
      <c r="HO35" s="47"/>
      <c r="HP35" s="47"/>
      <c r="HQ35" s="47"/>
      <c r="HR35" s="47"/>
      <c r="HS35" s="47"/>
      <c r="HT35" s="47"/>
      <c r="HU35" s="47"/>
      <c r="HV35" s="47"/>
      <c r="HW35" s="47"/>
      <c r="HX35" s="47"/>
      <c r="HY35" s="47"/>
      <c r="HZ35" s="47"/>
      <c r="IA35" s="47"/>
      <c r="IB35" s="47"/>
      <c r="IC35" s="47"/>
      <c r="ID35" s="47"/>
      <c r="IE35" s="47"/>
      <c r="IF35" s="47"/>
      <c r="IG35" s="47"/>
      <c r="IH35" s="47"/>
      <c r="II35" s="47"/>
      <c r="IJ35" s="47"/>
      <c r="IK35" s="47"/>
      <c r="IL35" s="47"/>
      <c r="IM35" s="47"/>
      <c r="IN35" s="47"/>
      <c r="IO35" s="47"/>
      <c r="IP35" s="47"/>
      <c r="IQ35" s="47"/>
      <c r="IR35" s="47"/>
      <c r="IS35" s="47"/>
      <c r="IT35" s="47"/>
      <c r="IU35" s="47"/>
      <c r="IV35" s="47"/>
      <c r="IW35" s="47"/>
      <c r="IX35" s="47"/>
      <c r="IY35" s="47"/>
    </row>
    <row r="36" spans="1:259" ht="15" customHeight="1">
      <c r="A36" s="206" t="str">
        <f>IF(E34&gt;=1,"COMPLETER LES PARTICIPATIONS NEGOCIATEUR",IF(ISODD(SUM(F34:X34))=TRUE,"AFFECTATION NEGOCIATEUR NON CONFORME",""))</f>
        <v>AFFECTATION NEGOCIATEUR NON CONFORME</v>
      </c>
      <c r="B36" s="206"/>
      <c r="C36" s="206"/>
      <c r="D36" s="206"/>
      <c r="E36" s="107"/>
      <c r="BJ36" s="47"/>
    </row>
    <row r="37" spans="1:259" ht="15" customHeight="1">
      <c r="A37" s="207"/>
      <c r="B37" s="207"/>
      <c r="C37" s="207"/>
      <c r="D37" s="207"/>
      <c r="E37" s="108"/>
      <c r="F37" s="208" t="s">
        <v>25</v>
      </c>
      <c r="G37" s="208"/>
      <c r="H37" s="208"/>
      <c r="I37" s="208"/>
      <c r="J37" s="208"/>
      <c r="K37" s="208"/>
      <c r="L37" s="208"/>
      <c r="M37" s="208"/>
      <c r="N37" s="208"/>
      <c r="O37" s="109"/>
      <c r="P37" s="109"/>
      <c r="Q37" s="109"/>
      <c r="R37" s="109"/>
      <c r="S37" s="109"/>
      <c r="T37" s="109"/>
      <c r="U37" s="109"/>
      <c r="V37" s="109"/>
      <c r="W37" s="109"/>
      <c r="X37" s="110"/>
      <c r="Y37" s="209">
        <f>SUM(Y34,Z34,AA34)</f>
        <v>2083.3333333333335</v>
      </c>
      <c r="Z37" s="209"/>
      <c r="AA37" s="209"/>
      <c r="AB37" s="210">
        <f>SUM(AB34,AC34,AD34)</f>
        <v>0</v>
      </c>
      <c r="AC37" s="210"/>
      <c r="AD37" s="210"/>
      <c r="AE37" s="211">
        <f>SUM(AE34,AF34,AG34)</f>
        <v>0</v>
      </c>
      <c r="AF37" s="211"/>
      <c r="AG37" s="211"/>
      <c r="AH37" s="220">
        <f>SUM(AH34,AI34,AJ34)</f>
        <v>0</v>
      </c>
      <c r="AI37" s="220"/>
      <c r="AJ37" s="220"/>
      <c r="AK37" s="221">
        <f>SUM(AK34,AL34,AM34)</f>
        <v>0</v>
      </c>
      <c r="AL37" s="221"/>
      <c r="AM37" s="221"/>
      <c r="AN37" s="222">
        <f>SUM(AN34,AO34,AP34)</f>
        <v>0</v>
      </c>
      <c r="AO37" s="222"/>
      <c r="AP37" s="222"/>
      <c r="BJ37" s="47"/>
    </row>
    <row r="38" spans="1:259" ht="15" customHeight="1">
      <c r="F38" s="208" t="s">
        <v>26</v>
      </c>
      <c r="G38" s="208"/>
      <c r="H38" s="208"/>
      <c r="I38" s="208"/>
      <c r="J38" s="208"/>
      <c r="K38" s="208"/>
      <c r="L38" s="208"/>
      <c r="M38" s="208"/>
      <c r="N38" s="208"/>
      <c r="O38" s="86"/>
      <c r="P38" s="86"/>
      <c r="Q38" s="86"/>
      <c r="R38" s="86"/>
      <c r="S38" s="86"/>
      <c r="T38" s="86"/>
      <c r="U38" s="86"/>
      <c r="V38" s="86"/>
      <c r="W38" s="86"/>
      <c r="X38" s="86"/>
      <c r="AA38" s="111">
        <f>AA34</f>
        <v>2083.3333333333335</v>
      </c>
      <c r="AD38" s="112">
        <f>AD34</f>
        <v>0</v>
      </c>
      <c r="AG38" s="113">
        <f>AG34</f>
        <v>0</v>
      </c>
      <c r="AJ38" s="114">
        <f>AJ34</f>
        <v>0</v>
      </c>
      <c r="AM38" s="115">
        <f>AM34</f>
        <v>0</v>
      </c>
      <c r="AP38" s="116">
        <f>AP34</f>
        <v>0</v>
      </c>
      <c r="AQ38" s="208"/>
      <c r="AR38" s="208"/>
      <c r="AS38" s="208"/>
    </row>
    <row r="39" spans="1:259" ht="15" customHeight="1">
      <c r="A39" s="230"/>
      <c r="B39" s="230"/>
      <c r="C39" s="230"/>
      <c r="D39" s="230"/>
      <c r="F39" s="208" t="s">
        <v>27</v>
      </c>
      <c r="G39" s="208"/>
      <c r="H39" s="208"/>
      <c r="I39" s="208"/>
      <c r="J39" s="208"/>
      <c r="K39" s="208"/>
      <c r="L39" s="208"/>
      <c r="M39" s="208"/>
      <c r="N39" s="208"/>
      <c r="O39" s="86"/>
      <c r="P39" s="86"/>
      <c r="Q39" s="86"/>
      <c r="R39" s="86"/>
      <c r="S39" s="86"/>
      <c r="T39" s="86"/>
      <c r="U39" s="86"/>
      <c r="V39" s="86"/>
      <c r="W39" s="86"/>
      <c r="X39" s="86"/>
      <c r="AA39" s="117">
        <f>AA38</f>
        <v>2083.3333333333335</v>
      </c>
      <c r="AD39" s="112">
        <f>AD38</f>
        <v>0</v>
      </c>
      <c r="AG39" s="113">
        <f>AG38</f>
        <v>0</v>
      </c>
      <c r="AJ39" s="114">
        <f>AJ38</f>
        <v>0</v>
      </c>
      <c r="AM39" s="115">
        <f>AM38</f>
        <v>0</v>
      </c>
      <c r="AP39" s="116">
        <f>AP38</f>
        <v>0</v>
      </c>
    </row>
    <row r="40" spans="1:259" ht="15" customHeight="1">
      <c r="F40" s="208" t="s">
        <v>28</v>
      </c>
      <c r="G40" s="208"/>
      <c r="H40" s="208"/>
      <c r="I40" s="208"/>
      <c r="J40" s="208"/>
      <c r="K40" s="208"/>
      <c r="L40" s="208"/>
      <c r="M40" s="208"/>
      <c r="N40" s="208"/>
      <c r="O40" s="109"/>
      <c r="P40" s="109"/>
      <c r="Q40" s="109"/>
      <c r="R40" s="109"/>
      <c r="S40" s="109"/>
      <c r="T40" s="109"/>
      <c r="U40" s="109"/>
      <c r="V40" s="109"/>
      <c r="W40" s="109"/>
      <c r="X40" s="109"/>
      <c r="Y40" s="209">
        <f>SUM(Y34:Z34)</f>
        <v>0</v>
      </c>
      <c r="Z40" s="209"/>
      <c r="AA40" s="86"/>
      <c r="AB40" s="210">
        <f>SUM(AB34,AC34)</f>
        <v>0</v>
      </c>
      <c r="AC40" s="210"/>
      <c r="AE40" s="211">
        <f>SUM(AE34:AF34)</f>
        <v>0</v>
      </c>
      <c r="AF40" s="211"/>
      <c r="AH40" s="220">
        <f>SUM(AH34:AI34)</f>
        <v>0</v>
      </c>
      <c r="AI40" s="220"/>
      <c r="AK40" s="221">
        <f>SUM(AK34:AL34)</f>
        <v>0</v>
      </c>
      <c r="AL40" s="221"/>
      <c r="AN40" s="222">
        <f>SUM(AN34:AO34)</f>
        <v>0</v>
      </c>
      <c r="AO40" s="222"/>
    </row>
    <row r="41" spans="1:259" ht="15" customHeight="1">
      <c r="F41" s="208" t="s">
        <v>29</v>
      </c>
      <c r="G41" s="208"/>
      <c r="H41" s="208"/>
      <c r="I41" s="208"/>
      <c r="J41" s="208"/>
      <c r="K41" s="208"/>
      <c r="L41" s="208"/>
      <c r="M41" s="208"/>
      <c r="N41" s="208"/>
      <c r="O41" s="109"/>
      <c r="P41" s="109"/>
      <c r="Q41" s="109"/>
      <c r="R41" s="109"/>
      <c r="S41" s="109"/>
      <c r="T41" s="109"/>
      <c r="U41" s="109"/>
      <c r="V41" s="109"/>
      <c r="W41" s="109"/>
      <c r="X41" s="109"/>
      <c r="Y41" s="209">
        <f>Y40</f>
        <v>0</v>
      </c>
      <c r="Z41" s="209"/>
      <c r="AB41" s="210">
        <f>AB40</f>
        <v>0</v>
      </c>
      <c r="AC41" s="210"/>
      <c r="AE41" s="211">
        <f>AE40</f>
        <v>0</v>
      </c>
      <c r="AF41" s="211"/>
      <c r="AH41" s="220">
        <f>AH40</f>
        <v>0</v>
      </c>
      <c r="AI41" s="220"/>
      <c r="AK41" s="221">
        <f>AK40</f>
        <v>0</v>
      </c>
      <c r="AL41" s="221"/>
      <c r="AN41" s="222">
        <f>AN40</f>
        <v>0</v>
      </c>
      <c r="AO41" s="222"/>
    </row>
    <row r="42" spans="1:259" ht="15" customHeight="1">
      <c r="F42" s="208" t="s">
        <v>30</v>
      </c>
      <c r="G42" s="208"/>
      <c r="H42" s="208"/>
      <c r="I42" s="208"/>
      <c r="J42" s="208"/>
      <c r="K42" s="208"/>
      <c r="L42" s="208"/>
      <c r="M42" s="208"/>
      <c r="N42" s="208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AQ42" s="209">
        <f>SUM(AQ34,AR34,AS34)</f>
        <v>458.33333333333337</v>
      </c>
      <c r="AR42" s="209"/>
      <c r="AS42" s="209"/>
      <c r="AT42" s="235">
        <f>SUM(AT34,AU34,AV34)</f>
        <v>0</v>
      </c>
      <c r="AU42" s="235"/>
      <c r="AV42" s="235"/>
      <c r="AW42" s="211">
        <f>SUM(AW34,AX34,AY34)</f>
        <v>0</v>
      </c>
      <c r="AX42" s="211"/>
      <c r="AY42" s="211"/>
      <c r="AZ42" s="220">
        <f>SUM(AZ34,BA34,BB34)</f>
        <v>0</v>
      </c>
      <c r="BA42" s="220"/>
      <c r="BB42" s="220"/>
      <c r="BC42" s="221">
        <f>SUM(BC34,BD34,BE34)</f>
        <v>0</v>
      </c>
      <c r="BD42" s="221"/>
      <c r="BE42" s="221"/>
      <c r="BF42" s="222">
        <f>SUM(BF34,BG34,BH34)</f>
        <v>0</v>
      </c>
      <c r="BG42" s="222"/>
      <c r="BH42" s="222"/>
      <c r="BJ42" s="3">
        <f>SUM(Y42:BH42)</f>
        <v>458.33333333333337</v>
      </c>
    </row>
    <row r="43" spans="1:259" ht="15" customHeight="1">
      <c r="F43" s="208" t="s">
        <v>31</v>
      </c>
      <c r="G43" s="208"/>
      <c r="H43" s="208"/>
      <c r="I43" s="208"/>
      <c r="J43" s="208"/>
      <c r="K43" s="208"/>
      <c r="L43" s="208"/>
      <c r="M43" s="208"/>
      <c r="N43" s="208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234">
        <f>BI34</f>
        <v>0</v>
      </c>
      <c r="Z43" s="234"/>
      <c r="AA43" s="234"/>
    </row>
    <row r="44" spans="1:259" ht="15" customHeight="1"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</row>
    <row r="45" spans="1:259" ht="15" customHeight="1">
      <c r="C45" s="118" t="s">
        <v>32</v>
      </c>
      <c r="F45" s="117">
        <f>F34</f>
        <v>0</v>
      </c>
      <c r="I45" s="112">
        <f>I34</f>
        <v>0</v>
      </c>
      <c r="L45" s="113">
        <f>L34</f>
        <v>0</v>
      </c>
      <c r="O45" s="114">
        <f>O34</f>
        <v>0</v>
      </c>
      <c r="R45" s="115">
        <f>R34</f>
        <v>0</v>
      </c>
      <c r="U45" s="116">
        <f>U34</f>
        <v>0</v>
      </c>
    </row>
    <row r="46" spans="1:259" ht="15" customHeight="1">
      <c r="C46" s="118" t="s">
        <v>33</v>
      </c>
      <c r="G46" s="111">
        <f>G34</f>
        <v>0</v>
      </c>
      <c r="J46" s="112">
        <f>J34</f>
        <v>0</v>
      </c>
      <c r="M46" s="113">
        <f>M34</f>
        <v>0</v>
      </c>
      <c r="P46" s="114">
        <f>P34</f>
        <v>0</v>
      </c>
      <c r="S46" s="115">
        <f>S34</f>
        <v>0</v>
      </c>
      <c r="V46" s="116">
        <f>V34</f>
        <v>0</v>
      </c>
    </row>
    <row r="47" spans="1:259" ht="15" customHeight="1">
      <c r="C47" s="118" t="s">
        <v>34</v>
      </c>
      <c r="F47" s="209">
        <f>F34+G34</f>
        <v>0</v>
      </c>
      <c r="G47" s="209"/>
      <c r="I47" s="210">
        <f>I34+J34</f>
        <v>0</v>
      </c>
      <c r="J47" s="210"/>
      <c r="L47" s="211">
        <f>L34+M34</f>
        <v>0</v>
      </c>
      <c r="M47" s="211"/>
      <c r="O47" s="220">
        <f>O34+P34</f>
        <v>0</v>
      </c>
      <c r="P47" s="220"/>
      <c r="R47" s="221">
        <f>R34+S34</f>
        <v>0</v>
      </c>
      <c r="S47" s="221"/>
      <c r="U47" s="222">
        <f>U34+V34</f>
        <v>0</v>
      </c>
      <c r="V47" s="222"/>
    </row>
    <row r="48" spans="1:259" ht="15" customHeight="1">
      <c r="C48" s="118" t="s">
        <v>35</v>
      </c>
      <c r="H48" s="111">
        <f>H34</f>
        <v>1</v>
      </c>
      <c r="K48" s="112">
        <f>K34</f>
        <v>0</v>
      </c>
      <c r="N48" s="113">
        <f>N34</f>
        <v>0</v>
      </c>
      <c r="Q48" s="114">
        <f>Q34</f>
        <v>0</v>
      </c>
      <c r="T48" s="115">
        <f>T34</f>
        <v>0</v>
      </c>
      <c r="W48" s="116">
        <f>W34</f>
        <v>0</v>
      </c>
    </row>
    <row r="49" spans="1:25" ht="15" customHeight="1">
      <c r="C49" s="118" t="s">
        <v>36</v>
      </c>
      <c r="F49" s="209">
        <f>SUM(F34,G34,H34)</f>
        <v>1</v>
      </c>
      <c r="G49" s="209"/>
      <c r="H49" s="209"/>
      <c r="I49" s="210">
        <f>SUM(I34,J34,K34)</f>
        <v>0</v>
      </c>
      <c r="J49" s="210"/>
      <c r="K49" s="210"/>
      <c r="L49" s="211">
        <f>SUM(L34,M34,N34)</f>
        <v>0</v>
      </c>
      <c r="M49" s="211"/>
      <c r="N49" s="211"/>
      <c r="O49" s="220">
        <f>SUM(O34,P34,Q34)</f>
        <v>0</v>
      </c>
      <c r="P49" s="220"/>
      <c r="Q49" s="220"/>
      <c r="R49" s="221">
        <f>SUM(R34,S34,T34)</f>
        <v>0</v>
      </c>
      <c r="S49" s="221"/>
      <c r="T49" s="221"/>
      <c r="U49" s="222">
        <f>SUM(U34,V34,W34)</f>
        <v>0</v>
      </c>
      <c r="V49" s="222"/>
      <c r="W49" s="222"/>
    </row>
    <row r="51" spans="1:25" ht="15" customHeight="1">
      <c r="A51" s="119" t="s">
        <v>37</v>
      </c>
      <c r="O51" s="120"/>
      <c r="P51" s="120"/>
      <c r="Q51" s="120"/>
      <c r="R51" s="120"/>
    </row>
    <row r="52" spans="1:25" ht="15" customHeight="1">
      <c r="A52" s="3" t="s">
        <v>38</v>
      </c>
      <c r="F52" s="236">
        <v>0</v>
      </c>
      <c r="G52" s="236"/>
      <c r="H52" s="121"/>
      <c r="I52" s="236" t="s">
        <v>39</v>
      </c>
      <c r="J52" s="236"/>
      <c r="K52" s="122"/>
      <c r="L52" s="236">
        <v>0</v>
      </c>
      <c r="M52" s="236"/>
      <c r="O52" s="236">
        <v>0</v>
      </c>
      <c r="P52" s="236"/>
      <c r="R52" s="236">
        <v>0</v>
      </c>
      <c r="S52" s="236"/>
      <c r="U52" s="236">
        <v>0</v>
      </c>
      <c r="V52" s="236"/>
    </row>
    <row r="53" spans="1:25" ht="15" customHeight="1">
      <c r="A53" s="3" t="s">
        <v>40</v>
      </c>
      <c r="F53" s="236">
        <v>0</v>
      </c>
      <c r="G53" s="236"/>
      <c r="H53" s="121"/>
      <c r="I53" s="236">
        <v>0</v>
      </c>
      <c r="J53" s="236"/>
      <c r="K53" s="122"/>
      <c r="L53" s="236">
        <v>0</v>
      </c>
      <c r="M53" s="236"/>
      <c r="O53" s="236">
        <v>0</v>
      </c>
      <c r="P53" s="236"/>
      <c r="R53" s="236">
        <v>0</v>
      </c>
      <c r="S53" s="236"/>
      <c r="U53" s="236">
        <v>0</v>
      </c>
      <c r="V53" s="236"/>
    </row>
    <row r="54" spans="1:25" ht="15" customHeight="1">
      <c r="A54" s="123" t="s">
        <v>41</v>
      </c>
      <c r="B54" s="123"/>
      <c r="C54" s="86" t="s">
        <v>42</v>
      </c>
      <c r="F54" s="237">
        <f>IF(F52&gt;0,F53/F52,0)</f>
        <v>0</v>
      </c>
      <c r="G54" s="237"/>
      <c r="H54" s="124"/>
      <c r="I54" s="237" t="e">
        <f>IF(I52&gt;0,I53/I52,0)</f>
        <v>#VALUE!</v>
      </c>
      <c r="J54" s="237"/>
      <c r="K54" s="125"/>
      <c r="L54" s="237">
        <f>IF(L52&gt;0,L53/L52,0)</f>
        <v>0</v>
      </c>
      <c r="M54" s="237"/>
      <c r="O54" s="237">
        <f>IF(O52&gt;0,O53/O52,0)</f>
        <v>0</v>
      </c>
      <c r="P54" s="237"/>
      <c r="R54" s="237">
        <f>IF(R52&gt;0,R53/R52,0)</f>
        <v>0</v>
      </c>
      <c r="S54" s="237"/>
      <c r="U54" s="237">
        <f>IF(U52&gt;0,U53/U52,0)</f>
        <v>0</v>
      </c>
      <c r="V54" s="237"/>
    </row>
    <row r="55" spans="1:25" ht="15" customHeight="1">
      <c r="A55" s="3" t="s">
        <v>43</v>
      </c>
      <c r="C55" s="118"/>
      <c r="F55" s="236">
        <v>0</v>
      </c>
      <c r="G55" s="236"/>
      <c r="H55" s="121"/>
      <c r="I55" s="236">
        <v>0</v>
      </c>
      <c r="J55" s="236"/>
      <c r="K55" s="122"/>
      <c r="L55" s="236">
        <v>0</v>
      </c>
      <c r="M55" s="236"/>
      <c r="O55" s="236">
        <v>0</v>
      </c>
      <c r="P55" s="236"/>
      <c r="R55" s="236">
        <v>0</v>
      </c>
      <c r="S55" s="236"/>
      <c r="U55" s="236">
        <v>0</v>
      </c>
      <c r="V55" s="236"/>
    </row>
    <row r="56" spans="1:25" ht="15" customHeight="1">
      <c r="A56" s="123" t="s">
        <v>44</v>
      </c>
      <c r="B56" s="123"/>
      <c r="C56" s="86" t="s">
        <v>42</v>
      </c>
      <c r="F56" s="237">
        <f>IF(F55&gt;0,F47/F55,0)</f>
        <v>0</v>
      </c>
      <c r="G56" s="237"/>
      <c r="H56" s="124"/>
      <c r="I56" s="237">
        <f>IF(I55&gt;0,I47/I55,0)</f>
        <v>0</v>
      </c>
      <c r="J56" s="237"/>
      <c r="K56" s="125"/>
      <c r="L56" s="237">
        <f>IF(L55&gt;0,L47/L55,0)</f>
        <v>0</v>
      </c>
      <c r="M56" s="237"/>
      <c r="O56" s="237">
        <f>IF(O55&gt;0,O47/O55,0)</f>
        <v>0</v>
      </c>
      <c r="P56" s="237"/>
      <c r="R56" s="237">
        <f>IF(R55&gt;0,R47/R55,0)</f>
        <v>0</v>
      </c>
      <c r="S56" s="237"/>
      <c r="U56" s="237">
        <f>IF(U55&gt;0,U47/U55,0)</f>
        <v>0</v>
      </c>
      <c r="V56" s="237"/>
    </row>
    <row r="57" spans="1:25" ht="15" customHeight="1">
      <c r="A57" s="3" t="s">
        <v>45</v>
      </c>
      <c r="F57" s="236">
        <v>0</v>
      </c>
      <c r="G57" s="236"/>
      <c r="H57" s="121"/>
      <c r="I57" s="236">
        <v>0</v>
      </c>
      <c r="J57" s="236"/>
      <c r="K57" s="122"/>
      <c r="L57" s="236">
        <v>0</v>
      </c>
      <c r="M57" s="236"/>
      <c r="O57" s="236">
        <v>0</v>
      </c>
      <c r="P57" s="236"/>
      <c r="R57" s="236">
        <v>0</v>
      </c>
      <c r="S57" s="236"/>
      <c r="U57" s="236">
        <v>0</v>
      </c>
      <c r="V57" s="236"/>
    </row>
    <row r="58" spans="1:25" ht="15" customHeight="1">
      <c r="A58" s="123" t="s">
        <v>46</v>
      </c>
      <c r="B58" s="123"/>
      <c r="C58" s="86" t="s">
        <v>42</v>
      </c>
      <c r="F58" s="237">
        <f>IF(F57&gt;0,SUM(H48/F57),0)</f>
        <v>0</v>
      </c>
      <c r="G58" s="237"/>
      <c r="H58" s="124"/>
      <c r="I58" s="237">
        <f>IF(I57&gt;0,SUM(K48/I57),0)</f>
        <v>0</v>
      </c>
      <c r="J58" s="237"/>
      <c r="K58" s="125"/>
      <c r="L58" s="237">
        <f>IF(L57&gt;0,SUM(N48/L57),0)</f>
        <v>0</v>
      </c>
      <c r="M58" s="237"/>
      <c r="O58" s="237">
        <f>IF(O57&gt;0,SUM(Q48/O57),0)</f>
        <v>0</v>
      </c>
      <c r="P58" s="237"/>
      <c r="R58" s="237">
        <f>IF(R57&gt;0,SUM(T48/R57),0)</f>
        <v>0</v>
      </c>
      <c r="S58" s="237"/>
      <c r="U58" s="237">
        <f>IF(U57&gt;0,SUM(W48/U57),0)</f>
        <v>0</v>
      </c>
      <c r="V58" s="237"/>
    </row>
    <row r="59" spans="1:25" ht="15" customHeight="1">
      <c r="A59" s="3" t="s">
        <v>47</v>
      </c>
      <c r="F59" s="236">
        <v>0</v>
      </c>
      <c r="G59" s="236"/>
      <c r="H59" s="121"/>
      <c r="I59" s="236">
        <v>0</v>
      </c>
      <c r="J59" s="236"/>
      <c r="K59" s="122"/>
      <c r="L59" s="236">
        <v>0</v>
      </c>
      <c r="M59" s="236"/>
      <c r="O59" s="236">
        <v>0</v>
      </c>
      <c r="P59" s="236"/>
      <c r="R59" s="236">
        <v>0</v>
      </c>
      <c r="S59" s="236"/>
      <c r="U59" s="236">
        <v>0</v>
      </c>
      <c r="V59" s="236"/>
    </row>
    <row r="60" spans="1:25" ht="15" customHeight="1">
      <c r="A60" s="123" t="s">
        <v>48</v>
      </c>
      <c r="C60" s="86" t="s">
        <v>42</v>
      </c>
      <c r="F60" s="236">
        <f>IF(F59&gt;0,F59/F57,0)</f>
        <v>0</v>
      </c>
      <c r="G60" s="236"/>
      <c r="H60" s="124"/>
      <c r="I60" s="236">
        <f>IF(I59&gt;0,I59/I57,0)</f>
        <v>0</v>
      </c>
      <c r="J60" s="236"/>
      <c r="K60" s="125"/>
      <c r="L60" s="236">
        <f>IF(L59&gt;0,L59/L57,0)</f>
        <v>0</v>
      </c>
      <c r="M60" s="236"/>
      <c r="O60" s="236">
        <f>IF(O59&gt;0,O59/O57,0)</f>
        <v>0</v>
      </c>
      <c r="P60" s="236"/>
      <c r="R60" s="236">
        <f>IF(R59&gt;0,R59/R57,0)</f>
        <v>0</v>
      </c>
      <c r="S60" s="236"/>
      <c r="U60" s="236">
        <f>IF(U59&gt;0,U59/U57,0)</f>
        <v>0</v>
      </c>
      <c r="V60" s="236"/>
    </row>
    <row r="62" spans="1:25" s="129" customFormat="1">
      <c r="A62" s="126"/>
      <c r="B62" s="126"/>
      <c r="C62" s="127"/>
      <c r="D62" s="128"/>
      <c r="E62" s="128"/>
      <c r="F62" s="128"/>
      <c r="G62" s="128"/>
      <c r="H62" s="128"/>
    </row>
    <row r="63" spans="1:25" s="129" customFormat="1">
      <c r="A63" s="126"/>
      <c r="B63" s="126"/>
      <c r="C63" s="126"/>
      <c r="D63" s="126"/>
      <c r="E63" s="126"/>
      <c r="F63" s="126"/>
      <c r="G63" s="126"/>
      <c r="H63" s="126"/>
      <c r="I63" s="126"/>
      <c r="J63" s="126"/>
      <c r="K63" s="126"/>
      <c r="L63" s="126"/>
      <c r="M63" s="126"/>
      <c r="N63" s="126"/>
      <c r="O63" s="126"/>
      <c r="P63" s="126"/>
      <c r="Q63" s="126"/>
      <c r="R63" s="126"/>
      <c r="S63" s="126"/>
      <c r="T63" s="126"/>
      <c r="U63" s="126"/>
      <c r="V63" s="126"/>
      <c r="W63" s="126"/>
      <c r="X63" s="126"/>
      <c r="Y63" s="126"/>
    </row>
    <row r="64" spans="1:25" s="129" customFormat="1">
      <c r="A64" s="126"/>
      <c r="B64" s="126"/>
      <c r="C64" s="127"/>
      <c r="D64" s="128"/>
      <c r="E64" s="128"/>
      <c r="F64" s="128"/>
      <c r="G64" s="128"/>
      <c r="H64" s="128"/>
    </row>
    <row r="65" spans="1:9" s="129" customFormat="1">
      <c r="A65" s="126"/>
      <c r="B65" s="126"/>
      <c r="C65" s="127"/>
      <c r="D65" s="128"/>
      <c r="E65" s="128"/>
      <c r="F65" s="128"/>
      <c r="G65" s="128"/>
      <c r="H65" s="128"/>
    </row>
    <row r="66" spans="1:9" s="129" customFormat="1">
      <c r="A66" s="126"/>
      <c r="B66" s="126"/>
      <c r="C66" s="127"/>
      <c r="D66" s="128"/>
      <c r="E66" s="128"/>
      <c r="F66" s="128"/>
      <c r="G66" s="128"/>
      <c r="H66" s="128"/>
    </row>
    <row r="67" spans="1:9" s="129" customFormat="1">
      <c r="A67" s="126"/>
      <c r="B67" s="126"/>
      <c r="C67" s="127"/>
      <c r="D67" s="128"/>
      <c r="E67" s="128"/>
      <c r="F67" s="128"/>
      <c r="G67" s="128"/>
      <c r="H67" s="128"/>
    </row>
    <row r="68" spans="1:9" s="129" customFormat="1">
      <c r="C68" s="127"/>
      <c r="D68" s="128"/>
      <c r="E68" s="128"/>
      <c r="F68" s="128"/>
      <c r="G68" s="128"/>
      <c r="H68" s="128"/>
    </row>
    <row r="69" spans="1:9" s="129" customFormat="1">
      <c r="A69" s="128"/>
      <c r="B69" s="128"/>
      <c r="C69" s="127"/>
      <c r="D69" s="128"/>
      <c r="E69" s="128"/>
      <c r="F69" s="128"/>
      <c r="G69" s="128"/>
      <c r="H69" s="128"/>
    </row>
    <row r="70" spans="1:9" s="129" customFormat="1">
      <c r="C70" s="127"/>
      <c r="D70" s="128"/>
      <c r="E70" s="128"/>
      <c r="F70" s="128"/>
      <c r="G70" s="128"/>
      <c r="H70" s="128"/>
    </row>
    <row r="71" spans="1:9">
      <c r="C71" s="127"/>
      <c r="D71" s="128"/>
      <c r="E71" s="128"/>
      <c r="F71" s="128"/>
      <c r="G71" s="128"/>
      <c r="H71" s="128"/>
      <c r="I71" s="129"/>
    </row>
    <row r="72" spans="1:9">
      <c r="C72" s="127"/>
      <c r="D72" s="128"/>
      <c r="E72" s="128"/>
      <c r="F72" s="128"/>
      <c r="G72" s="128"/>
      <c r="H72" s="128"/>
      <c r="I72" s="129"/>
    </row>
    <row r="73" spans="1:9">
      <c r="C73" s="127"/>
      <c r="D73" s="128"/>
      <c r="E73" s="128"/>
      <c r="F73" s="128"/>
      <c r="G73" s="128"/>
      <c r="H73" s="128"/>
      <c r="I73" s="129"/>
    </row>
    <row r="76" spans="1:9" ht="15.75" thickBot="1">
      <c r="D76" s="86" t="s">
        <v>49</v>
      </c>
      <c r="E76" s="86"/>
      <c r="F76" s="239">
        <f>G5</f>
        <v>0</v>
      </c>
      <c r="G76" s="239"/>
      <c r="H76" s="239"/>
    </row>
    <row r="77" spans="1:9" ht="33" customHeight="1" thickBot="1">
      <c r="A77" s="240" t="s">
        <v>50</v>
      </c>
      <c r="B77" s="240"/>
      <c r="H77" s="130" t="s">
        <v>20</v>
      </c>
    </row>
    <row r="78" spans="1:9">
      <c r="B78" s="3" t="str">
        <f>IF(H78=1,B9,"")</f>
        <v/>
      </c>
      <c r="C78" s="3" t="str">
        <f>IF(H78=1,C9,"")</f>
        <v/>
      </c>
      <c r="D78" s="131" t="str">
        <f>IF(H78=1,C78/B78,"")</f>
        <v/>
      </c>
      <c r="E78" s="131"/>
      <c r="H78" s="3" t="str">
        <f>IF(H9=1,H9,"")</f>
        <v/>
      </c>
    </row>
    <row r="79" spans="1:9">
      <c r="B79" s="3" t="str">
        <f t="shared" ref="B79:B102" si="40">IF(H79=1,B10,"")</f>
        <v/>
      </c>
      <c r="C79" s="3" t="str">
        <f t="shared" ref="C79:C102" si="41">IF(H79=1,C10,"")</f>
        <v/>
      </c>
      <c r="D79" s="131" t="str">
        <f t="shared" ref="D79:D102" si="42">IF(H79=1,C79/B79,"")</f>
        <v/>
      </c>
      <c r="E79" s="131"/>
      <c r="H79" s="3" t="str">
        <f t="shared" ref="H79:H102" si="43">IF(H10=1,H10,"")</f>
        <v/>
      </c>
    </row>
    <row r="80" spans="1:9">
      <c r="B80" s="3" t="str">
        <f t="shared" si="40"/>
        <v/>
      </c>
      <c r="C80" s="3" t="str">
        <f t="shared" si="41"/>
        <v/>
      </c>
      <c r="D80" s="131" t="str">
        <f t="shared" si="42"/>
        <v/>
      </c>
      <c r="E80" s="131"/>
      <c r="H80" s="3" t="str">
        <f t="shared" si="43"/>
        <v/>
      </c>
    </row>
    <row r="81" spans="2:8">
      <c r="B81" s="3">
        <f t="shared" si="40"/>
        <v>100000</v>
      </c>
      <c r="C81" s="3">
        <f t="shared" si="41"/>
        <v>5000</v>
      </c>
      <c r="D81" s="131">
        <f t="shared" si="42"/>
        <v>0.05</v>
      </c>
      <c r="E81" s="131"/>
      <c r="H81" s="3">
        <f t="shared" si="43"/>
        <v>1</v>
      </c>
    </row>
    <row r="82" spans="2:8">
      <c r="B82" s="3" t="str">
        <f t="shared" si="40"/>
        <v/>
      </c>
      <c r="C82" s="3" t="str">
        <f t="shared" si="41"/>
        <v/>
      </c>
      <c r="D82" s="131" t="str">
        <f t="shared" si="42"/>
        <v/>
      </c>
      <c r="E82" s="131"/>
      <c r="H82" s="3" t="str">
        <f t="shared" si="43"/>
        <v/>
      </c>
    </row>
    <row r="83" spans="2:8">
      <c r="B83" s="3" t="str">
        <f t="shared" si="40"/>
        <v/>
      </c>
      <c r="C83" s="3" t="str">
        <f t="shared" si="41"/>
        <v/>
      </c>
      <c r="D83" s="131" t="str">
        <f t="shared" si="42"/>
        <v/>
      </c>
      <c r="E83" s="131"/>
      <c r="H83" s="3" t="str">
        <f t="shared" si="43"/>
        <v/>
      </c>
    </row>
    <row r="84" spans="2:8">
      <c r="B84" s="3" t="str">
        <f t="shared" si="40"/>
        <v/>
      </c>
      <c r="C84" s="3" t="str">
        <f t="shared" si="41"/>
        <v/>
      </c>
      <c r="D84" s="131" t="str">
        <f t="shared" si="42"/>
        <v/>
      </c>
      <c r="E84" s="131"/>
      <c r="H84" s="3" t="str">
        <f t="shared" si="43"/>
        <v/>
      </c>
    </row>
    <row r="85" spans="2:8">
      <c r="B85" s="3" t="str">
        <f t="shared" si="40"/>
        <v/>
      </c>
      <c r="C85" s="3" t="str">
        <f t="shared" si="41"/>
        <v/>
      </c>
      <c r="D85" s="131" t="str">
        <f t="shared" si="42"/>
        <v/>
      </c>
      <c r="E85" s="131"/>
      <c r="H85" s="3" t="str">
        <f t="shared" si="43"/>
        <v/>
      </c>
    </row>
    <row r="86" spans="2:8">
      <c r="B86" s="3" t="str">
        <f t="shared" si="40"/>
        <v/>
      </c>
      <c r="C86" s="3" t="str">
        <f t="shared" si="41"/>
        <v/>
      </c>
      <c r="D86" s="131" t="str">
        <f t="shared" si="42"/>
        <v/>
      </c>
      <c r="E86" s="131"/>
      <c r="H86" s="3" t="str">
        <f t="shared" si="43"/>
        <v/>
      </c>
    </row>
    <row r="87" spans="2:8">
      <c r="B87" s="3" t="str">
        <f t="shared" si="40"/>
        <v/>
      </c>
      <c r="C87" s="3" t="str">
        <f t="shared" si="41"/>
        <v/>
      </c>
      <c r="D87" s="131" t="str">
        <f t="shared" si="42"/>
        <v/>
      </c>
      <c r="E87" s="131"/>
      <c r="H87" s="3" t="str">
        <f t="shared" si="43"/>
        <v/>
      </c>
    </row>
    <row r="88" spans="2:8">
      <c r="B88" s="3" t="str">
        <f t="shared" si="40"/>
        <v/>
      </c>
      <c r="C88" s="3" t="str">
        <f t="shared" si="41"/>
        <v/>
      </c>
      <c r="D88" s="131" t="str">
        <f t="shared" si="42"/>
        <v/>
      </c>
      <c r="E88" s="131"/>
      <c r="H88" s="3" t="str">
        <f t="shared" si="43"/>
        <v/>
      </c>
    </row>
    <row r="89" spans="2:8">
      <c r="B89" s="3" t="str">
        <f t="shared" si="40"/>
        <v/>
      </c>
      <c r="C89" s="3" t="str">
        <f t="shared" si="41"/>
        <v/>
      </c>
      <c r="D89" s="131" t="str">
        <f t="shared" si="42"/>
        <v/>
      </c>
      <c r="E89" s="131"/>
      <c r="H89" s="3" t="str">
        <f t="shared" si="43"/>
        <v/>
      </c>
    </row>
    <row r="90" spans="2:8">
      <c r="B90" s="3" t="str">
        <f t="shared" si="40"/>
        <v/>
      </c>
      <c r="C90" s="3" t="str">
        <f t="shared" si="41"/>
        <v/>
      </c>
      <c r="D90" s="131" t="str">
        <f t="shared" si="42"/>
        <v/>
      </c>
      <c r="E90" s="131"/>
      <c r="H90" s="3" t="str">
        <f t="shared" si="43"/>
        <v/>
      </c>
    </row>
    <row r="91" spans="2:8">
      <c r="B91" s="3" t="str">
        <f t="shared" si="40"/>
        <v/>
      </c>
      <c r="C91" s="3" t="str">
        <f t="shared" si="41"/>
        <v/>
      </c>
      <c r="D91" s="131" t="str">
        <f t="shared" si="42"/>
        <v/>
      </c>
      <c r="E91" s="131"/>
      <c r="H91" s="3" t="str">
        <f t="shared" si="43"/>
        <v/>
      </c>
    </row>
    <row r="92" spans="2:8">
      <c r="B92" s="3" t="str">
        <f t="shared" si="40"/>
        <v/>
      </c>
      <c r="C92" s="3" t="str">
        <f t="shared" si="41"/>
        <v/>
      </c>
      <c r="D92" s="131" t="str">
        <f t="shared" si="42"/>
        <v/>
      </c>
      <c r="E92" s="131"/>
      <c r="H92" s="3" t="str">
        <f t="shared" si="43"/>
        <v/>
      </c>
    </row>
    <row r="93" spans="2:8">
      <c r="B93" s="3" t="str">
        <f t="shared" si="40"/>
        <v/>
      </c>
      <c r="C93" s="3" t="str">
        <f t="shared" si="41"/>
        <v/>
      </c>
      <c r="D93" s="131" t="str">
        <f t="shared" si="42"/>
        <v/>
      </c>
      <c r="E93" s="131"/>
      <c r="H93" s="3" t="str">
        <f t="shared" si="43"/>
        <v/>
      </c>
    </row>
    <row r="94" spans="2:8">
      <c r="B94" s="3" t="str">
        <f t="shared" si="40"/>
        <v/>
      </c>
      <c r="C94" s="3" t="str">
        <f t="shared" si="41"/>
        <v/>
      </c>
      <c r="D94" s="131" t="str">
        <f t="shared" si="42"/>
        <v/>
      </c>
      <c r="E94" s="131"/>
      <c r="H94" s="3" t="str">
        <f t="shared" si="43"/>
        <v/>
      </c>
    </row>
    <row r="95" spans="2:8">
      <c r="B95" s="3" t="str">
        <f t="shared" si="40"/>
        <v/>
      </c>
      <c r="C95" s="3" t="str">
        <f t="shared" si="41"/>
        <v/>
      </c>
      <c r="D95" s="131" t="str">
        <f t="shared" si="42"/>
        <v/>
      </c>
      <c r="E95" s="131"/>
      <c r="H95" s="3" t="str">
        <f t="shared" si="43"/>
        <v/>
      </c>
    </row>
    <row r="96" spans="2:8">
      <c r="B96" s="3" t="str">
        <f t="shared" si="40"/>
        <v/>
      </c>
      <c r="C96" s="3" t="str">
        <f t="shared" si="41"/>
        <v/>
      </c>
      <c r="D96" s="131" t="str">
        <f t="shared" si="42"/>
        <v/>
      </c>
      <c r="E96" s="131"/>
      <c r="H96" s="3" t="str">
        <f t="shared" si="43"/>
        <v/>
      </c>
    </row>
    <row r="97" spans="1:8">
      <c r="B97" s="3" t="str">
        <f t="shared" si="40"/>
        <v/>
      </c>
      <c r="C97" s="3" t="str">
        <f t="shared" si="41"/>
        <v/>
      </c>
      <c r="D97" s="131" t="str">
        <f t="shared" si="42"/>
        <v/>
      </c>
      <c r="E97" s="131"/>
      <c r="H97" s="3" t="str">
        <f t="shared" si="43"/>
        <v/>
      </c>
    </row>
    <row r="98" spans="1:8">
      <c r="B98" s="3" t="str">
        <f t="shared" si="40"/>
        <v/>
      </c>
      <c r="C98" s="3" t="str">
        <f t="shared" si="41"/>
        <v/>
      </c>
      <c r="D98" s="131" t="str">
        <f t="shared" si="42"/>
        <v/>
      </c>
      <c r="E98" s="131"/>
      <c r="H98" s="3" t="str">
        <f t="shared" si="43"/>
        <v/>
      </c>
    </row>
    <row r="99" spans="1:8">
      <c r="B99" s="3" t="str">
        <f t="shared" si="40"/>
        <v/>
      </c>
      <c r="C99" s="3" t="str">
        <f t="shared" si="41"/>
        <v/>
      </c>
      <c r="D99" s="131" t="str">
        <f t="shared" si="42"/>
        <v/>
      </c>
      <c r="E99" s="131"/>
      <c r="H99" s="3" t="str">
        <f t="shared" si="43"/>
        <v/>
      </c>
    </row>
    <row r="100" spans="1:8">
      <c r="B100" s="3" t="str">
        <f t="shared" si="40"/>
        <v/>
      </c>
      <c r="C100" s="3" t="str">
        <f t="shared" si="41"/>
        <v/>
      </c>
      <c r="D100" s="131" t="str">
        <f t="shared" si="42"/>
        <v/>
      </c>
      <c r="E100" s="131"/>
      <c r="H100" s="3" t="str">
        <f t="shared" si="43"/>
        <v/>
      </c>
    </row>
    <row r="101" spans="1:8">
      <c r="B101" s="3" t="str">
        <f t="shared" si="40"/>
        <v/>
      </c>
      <c r="C101" s="3" t="str">
        <f t="shared" si="41"/>
        <v/>
      </c>
      <c r="D101" s="131" t="str">
        <f t="shared" si="42"/>
        <v/>
      </c>
      <c r="E101" s="131"/>
      <c r="H101" s="3" t="str">
        <f t="shared" si="43"/>
        <v/>
      </c>
    </row>
    <row r="102" spans="1:8">
      <c r="B102" s="3" t="str">
        <f t="shared" si="40"/>
        <v/>
      </c>
      <c r="C102" s="3" t="str">
        <f t="shared" si="41"/>
        <v/>
      </c>
      <c r="D102" s="131" t="str">
        <f t="shared" si="42"/>
        <v/>
      </c>
      <c r="E102" s="131"/>
      <c r="H102" s="3" t="str">
        <f t="shared" si="43"/>
        <v/>
      </c>
    </row>
    <row r="103" spans="1:8">
      <c r="A103" s="118"/>
      <c r="B103" s="132">
        <f>SUM(B78:B102)</f>
        <v>100000</v>
      </c>
      <c r="C103" s="132">
        <f>SUM(C78:C102)</f>
        <v>5000</v>
      </c>
      <c r="D103" s="133">
        <f>IF(B103&gt;0,C103/B103,0)</f>
        <v>0.05</v>
      </c>
      <c r="E103" s="134"/>
    </row>
    <row r="105" spans="1:8" ht="15.75" thickBot="1">
      <c r="F105" s="241">
        <f>J5</f>
        <v>0</v>
      </c>
      <c r="G105" s="241"/>
      <c r="H105" s="241"/>
    </row>
    <row r="106" spans="1:8" ht="15" thickBot="1">
      <c r="H106" s="135" t="s">
        <v>20</v>
      </c>
    </row>
    <row r="107" spans="1:8">
      <c r="B107" s="3" t="str">
        <f>IF(H107=1,B9,"")</f>
        <v/>
      </c>
      <c r="C107" s="3" t="str">
        <f>IF(H107=1,C9,"")</f>
        <v/>
      </c>
      <c r="D107" s="131" t="str">
        <f>IF(H107=1,C107/B107,"")</f>
        <v/>
      </c>
      <c r="E107" s="131"/>
      <c r="H107" s="3" t="str">
        <f>IF(K9=1,K9,"")</f>
        <v/>
      </c>
    </row>
    <row r="108" spans="1:8">
      <c r="B108" s="3" t="str">
        <f t="shared" ref="B108:B131" si="44">IF(H108=1,B10,"")</f>
        <v/>
      </c>
      <c r="C108" s="3" t="str">
        <f t="shared" ref="C108:C131" si="45">IF(H108=1,C10,"")</f>
        <v/>
      </c>
      <c r="D108" s="131" t="str">
        <f t="shared" ref="D108:D131" si="46">IF(H108=1,C108/B108,"")</f>
        <v/>
      </c>
      <c r="E108" s="131"/>
      <c r="H108" s="3" t="str">
        <f t="shared" ref="H108:H131" si="47">IF(K10=1,K10,"")</f>
        <v/>
      </c>
    </row>
    <row r="109" spans="1:8">
      <c r="B109" s="3" t="str">
        <f t="shared" si="44"/>
        <v/>
      </c>
      <c r="C109" s="3" t="str">
        <f t="shared" si="45"/>
        <v/>
      </c>
      <c r="D109" s="131" t="str">
        <f t="shared" si="46"/>
        <v/>
      </c>
      <c r="E109" s="131"/>
      <c r="H109" s="3" t="str">
        <f t="shared" si="47"/>
        <v/>
      </c>
    </row>
    <row r="110" spans="1:8">
      <c r="B110" s="3" t="str">
        <f t="shared" si="44"/>
        <v/>
      </c>
      <c r="C110" s="3" t="str">
        <f t="shared" si="45"/>
        <v/>
      </c>
      <c r="D110" s="131" t="str">
        <f t="shared" si="46"/>
        <v/>
      </c>
      <c r="E110" s="131"/>
      <c r="H110" s="3" t="str">
        <f t="shared" si="47"/>
        <v/>
      </c>
    </row>
    <row r="111" spans="1:8">
      <c r="B111" s="3" t="str">
        <f t="shared" si="44"/>
        <v/>
      </c>
      <c r="C111" s="3" t="str">
        <f t="shared" si="45"/>
        <v/>
      </c>
      <c r="D111" s="131" t="str">
        <f t="shared" si="46"/>
        <v/>
      </c>
      <c r="E111" s="131"/>
      <c r="H111" s="3" t="str">
        <f t="shared" si="47"/>
        <v/>
      </c>
    </row>
    <row r="112" spans="1:8">
      <c r="B112" s="3" t="str">
        <f t="shared" si="44"/>
        <v/>
      </c>
      <c r="C112" s="3" t="str">
        <f t="shared" si="45"/>
        <v/>
      </c>
      <c r="D112" s="131" t="str">
        <f t="shared" si="46"/>
        <v/>
      </c>
      <c r="E112" s="131"/>
      <c r="H112" s="3" t="str">
        <f t="shared" si="47"/>
        <v/>
      </c>
    </row>
    <row r="113" spans="2:8">
      <c r="B113" s="3" t="str">
        <f t="shared" si="44"/>
        <v/>
      </c>
      <c r="C113" s="3" t="str">
        <f t="shared" si="45"/>
        <v/>
      </c>
      <c r="D113" s="131" t="str">
        <f t="shared" si="46"/>
        <v/>
      </c>
      <c r="E113" s="131"/>
      <c r="H113" s="3" t="str">
        <f t="shared" si="47"/>
        <v/>
      </c>
    </row>
    <row r="114" spans="2:8">
      <c r="B114" s="3" t="str">
        <f t="shared" si="44"/>
        <v/>
      </c>
      <c r="C114" s="3" t="str">
        <f t="shared" si="45"/>
        <v/>
      </c>
      <c r="D114" s="131" t="str">
        <f t="shared" si="46"/>
        <v/>
      </c>
      <c r="E114" s="131"/>
      <c r="H114" s="3" t="str">
        <f t="shared" si="47"/>
        <v/>
      </c>
    </row>
    <row r="115" spans="2:8">
      <c r="B115" s="3" t="str">
        <f t="shared" si="44"/>
        <v/>
      </c>
      <c r="C115" s="3" t="str">
        <f t="shared" si="45"/>
        <v/>
      </c>
      <c r="D115" s="131" t="str">
        <f t="shared" si="46"/>
        <v/>
      </c>
      <c r="E115" s="131"/>
      <c r="H115" s="3" t="str">
        <f t="shared" si="47"/>
        <v/>
      </c>
    </row>
    <row r="116" spans="2:8">
      <c r="B116" s="3" t="str">
        <f t="shared" si="44"/>
        <v/>
      </c>
      <c r="C116" s="3" t="str">
        <f t="shared" si="45"/>
        <v/>
      </c>
      <c r="D116" s="131" t="str">
        <f t="shared" si="46"/>
        <v/>
      </c>
      <c r="E116" s="131"/>
      <c r="H116" s="3" t="str">
        <f t="shared" si="47"/>
        <v/>
      </c>
    </row>
    <row r="117" spans="2:8">
      <c r="B117" s="3" t="str">
        <f t="shared" si="44"/>
        <v/>
      </c>
      <c r="C117" s="3" t="str">
        <f t="shared" si="45"/>
        <v/>
      </c>
      <c r="D117" s="131" t="str">
        <f t="shared" si="46"/>
        <v/>
      </c>
      <c r="E117" s="131"/>
      <c r="H117" s="3" t="str">
        <f t="shared" si="47"/>
        <v/>
      </c>
    </row>
    <row r="118" spans="2:8">
      <c r="B118" s="3" t="str">
        <f t="shared" si="44"/>
        <v/>
      </c>
      <c r="C118" s="3" t="str">
        <f t="shared" si="45"/>
        <v/>
      </c>
      <c r="D118" s="131" t="str">
        <f t="shared" si="46"/>
        <v/>
      </c>
      <c r="E118" s="131"/>
      <c r="H118" s="3" t="str">
        <f t="shared" si="47"/>
        <v/>
      </c>
    </row>
    <row r="119" spans="2:8">
      <c r="B119" s="3" t="str">
        <f t="shared" si="44"/>
        <v/>
      </c>
      <c r="C119" s="3" t="str">
        <f t="shared" si="45"/>
        <v/>
      </c>
      <c r="D119" s="131" t="str">
        <f t="shared" si="46"/>
        <v/>
      </c>
      <c r="E119" s="131"/>
      <c r="H119" s="3" t="str">
        <f t="shared" si="47"/>
        <v/>
      </c>
    </row>
    <row r="120" spans="2:8">
      <c r="B120" s="3" t="str">
        <f t="shared" si="44"/>
        <v/>
      </c>
      <c r="C120" s="3" t="str">
        <f t="shared" si="45"/>
        <v/>
      </c>
      <c r="D120" s="131" t="str">
        <f t="shared" si="46"/>
        <v/>
      </c>
      <c r="E120" s="131"/>
      <c r="H120" s="3" t="str">
        <f t="shared" si="47"/>
        <v/>
      </c>
    </row>
    <row r="121" spans="2:8">
      <c r="B121" s="3" t="str">
        <f t="shared" si="44"/>
        <v/>
      </c>
      <c r="C121" s="3" t="str">
        <f t="shared" si="45"/>
        <v/>
      </c>
      <c r="D121" s="131" t="str">
        <f t="shared" si="46"/>
        <v/>
      </c>
      <c r="E121" s="131"/>
      <c r="H121" s="3" t="str">
        <f t="shared" si="47"/>
        <v/>
      </c>
    </row>
    <row r="122" spans="2:8">
      <c r="B122" s="3" t="str">
        <f t="shared" si="44"/>
        <v/>
      </c>
      <c r="C122" s="3" t="str">
        <f t="shared" si="45"/>
        <v/>
      </c>
      <c r="D122" s="131" t="str">
        <f t="shared" si="46"/>
        <v/>
      </c>
      <c r="E122" s="131"/>
      <c r="H122" s="3" t="str">
        <f t="shared" si="47"/>
        <v/>
      </c>
    </row>
    <row r="123" spans="2:8">
      <c r="B123" s="3" t="str">
        <f t="shared" si="44"/>
        <v/>
      </c>
      <c r="C123" s="3" t="str">
        <f t="shared" si="45"/>
        <v/>
      </c>
      <c r="D123" s="131" t="str">
        <f t="shared" si="46"/>
        <v/>
      </c>
      <c r="E123" s="131"/>
      <c r="H123" s="3" t="str">
        <f t="shared" si="47"/>
        <v/>
      </c>
    </row>
    <row r="124" spans="2:8">
      <c r="B124" s="3" t="str">
        <f t="shared" si="44"/>
        <v/>
      </c>
      <c r="C124" s="3" t="str">
        <f t="shared" si="45"/>
        <v/>
      </c>
      <c r="D124" s="131" t="str">
        <f t="shared" si="46"/>
        <v/>
      </c>
      <c r="E124" s="131"/>
      <c r="H124" s="3" t="str">
        <f t="shared" si="47"/>
        <v/>
      </c>
    </row>
    <row r="125" spans="2:8">
      <c r="B125" s="3" t="str">
        <f t="shared" si="44"/>
        <v/>
      </c>
      <c r="C125" s="3" t="str">
        <f t="shared" si="45"/>
        <v/>
      </c>
      <c r="D125" s="131" t="str">
        <f t="shared" si="46"/>
        <v/>
      </c>
      <c r="E125" s="131"/>
      <c r="H125" s="3" t="str">
        <f t="shared" si="47"/>
        <v/>
      </c>
    </row>
    <row r="126" spans="2:8">
      <c r="B126" s="3" t="str">
        <f t="shared" si="44"/>
        <v/>
      </c>
      <c r="C126" s="3" t="str">
        <f t="shared" si="45"/>
        <v/>
      </c>
      <c r="D126" s="131" t="str">
        <f t="shared" si="46"/>
        <v/>
      </c>
      <c r="E126" s="131"/>
      <c r="H126" s="3" t="str">
        <f t="shared" si="47"/>
        <v/>
      </c>
    </row>
    <row r="127" spans="2:8">
      <c r="B127" s="3" t="str">
        <f t="shared" si="44"/>
        <v/>
      </c>
      <c r="C127" s="3" t="str">
        <f t="shared" si="45"/>
        <v/>
      </c>
      <c r="D127" s="131" t="str">
        <f t="shared" si="46"/>
        <v/>
      </c>
      <c r="E127" s="131"/>
      <c r="H127" s="3" t="str">
        <f t="shared" si="47"/>
        <v/>
      </c>
    </row>
    <row r="128" spans="2:8">
      <c r="B128" s="3" t="str">
        <f t="shared" si="44"/>
        <v/>
      </c>
      <c r="C128" s="3" t="str">
        <f t="shared" si="45"/>
        <v/>
      </c>
      <c r="D128" s="131" t="str">
        <f t="shared" si="46"/>
        <v/>
      </c>
      <c r="E128" s="131"/>
      <c r="H128" s="3" t="str">
        <f t="shared" si="47"/>
        <v/>
      </c>
    </row>
    <row r="129" spans="2:8">
      <c r="B129" s="3" t="str">
        <f t="shared" si="44"/>
        <v/>
      </c>
      <c r="C129" s="3" t="str">
        <f t="shared" si="45"/>
        <v/>
      </c>
      <c r="D129" s="131" t="str">
        <f t="shared" si="46"/>
        <v/>
      </c>
      <c r="E129" s="131"/>
      <c r="H129" s="3" t="str">
        <f t="shared" si="47"/>
        <v/>
      </c>
    </row>
    <row r="130" spans="2:8">
      <c r="B130" s="3" t="str">
        <f t="shared" si="44"/>
        <v/>
      </c>
      <c r="C130" s="3" t="str">
        <f t="shared" si="45"/>
        <v/>
      </c>
      <c r="D130" s="131" t="str">
        <f t="shared" si="46"/>
        <v/>
      </c>
      <c r="E130" s="131"/>
      <c r="H130" s="3" t="str">
        <f t="shared" si="47"/>
        <v/>
      </c>
    </row>
    <row r="131" spans="2:8">
      <c r="B131" s="3" t="str">
        <f t="shared" si="44"/>
        <v/>
      </c>
      <c r="C131" s="3" t="str">
        <f t="shared" si="45"/>
        <v/>
      </c>
      <c r="D131" s="131" t="str">
        <f t="shared" si="46"/>
        <v/>
      </c>
      <c r="E131" s="131"/>
      <c r="H131" s="3" t="str">
        <f t="shared" si="47"/>
        <v/>
      </c>
    </row>
    <row r="132" spans="2:8">
      <c r="B132" s="132">
        <f>SUM(B107:B131)</f>
        <v>0</v>
      </c>
      <c r="C132" s="132">
        <f>SUM(C107:C131)</f>
        <v>0</v>
      </c>
      <c r="D132" s="133">
        <f>IF(B132&gt;0,C132/B132,0)</f>
        <v>0</v>
      </c>
      <c r="E132" s="134"/>
    </row>
    <row r="133" spans="2:8" ht="15" thickBot="1">
      <c r="B133" s="3" t="str">
        <f>IF(H133=1,B35,"")</f>
        <v/>
      </c>
      <c r="C133" s="3" t="str">
        <f>IF(H133=1,C35,"")</f>
        <v/>
      </c>
    </row>
    <row r="134" spans="2:8" ht="15.75" thickBot="1">
      <c r="F134" s="242">
        <f>M5</f>
        <v>0</v>
      </c>
      <c r="G134" s="242"/>
      <c r="H134" s="242"/>
    </row>
    <row r="135" spans="2:8" ht="15" thickBot="1">
      <c r="H135" s="136" t="s">
        <v>20</v>
      </c>
    </row>
    <row r="136" spans="2:8">
      <c r="B136" s="3" t="str">
        <f>IF(H136=1,B9,"")</f>
        <v/>
      </c>
      <c r="C136" s="3" t="str">
        <f>IF(H136=1,C9,"")</f>
        <v/>
      </c>
      <c r="D136" s="131" t="str">
        <f>IF(H136=1,C136/B136,"")</f>
        <v/>
      </c>
      <c r="E136" s="131"/>
      <c r="H136" s="3" t="str">
        <f>IF(N9=1,N9,"")</f>
        <v/>
      </c>
    </row>
    <row r="137" spans="2:8">
      <c r="B137" s="3" t="str">
        <f t="shared" ref="B137:B160" si="48">IF(H137=1,B10,"")</f>
        <v/>
      </c>
      <c r="C137" s="3" t="str">
        <f t="shared" ref="C137:C160" si="49">IF(H137=1,C10,"")</f>
        <v/>
      </c>
      <c r="D137" s="131" t="str">
        <f t="shared" ref="D137:D160" si="50">IF(H137=1,C137/B137,"")</f>
        <v/>
      </c>
      <c r="E137" s="131"/>
      <c r="H137" s="3" t="str">
        <f t="shared" ref="H137:H160" si="51">IF(N10=1,N10,"")</f>
        <v/>
      </c>
    </row>
    <row r="138" spans="2:8">
      <c r="B138" s="3" t="str">
        <f t="shared" si="48"/>
        <v/>
      </c>
      <c r="C138" s="3" t="str">
        <f t="shared" si="49"/>
        <v/>
      </c>
      <c r="D138" s="131" t="str">
        <f t="shared" si="50"/>
        <v/>
      </c>
      <c r="E138" s="131"/>
      <c r="H138" s="3" t="str">
        <f t="shared" si="51"/>
        <v/>
      </c>
    </row>
    <row r="139" spans="2:8">
      <c r="B139" s="3" t="str">
        <f t="shared" si="48"/>
        <v/>
      </c>
      <c r="C139" s="3" t="str">
        <f t="shared" si="49"/>
        <v/>
      </c>
      <c r="D139" s="131" t="str">
        <f t="shared" si="50"/>
        <v/>
      </c>
      <c r="E139" s="131"/>
      <c r="H139" s="3" t="str">
        <f t="shared" si="51"/>
        <v/>
      </c>
    </row>
    <row r="140" spans="2:8">
      <c r="B140" s="3" t="str">
        <f t="shared" si="48"/>
        <v/>
      </c>
      <c r="C140" s="3" t="str">
        <f t="shared" si="49"/>
        <v/>
      </c>
      <c r="D140" s="131" t="str">
        <f t="shared" si="50"/>
        <v/>
      </c>
      <c r="E140" s="131"/>
      <c r="H140" s="3" t="str">
        <f t="shared" si="51"/>
        <v/>
      </c>
    </row>
    <row r="141" spans="2:8">
      <c r="B141" s="3" t="str">
        <f t="shared" si="48"/>
        <v/>
      </c>
      <c r="C141" s="3" t="str">
        <f t="shared" si="49"/>
        <v/>
      </c>
      <c r="D141" s="131" t="str">
        <f t="shared" si="50"/>
        <v/>
      </c>
      <c r="E141" s="131"/>
      <c r="H141" s="3" t="str">
        <f t="shared" si="51"/>
        <v/>
      </c>
    </row>
    <row r="142" spans="2:8">
      <c r="B142" s="3" t="str">
        <f t="shared" si="48"/>
        <v/>
      </c>
      <c r="C142" s="3" t="str">
        <f t="shared" si="49"/>
        <v/>
      </c>
      <c r="D142" s="131" t="str">
        <f t="shared" si="50"/>
        <v/>
      </c>
      <c r="E142" s="131"/>
      <c r="H142" s="3" t="str">
        <f t="shared" si="51"/>
        <v/>
      </c>
    </row>
    <row r="143" spans="2:8">
      <c r="B143" s="3" t="str">
        <f t="shared" si="48"/>
        <v/>
      </c>
      <c r="C143" s="3" t="str">
        <f t="shared" si="49"/>
        <v/>
      </c>
      <c r="D143" s="131" t="str">
        <f t="shared" si="50"/>
        <v/>
      </c>
      <c r="E143" s="131"/>
      <c r="H143" s="3" t="str">
        <f t="shared" si="51"/>
        <v/>
      </c>
    </row>
    <row r="144" spans="2:8">
      <c r="B144" s="3" t="str">
        <f t="shared" si="48"/>
        <v/>
      </c>
      <c r="C144" s="3" t="str">
        <f t="shared" si="49"/>
        <v/>
      </c>
      <c r="D144" s="131" t="str">
        <f t="shared" si="50"/>
        <v/>
      </c>
      <c r="E144" s="131"/>
      <c r="H144" s="3" t="str">
        <f t="shared" si="51"/>
        <v/>
      </c>
    </row>
    <row r="145" spans="2:8">
      <c r="B145" s="3" t="str">
        <f t="shared" si="48"/>
        <v/>
      </c>
      <c r="C145" s="3" t="str">
        <f t="shared" si="49"/>
        <v/>
      </c>
      <c r="D145" s="131" t="str">
        <f t="shared" si="50"/>
        <v/>
      </c>
      <c r="E145" s="131"/>
      <c r="H145" s="3" t="str">
        <f t="shared" si="51"/>
        <v/>
      </c>
    </row>
    <row r="146" spans="2:8">
      <c r="B146" s="3" t="str">
        <f t="shared" si="48"/>
        <v/>
      </c>
      <c r="C146" s="3" t="str">
        <f t="shared" si="49"/>
        <v/>
      </c>
      <c r="D146" s="131" t="str">
        <f t="shared" si="50"/>
        <v/>
      </c>
      <c r="E146" s="131"/>
      <c r="H146" s="3" t="str">
        <f t="shared" si="51"/>
        <v/>
      </c>
    </row>
    <row r="147" spans="2:8">
      <c r="B147" s="3" t="str">
        <f t="shared" si="48"/>
        <v/>
      </c>
      <c r="C147" s="3" t="str">
        <f t="shared" si="49"/>
        <v/>
      </c>
      <c r="D147" s="131" t="str">
        <f t="shared" si="50"/>
        <v/>
      </c>
      <c r="E147" s="131"/>
      <c r="H147" s="3" t="str">
        <f t="shared" si="51"/>
        <v/>
      </c>
    </row>
    <row r="148" spans="2:8">
      <c r="B148" s="3" t="str">
        <f t="shared" si="48"/>
        <v/>
      </c>
      <c r="C148" s="3" t="str">
        <f t="shared" si="49"/>
        <v/>
      </c>
      <c r="D148" s="131" t="str">
        <f t="shared" si="50"/>
        <v/>
      </c>
      <c r="E148" s="131"/>
      <c r="H148" s="3" t="str">
        <f t="shared" si="51"/>
        <v/>
      </c>
    </row>
    <row r="149" spans="2:8">
      <c r="B149" s="3" t="str">
        <f t="shared" si="48"/>
        <v/>
      </c>
      <c r="C149" s="3" t="str">
        <f t="shared" si="49"/>
        <v/>
      </c>
      <c r="D149" s="131" t="str">
        <f t="shared" si="50"/>
        <v/>
      </c>
      <c r="E149" s="131"/>
      <c r="H149" s="3" t="str">
        <f t="shared" si="51"/>
        <v/>
      </c>
    </row>
    <row r="150" spans="2:8">
      <c r="B150" s="3" t="str">
        <f t="shared" si="48"/>
        <v/>
      </c>
      <c r="C150" s="3" t="str">
        <f t="shared" si="49"/>
        <v/>
      </c>
      <c r="D150" s="131" t="str">
        <f t="shared" si="50"/>
        <v/>
      </c>
      <c r="E150" s="131"/>
      <c r="H150" s="3" t="str">
        <f t="shared" si="51"/>
        <v/>
      </c>
    </row>
    <row r="151" spans="2:8">
      <c r="B151" s="3" t="str">
        <f t="shared" si="48"/>
        <v/>
      </c>
      <c r="C151" s="3" t="str">
        <f t="shared" si="49"/>
        <v/>
      </c>
      <c r="D151" s="131" t="str">
        <f t="shared" si="50"/>
        <v/>
      </c>
      <c r="E151" s="131"/>
      <c r="H151" s="3" t="str">
        <f t="shared" si="51"/>
        <v/>
      </c>
    </row>
    <row r="152" spans="2:8">
      <c r="B152" s="3" t="str">
        <f t="shared" si="48"/>
        <v/>
      </c>
      <c r="C152" s="3" t="str">
        <f t="shared" si="49"/>
        <v/>
      </c>
      <c r="D152" s="131" t="str">
        <f t="shared" si="50"/>
        <v/>
      </c>
      <c r="E152" s="131"/>
      <c r="H152" s="3" t="str">
        <f t="shared" si="51"/>
        <v/>
      </c>
    </row>
    <row r="153" spans="2:8">
      <c r="B153" s="3" t="str">
        <f t="shared" si="48"/>
        <v/>
      </c>
      <c r="C153" s="3" t="str">
        <f t="shared" si="49"/>
        <v/>
      </c>
      <c r="D153" s="131" t="str">
        <f t="shared" si="50"/>
        <v/>
      </c>
      <c r="E153" s="131"/>
      <c r="H153" s="3" t="str">
        <f t="shared" si="51"/>
        <v/>
      </c>
    </row>
    <row r="154" spans="2:8">
      <c r="B154" s="3" t="str">
        <f t="shared" si="48"/>
        <v/>
      </c>
      <c r="C154" s="3" t="str">
        <f t="shared" si="49"/>
        <v/>
      </c>
      <c r="D154" s="131" t="str">
        <f t="shared" si="50"/>
        <v/>
      </c>
      <c r="E154" s="131"/>
      <c r="H154" s="3" t="str">
        <f t="shared" si="51"/>
        <v/>
      </c>
    </row>
    <row r="155" spans="2:8">
      <c r="B155" s="3" t="str">
        <f t="shared" si="48"/>
        <v/>
      </c>
      <c r="C155" s="3" t="str">
        <f t="shared" si="49"/>
        <v/>
      </c>
      <c r="D155" s="131" t="str">
        <f t="shared" si="50"/>
        <v/>
      </c>
      <c r="E155" s="131"/>
      <c r="H155" s="3" t="str">
        <f t="shared" si="51"/>
        <v/>
      </c>
    </row>
    <row r="156" spans="2:8">
      <c r="B156" s="3" t="str">
        <f t="shared" si="48"/>
        <v/>
      </c>
      <c r="C156" s="3" t="str">
        <f t="shared" si="49"/>
        <v/>
      </c>
      <c r="D156" s="131" t="str">
        <f t="shared" si="50"/>
        <v/>
      </c>
      <c r="E156" s="131"/>
      <c r="H156" s="3" t="str">
        <f t="shared" si="51"/>
        <v/>
      </c>
    </row>
    <row r="157" spans="2:8">
      <c r="B157" s="3" t="str">
        <f t="shared" si="48"/>
        <v/>
      </c>
      <c r="C157" s="3" t="str">
        <f t="shared" si="49"/>
        <v/>
      </c>
      <c r="D157" s="131" t="str">
        <f t="shared" si="50"/>
        <v/>
      </c>
      <c r="E157" s="131"/>
      <c r="H157" s="3" t="str">
        <f t="shared" si="51"/>
        <v/>
      </c>
    </row>
    <row r="158" spans="2:8">
      <c r="B158" s="3" t="str">
        <f t="shared" si="48"/>
        <v/>
      </c>
      <c r="C158" s="3" t="str">
        <f t="shared" si="49"/>
        <v/>
      </c>
      <c r="D158" s="131" t="str">
        <f t="shared" si="50"/>
        <v/>
      </c>
      <c r="E158" s="131"/>
      <c r="H158" s="3" t="str">
        <f t="shared" si="51"/>
        <v/>
      </c>
    </row>
    <row r="159" spans="2:8">
      <c r="B159" s="3" t="str">
        <f t="shared" si="48"/>
        <v/>
      </c>
      <c r="C159" s="3" t="str">
        <f t="shared" si="49"/>
        <v/>
      </c>
      <c r="D159" s="131" t="str">
        <f t="shared" si="50"/>
        <v/>
      </c>
      <c r="E159" s="131"/>
      <c r="H159" s="3" t="str">
        <f t="shared" si="51"/>
        <v/>
      </c>
    </row>
    <row r="160" spans="2:8">
      <c r="B160" s="3" t="str">
        <f t="shared" si="48"/>
        <v/>
      </c>
      <c r="C160" s="3" t="str">
        <f t="shared" si="49"/>
        <v/>
      </c>
      <c r="D160" s="131" t="str">
        <f t="shared" si="50"/>
        <v/>
      </c>
      <c r="E160" s="131"/>
      <c r="H160" s="3" t="str">
        <f t="shared" si="51"/>
        <v/>
      </c>
    </row>
    <row r="161" spans="2:8">
      <c r="B161" s="132">
        <f>SUM(B136:B160)</f>
        <v>0</v>
      </c>
      <c r="C161" s="132">
        <f>SUM(C136:C160)</f>
        <v>0</v>
      </c>
      <c r="D161" s="133">
        <f>IF(B161&gt;0,C161/B161,0)</f>
        <v>0</v>
      </c>
      <c r="E161" s="134"/>
    </row>
    <row r="163" spans="2:8" ht="15.75" thickBot="1">
      <c r="F163" s="243">
        <f>P5</f>
        <v>0</v>
      </c>
      <c r="G163" s="243"/>
      <c r="H163" s="243"/>
    </row>
    <row r="164" spans="2:8" ht="15" thickBot="1">
      <c r="H164" s="136" t="s">
        <v>20</v>
      </c>
    </row>
    <row r="165" spans="2:8">
      <c r="B165" s="3" t="str">
        <f>IF(H165=1,B9,"")</f>
        <v/>
      </c>
      <c r="C165" s="3" t="str">
        <f>IF(H165=1,C9,"")</f>
        <v/>
      </c>
      <c r="D165" s="131" t="str">
        <f>IF(H165=1,C165/B165,"")</f>
        <v/>
      </c>
      <c r="E165" s="131"/>
      <c r="H165" s="3" t="str">
        <f>IF(Q9=1,Q9,"")</f>
        <v/>
      </c>
    </row>
    <row r="166" spans="2:8">
      <c r="B166" s="3" t="str">
        <f t="shared" ref="B166:B189" si="52">IF(H166=1,B10,"")</f>
        <v/>
      </c>
      <c r="C166" s="3" t="str">
        <f t="shared" ref="C166:C189" si="53">IF(H166=1,C10,"")</f>
        <v/>
      </c>
      <c r="D166" s="131" t="str">
        <f t="shared" ref="D166:D189" si="54">IF(H166=1,C166/B166,"")</f>
        <v/>
      </c>
      <c r="E166" s="131"/>
      <c r="H166" s="3" t="str">
        <f t="shared" ref="H166:H189" si="55">IF(Q10=1,Q10,"")</f>
        <v/>
      </c>
    </row>
    <row r="167" spans="2:8">
      <c r="B167" s="3" t="str">
        <f t="shared" si="52"/>
        <v/>
      </c>
      <c r="C167" s="3" t="str">
        <f t="shared" si="53"/>
        <v/>
      </c>
      <c r="D167" s="131" t="str">
        <f t="shared" si="54"/>
        <v/>
      </c>
      <c r="E167" s="131"/>
      <c r="H167" s="3" t="str">
        <f t="shared" si="55"/>
        <v/>
      </c>
    </row>
    <row r="168" spans="2:8">
      <c r="B168" s="3" t="str">
        <f t="shared" si="52"/>
        <v/>
      </c>
      <c r="C168" s="3" t="str">
        <f t="shared" si="53"/>
        <v/>
      </c>
      <c r="D168" s="131" t="str">
        <f t="shared" si="54"/>
        <v/>
      </c>
      <c r="E168" s="131"/>
      <c r="H168" s="3" t="str">
        <f t="shared" si="55"/>
        <v/>
      </c>
    </row>
    <row r="169" spans="2:8">
      <c r="B169" s="3" t="str">
        <f t="shared" si="52"/>
        <v/>
      </c>
      <c r="C169" s="3" t="str">
        <f t="shared" si="53"/>
        <v/>
      </c>
      <c r="D169" s="131" t="str">
        <f t="shared" si="54"/>
        <v/>
      </c>
      <c r="E169" s="131"/>
      <c r="H169" s="3" t="str">
        <f t="shared" si="55"/>
        <v/>
      </c>
    </row>
    <row r="170" spans="2:8">
      <c r="B170" s="3" t="str">
        <f t="shared" si="52"/>
        <v/>
      </c>
      <c r="C170" s="3" t="str">
        <f t="shared" si="53"/>
        <v/>
      </c>
      <c r="D170" s="131" t="str">
        <f t="shared" si="54"/>
        <v/>
      </c>
      <c r="E170" s="131"/>
      <c r="H170" s="3" t="str">
        <f t="shared" si="55"/>
        <v/>
      </c>
    </row>
    <row r="171" spans="2:8">
      <c r="B171" s="3" t="str">
        <f t="shared" si="52"/>
        <v/>
      </c>
      <c r="C171" s="3" t="str">
        <f t="shared" si="53"/>
        <v/>
      </c>
      <c r="D171" s="131" t="str">
        <f t="shared" si="54"/>
        <v/>
      </c>
      <c r="E171" s="131"/>
      <c r="H171" s="3" t="str">
        <f t="shared" si="55"/>
        <v/>
      </c>
    </row>
    <row r="172" spans="2:8">
      <c r="B172" s="3" t="str">
        <f t="shared" si="52"/>
        <v/>
      </c>
      <c r="C172" s="3" t="str">
        <f t="shared" si="53"/>
        <v/>
      </c>
      <c r="D172" s="131" t="str">
        <f t="shared" si="54"/>
        <v/>
      </c>
      <c r="E172" s="131"/>
      <c r="H172" s="3" t="str">
        <f t="shared" si="55"/>
        <v/>
      </c>
    </row>
    <row r="173" spans="2:8">
      <c r="B173" s="3" t="str">
        <f t="shared" si="52"/>
        <v/>
      </c>
      <c r="C173" s="3" t="str">
        <f t="shared" si="53"/>
        <v/>
      </c>
      <c r="D173" s="131" t="str">
        <f t="shared" si="54"/>
        <v/>
      </c>
      <c r="E173" s="131"/>
      <c r="H173" s="3" t="str">
        <f t="shared" si="55"/>
        <v/>
      </c>
    </row>
    <row r="174" spans="2:8">
      <c r="B174" s="3" t="str">
        <f t="shared" si="52"/>
        <v/>
      </c>
      <c r="C174" s="3" t="str">
        <f t="shared" si="53"/>
        <v/>
      </c>
      <c r="D174" s="131" t="str">
        <f t="shared" si="54"/>
        <v/>
      </c>
      <c r="E174" s="131"/>
      <c r="H174" s="3" t="str">
        <f t="shared" si="55"/>
        <v/>
      </c>
    </row>
    <row r="175" spans="2:8">
      <c r="B175" s="3" t="str">
        <f t="shared" si="52"/>
        <v/>
      </c>
      <c r="C175" s="3" t="str">
        <f t="shared" si="53"/>
        <v/>
      </c>
      <c r="D175" s="131" t="str">
        <f t="shared" si="54"/>
        <v/>
      </c>
      <c r="E175" s="131"/>
      <c r="H175" s="3" t="str">
        <f t="shared" si="55"/>
        <v/>
      </c>
    </row>
    <row r="176" spans="2:8">
      <c r="B176" s="3" t="str">
        <f t="shared" si="52"/>
        <v/>
      </c>
      <c r="C176" s="3" t="str">
        <f t="shared" si="53"/>
        <v/>
      </c>
      <c r="D176" s="131" t="str">
        <f t="shared" si="54"/>
        <v/>
      </c>
      <c r="E176" s="131"/>
      <c r="H176" s="3" t="str">
        <f t="shared" si="55"/>
        <v/>
      </c>
    </row>
    <row r="177" spans="2:8">
      <c r="B177" s="3" t="str">
        <f t="shared" si="52"/>
        <v/>
      </c>
      <c r="C177" s="3" t="str">
        <f t="shared" si="53"/>
        <v/>
      </c>
      <c r="D177" s="131" t="str">
        <f t="shared" si="54"/>
        <v/>
      </c>
      <c r="E177" s="131"/>
      <c r="H177" s="3" t="str">
        <f t="shared" si="55"/>
        <v/>
      </c>
    </row>
    <row r="178" spans="2:8">
      <c r="B178" s="3" t="str">
        <f t="shared" si="52"/>
        <v/>
      </c>
      <c r="C178" s="3" t="str">
        <f t="shared" si="53"/>
        <v/>
      </c>
      <c r="D178" s="131" t="str">
        <f t="shared" si="54"/>
        <v/>
      </c>
      <c r="E178" s="131"/>
      <c r="H178" s="3" t="str">
        <f t="shared" si="55"/>
        <v/>
      </c>
    </row>
    <row r="179" spans="2:8">
      <c r="B179" s="3" t="str">
        <f t="shared" si="52"/>
        <v/>
      </c>
      <c r="C179" s="3" t="str">
        <f t="shared" si="53"/>
        <v/>
      </c>
      <c r="D179" s="131" t="str">
        <f t="shared" si="54"/>
        <v/>
      </c>
      <c r="E179" s="131"/>
      <c r="H179" s="3" t="str">
        <f t="shared" si="55"/>
        <v/>
      </c>
    </row>
    <row r="180" spans="2:8">
      <c r="B180" s="3" t="str">
        <f t="shared" si="52"/>
        <v/>
      </c>
      <c r="C180" s="3" t="str">
        <f t="shared" si="53"/>
        <v/>
      </c>
      <c r="D180" s="131" t="str">
        <f t="shared" si="54"/>
        <v/>
      </c>
      <c r="E180" s="131"/>
      <c r="H180" s="3" t="str">
        <f t="shared" si="55"/>
        <v/>
      </c>
    </row>
    <row r="181" spans="2:8">
      <c r="B181" s="3" t="str">
        <f t="shared" si="52"/>
        <v/>
      </c>
      <c r="C181" s="3" t="str">
        <f t="shared" si="53"/>
        <v/>
      </c>
      <c r="D181" s="131" t="str">
        <f t="shared" si="54"/>
        <v/>
      </c>
      <c r="E181" s="131"/>
      <c r="H181" s="3" t="str">
        <f t="shared" si="55"/>
        <v/>
      </c>
    </row>
    <row r="182" spans="2:8">
      <c r="B182" s="3" t="str">
        <f t="shared" si="52"/>
        <v/>
      </c>
      <c r="C182" s="3" t="str">
        <f t="shared" si="53"/>
        <v/>
      </c>
      <c r="D182" s="131" t="str">
        <f t="shared" si="54"/>
        <v/>
      </c>
      <c r="E182" s="131"/>
      <c r="H182" s="3" t="str">
        <f t="shared" si="55"/>
        <v/>
      </c>
    </row>
    <row r="183" spans="2:8">
      <c r="B183" s="3" t="str">
        <f t="shared" si="52"/>
        <v/>
      </c>
      <c r="C183" s="3" t="str">
        <f t="shared" si="53"/>
        <v/>
      </c>
      <c r="D183" s="131" t="str">
        <f t="shared" si="54"/>
        <v/>
      </c>
      <c r="E183" s="131"/>
      <c r="H183" s="3" t="str">
        <f t="shared" si="55"/>
        <v/>
      </c>
    </row>
    <row r="184" spans="2:8">
      <c r="B184" s="3" t="str">
        <f t="shared" si="52"/>
        <v/>
      </c>
      <c r="C184" s="3" t="str">
        <f t="shared" si="53"/>
        <v/>
      </c>
      <c r="D184" s="131" t="str">
        <f t="shared" si="54"/>
        <v/>
      </c>
      <c r="E184" s="131"/>
      <c r="H184" s="3" t="str">
        <f t="shared" si="55"/>
        <v/>
      </c>
    </row>
    <row r="185" spans="2:8">
      <c r="B185" s="3" t="str">
        <f t="shared" si="52"/>
        <v/>
      </c>
      <c r="C185" s="3" t="str">
        <f t="shared" si="53"/>
        <v/>
      </c>
      <c r="D185" s="131" t="str">
        <f t="shared" si="54"/>
        <v/>
      </c>
      <c r="E185" s="131"/>
      <c r="H185" s="3" t="str">
        <f t="shared" si="55"/>
        <v/>
      </c>
    </row>
    <row r="186" spans="2:8">
      <c r="B186" s="3" t="str">
        <f t="shared" si="52"/>
        <v/>
      </c>
      <c r="C186" s="3" t="str">
        <f t="shared" si="53"/>
        <v/>
      </c>
      <c r="D186" s="131" t="str">
        <f t="shared" si="54"/>
        <v/>
      </c>
      <c r="E186" s="131"/>
      <c r="H186" s="3" t="str">
        <f t="shared" si="55"/>
        <v/>
      </c>
    </row>
    <row r="187" spans="2:8">
      <c r="B187" s="3" t="str">
        <f t="shared" si="52"/>
        <v/>
      </c>
      <c r="C187" s="3" t="str">
        <f t="shared" si="53"/>
        <v/>
      </c>
      <c r="D187" s="131" t="str">
        <f t="shared" si="54"/>
        <v/>
      </c>
      <c r="E187" s="131"/>
      <c r="H187" s="3" t="str">
        <f t="shared" si="55"/>
        <v/>
      </c>
    </row>
    <row r="188" spans="2:8">
      <c r="B188" s="3" t="str">
        <f t="shared" si="52"/>
        <v/>
      </c>
      <c r="C188" s="3" t="str">
        <f t="shared" si="53"/>
        <v/>
      </c>
      <c r="D188" s="131" t="str">
        <f t="shared" si="54"/>
        <v/>
      </c>
      <c r="E188" s="131"/>
      <c r="H188" s="3" t="str">
        <f t="shared" si="55"/>
        <v/>
      </c>
    </row>
    <row r="189" spans="2:8">
      <c r="B189" s="3" t="str">
        <f t="shared" si="52"/>
        <v/>
      </c>
      <c r="C189" s="3" t="str">
        <f t="shared" si="53"/>
        <v/>
      </c>
      <c r="D189" s="131" t="str">
        <f t="shared" si="54"/>
        <v/>
      </c>
      <c r="E189" s="131"/>
      <c r="H189" s="3" t="str">
        <f t="shared" si="55"/>
        <v/>
      </c>
    </row>
    <row r="190" spans="2:8">
      <c r="B190" s="132">
        <f>SUM(B165:B189)</f>
        <v>0</v>
      </c>
      <c r="C190" s="132">
        <f>SUM(C165:C189)</f>
        <v>0</v>
      </c>
      <c r="D190" s="133">
        <f>IF(B190&gt;0,C190/B190,0)</f>
        <v>0</v>
      </c>
      <c r="E190" s="134"/>
    </row>
    <row r="192" spans="2:8" ht="15.75" thickBot="1">
      <c r="F192" s="238">
        <f>S5</f>
        <v>0</v>
      </c>
      <c r="G192" s="238"/>
      <c r="H192" s="238"/>
    </row>
    <row r="193" spans="2:8" ht="15" thickBot="1">
      <c r="H193" s="136" t="s">
        <v>20</v>
      </c>
    </row>
    <row r="194" spans="2:8">
      <c r="B194" s="3" t="str">
        <f t="shared" ref="B194:B218" si="56">IF(H194=1,B9,"")</f>
        <v/>
      </c>
      <c r="C194" s="3" t="str">
        <f t="shared" ref="C194:C218" si="57">IF(H194=1,C9,"")</f>
        <v/>
      </c>
      <c r="D194" s="131" t="str">
        <f>IF(H194=1,C194/B194,"")</f>
        <v/>
      </c>
      <c r="E194" s="131"/>
      <c r="H194" s="3" t="str">
        <f>IF(T9=1,T9,"")</f>
        <v/>
      </c>
    </row>
    <row r="195" spans="2:8">
      <c r="B195" s="3" t="str">
        <f t="shared" si="56"/>
        <v/>
      </c>
      <c r="C195" s="3" t="str">
        <f t="shared" si="57"/>
        <v/>
      </c>
      <c r="D195" s="131" t="str">
        <f t="shared" ref="D195:D218" si="58">IF(H195=1,C195/B195,"")</f>
        <v/>
      </c>
      <c r="E195" s="131"/>
      <c r="H195" s="3" t="str">
        <f>IF(T10=1,T10,"")</f>
        <v/>
      </c>
    </row>
    <row r="196" spans="2:8">
      <c r="B196" s="3" t="str">
        <f t="shared" si="56"/>
        <v/>
      </c>
      <c r="C196" s="3" t="str">
        <f t="shared" si="57"/>
        <v/>
      </c>
      <c r="D196" s="131" t="str">
        <f t="shared" si="58"/>
        <v/>
      </c>
      <c r="E196" s="131"/>
      <c r="H196" s="3" t="str">
        <f t="shared" ref="H196:H218" si="59">IF(T11=1,T11,"")</f>
        <v/>
      </c>
    </row>
    <row r="197" spans="2:8">
      <c r="B197" s="3" t="str">
        <f t="shared" si="56"/>
        <v/>
      </c>
      <c r="C197" s="3" t="str">
        <f t="shared" si="57"/>
        <v/>
      </c>
      <c r="D197" s="131" t="str">
        <f t="shared" si="58"/>
        <v/>
      </c>
      <c r="E197" s="131"/>
      <c r="H197" s="3" t="str">
        <f t="shared" si="59"/>
        <v/>
      </c>
    </row>
    <row r="198" spans="2:8">
      <c r="B198" s="3" t="str">
        <f t="shared" si="56"/>
        <v/>
      </c>
      <c r="C198" s="3" t="str">
        <f t="shared" si="57"/>
        <v/>
      </c>
      <c r="D198" s="131" t="str">
        <f t="shared" si="58"/>
        <v/>
      </c>
      <c r="E198" s="131"/>
      <c r="H198" s="3" t="str">
        <f t="shared" si="59"/>
        <v/>
      </c>
    </row>
    <row r="199" spans="2:8">
      <c r="B199" s="3" t="str">
        <f t="shared" si="56"/>
        <v/>
      </c>
      <c r="C199" s="3" t="str">
        <f t="shared" si="57"/>
        <v/>
      </c>
      <c r="D199" s="131" t="str">
        <f t="shared" si="58"/>
        <v/>
      </c>
      <c r="E199" s="131"/>
      <c r="H199" s="3" t="str">
        <f t="shared" si="59"/>
        <v/>
      </c>
    </row>
    <row r="200" spans="2:8">
      <c r="B200" s="3" t="str">
        <f t="shared" si="56"/>
        <v/>
      </c>
      <c r="C200" s="3" t="str">
        <f t="shared" si="57"/>
        <v/>
      </c>
      <c r="D200" s="131" t="str">
        <f t="shared" si="58"/>
        <v/>
      </c>
      <c r="E200" s="131"/>
      <c r="H200" s="3" t="str">
        <f t="shared" si="59"/>
        <v/>
      </c>
    </row>
    <row r="201" spans="2:8">
      <c r="B201" s="3" t="str">
        <f t="shared" si="56"/>
        <v/>
      </c>
      <c r="C201" s="3" t="str">
        <f t="shared" si="57"/>
        <v/>
      </c>
      <c r="D201" s="131" t="str">
        <f t="shared" si="58"/>
        <v/>
      </c>
      <c r="E201" s="131"/>
      <c r="H201" s="3" t="str">
        <f t="shared" si="59"/>
        <v/>
      </c>
    </row>
    <row r="202" spans="2:8">
      <c r="B202" s="3" t="str">
        <f t="shared" si="56"/>
        <v/>
      </c>
      <c r="C202" s="3" t="str">
        <f t="shared" si="57"/>
        <v/>
      </c>
      <c r="D202" s="131" t="str">
        <f t="shared" si="58"/>
        <v/>
      </c>
      <c r="E202" s="131"/>
      <c r="H202" s="3" t="str">
        <f t="shared" si="59"/>
        <v/>
      </c>
    </row>
    <row r="203" spans="2:8">
      <c r="B203" s="3" t="str">
        <f t="shared" si="56"/>
        <v/>
      </c>
      <c r="C203" s="3" t="str">
        <f t="shared" si="57"/>
        <v/>
      </c>
      <c r="D203" s="131" t="str">
        <f t="shared" si="58"/>
        <v/>
      </c>
      <c r="E203" s="131"/>
      <c r="H203" s="3" t="str">
        <f t="shared" si="59"/>
        <v/>
      </c>
    </row>
    <row r="204" spans="2:8">
      <c r="B204" s="3" t="str">
        <f t="shared" si="56"/>
        <v/>
      </c>
      <c r="C204" s="3" t="str">
        <f t="shared" si="57"/>
        <v/>
      </c>
      <c r="D204" s="131" t="str">
        <f t="shared" si="58"/>
        <v/>
      </c>
      <c r="E204" s="131"/>
      <c r="H204" s="3" t="str">
        <f t="shared" si="59"/>
        <v/>
      </c>
    </row>
    <row r="205" spans="2:8">
      <c r="B205" s="3" t="str">
        <f t="shared" si="56"/>
        <v/>
      </c>
      <c r="C205" s="3" t="str">
        <f t="shared" si="57"/>
        <v/>
      </c>
      <c r="D205" s="131" t="str">
        <f t="shared" si="58"/>
        <v/>
      </c>
      <c r="E205" s="131"/>
      <c r="H205" s="3" t="str">
        <f t="shared" si="59"/>
        <v/>
      </c>
    </row>
    <row r="206" spans="2:8">
      <c r="B206" s="3" t="str">
        <f t="shared" si="56"/>
        <v/>
      </c>
      <c r="C206" s="3" t="str">
        <f t="shared" si="57"/>
        <v/>
      </c>
      <c r="D206" s="131" t="str">
        <f t="shared" si="58"/>
        <v/>
      </c>
      <c r="E206" s="131"/>
      <c r="H206" s="3" t="str">
        <f t="shared" si="59"/>
        <v/>
      </c>
    </row>
    <row r="207" spans="2:8">
      <c r="B207" s="3" t="str">
        <f t="shared" si="56"/>
        <v/>
      </c>
      <c r="C207" s="3" t="str">
        <f t="shared" si="57"/>
        <v/>
      </c>
      <c r="D207" s="131" t="str">
        <f t="shared" si="58"/>
        <v/>
      </c>
      <c r="E207" s="131"/>
      <c r="H207" s="3" t="str">
        <f t="shared" si="59"/>
        <v/>
      </c>
    </row>
    <row r="208" spans="2:8">
      <c r="B208" s="3" t="str">
        <f t="shared" si="56"/>
        <v/>
      </c>
      <c r="C208" s="3" t="str">
        <f t="shared" si="57"/>
        <v/>
      </c>
      <c r="D208" s="131" t="str">
        <f t="shared" si="58"/>
        <v/>
      </c>
      <c r="E208" s="131"/>
      <c r="H208" s="3" t="str">
        <f t="shared" si="59"/>
        <v/>
      </c>
    </row>
    <row r="209" spans="2:8">
      <c r="B209" s="3" t="str">
        <f t="shared" si="56"/>
        <v/>
      </c>
      <c r="C209" s="3" t="str">
        <f t="shared" si="57"/>
        <v/>
      </c>
      <c r="D209" s="131" t="str">
        <f t="shared" si="58"/>
        <v/>
      </c>
      <c r="E209" s="131"/>
      <c r="H209" s="3" t="str">
        <f t="shared" si="59"/>
        <v/>
      </c>
    </row>
    <row r="210" spans="2:8">
      <c r="B210" s="3" t="str">
        <f t="shared" si="56"/>
        <v/>
      </c>
      <c r="C210" s="3" t="str">
        <f t="shared" si="57"/>
        <v/>
      </c>
      <c r="D210" s="131" t="str">
        <f t="shared" si="58"/>
        <v/>
      </c>
      <c r="E210" s="131"/>
      <c r="H210" s="3" t="str">
        <f t="shared" si="59"/>
        <v/>
      </c>
    </row>
    <row r="211" spans="2:8">
      <c r="B211" s="3" t="str">
        <f t="shared" si="56"/>
        <v/>
      </c>
      <c r="C211" s="3" t="str">
        <f t="shared" si="57"/>
        <v/>
      </c>
      <c r="D211" s="131" t="str">
        <f t="shared" si="58"/>
        <v/>
      </c>
      <c r="E211" s="131"/>
      <c r="H211" s="3" t="str">
        <f t="shared" si="59"/>
        <v/>
      </c>
    </row>
    <row r="212" spans="2:8">
      <c r="B212" s="3" t="str">
        <f t="shared" si="56"/>
        <v/>
      </c>
      <c r="C212" s="3" t="str">
        <f t="shared" si="57"/>
        <v/>
      </c>
      <c r="D212" s="131" t="str">
        <f t="shared" si="58"/>
        <v/>
      </c>
      <c r="E212" s="131"/>
      <c r="H212" s="3" t="str">
        <f t="shared" si="59"/>
        <v/>
      </c>
    </row>
    <row r="213" spans="2:8">
      <c r="B213" s="3" t="str">
        <f t="shared" si="56"/>
        <v/>
      </c>
      <c r="C213" s="3" t="str">
        <f t="shared" si="57"/>
        <v/>
      </c>
      <c r="D213" s="131" t="str">
        <f t="shared" si="58"/>
        <v/>
      </c>
      <c r="E213" s="131"/>
      <c r="H213" s="3" t="str">
        <f t="shared" si="59"/>
        <v/>
      </c>
    </row>
    <row r="214" spans="2:8">
      <c r="B214" s="3" t="str">
        <f t="shared" si="56"/>
        <v/>
      </c>
      <c r="C214" s="3" t="str">
        <f t="shared" si="57"/>
        <v/>
      </c>
      <c r="D214" s="131" t="str">
        <f t="shared" si="58"/>
        <v/>
      </c>
      <c r="E214" s="131"/>
      <c r="H214" s="3" t="str">
        <f t="shared" si="59"/>
        <v/>
      </c>
    </row>
    <row r="215" spans="2:8">
      <c r="B215" s="3" t="str">
        <f t="shared" si="56"/>
        <v/>
      </c>
      <c r="C215" s="3" t="str">
        <f t="shared" si="57"/>
        <v/>
      </c>
      <c r="D215" s="131" t="str">
        <f t="shared" si="58"/>
        <v/>
      </c>
      <c r="E215" s="131"/>
      <c r="H215" s="3" t="str">
        <f t="shared" si="59"/>
        <v/>
      </c>
    </row>
    <row r="216" spans="2:8">
      <c r="B216" s="3" t="str">
        <f t="shared" si="56"/>
        <v/>
      </c>
      <c r="C216" s="3" t="str">
        <f t="shared" si="57"/>
        <v/>
      </c>
      <c r="D216" s="131" t="str">
        <f t="shared" si="58"/>
        <v/>
      </c>
      <c r="E216" s="131"/>
      <c r="H216" s="3" t="str">
        <f t="shared" si="59"/>
        <v/>
      </c>
    </row>
    <row r="217" spans="2:8">
      <c r="B217" s="3" t="str">
        <f t="shared" si="56"/>
        <v/>
      </c>
      <c r="C217" s="3" t="str">
        <f t="shared" si="57"/>
        <v/>
      </c>
      <c r="D217" s="131" t="str">
        <f t="shared" si="58"/>
        <v/>
      </c>
      <c r="E217" s="131"/>
      <c r="H217" s="3" t="str">
        <f t="shared" si="59"/>
        <v/>
      </c>
    </row>
    <row r="218" spans="2:8">
      <c r="B218" s="3" t="str">
        <f t="shared" si="56"/>
        <v/>
      </c>
      <c r="C218" s="3" t="str">
        <f t="shared" si="57"/>
        <v/>
      </c>
      <c r="D218" s="131" t="str">
        <f t="shared" si="58"/>
        <v/>
      </c>
      <c r="E218" s="131"/>
      <c r="H218" s="3" t="str">
        <f t="shared" si="59"/>
        <v/>
      </c>
    </row>
    <row r="219" spans="2:8">
      <c r="B219" s="132">
        <f>SUM(B194:B218)</f>
        <v>0</v>
      </c>
      <c r="C219" s="132">
        <f>SUM(C194:C218)</f>
        <v>0</v>
      </c>
      <c r="D219" s="133">
        <f>IF(B219&gt;0,C219/B219,0)</f>
        <v>0</v>
      </c>
      <c r="E219" s="134"/>
    </row>
    <row r="220" spans="2:8" ht="15" thickBot="1"/>
    <row r="221" spans="2:8" ht="15.75" thickBot="1">
      <c r="F221" s="238">
        <f>V5</f>
        <v>0</v>
      </c>
      <c r="G221" s="238"/>
      <c r="H221" s="238"/>
    </row>
    <row r="222" spans="2:8" ht="15" thickBot="1">
      <c r="H222" s="136" t="s">
        <v>20</v>
      </c>
    </row>
    <row r="223" spans="2:8">
      <c r="B223" s="3" t="str">
        <f t="shared" ref="B223:B247" si="60">IF(H223=1,B9,"")</f>
        <v/>
      </c>
      <c r="C223" s="3" t="str">
        <f t="shared" ref="C223:C247" si="61">IF(H223=1,C8,"")</f>
        <v/>
      </c>
      <c r="D223" s="131" t="str">
        <f>IF(H223=1,C223/B223,"")</f>
        <v/>
      </c>
      <c r="E223" s="131"/>
      <c r="H223" s="3" t="str">
        <f>IF(W9=1,T9,"")</f>
        <v/>
      </c>
    </row>
    <row r="224" spans="2:8">
      <c r="B224" s="3" t="str">
        <f t="shared" si="60"/>
        <v/>
      </c>
      <c r="C224" s="3" t="str">
        <f t="shared" si="61"/>
        <v/>
      </c>
      <c r="D224" s="131" t="str">
        <f t="shared" ref="D224:D247" si="62">IF(H224=1,C224/B224,"")</f>
        <v/>
      </c>
      <c r="E224" s="131"/>
      <c r="H224" s="3" t="str">
        <f t="shared" ref="H224:H247" si="63">IF(W10=1,T10,"")</f>
        <v/>
      </c>
    </row>
    <row r="225" spans="2:8">
      <c r="B225" s="3" t="str">
        <f t="shared" si="60"/>
        <v/>
      </c>
      <c r="C225" s="3" t="str">
        <f t="shared" si="61"/>
        <v/>
      </c>
      <c r="D225" s="131" t="str">
        <f t="shared" si="62"/>
        <v/>
      </c>
      <c r="E225" s="131"/>
      <c r="H225" s="3" t="str">
        <f t="shared" si="63"/>
        <v/>
      </c>
    </row>
    <row r="226" spans="2:8">
      <c r="B226" s="3" t="str">
        <f t="shared" si="60"/>
        <v/>
      </c>
      <c r="C226" s="3" t="str">
        <f t="shared" si="61"/>
        <v/>
      </c>
      <c r="D226" s="131" t="str">
        <f t="shared" si="62"/>
        <v/>
      </c>
      <c r="E226" s="131"/>
      <c r="H226" s="3" t="str">
        <f t="shared" si="63"/>
        <v/>
      </c>
    </row>
    <row r="227" spans="2:8">
      <c r="B227" s="3" t="str">
        <f t="shared" si="60"/>
        <v/>
      </c>
      <c r="C227" s="3" t="str">
        <f t="shared" si="61"/>
        <v/>
      </c>
      <c r="D227" s="131" t="str">
        <f t="shared" si="62"/>
        <v/>
      </c>
      <c r="E227" s="131"/>
      <c r="H227" s="3" t="str">
        <f t="shared" si="63"/>
        <v/>
      </c>
    </row>
    <row r="228" spans="2:8">
      <c r="B228" s="3" t="str">
        <f t="shared" si="60"/>
        <v/>
      </c>
      <c r="C228" s="3" t="str">
        <f t="shared" si="61"/>
        <v/>
      </c>
      <c r="D228" s="131" t="str">
        <f t="shared" si="62"/>
        <v/>
      </c>
      <c r="E228" s="131"/>
      <c r="H228" s="3" t="str">
        <f t="shared" si="63"/>
        <v/>
      </c>
    </row>
    <row r="229" spans="2:8">
      <c r="B229" s="3" t="str">
        <f t="shared" si="60"/>
        <v/>
      </c>
      <c r="C229" s="3" t="str">
        <f t="shared" si="61"/>
        <v/>
      </c>
      <c r="D229" s="131" t="str">
        <f t="shared" si="62"/>
        <v/>
      </c>
      <c r="E229" s="131"/>
      <c r="H229" s="3" t="str">
        <f t="shared" si="63"/>
        <v/>
      </c>
    </row>
    <row r="230" spans="2:8">
      <c r="B230" s="3" t="str">
        <f t="shared" si="60"/>
        <v/>
      </c>
      <c r="C230" s="3" t="str">
        <f t="shared" si="61"/>
        <v/>
      </c>
      <c r="D230" s="131" t="str">
        <f t="shared" si="62"/>
        <v/>
      </c>
      <c r="E230" s="131"/>
      <c r="H230" s="3" t="str">
        <f t="shared" si="63"/>
        <v/>
      </c>
    </row>
    <row r="231" spans="2:8">
      <c r="B231" s="3" t="str">
        <f t="shared" si="60"/>
        <v/>
      </c>
      <c r="C231" s="3" t="str">
        <f t="shared" si="61"/>
        <v/>
      </c>
      <c r="D231" s="131" t="str">
        <f t="shared" si="62"/>
        <v/>
      </c>
      <c r="E231" s="131"/>
      <c r="H231" s="3" t="str">
        <f t="shared" si="63"/>
        <v/>
      </c>
    </row>
    <row r="232" spans="2:8">
      <c r="B232" s="3" t="str">
        <f t="shared" si="60"/>
        <v/>
      </c>
      <c r="C232" s="3" t="str">
        <f t="shared" si="61"/>
        <v/>
      </c>
      <c r="D232" s="131" t="str">
        <f t="shared" si="62"/>
        <v/>
      </c>
      <c r="E232" s="131"/>
      <c r="H232" s="3" t="str">
        <f t="shared" si="63"/>
        <v/>
      </c>
    </row>
    <row r="233" spans="2:8">
      <c r="B233" s="3" t="str">
        <f t="shared" si="60"/>
        <v/>
      </c>
      <c r="C233" s="3" t="str">
        <f t="shared" si="61"/>
        <v/>
      </c>
      <c r="D233" s="131" t="str">
        <f t="shared" si="62"/>
        <v/>
      </c>
      <c r="E233" s="131"/>
      <c r="H233" s="3" t="str">
        <f t="shared" si="63"/>
        <v/>
      </c>
    </row>
    <row r="234" spans="2:8">
      <c r="B234" s="3" t="str">
        <f t="shared" si="60"/>
        <v/>
      </c>
      <c r="C234" s="3" t="str">
        <f t="shared" si="61"/>
        <v/>
      </c>
      <c r="D234" s="131" t="str">
        <f t="shared" si="62"/>
        <v/>
      </c>
      <c r="E234" s="131"/>
      <c r="H234" s="3" t="str">
        <f t="shared" si="63"/>
        <v/>
      </c>
    </row>
    <row r="235" spans="2:8">
      <c r="B235" s="3" t="str">
        <f t="shared" si="60"/>
        <v/>
      </c>
      <c r="C235" s="3" t="str">
        <f t="shared" si="61"/>
        <v/>
      </c>
      <c r="D235" s="131" t="str">
        <f t="shared" si="62"/>
        <v/>
      </c>
      <c r="E235" s="131"/>
      <c r="H235" s="3" t="str">
        <f t="shared" si="63"/>
        <v/>
      </c>
    </row>
    <row r="236" spans="2:8">
      <c r="B236" s="3" t="str">
        <f t="shared" si="60"/>
        <v/>
      </c>
      <c r="C236" s="3" t="str">
        <f t="shared" si="61"/>
        <v/>
      </c>
      <c r="D236" s="131" t="str">
        <f t="shared" si="62"/>
        <v/>
      </c>
      <c r="E236" s="131"/>
      <c r="H236" s="3" t="str">
        <f t="shared" si="63"/>
        <v/>
      </c>
    </row>
    <row r="237" spans="2:8">
      <c r="B237" s="3" t="str">
        <f t="shared" si="60"/>
        <v/>
      </c>
      <c r="C237" s="3" t="str">
        <f t="shared" si="61"/>
        <v/>
      </c>
      <c r="D237" s="131" t="str">
        <f t="shared" si="62"/>
        <v/>
      </c>
      <c r="E237" s="131"/>
      <c r="H237" s="3" t="str">
        <f t="shared" si="63"/>
        <v/>
      </c>
    </row>
    <row r="238" spans="2:8">
      <c r="B238" s="3" t="str">
        <f t="shared" si="60"/>
        <v/>
      </c>
      <c r="C238" s="3" t="str">
        <f t="shared" si="61"/>
        <v/>
      </c>
      <c r="D238" s="131" t="str">
        <f t="shared" si="62"/>
        <v/>
      </c>
      <c r="E238" s="131"/>
      <c r="H238" s="3" t="str">
        <f t="shared" si="63"/>
        <v/>
      </c>
    </row>
    <row r="239" spans="2:8">
      <c r="B239" s="3" t="str">
        <f t="shared" si="60"/>
        <v/>
      </c>
      <c r="C239" s="3" t="str">
        <f t="shared" si="61"/>
        <v/>
      </c>
      <c r="D239" s="131" t="str">
        <f t="shared" si="62"/>
        <v/>
      </c>
      <c r="E239" s="131"/>
      <c r="H239" s="3" t="str">
        <f t="shared" si="63"/>
        <v/>
      </c>
    </row>
    <row r="240" spans="2:8">
      <c r="B240" s="3" t="str">
        <f t="shared" si="60"/>
        <v/>
      </c>
      <c r="C240" s="3" t="str">
        <f t="shared" si="61"/>
        <v/>
      </c>
      <c r="D240" s="131" t="str">
        <f t="shared" si="62"/>
        <v/>
      </c>
      <c r="E240" s="131"/>
      <c r="H240" s="3" t="str">
        <f t="shared" si="63"/>
        <v/>
      </c>
    </row>
    <row r="241" spans="2:8">
      <c r="B241" s="3" t="str">
        <f t="shared" si="60"/>
        <v/>
      </c>
      <c r="C241" s="3" t="str">
        <f t="shared" si="61"/>
        <v/>
      </c>
      <c r="D241" s="131" t="str">
        <f t="shared" si="62"/>
        <v/>
      </c>
      <c r="E241" s="131"/>
      <c r="H241" s="3" t="str">
        <f t="shared" si="63"/>
        <v/>
      </c>
    </row>
    <row r="242" spans="2:8">
      <c r="B242" s="3" t="str">
        <f t="shared" si="60"/>
        <v/>
      </c>
      <c r="C242" s="3" t="str">
        <f t="shared" si="61"/>
        <v/>
      </c>
      <c r="D242" s="131" t="str">
        <f t="shared" si="62"/>
        <v/>
      </c>
      <c r="E242" s="131"/>
      <c r="H242" s="3" t="str">
        <f t="shared" si="63"/>
        <v/>
      </c>
    </row>
    <row r="243" spans="2:8">
      <c r="B243" s="3" t="str">
        <f t="shared" si="60"/>
        <v/>
      </c>
      <c r="C243" s="3" t="str">
        <f t="shared" si="61"/>
        <v/>
      </c>
      <c r="D243" s="131" t="str">
        <f t="shared" si="62"/>
        <v/>
      </c>
      <c r="E243" s="131"/>
      <c r="H243" s="3" t="str">
        <f t="shared" si="63"/>
        <v/>
      </c>
    </row>
    <row r="244" spans="2:8">
      <c r="B244" s="3" t="str">
        <f t="shared" si="60"/>
        <v/>
      </c>
      <c r="C244" s="3" t="str">
        <f t="shared" si="61"/>
        <v/>
      </c>
      <c r="D244" s="131" t="str">
        <f t="shared" si="62"/>
        <v/>
      </c>
      <c r="E244" s="131"/>
      <c r="H244" s="3" t="str">
        <f t="shared" si="63"/>
        <v/>
      </c>
    </row>
    <row r="245" spans="2:8">
      <c r="B245" s="3" t="str">
        <f t="shared" si="60"/>
        <v/>
      </c>
      <c r="C245" s="3" t="str">
        <f t="shared" si="61"/>
        <v/>
      </c>
      <c r="D245" s="131" t="str">
        <f t="shared" si="62"/>
        <v/>
      </c>
      <c r="E245" s="131"/>
      <c r="H245" s="3" t="str">
        <f t="shared" si="63"/>
        <v/>
      </c>
    </row>
    <row r="246" spans="2:8">
      <c r="B246" s="3" t="str">
        <f t="shared" si="60"/>
        <v/>
      </c>
      <c r="C246" s="3" t="str">
        <f t="shared" si="61"/>
        <v/>
      </c>
      <c r="D246" s="131" t="str">
        <f t="shared" si="62"/>
        <v/>
      </c>
      <c r="E246" s="131"/>
      <c r="H246" s="3" t="str">
        <f t="shared" si="63"/>
        <v/>
      </c>
    </row>
    <row r="247" spans="2:8">
      <c r="B247" s="3" t="str">
        <f t="shared" si="60"/>
        <v/>
      </c>
      <c r="C247" s="3" t="str">
        <f t="shared" si="61"/>
        <v/>
      </c>
      <c r="D247" s="131" t="str">
        <f t="shared" si="62"/>
        <v/>
      </c>
      <c r="E247" s="131"/>
      <c r="H247" s="3" t="str">
        <f t="shared" si="63"/>
        <v/>
      </c>
    </row>
    <row r="248" spans="2:8">
      <c r="B248" s="132">
        <f>SUM(B223:B247)</f>
        <v>0</v>
      </c>
      <c r="C248" s="132">
        <f>SUM(C223:C247)</f>
        <v>0</v>
      </c>
      <c r="D248" s="133">
        <f>IF(B248&gt;0,C248/B248,0)</f>
        <v>0</v>
      </c>
      <c r="E248" s="134"/>
    </row>
  </sheetData>
  <mergeCells count="197">
    <mergeCell ref="F221:H221"/>
    <mergeCell ref="F76:H76"/>
    <mergeCell ref="A77:B77"/>
    <mergeCell ref="F105:H105"/>
    <mergeCell ref="F134:H134"/>
    <mergeCell ref="F163:H163"/>
    <mergeCell ref="F192:H192"/>
    <mergeCell ref="F60:G60"/>
    <mergeCell ref="F58:G58"/>
    <mergeCell ref="I60:J60"/>
    <mergeCell ref="L60:M60"/>
    <mergeCell ref="O60:P60"/>
    <mergeCell ref="R60:S60"/>
    <mergeCell ref="U60:V60"/>
    <mergeCell ref="F59:G59"/>
    <mergeCell ref="I59:J59"/>
    <mergeCell ref="L59:M59"/>
    <mergeCell ref="O59:P59"/>
    <mergeCell ref="R59:S59"/>
    <mergeCell ref="U59:V59"/>
    <mergeCell ref="I58:J58"/>
    <mergeCell ref="L58:M58"/>
    <mergeCell ref="O58:P58"/>
    <mergeCell ref="R58:S58"/>
    <mergeCell ref="U58:V58"/>
    <mergeCell ref="F57:G57"/>
    <mergeCell ref="I57:J57"/>
    <mergeCell ref="L57:M57"/>
    <mergeCell ref="O57:P57"/>
    <mergeCell ref="R57:S57"/>
    <mergeCell ref="U57:V57"/>
    <mergeCell ref="I56:J56"/>
    <mergeCell ref="L56:M56"/>
    <mergeCell ref="O56:P56"/>
    <mergeCell ref="R56:S56"/>
    <mergeCell ref="U56:V56"/>
    <mergeCell ref="F55:G55"/>
    <mergeCell ref="I55:J55"/>
    <mergeCell ref="L55:M55"/>
    <mergeCell ref="O55:P55"/>
    <mergeCell ref="R55:S55"/>
    <mergeCell ref="U55:V55"/>
    <mergeCell ref="F56:G56"/>
    <mergeCell ref="I54:J54"/>
    <mergeCell ref="L54:M54"/>
    <mergeCell ref="O54:P54"/>
    <mergeCell ref="R54:S54"/>
    <mergeCell ref="U54:V54"/>
    <mergeCell ref="F53:G53"/>
    <mergeCell ref="I53:J53"/>
    <mergeCell ref="L53:M53"/>
    <mergeCell ref="O53:P53"/>
    <mergeCell ref="R53:S53"/>
    <mergeCell ref="U53:V53"/>
    <mergeCell ref="F54:G54"/>
    <mergeCell ref="I52:J52"/>
    <mergeCell ref="L52:M52"/>
    <mergeCell ref="O52:P52"/>
    <mergeCell ref="R52:S52"/>
    <mergeCell ref="U52:V52"/>
    <mergeCell ref="F49:H49"/>
    <mergeCell ref="I49:K49"/>
    <mergeCell ref="L49:N49"/>
    <mergeCell ref="O49:Q49"/>
    <mergeCell ref="R49:T49"/>
    <mergeCell ref="U49:W49"/>
    <mergeCell ref="F52:G52"/>
    <mergeCell ref="BF42:BH42"/>
    <mergeCell ref="F43:N43"/>
    <mergeCell ref="Y43:AA43"/>
    <mergeCell ref="F47:G47"/>
    <mergeCell ref="I47:J47"/>
    <mergeCell ref="L47:M47"/>
    <mergeCell ref="O47:P47"/>
    <mergeCell ref="R47:S47"/>
    <mergeCell ref="U47:V47"/>
    <mergeCell ref="F42:N42"/>
    <mergeCell ref="AQ42:AS42"/>
    <mergeCell ref="AT42:AV42"/>
    <mergeCell ref="AW42:AY42"/>
    <mergeCell ref="AZ42:BB42"/>
    <mergeCell ref="BC42:BE42"/>
    <mergeCell ref="AN40:AO40"/>
    <mergeCell ref="F41:N41"/>
    <mergeCell ref="Y41:Z41"/>
    <mergeCell ref="AB41:AC41"/>
    <mergeCell ref="AE41:AF41"/>
    <mergeCell ref="AH41:AI41"/>
    <mergeCell ref="AK41:AL41"/>
    <mergeCell ref="AN41:AO41"/>
    <mergeCell ref="F40:N40"/>
    <mergeCell ref="Y40:Z40"/>
    <mergeCell ref="AB40:AC40"/>
    <mergeCell ref="AE40:AF40"/>
    <mergeCell ref="AH40:AI40"/>
    <mergeCell ref="AK40:AL40"/>
    <mergeCell ref="BD6:BD8"/>
    <mergeCell ref="BE6:BE8"/>
    <mergeCell ref="BF6:BF8"/>
    <mergeCell ref="AQ6:AQ8"/>
    <mergeCell ref="AF6:AF8"/>
    <mergeCell ref="AG6:AG8"/>
    <mergeCell ref="AH6:AH8"/>
    <mergeCell ref="AI6:AI8"/>
    <mergeCell ref="AJ6:AJ8"/>
    <mergeCell ref="AK6:AK8"/>
    <mergeCell ref="AO6:AO8"/>
    <mergeCell ref="AP6:AP8"/>
    <mergeCell ref="AN37:AP37"/>
    <mergeCell ref="A21:N21"/>
    <mergeCell ref="F38:N38"/>
    <mergeCell ref="AQ38:AS38"/>
    <mergeCell ref="F39:N39"/>
    <mergeCell ref="Z6:Z8"/>
    <mergeCell ref="AA6:AA8"/>
    <mergeCell ref="AB6:AB8"/>
    <mergeCell ref="AC6:AC8"/>
    <mergeCell ref="AD6:AD8"/>
    <mergeCell ref="AE6:AE8"/>
    <mergeCell ref="S6:S8"/>
    <mergeCell ref="T6:T8"/>
    <mergeCell ref="A23:N23"/>
    <mergeCell ref="Q6:Q8"/>
    <mergeCell ref="R6:R8"/>
    <mergeCell ref="A39:D39"/>
    <mergeCell ref="BC5:BE5"/>
    <mergeCell ref="U6:U8"/>
    <mergeCell ref="V6:V8"/>
    <mergeCell ref="W6:W8"/>
    <mergeCell ref="A36:D37"/>
    <mergeCell ref="F37:N37"/>
    <mergeCell ref="Y37:AA37"/>
    <mergeCell ref="AB37:AD37"/>
    <mergeCell ref="AE37:AG37"/>
    <mergeCell ref="AX6:AX8"/>
    <mergeCell ref="AY6:AY8"/>
    <mergeCell ref="AZ6:AZ8"/>
    <mergeCell ref="BA6:BA8"/>
    <mergeCell ref="AR6:AR8"/>
    <mergeCell ref="AS6:AS8"/>
    <mergeCell ref="AT6:AT8"/>
    <mergeCell ref="AU6:AU8"/>
    <mergeCell ref="AV6:AV8"/>
    <mergeCell ref="AW6:AW8"/>
    <mergeCell ref="AL6:AL8"/>
    <mergeCell ref="AM6:AM8"/>
    <mergeCell ref="AN6:AN8"/>
    <mergeCell ref="AH37:AJ37"/>
    <mergeCell ref="AK37:AM37"/>
    <mergeCell ref="BG6:BG8"/>
    <mergeCell ref="BH6:BH8"/>
    <mergeCell ref="BB6:BB8"/>
    <mergeCell ref="BC6:BC8"/>
    <mergeCell ref="BI5:BI8"/>
    <mergeCell ref="A6:A8"/>
    <mergeCell ref="B6:B8"/>
    <mergeCell ref="C6:C8"/>
    <mergeCell ref="D6:D8"/>
    <mergeCell ref="F6:F8"/>
    <mergeCell ref="AE5:AG5"/>
    <mergeCell ref="AH5:AJ5"/>
    <mergeCell ref="AK5:AM5"/>
    <mergeCell ref="AN5:AP5"/>
    <mergeCell ref="AQ5:AS5"/>
    <mergeCell ref="AT5:AV5"/>
    <mergeCell ref="G6:G8"/>
    <mergeCell ref="H6:H8"/>
    <mergeCell ref="I6:I8"/>
    <mergeCell ref="J6:J8"/>
    <mergeCell ref="K6:K8"/>
    <mergeCell ref="L6:L8"/>
    <mergeCell ref="AW5:AY5"/>
    <mergeCell ref="AZ5:BB5"/>
    <mergeCell ref="K1:AC1"/>
    <mergeCell ref="A3:B4"/>
    <mergeCell ref="C3:C4"/>
    <mergeCell ref="F3:X3"/>
    <mergeCell ref="Y3:AD3"/>
    <mergeCell ref="AF3:AM3"/>
    <mergeCell ref="A17:N17"/>
    <mergeCell ref="A19:N19"/>
    <mergeCell ref="AQ3:BH3"/>
    <mergeCell ref="G5:H5"/>
    <mergeCell ref="J5:K5"/>
    <mergeCell ref="M5:N5"/>
    <mergeCell ref="P5:Q5"/>
    <mergeCell ref="S5:T5"/>
    <mergeCell ref="V5:W5"/>
    <mergeCell ref="X5:X8"/>
    <mergeCell ref="Y5:AA5"/>
    <mergeCell ref="AB5:AD5"/>
    <mergeCell ref="BF5:BH5"/>
    <mergeCell ref="Y6:Y8"/>
    <mergeCell ref="M6:M8"/>
    <mergeCell ref="N6:N8"/>
    <mergeCell ref="O6:O8"/>
    <mergeCell ref="P6:P8"/>
  </mergeCells>
  <conditionalFormatting sqref="D2:M2">
    <cfRule type="cellIs" dxfId="5" priority="5" stopIfTrue="1" operator="equal">
      <formula>"ERREUR DANS LE CONTRÔLE COMMISSIONS ACQUISES - SALAIRES VERSES"</formula>
    </cfRule>
  </conditionalFormatting>
  <conditionalFormatting sqref="A36 E36:E37">
    <cfRule type="cellIs" dxfId="4" priority="6" stopIfTrue="1" operator="equal">
      <formula>"AFFECTATION NEGOCIATEUR NON CONFORME"</formula>
    </cfRule>
  </conditionalFormatting>
  <conditionalFormatting sqref="A36">
    <cfRule type="containsText" dxfId="0" priority="2" operator="containsText" text="affectation negociateur non conforme">
      <formula>NOT(ISERROR(SEARCH("affectation negociateur non conforme",A36)))</formula>
    </cfRule>
    <cfRule type="cellIs" dxfId="3" priority="4" operator="equal">
      <formula>"COMPLETER LES PARTICIPATIONS NEGOCIATEUR"</formula>
    </cfRule>
    <cfRule type="expression" dxfId="2" priority="1">
      <formula>AND(A36="AFFECTATION NEGOCIATEUR NON CONFORME",VarEclairage=1)</formula>
    </cfRule>
  </conditionalFormatting>
  <conditionalFormatting sqref="A36">
    <cfRule type="cellIs" dxfId="1" priority="3" operator="equal">
      <formula>"COMPLETER LES PARTICIPATIONS NEGOCIATEUR"</formula>
    </cfRule>
  </conditionalFormatting>
  <printOptions headings="1" gridLines="1"/>
  <pageMargins left="0.12986111111111112" right="0.12013888888888889" top="0.12013888888888889" bottom="0.12013888888888889" header="0.51180555555555562" footer="0.51180555555555562"/>
  <pageSetup paperSize="9" scale="43" firstPageNumber="0" orientation="landscape" horizontalDpi="300" verticalDpi="300" r:id="rId1"/>
  <headerFooter alignWithMargins="0"/>
  <colBreaks count="1" manualBreakCount="1">
    <brk id="32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Janv</vt:lpstr>
      <vt:lpstr>Janv!Zone_d_impression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Essais</cp:lastModifiedBy>
  <dcterms:created xsi:type="dcterms:W3CDTF">2023-01-25T08:48:16Z</dcterms:created>
  <dcterms:modified xsi:type="dcterms:W3CDTF">2023-01-25T19:30:22Z</dcterms:modified>
</cp:coreProperties>
</file>