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05" yWindow="-105" windowWidth="23250" windowHeight="12570"/>
  </bookViews>
  <sheets>
    <sheet name="Planning" sheetId="4" r:id="rId1"/>
    <sheet name="BD" sheetId="5" r:id="rId2"/>
    <sheet name="PARAMETRES" sheetId="1" r:id="rId3"/>
  </sheets>
  <definedNames>
    <definedName name="debutdates">Tableau1[[#Headers],[DATE]]</definedName>
    <definedName name="debutdates2">Tableau2[[#Headers],[DATE]]</definedName>
    <definedName name="evenement">Tableau1[Evénement Matin]</definedName>
    <definedName name="evenement2">Tableau2[Evénement après-midi]</definedName>
    <definedName name="periode">Tableau1[DATE]</definedName>
    <definedName name="periode2">Tableau2[DATE]</definedName>
  </definedNames>
  <calcPr calcId="125725"/>
</workbook>
</file>

<file path=xl/calcChain.xml><?xml version="1.0" encoding="utf-8"?>
<calcChain xmlns="http://schemas.openxmlformats.org/spreadsheetml/2006/main">
  <c r="B2" i="4"/>
  <c r="B3" l="1"/>
  <c r="D2" i="1" s="1"/>
  <c r="B5" i="4"/>
  <c r="C6" l="1"/>
  <c r="E2" i="1"/>
  <c r="F2" s="1"/>
  <c r="F3" s="1"/>
  <c r="D3"/>
  <c r="I5" i="4"/>
  <c r="C7" l="1" a="1"/>
  <c r="C7" s="1"/>
  <c r="C12" a="1"/>
  <c r="C12" s="1"/>
  <c r="E3" i="1"/>
  <c r="E4" s="1"/>
  <c r="D6" i="4"/>
  <c r="D4" i="1"/>
  <c r="J6" i="4"/>
  <c r="F4" i="1"/>
  <c r="L6" i="4"/>
  <c r="G2" i="1"/>
  <c r="E6" i="4"/>
  <c r="B19"/>
  <c r="E7" l="1" a="1"/>
  <c r="E7" s="1"/>
  <c r="E12" a="1"/>
  <c r="E12" s="1"/>
  <c r="J7" a="1"/>
  <c r="J7" s="1"/>
  <c r="J12" a="1"/>
  <c r="J12" s="1"/>
  <c r="L7" a="1"/>
  <c r="L7" s="1"/>
  <c r="L12" a="1"/>
  <c r="L12" s="1"/>
  <c r="D7" a="1"/>
  <c r="D7" s="1"/>
  <c r="D12" a="1"/>
  <c r="D12" s="1"/>
  <c r="K6"/>
  <c r="G3" i="1"/>
  <c r="F6" i="4"/>
  <c r="H2" i="1"/>
  <c r="F5"/>
  <c r="E20" i="4"/>
  <c r="E5" i="1"/>
  <c r="D20" i="4"/>
  <c r="D5" i="1"/>
  <c r="C20" i="4"/>
  <c r="I19"/>
  <c r="K7" l="1" a="1"/>
  <c r="K7" s="1"/>
  <c r="K12" a="1"/>
  <c r="K12" s="1"/>
  <c r="C21" a="1"/>
  <c r="C21" s="1"/>
  <c r="C26" a="1"/>
  <c r="C26" s="1"/>
  <c r="E21" a="1"/>
  <c r="E21" s="1"/>
  <c r="E26" a="1"/>
  <c r="E26" s="1"/>
  <c r="F7" a="1"/>
  <c r="F7" s="1"/>
  <c r="F12" a="1"/>
  <c r="F12" s="1"/>
  <c r="D26" a="1"/>
  <c r="D26" s="1"/>
  <c r="D21" a="1"/>
  <c r="D21" s="1"/>
  <c r="H3" i="1"/>
  <c r="G6" i="4"/>
  <c r="J20"/>
  <c r="D6" i="1"/>
  <c r="K20" i="4"/>
  <c r="E6" i="1"/>
  <c r="L20" i="4"/>
  <c r="F6" i="1"/>
  <c r="G4"/>
  <c r="M6" i="4"/>
  <c r="B32"/>
  <c r="L26" l="1" a="1"/>
  <c r="L26" s="1"/>
  <c r="L21" a="1"/>
  <c r="L21" s="1"/>
  <c r="J21" a="1"/>
  <c r="J21" s="1"/>
  <c r="J26" a="1"/>
  <c r="J26" s="1"/>
  <c r="K21" a="1"/>
  <c r="K21" s="1"/>
  <c r="K26" a="1"/>
  <c r="K26" s="1"/>
  <c r="M7" a="1"/>
  <c r="M7" s="1"/>
  <c r="M12" a="1"/>
  <c r="M12" s="1"/>
  <c r="G7" a="1"/>
  <c r="G7" s="1"/>
  <c r="G12" a="1"/>
  <c r="G12" s="1"/>
  <c r="E7" i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D33" i="4"/>
  <c r="D7" i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D41" s="1"/>
  <c r="D42" s="1"/>
  <c r="D43" s="1"/>
  <c r="D44" s="1"/>
  <c r="D45" s="1"/>
  <c r="D46" s="1"/>
  <c r="D47" s="1"/>
  <c r="D48" s="1"/>
  <c r="D49" s="1"/>
  <c r="D50" s="1"/>
  <c r="D51" s="1"/>
  <c r="D52" s="1"/>
  <c r="D53" s="1"/>
  <c r="C33" i="4"/>
  <c r="F7" i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F34" s="1"/>
  <c r="F35" s="1"/>
  <c r="F36" s="1"/>
  <c r="F37" s="1"/>
  <c r="F38" s="1"/>
  <c r="F39" s="1"/>
  <c r="F40" s="1"/>
  <c r="F41" s="1"/>
  <c r="F42" s="1"/>
  <c r="F43" s="1"/>
  <c r="F44" s="1"/>
  <c r="F45" s="1"/>
  <c r="F46" s="1"/>
  <c r="F47" s="1"/>
  <c r="F48" s="1"/>
  <c r="F49" s="1"/>
  <c r="F50" s="1"/>
  <c r="F51" s="1"/>
  <c r="F52" s="1"/>
  <c r="F53" s="1"/>
  <c r="E33" i="4"/>
  <c r="G5" i="1"/>
  <c r="F20" i="4"/>
  <c r="H4" i="1"/>
  <c r="N6" i="4"/>
  <c r="F26" l="1" a="1"/>
  <c r="F26" s="1"/>
  <c r="F21" a="1"/>
  <c r="F21" s="1"/>
  <c r="C34" a="1"/>
  <c r="C34" s="1"/>
  <c r="C39" a="1"/>
  <c r="C39" s="1"/>
  <c r="N7" a="1"/>
  <c r="N7" s="1"/>
  <c r="N12" a="1"/>
  <c r="N12" s="1"/>
  <c r="E39" a="1"/>
  <c r="E39" s="1"/>
  <c r="E34" a="1"/>
  <c r="E34" s="1"/>
  <c r="D39" a="1"/>
  <c r="D39" s="1"/>
  <c r="D34" a="1"/>
  <c r="D34" s="1"/>
  <c r="H5" i="1"/>
  <c r="G20" i="4"/>
  <c r="M20"/>
  <c r="G6" i="1"/>
  <c r="M26" i="4" l="1" a="1"/>
  <c r="M26" s="1"/>
  <c r="M21" a="1"/>
  <c r="M21" s="1"/>
  <c r="G21" a="1"/>
  <c r="G21" s="1"/>
  <c r="G26" a="1"/>
  <c r="G26" s="1"/>
  <c r="G7" i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F33" i="4"/>
  <c r="N20"/>
  <c r="H6" i="1"/>
  <c r="F34" i="4" l="1" a="1"/>
  <c r="F34" s="1"/>
  <c r="F39" a="1"/>
  <c r="F39" s="1"/>
  <c r="N26" a="1"/>
  <c r="N26" s="1"/>
  <c r="N21" a="1"/>
  <c r="N21" s="1"/>
  <c r="H7" i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H51" s="1"/>
  <c r="H52" s="1"/>
  <c r="H53" s="1"/>
  <c r="G33" i="4"/>
  <c r="G39" l="1" a="1"/>
  <c r="G39" s="1"/>
  <c r="G34" a="1"/>
  <c r="G34" s="1"/>
</calcChain>
</file>

<file path=xl/sharedStrings.xml><?xml version="1.0" encoding="utf-8"?>
<sst xmlns="http://schemas.openxmlformats.org/spreadsheetml/2006/main" count="206" uniqueCount="120">
  <si>
    <t>Année</t>
  </si>
  <si>
    <t>Mois</t>
  </si>
  <si>
    <t>semaine</t>
  </si>
  <si>
    <t>Ateliers</t>
  </si>
  <si>
    <t>Janvier</t>
  </si>
  <si>
    <t>S1</t>
  </si>
  <si>
    <t xml:space="preserve">Compétences </t>
  </si>
  <si>
    <t>Février</t>
  </si>
  <si>
    <t>S2</t>
  </si>
  <si>
    <t>CV</t>
  </si>
  <si>
    <t>Mars</t>
  </si>
  <si>
    <t>S3</t>
  </si>
  <si>
    <t>LM</t>
  </si>
  <si>
    <t>Avril</t>
  </si>
  <si>
    <t>S4</t>
  </si>
  <si>
    <t>10 conseils pourris</t>
  </si>
  <si>
    <t>Mai</t>
  </si>
  <si>
    <t>S5</t>
  </si>
  <si>
    <t>Les questions du patron</t>
  </si>
  <si>
    <t>Juin</t>
  </si>
  <si>
    <t>S6</t>
  </si>
  <si>
    <t>Le pitch</t>
  </si>
  <si>
    <t>Juillet</t>
  </si>
  <si>
    <t>S7</t>
  </si>
  <si>
    <t>simulation d'entretien</t>
  </si>
  <si>
    <t>Août</t>
  </si>
  <si>
    <t>S8</t>
  </si>
  <si>
    <t>Entretien agence d'intérim</t>
  </si>
  <si>
    <t>Septembre</t>
  </si>
  <si>
    <t>S9</t>
  </si>
  <si>
    <t>Déclic 4 compétences de bases</t>
  </si>
  <si>
    <t>Octobre</t>
  </si>
  <si>
    <t>S10</t>
  </si>
  <si>
    <t>Droits (sites utiles) + droit du travail</t>
  </si>
  <si>
    <t>Novembre</t>
  </si>
  <si>
    <t>S11</t>
  </si>
  <si>
    <t>PMSMP</t>
  </si>
  <si>
    <t>Décembre</t>
  </si>
  <si>
    <t>S12</t>
  </si>
  <si>
    <t>Déclic 2 découvrir métier</t>
  </si>
  <si>
    <t>S13</t>
  </si>
  <si>
    <t>Erasmus</t>
  </si>
  <si>
    <t>S14</t>
  </si>
  <si>
    <t>Code de la route et PIX</t>
  </si>
  <si>
    <t>S15</t>
  </si>
  <si>
    <t>Conseil habitat jeune niveau 1</t>
  </si>
  <si>
    <t>S16</t>
  </si>
  <si>
    <t>Conseil habitat jeune niveau 2</t>
  </si>
  <si>
    <t>S17</t>
  </si>
  <si>
    <t>Planning Familial</t>
  </si>
  <si>
    <t>S18</t>
  </si>
  <si>
    <t>Service civique</t>
  </si>
  <si>
    <t>S19</t>
  </si>
  <si>
    <t>fiche de paie</t>
  </si>
  <si>
    <t>S20</t>
  </si>
  <si>
    <t>JADE uniscités</t>
  </si>
  <si>
    <t>S21</t>
  </si>
  <si>
    <t>Recherches d'emplois</t>
  </si>
  <si>
    <t>S22</t>
  </si>
  <si>
    <t>Démarche autonome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</si>
  <si>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</si>
  <si>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</si>
  <si>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</si>
  <si>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</si>
  <si>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</si>
  <si>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</si>
  <si>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</si>
  <si>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</si>
  <si>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</si>
  <si>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</si>
  <si>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</si>
  <si>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</si>
  <si>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</si>
  <si>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</si>
  <si>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</si>
  <si>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</si>
  <si>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</si>
  <si>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</si>
  <si>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</si>
  <si>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</si>
  <si>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</si>
  <si>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</si>
  <si>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</si>
  <si>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</si>
  <si>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</si>
  <si>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</si>
  <si>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</si>
  <si>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</si>
  <si>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</si>
  <si>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</si>
  <si>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Dispositif</t>
  </si>
  <si>
    <t>LUNDI</t>
  </si>
  <si>
    <t>MARDI</t>
  </si>
  <si>
    <t>MERCREDI</t>
  </si>
  <si>
    <t>JEUDI</t>
  </si>
  <si>
    <t>VENDREDI</t>
  </si>
  <si>
    <t>DATE</t>
  </si>
  <si>
    <t>9h</t>
  </si>
  <si>
    <t>10h</t>
  </si>
  <si>
    <t>11h</t>
  </si>
  <si>
    <t>12h30</t>
  </si>
  <si>
    <t>Repas</t>
  </si>
  <si>
    <t>13h30</t>
  </si>
  <si>
    <t>14h</t>
  </si>
  <si>
    <t>15h</t>
  </si>
  <si>
    <t>16h</t>
  </si>
  <si>
    <t>17h</t>
  </si>
  <si>
    <t>autre</t>
  </si>
  <si>
    <t>Education aux médias</t>
  </si>
  <si>
    <t>Finances et pédagogie</t>
  </si>
  <si>
    <t>Portrait d'un jeune qui s'engage</t>
  </si>
  <si>
    <t>CE</t>
  </si>
  <si>
    <t xml:space="preserve">Récap </t>
  </si>
  <si>
    <t>Evénement Matin</t>
  </si>
  <si>
    <t>Evénement après-midi</t>
  </si>
  <si>
    <t>Chasse</t>
  </si>
  <si>
    <t>Courses</t>
  </si>
  <si>
    <t>Jardin</t>
  </si>
  <si>
    <t>Banque</t>
  </si>
  <si>
    <t>Finir Chape</t>
  </si>
</sst>
</file>

<file path=xl/styles.xml><?xml version="1.0" encoding="utf-8"?>
<styleSheet xmlns="http://schemas.openxmlformats.org/spreadsheetml/2006/main">
  <numFmts count="9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[$-F800]dddd\,\ mmmm\ dd\,\ yyyy"/>
    <numFmt numFmtId="165" formatCode="mmm\-yyyy"/>
    <numFmt numFmtId="166" formatCode="dd\ mmm"/>
    <numFmt numFmtId="168" formatCode="dd"/>
    <numFmt numFmtId="169" formatCode="_(* #,##0_);_(* \(#,##0\);_(* &quot;-&quot;_);_(@_)"/>
    <numFmt numFmtId="170" formatCode="_(* #,##0.00_);_(* \(#,##0.00\);_(* &quot;-&quot;??_);_(@_)"/>
    <numFmt numFmtId="171" formatCode="dddd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32"/>
      <color theme="3"/>
      <name val="Calibri Light"/>
      <family val="2"/>
      <scheme val="major"/>
    </font>
    <font>
      <sz val="9"/>
      <color theme="1"/>
      <name val="Calibri"/>
      <family val="2"/>
      <scheme val="minor"/>
    </font>
    <font>
      <sz val="32"/>
      <color theme="4" tint="-0.24994659260841701"/>
      <name val="Calibri Light"/>
      <family val="2"/>
      <scheme val="major"/>
    </font>
    <font>
      <sz val="11"/>
      <color theme="1" tint="0.34998626667073579"/>
      <name val="Calibri"/>
      <family val="2"/>
      <scheme val="minor"/>
    </font>
    <font>
      <sz val="11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1"/>
      <color rgb="FF9C5700"/>
      <name val="Calibri"/>
      <family val="2"/>
      <scheme val="minor"/>
    </font>
    <font>
      <sz val="12"/>
      <color rgb="FFFF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/>
      <bottom style="medium">
        <color theme="1" tint="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51">
    <xf numFmtId="0" fontId="0" fillId="0" borderId="0"/>
    <xf numFmtId="44" fontId="8" fillId="0" borderId="0" applyFont="0" applyFill="0" applyBorder="0" applyAlignment="0" applyProtection="0"/>
    <xf numFmtId="42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7" borderId="11" applyNumberFormat="0" applyAlignment="0" applyProtection="0"/>
    <xf numFmtId="0" fontId="12" fillId="8" borderId="12" applyNumberFormat="0" applyAlignment="0" applyProtection="0"/>
    <xf numFmtId="0" fontId="13" fillId="8" borderId="11" applyNumberFormat="0" applyAlignment="0" applyProtection="0"/>
    <xf numFmtId="0" fontId="14" fillId="0" borderId="13" applyNumberFormat="0" applyFill="0" applyAlignment="0" applyProtection="0"/>
    <xf numFmtId="0" fontId="15" fillId="9" borderId="14" applyNumberFormat="0" applyAlignment="0" applyProtection="0"/>
    <xf numFmtId="0" fontId="16" fillId="0" borderId="0" applyNumberFormat="0" applyFill="0" applyBorder="0" applyAlignment="0" applyProtection="0"/>
    <xf numFmtId="0" fontId="8" fillId="10" borderId="15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6" applyNumberFormat="0" applyFill="0" applyAlignment="0" applyProtection="0"/>
    <xf numFmtId="0" fontId="1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1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1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1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5" borderId="0" applyNumberFormat="0" applyBorder="0" applyAlignment="0" applyProtection="0"/>
    <xf numFmtId="0" fontId="18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29" borderId="0" applyNumberFormat="0" applyBorder="0" applyAlignment="0" applyProtection="0"/>
    <xf numFmtId="0" fontId="18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33" borderId="0" applyNumberFormat="0" applyBorder="0" applyAlignment="0" applyProtection="0"/>
    <xf numFmtId="0" fontId="8" fillId="0" borderId="0" applyBorder="0">
      <alignment vertical="top"/>
    </xf>
    <xf numFmtId="0" fontId="22" fillId="0" borderId="0" applyNumberFormat="0" applyFill="0" applyBorder="0" applyProtection="0">
      <alignment vertical="top"/>
    </xf>
    <xf numFmtId="0" fontId="19" fillId="0" borderId="0" applyProtection="0">
      <alignment horizontal="left"/>
    </xf>
    <xf numFmtId="0" fontId="21" fillId="0" borderId="0" applyNumberFormat="0" applyProtection="0">
      <alignment horizontal="left"/>
    </xf>
    <xf numFmtId="0" fontId="23" fillId="0" borderId="0" applyNumberFormat="0" applyProtection="0">
      <alignment horizontal="right"/>
    </xf>
    <xf numFmtId="171" fontId="24" fillId="0" borderId="19" applyFill="0" applyProtection="0">
      <alignment horizontal="center" vertical="center"/>
    </xf>
    <xf numFmtId="168" fontId="23" fillId="0" borderId="20" applyFill="0" applyProtection="0">
      <alignment horizontal="right" vertical="center" indent="1"/>
    </xf>
    <xf numFmtId="0" fontId="20" fillId="0" borderId="18">
      <alignment vertical="top" wrapText="1"/>
    </xf>
    <xf numFmtId="0" fontId="22" fillId="0" borderId="0" applyFill="0" applyBorder="0" applyProtection="0">
      <alignment horizontal="right" vertical="top"/>
    </xf>
    <xf numFmtId="170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0" fontId="25" fillId="6" borderId="0" applyNumberFormat="0" applyBorder="0" applyAlignment="0" applyProtection="0"/>
    <xf numFmtId="0" fontId="8" fillId="14" borderId="0" applyNumberFormat="0" applyBorder="0" applyAlignment="0" applyProtection="0"/>
    <xf numFmtId="0" fontId="8" fillId="18" borderId="0" applyNumberFormat="0" applyBorder="0" applyAlignment="0" applyProtection="0"/>
    <xf numFmtId="0" fontId="8" fillId="22" borderId="0" applyNumberFormat="0" applyBorder="0" applyAlignment="0" applyProtection="0"/>
    <xf numFmtId="0" fontId="8" fillId="26" borderId="0" applyNumberFormat="0" applyBorder="0" applyAlignment="0" applyProtection="0"/>
    <xf numFmtId="0" fontId="8" fillId="30" borderId="0" applyNumberFormat="0" applyBorder="0" applyAlignment="0" applyProtection="0"/>
    <xf numFmtId="0" fontId="8" fillId="34" borderId="0" applyNumberFormat="0" applyBorder="0" applyAlignment="0" applyProtection="0"/>
  </cellStyleXfs>
  <cellXfs count="52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166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4" fillId="0" borderId="5" xfId="0" applyFont="1" applyBorder="1"/>
    <xf numFmtId="0" fontId="4" fillId="0" borderId="6" xfId="0" applyFont="1" applyBorder="1"/>
    <xf numFmtId="166" fontId="0" fillId="2" borderId="9" xfId="0" applyNumberFormat="1" applyFont="1" applyFill="1" applyBorder="1" applyAlignment="1">
      <alignment horizontal="center"/>
    </xf>
    <xf numFmtId="166" fontId="0" fillId="2" borderId="10" xfId="0" applyNumberFormat="1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0" xfId="0" applyFont="1"/>
    <xf numFmtId="0" fontId="0" fillId="0" borderId="7" xfId="0" applyBorder="1" applyAlignment="1">
      <alignment horizontal="center"/>
    </xf>
    <xf numFmtId="0" fontId="6" fillId="2" borderId="5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65" fontId="7" fillId="2" borderId="5" xfId="0" applyNumberFormat="1" applyFont="1" applyFill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0" fillId="0" borderId="21" xfId="33" applyFont="1" applyBorder="1">
      <alignment vertical="top"/>
    </xf>
    <xf numFmtId="0" fontId="26" fillId="0" borderId="17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26" fillId="0" borderId="28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26" fillId="0" borderId="27" xfId="0" applyFont="1" applyBorder="1" applyAlignment="1">
      <alignment horizontal="center" vertical="center" wrapText="1"/>
    </xf>
    <xf numFmtId="0" fontId="0" fillId="0" borderId="25" xfId="33" applyFont="1" applyBorder="1" applyAlignment="1">
      <alignment vertical="center"/>
    </xf>
    <xf numFmtId="0" fontId="5" fillId="0" borderId="28" xfId="0" applyFont="1" applyBorder="1" applyAlignment="1">
      <alignment horizontal="center" vertical="center" wrapText="1"/>
    </xf>
    <xf numFmtId="0" fontId="0" fillId="0" borderId="0" xfId="0"/>
    <xf numFmtId="14" fontId="8" fillId="0" borderId="24" xfId="33" applyNumberFormat="1" applyBorder="1">
      <alignment vertical="top"/>
    </xf>
    <xf numFmtId="14" fontId="8" fillId="0" borderId="23" xfId="33" applyNumberFormat="1" applyBorder="1">
      <alignment vertical="top"/>
    </xf>
    <xf numFmtId="0" fontId="8" fillId="0" borderId="26" xfId="33" applyBorder="1">
      <alignment vertical="top"/>
    </xf>
    <xf numFmtId="0" fontId="8" fillId="0" borderId="22" xfId="33" applyBorder="1">
      <alignment vertical="top"/>
    </xf>
    <xf numFmtId="0" fontId="5" fillId="0" borderId="31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0" fillId="0" borderId="22" xfId="33" applyFont="1" applyBorder="1">
      <alignment vertical="top"/>
    </xf>
    <xf numFmtId="0" fontId="4" fillId="0" borderId="9" xfId="0" applyFont="1" applyBorder="1" applyAlignment="1">
      <alignment vertical="center" wrapText="1"/>
    </xf>
    <xf numFmtId="0" fontId="5" fillId="0" borderId="29" xfId="0" applyFont="1" applyBorder="1" applyAlignment="1">
      <alignment vertical="center" wrapText="1"/>
    </xf>
    <xf numFmtId="0" fontId="5" fillId="0" borderId="29" xfId="0" applyFont="1" applyBorder="1" applyAlignment="1">
      <alignment horizontal="center" vertical="center" wrapText="1"/>
    </xf>
    <xf numFmtId="0" fontId="0" fillId="0" borderId="0" xfId="0"/>
    <xf numFmtId="14" fontId="8" fillId="0" borderId="24" xfId="33" applyNumberFormat="1" applyBorder="1">
      <alignment vertical="top"/>
    </xf>
    <xf numFmtId="14" fontId="8" fillId="0" borderId="23" xfId="33" applyNumberFormat="1" applyBorder="1">
      <alignment vertical="top"/>
    </xf>
    <xf numFmtId="0" fontId="8" fillId="0" borderId="26" xfId="33" applyBorder="1">
      <alignment vertical="top"/>
    </xf>
    <xf numFmtId="0" fontId="8" fillId="0" borderId="6" xfId="33" applyFill="1" applyBorder="1">
      <alignment vertical="top"/>
    </xf>
    <xf numFmtId="0" fontId="8" fillId="0" borderId="22" xfId="33" applyBorder="1">
      <alignment vertical="top"/>
    </xf>
  </cellXfs>
  <cellStyles count="51">
    <cellStyle name="20 % - Accent1" xfId="16" builtinId="30" customBuiltin="1"/>
    <cellStyle name="20 % - Accent2" xfId="19" builtinId="34" customBuiltin="1"/>
    <cellStyle name="20 % - Accent3" xfId="22" builtinId="38" customBuiltin="1"/>
    <cellStyle name="20 % - Accent4" xfId="25" builtinId="42" customBuiltin="1"/>
    <cellStyle name="20 % - Accent5" xfId="28" builtinId="46" customBuiltin="1"/>
    <cellStyle name="20 % - Accent6" xfId="31" builtinId="50" customBuiltin="1"/>
    <cellStyle name="40 % - Accent1" xfId="17" builtinId="31" customBuiltin="1"/>
    <cellStyle name="40 % - Accent2" xfId="20" builtinId="35" customBuiltin="1"/>
    <cellStyle name="40 % - Accent3" xfId="23" builtinId="39" customBuiltin="1"/>
    <cellStyle name="40 % - Accent4" xfId="26" builtinId="43" customBuiltin="1"/>
    <cellStyle name="40 % - Accent5" xfId="29" builtinId="47" customBuiltin="1"/>
    <cellStyle name="40 % - Accent6" xfId="32" builtinId="51" customBuiltin="1"/>
    <cellStyle name="60 % - Accent1 2" xfId="45"/>
    <cellStyle name="60 % - Accent2 2" xfId="46"/>
    <cellStyle name="60 % - Accent3 2" xfId="47"/>
    <cellStyle name="60 % - Accent4 2" xfId="48"/>
    <cellStyle name="60 % - Accent5 2" xfId="49"/>
    <cellStyle name="60 % - Accent6 2" xfId="50"/>
    <cellStyle name="Accent1" xfId="15" builtinId="29" customBuiltin="1"/>
    <cellStyle name="Accent2" xfId="18" builtinId="33" customBuiltin="1"/>
    <cellStyle name="Accent3" xfId="21" builtinId="37" customBuiltin="1"/>
    <cellStyle name="Accent4" xfId="24" builtinId="41" customBuiltin="1"/>
    <cellStyle name="Accent5" xfId="27" builtinId="45" customBuiltin="1"/>
    <cellStyle name="Accent6" xfId="30" builtinId="49" customBuiltin="1"/>
    <cellStyle name="Avertissement" xfId="11" builtinId="11" customBuiltin="1"/>
    <cellStyle name="Calcul" xfId="8" builtinId="22" customBuiltin="1"/>
    <cellStyle name="Cellule liée" xfId="9" builtinId="24" customBuiltin="1"/>
    <cellStyle name="Commentaire" xfId="12" builtinId="10" customBuiltin="1"/>
    <cellStyle name="DescriptionsJour" xfId="40"/>
    <cellStyle name="Entrée" xfId="6" builtinId="20" customBuiltin="1"/>
    <cellStyle name="Étiquette d’entrée alignée à droite" xfId="41"/>
    <cellStyle name="Étiquette d’entrée alignée à gauche" xfId="34"/>
    <cellStyle name="Insatisfaisant" xfId="5" builtinId="27" customBuiltin="1"/>
    <cellStyle name="Milliers [0] 2" xfId="43"/>
    <cellStyle name="Milliers 2" xfId="42"/>
    <cellStyle name="Monétaire" xfId="1" builtinId="4" customBuiltin="1"/>
    <cellStyle name="Monétaire [0]" xfId="2" builtinId="7" customBuiltin="1"/>
    <cellStyle name="Neutre 2" xfId="44"/>
    <cellStyle name="Normal" xfId="0" builtinId="0"/>
    <cellStyle name="Normal 2" xfId="33"/>
    <cellStyle name="Pourcentage" xfId="3" builtinId="5" customBuiltin="1"/>
    <cellStyle name="Satisfaisant" xfId="4" builtinId="26" customBuiltin="1"/>
    <cellStyle name="Sortie" xfId="7" builtinId="21" customBuiltin="1"/>
    <cellStyle name="Texte explicatif" xfId="13" builtinId="53" customBuiltin="1"/>
    <cellStyle name="Titre 2" xfId="35"/>
    <cellStyle name="Titre 1 2" xfId="36"/>
    <cellStyle name="Titre 2 2" xfId="37"/>
    <cellStyle name="Titre 3 2" xfId="38"/>
    <cellStyle name="Titre 4 2" xfId="39"/>
    <cellStyle name="Total" xfId="14" builtinId="25" customBuiltin="1"/>
    <cellStyle name="Vérification" xfId="10" builtinId="23" customBuiltin="1"/>
  </cellStyles>
  <dxfs count="6">
    <dxf>
      <border outline="0">
        <bottom style="medium">
          <color indexed="64"/>
        </bottom>
      </border>
    </dxf>
    <dxf>
      <numFmt numFmtId="19" formatCode="dd/mm/yyyy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medium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medium">
          <color indexed="64"/>
        </right>
        <top style="thin">
          <color indexed="64"/>
        </top>
        <bottom/>
        <vertical/>
        <horizontal/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62" dropStyle="combo" dx="16" fmlaLink="$A$2" fmlaRange="PARAMETRES!$B$2:$B$13" sel="1" val="0"/>
</file>

<file path=xl/ctrlProps/ctrlProp2.xml><?xml version="1.0" encoding="utf-8"?>
<formControlPr xmlns="http://schemas.microsoft.com/office/spreadsheetml/2009/9/main" objectType="Drop" dropLines="62" dropStyle="combo" dx="16" fmlaLink="$A$1" fmlaRange="PARAMETRES!$A$2:$A$4" sel="1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33616</xdr:colOff>
      <xdr:row>31</xdr:row>
      <xdr:rowOff>190499</xdr:rowOff>
    </xdr:from>
    <xdr:to>
      <xdr:col>15</xdr:col>
      <xdr:colOff>291352</xdr:colOff>
      <xdr:row>39</xdr:row>
      <xdr:rowOff>168088</xdr:rowOff>
    </xdr:to>
    <xdr:sp macro="" textlink="">
      <xdr:nvSpPr>
        <xdr:cNvPr id="2" name="ZoneTexte 1"/>
        <xdr:cNvSpPr txBox="1"/>
      </xdr:nvSpPr>
      <xdr:spPr>
        <a:xfrm>
          <a:off x="10735234" y="7743264"/>
          <a:ext cx="8068236" cy="1871383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100"/>
            <a:t>En fait si j'ai bien compris ton souhait c'est de garder tes évenements de chaque mois ....... et lorsque tu passes au mois suivant tu veux tes cellules fusionnés vides donc</a:t>
          </a:r>
          <a:r>
            <a:rPr lang="fr-FR" sz="1100" baseline="0"/>
            <a:t> </a:t>
          </a:r>
          <a:r>
            <a:rPr lang="fr-FR" sz="1100"/>
            <a:t>si tu veux le faire ainsi</a:t>
          </a:r>
          <a:r>
            <a:rPr lang="fr-FR" sz="1100" baseline="0"/>
            <a:t> il faut noter ces évenements dans l'onglet </a:t>
          </a:r>
          <a:r>
            <a:rPr lang="fr-FR" sz="1100" b="1" baseline="0"/>
            <a:t>BD</a:t>
          </a:r>
          <a:r>
            <a:rPr lang="fr-FR" sz="1100" baseline="0"/>
            <a:t> et ceux-ci se répercuterons dans ton calendrier </a:t>
          </a:r>
        </a:p>
        <a:p>
          <a:endParaRPr lang="fr-FR" sz="1100" baseline="0"/>
        </a:p>
        <a:p>
          <a:r>
            <a:rPr lang="fr-FR" sz="1100" b="1" baseline="0"/>
            <a:t>ATTENTION</a:t>
          </a:r>
          <a:r>
            <a:rPr lang="fr-FR" sz="1100" baseline="0"/>
            <a:t> ne rien noter dans les cellules fusionnés C 7, C12 etc etc  etc puisque une formule matricielle s'y trouve  toujours passer par  l'onglet </a:t>
          </a:r>
          <a:r>
            <a:rPr lang="fr-FR" sz="1100" b="1" baseline="0"/>
            <a:t>BD </a:t>
          </a:r>
          <a:r>
            <a:rPr lang="fr-FR" sz="1100" b="0" baseline="0"/>
            <a:t>pour faire tes notations </a:t>
          </a:r>
        </a:p>
        <a:p>
          <a:endParaRPr lang="fr-FR" sz="1100" b="0" baseline="0"/>
        </a:p>
        <a:p>
          <a:r>
            <a:rPr lang="fr-FR" sz="1100" b="0" baseline="0">
              <a:solidFill>
                <a:srgbClr val="FF0000"/>
              </a:solidFill>
            </a:rPr>
            <a:t>Ps je n'ai pas compris pourquoi dans l'onglet planning tu mets des heures  genre B7:B16 et tu fusionnes tes cellules  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C 7, C12  bref !!! mais attention c'est pas toujours bon de fusionner </a:t>
          </a:r>
          <a:endParaRPr lang="fr-FR" sz="1100" b="0" baseline="0">
            <a:solidFill>
              <a:srgbClr val="FF0000"/>
            </a:solidFill>
          </a:endParaRP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25" totalsRowShown="0" headerRowBorderDxfId="5">
  <autoFilter ref="A1:B25"/>
  <tableColumns count="2">
    <tableColumn id="1" name="Evénement Matin" dataDxfId="4" dataCellStyle="Normal 2"/>
    <tableColumn id="2" name="DATE" dataDxfId="3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E25" totalsRowShown="0" headerRowBorderDxfId="0">
  <autoFilter ref="D1:E25"/>
  <tableColumns count="2">
    <tableColumn id="1" name="Evénement après-midi" dataDxfId="2" dataCellStyle="Normal 2"/>
    <tableColumn id="2" name="DATE" dataDxfId="1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43"/>
  <sheetViews>
    <sheetView tabSelected="1" zoomScale="85" zoomScaleNormal="85" workbookViewId="0">
      <selection activeCell="P28" sqref="P28"/>
    </sheetView>
  </sheetViews>
  <sheetFormatPr baseColWidth="10" defaultRowHeight="15"/>
  <cols>
    <col min="1" max="1" width="43.7109375" customWidth="1"/>
    <col min="2" max="2" width="16.85546875" customWidth="1"/>
    <col min="3" max="3" width="17.85546875" customWidth="1"/>
    <col min="4" max="4" width="16.140625" customWidth="1"/>
    <col min="5" max="5" width="20.28515625" customWidth="1"/>
    <col min="6" max="7" width="16.42578125" customWidth="1"/>
    <col min="8" max="8" width="2.28515625" customWidth="1"/>
    <col min="9" max="9" width="10.42578125" customWidth="1"/>
    <col min="10" max="10" width="18.42578125" customWidth="1"/>
    <col min="11" max="11" width="23.42578125" customWidth="1"/>
    <col min="12" max="12" width="19.140625" customWidth="1"/>
    <col min="13" max="13" width="19.28515625" customWidth="1"/>
    <col min="14" max="14" width="25.42578125" customWidth="1"/>
  </cols>
  <sheetData>
    <row r="1" spans="1:14" s="46" customFormat="1"/>
    <row r="2" spans="1:14" ht="30.75" customHeight="1">
      <c r="A2" s="20">
        <v>1</v>
      </c>
      <c r="B2" s="22">
        <f>2021+A2</f>
        <v>2022</v>
      </c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</row>
    <row r="3" spans="1:14" ht="27.75" customHeight="1">
      <c r="A3" s="20">
        <v>1</v>
      </c>
      <c r="B3" s="24">
        <f>DATE(B2,A3,1)</f>
        <v>44562</v>
      </c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</row>
    <row r="4" spans="1:14" ht="21.75" thickBot="1">
      <c r="A4" s="4"/>
      <c r="B4" s="12"/>
      <c r="C4" s="13"/>
      <c r="D4" s="26"/>
      <c r="E4" s="26"/>
      <c r="F4" s="5"/>
      <c r="G4" s="5"/>
      <c r="H4" s="5"/>
      <c r="I4" s="5"/>
      <c r="K4" s="21"/>
      <c r="L4" s="21"/>
    </row>
    <row r="5" spans="1:14" ht="19.5" thickBot="1">
      <c r="A5" s="4"/>
      <c r="B5" s="5" t="e">
        <f ca="1">_xlfn.ISOWEEKNUM(PARAMETRES!D2)</f>
        <v>#NAME?</v>
      </c>
      <c r="C5" s="6" t="s">
        <v>91</v>
      </c>
      <c r="D5" s="7" t="s">
        <v>92</v>
      </c>
      <c r="E5" s="7" t="s">
        <v>93</v>
      </c>
      <c r="F5" s="7" t="s">
        <v>94</v>
      </c>
      <c r="G5" s="8" t="s">
        <v>95</v>
      </c>
      <c r="H5" s="5"/>
      <c r="I5" s="5" t="e">
        <f ca="1">_xlfn.ISOWEEKNUM(PARAMETRES!D3)</f>
        <v>#NAME?</v>
      </c>
      <c r="J5" s="6" t="s">
        <v>91</v>
      </c>
      <c r="K5" s="7" t="s">
        <v>92</v>
      </c>
      <c r="L5" s="7" t="s">
        <v>93</v>
      </c>
      <c r="M5" s="7" t="s">
        <v>94</v>
      </c>
      <c r="N5" s="8" t="s">
        <v>95</v>
      </c>
    </row>
    <row r="6" spans="1:14" ht="18.75">
      <c r="A6" s="4"/>
      <c r="B6" s="9" t="s">
        <v>96</v>
      </c>
      <c r="C6" s="16">
        <f>PARAMETRES!D2</f>
        <v>44564</v>
      </c>
      <c r="D6" s="16">
        <f>PARAMETRES!E2</f>
        <v>44565</v>
      </c>
      <c r="E6" s="16">
        <f>PARAMETRES!F2</f>
        <v>44566</v>
      </c>
      <c r="F6" s="16">
        <f>PARAMETRES!G2</f>
        <v>44567</v>
      </c>
      <c r="G6" s="17">
        <f>PARAMETRES!H2</f>
        <v>44568</v>
      </c>
      <c r="H6" s="10"/>
      <c r="I6" s="9" t="s">
        <v>96</v>
      </c>
      <c r="J6" s="16">
        <f>PARAMETRES!D3</f>
        <v>44571</v>
      </c>
      <c r="K6" s="16">
        <f>PARAMETRES!E3</f>
        <v>44572</v>
      </c>
      <c r="L6" s="16">
        <f>PARAMETRES!F3</f>
        <v>44573</v>
      </c>
      <c r="M6" s="16">
        <f>PARAMETRES!G3</f>
        <v>44574</v>
      </c>
      <c r="N6" s="16">
        <f>PARAMETRES!H3</f>
        <v>44575</v>
      </c>
    </row>
    <row r="7" spans="1:14" ht="24" customHeight="1">
      <c r="A7" s="4"/>
      <c r="B7" s="14" t="s">
        <v>97</v>
      </c>
      <c r="C7" s="32" t="str">
        <f t="array" ref="C7">IF(ROW($A1)&gt;COUNTIF(periode,C$6),"",INDEX(evenement,-1+SMALL(IF(periode=C$6,ROW(periode)+1-ROW(debutdates),""),ROW($A1))))</f>
        <v>Finir Chape</v>
      </c>
      <c r="D7" s="32" t="str">
        <f t="array" ref="D7">IF(ROW($A1)&gt;COUNTIF(periode,D$6),"",INDEX(evenement,-1+SMALL(IF(periode=D$6,ROW(periode)+1-ROW(debutdates),""),ROW($A1))))</f>
        <v/>
      </c>
      <c r="E7" s="32" t="str">
        <f t="array" ref="E7">IF(ROW($A1)&gt;COUNTIF(periode,E$6),"",INDEX(evenement,-1+SMALL(IF(periode=E$6,ROW(periode)+1-ROW(debutdates),""),ROW($A1))))</f>
        <v/>
      </c>
      <c r="F7" s="32" t="str">
        <f t="array" ref="F7">IF(ROW($A1)&gt;COUNTIF(periode,F$6),"",INDEX(evenement,-1+SMALL(IF(periode=F$6,ROW(periode)+1-ROW(debutdates),""),ROW($A1))))</f>
        <v/>
      </c>
      <c r="G7" s="32" t="str">
        <f t="array" ref="G7">IF(ROW($A1)&gt;COUNTIF(periode,G$6),"",INDEX(evenement,-1+SMALL(IF(periode=G$6,ROW(periode)+1-ROW(debutdates),""),ROW($A1))))</f>
        <v/>
      </c>
      <c r="H7" s="44"/>
      <c r="I7" s="43" t="s">
        <v>97</v>
      </c>
      <c r="J7" s="32" t="str">
        <f t="array" ref="J7">IF(ROW($A1)&gt;COUNTIF(periode,J$6),"",INDEX(evenement,-1+SMALL(IF(periode=J$6,ROW(periode)+1-ROW(debutdates),""),ROW($A1))))</f>
        <v/>
      </c>
      <c r="K7" s="32" t="str">
        <f t="array" ref="K7">IF(ROW($A1)&gt;COUNTIF(periode,K$6),"",INDEX(evenement,-1+SMALL(IF(periode=K$6,ROW(periode)+1-ROW(debutdates),""),ROW($A1))))</f>
        <v/>
      </c>
      <c r="L7" s="32" t="str">
        <f t="array" ref="L7">IF(ROW($A1)&gt;COUNTIF(periode,L$6),"",INDEX(evenement,-1+SMALL(IF(periode=L$6,ROW(periode)+1-ROW(debutdates),""),ROW($A1))))</f>
        <v/>
      </c>
      <c r="M7" s="32" t="str">
        <f t="array" ref="M7">IF(ROW($A1)&gt;COUNTIF(periode,M$6),"",INDEX(evenement,-1+SMALL(IF(periode=M$6,ROW(periode)+1-ROW(debutdates),""),ROW($A1))))</f>
        <v/>
      </c>
      <c r="N7" s="32" t="str">
        <f t="array" ref="N7">IF(ROW($A1)&gt;COUNTIF(periode,N$6),"",INDEX(evenement,-1+SMALL(IF(periode=N$6,ROW(periode)+1-ROW(debutdates),""),ROW($A1))))</f>
        <v xml:space="preserve">Récap </v>
      </c>
    </row>
    <row r="8" spans="1:14" ht="18.75">
      <c r="B8" s="14" t="s">
        <v>98</v>
      </c>
      <c r="C8" s="30"/>
      <c r="D8" s="30"/>
      <c r="E8" s="30"/>
      <c r="F8" s="30"/>
      <c r="G8" s="30"/>
      <c r="I8" s="14" t="s">
        <v>98</v>
      </c>
      <c r="J8" s="30"/>
      <c r="K8" s="30"/>
      <c r="L8" s="30"/>
      <c r="M8" s="30"/>
      <c r="N8" s="30"/>
    </row>
    <row r="9" spans="1:14" ht="18.75">
      <c r="B9" s="14" t="s">
        <v>99</v>
      </c>
      <c r="C9" s="30"/>
      <c r="D9" s="30"/>
      <c r="E9" s="30"/>
      <c r="F9" s="30"/>
      <c r="G9" s="30"/>
      <c r="I9" s="14" t="s">
        <v>99</v>
      </c>
      <c r="J9" s="30"/>
      <c r="K9" s="30"/>
      <c r="L9" s="30"/>
      <c r="M9" s="30"/>
      <c r="N9" s="30"/>
    </row>
    <row r="10" spans="1:14" ht="18.75">
      <c r="B10" s="14" t="s">
        <v>100</v>
      </c>
      <c r="C10" s="28"/>
      <c r="D10" s="28"/>
      <c r="E10" s="28"/>
      <c r="F10" s="28"/>
      <c r="G10" s="28"/>
      <c r="I10" s="14" t="s">
        <v>100</v>
      </c>
      <c r="J10" s="28"/>
      <c r="K10" s="28"/>
      <c r="L10" s="28"/>
      <c r="M10" s="28"/>
      <c r="N10" s="28"/>
    </row>
    <row r="11" spans="1:14" ht="17.25" customHeight="1">
      <c r="B11" s="14"/>
      <c r="C11" s="18" t="s">
        <v>101</v>
      </c>
      <c r="D11" s="18" t="s">
        <v>101</v>
      </c>
      <c r="E11" s="18" t="s">
        <v>101</v>
      </c>
      <c r="F11" s="18" t="s">
        <v>101</v>
      </c>
      <c r="G11" s="18" t="s">
        <v>101</v>
      </c>
      <c r="H11" s="11"/>
      <c r="I11" s="19"/>
      <c r="J11" s="18" t="s">
        <v>101</v>
      </c>
      <c r="K11" s="18" t="s">
        <v>101</v>
      </c>
      <c r="L11" s="18" t="s">
        <v>101</v>
      </c>
      <c r="M11" s="18" t="s">
        <v>101</v>
      </c>
      <c r="N11" s="18" t="s">
        <v>101</v>
      </c>
    </row>
    <row r="12" spans="1:14" ht="18.75">
      <c r="B12" s="14" t="s">
        <v>102</v>
      </c>
      <c r="C12" s="32" t="str">
        <f t="array" ref="C12">IF(ROW($A1)&gt;COUNTIF(periode2,C$6),"",INDEX(evenement2,-1+SMALL(IF(periode2=C$6,ROW(periode2)+1-ROW(debutdates2),""),ROW($A1))))</f>
        <v>Chasse</v>
      </c>
      <c r="D12" s="32" t="str">
        <f t="array" ref="D12">IF(ROW($A1)&gt;COUNTIF(periode2,D$6),"",INDEX(evenement2,-1+SMALL(IF(periode2=D$6,ROW(periode2)+1-ROW(debutdates2),""),ROW($A1))))</f>
        <v/>
      </c>
      <c r="E12" s="32" t="str">
        <f t="array" ref="E12">IF(ROW($A1)&gt;COUNTIF(periode2,E$6),"",INDEX(evenement2,-1+SMALL(IF(periode2=E$6,ROW(periode2)+1-ROW(debutdates2),""),ROW($A1))))</f>
        <v/>
      </c>
      <c r="F12" s="32" t="str">
        <f t="array" ref="F12">IF(ROW($A1)&gt;COUNTIF(periode2,F$6),"",INDEX(evenement2,-1+SMALL(IF(periode2=F$6,ROW(periode2)+1-ROW(debutdates2),""),ROW($A1))))</f>
        <v/>
      </c>
      <c r="G12" s="32" t="str">
        <f t="array" ref="G12">IF(ROW($A1)&gt;COUNTIF(periode2,G$6),"",INDEX(evenement2,-1+SMALL(IF(periode2=G$6,ROW(periode2)+1-ROW(debutdates2),""),ROW($A1))))</f>
        <v/>
      </c>
      <c r="H12" s="45"/>
      <c r="I12" s="14" t="s">
        <v>102</v>
      </c>
      <c r="J12" s="32" t="str">
        <f t="array" ref="J12">IF(ROW($A1)&gt;COUNTIF(periode2,J$6),"",INDEX(evenement2,-1+SMALL(IF(periode2=J$6,ROW(periode2)+1-ROW(debutdates2),""),ROW($A1))))</f>
        <v/>
      </c>
      <c r="K12" s="32" t="str">
        <f t="array" ref="K12">IF(ROW($A1)&gt;COUNTIF(periode2,K$6),"",INDEX(evenement2,-1+SMALL(IF(periode2=K$6,ROW(periode2)+1-ROW(debutdates2),""),ROW($A1))))</f>
        <v/>
      </c>
      <c r="L12" s="32" t="str">
        <f t="array" ref="L12">IF(ROW($A1)&gt;COUNTIF(periode2,L$6),"",INDEX(evenement2,-1+SMALL(IF(periode2=L$6,ROW(periode2)+1-ROW(debutdates2),""),ROW($A1))))</f>
        <v/>
      </c>
      <c r="M12" s="32" t="str">
        <f t="array" ref="M12">IF(ROW($A1)&gt;COUNTIF(periode2,M$6),"",INDEX(evenement2,-1+SMALL(IF(periode2=M$6,ROW(periode2)+1-ROW(debutdates2),""),ROW($A1))))</f>
        <v/>
      </c>
      <c r="N12" s="32" t="str">
        <f t="array" ref="N12">IF(ROW($A1)&gt;COUNTIF(periode2,N$6),"",INDEX(evenement2,-1+SMALL(IF(periode2=N$6,ROW(periode2)+1-ROW(debutdates2),""),ROW($A1))))</f>
        <v>Courses</v>
      </c>
    </row>
    <row r="13" spans="1:14" ht="18.75">
      <c r="B13" s="14" t="s">
        <v>103</v>
      </c>
      <c r="C13" s="30"/>
      <c r="D13" s="30"/>
      <c r="E13" s="30"/>
      <c r="F13" s="30"/>
      <c r="G13" s="30"/>
      <c r="H13" s="29"/>
      <c r="I13" s="14" t="s">
        <v>103</v>
      </c>
      <c r="J13" s="30"/>
      <c r="K13" s="30"/>
      <c r="L13" s="30"/>
      <c r="M13" s="30"/>
      <c r="N13" s="30"/>
    </row>
    <row r="14" spans="1:14" ht="18.75">
      <c r="B14" s="14" t="s">
        <v>104</v>
      </c>
      <c r="C14" s="30"/>
      <c r="D14" s="30"/>
      <c r="E14" s="30"/>
      <c r="F14" s="30"/>
      <c r="G14" s="30"/>
      <c r="H14" s="29"/>
      <c r="I14" s="14" t="s">
        <v>104</v>
      </c>
      <c r="J14" s="30"/>
      <c r="K14" s="30"/>
      <c r="L14" s="30"/>
      <c r="M14" s="30"/>
      <c r="N14" s="30"/>
    </row>
    <row r="15" spans="1:14" ht="18.75">
      <c r="B15" s="14" t="s">
        <v>105</v>
      </c>
      <c r="C15" s="30"/>
      <c r="D15" s="30"/>
      <c r="E15" s="30"/>
      <c r="F15" s="30"/>
      <c r="G15" s="30"/>
      <c r="H15" s="29"/>
      <c r="I15" s="14" t="s">
        <v>105</v>
      </c>
      <c r="J15" s="30"/>
      <c r="K15" s="30"/>
      <c r="L15" s="30"/>
      <c r="M15" s="30"/>
      <c r="N15" s="30"/>
    </row>
    <row r="16" spans="1:14" ht="19.5" thickBot="1">
      <c r="B16" s="15" t="s">
        <v>106</v>
      </c>
      <c r="C16" s="28"/>
      <c r="D16" s="28"/>
      <c r="E16" s="28"/>
      <c r="F16" s="28"/>
      <c r="G16" s="28"/>
      <c r="H16" s="40"/>
      <c r="I16" s="15" t="s">
        <v>106</v>
      </c>
      <c r="J16" s="28"/>
      <c r="K16" s="28"/>
      <c r="L16" s="28"/>
      <c r="M16" s="28"/>
      <c r="N16" s="28"/>
    </row>
    <row r="18" spans="2:14" ht="15.75" thickBot="1">
      <c r="D18" s="21"/>
      <c r="E18" s="21"/>
      <c r="K18" s="21"/>
      <c r="L18" s="21"/>
    </row>
    <row r="19" spans="2:14" ht="19.5" thickBot="1">
      <c r="B19" s="5" t="e">
        <f ca="1">_xlfn.ISOWEEKNUM(PARAMETRES!D4)</f>
        <v>#NAME?</v>
      </c>
      <c r="C19" s="6" t="s">
        <v>91</v>
      </c>
      <c r="D19" s="7" t="s">
        <v>92</v>
      </c>
      <c r="E19" s="7" t="s">
        <v>93</v>
      </c>
      <c r="F19" s="7" t="s">
        <v>94</v>
      </c>
      <c r="G19" s="8" t="s">
        <v>95</v>
      </c>
      <c r="I19" s="5" t="e">
        <f ca="1">_xlfn.ISOWEEKNUM(PARAMETRES!D5)</f>
        <v>#NAME?</v>
      </c>
      <c r="J19" s="6" t="s">
        <v>91</v>
      </c>
      <c r="K19" s="7" t="s">
        <v>92</v>
      </c>
      <c r="L19" s="7" t="s">
        <v>93</v>
      </c>
      <c r="M19" s="7" t="s">
        <v>94</v>
      </c>
      <c r="N19" s="8" t="s">
        <v>95</v>
      </c>
    </row>
    <row r="20" spans="2:14" ht="18.75">
      <c r="B20" s="9" t="s">
        <v>96</v>
      </c>
      <c r="C20" s="16">
        <f>PARAMETRES!D4</f>
        <v>44578</v>
      </c>
      <c r="D20" s="16">
        <f>PARAMETRES!E4</f>
        <v>44579</v>
      </c>
      <c r="E20" s="16">
        <f>PARAMETRES!F4</f>
        <v>44580</v>
      </c>
      <c r="F20" s="16">
        <f>PARAMETRES!G4</f>
        <v>44581</v>
      </c>
      <c r="G20" s="16">
        <f>PARAMETRES!H4</f>
        <v>44582</v>
      </c>
      <c r="I20" s="9" t="s">
        <v>96</v>
      </c>
      <c r="J20" s="16">
        <f>PARAMETRES!D5</f>
        <v>44585</v>
      </c>
      <c r="K20" s="16">
        <f>PARAMETRES!E5</f>
        <v>44586</v>
      </c>
      <c r="L20" s="16">
        <f>PARAMETRES!F5</f>
        <v>44587</v>
      </c>
      <c r="M20" s="16">
        <f>PARAMETRES!G5</f>
        <v>44588</v>
      </c>
      <c r="N20" s="16">
        <f>PARAMETRES!H5</f>
        <v>44589</v>
      </c>
    </row>
    <row r="21" spans="2:14" ht="18.75">
      <c r="B21" s="14" t="s">
        <v>97</v>
      </c>
      <c r="C21" s="32" t="str">
        <f t="array" ref="C21">IF(ROW($A1)&gt;COUNTIF(periode,C$20),"",INDEX(evenement,-1+SMALL(IF(periode=C$20,ROW(periode)+1-ROW(debutdates),""),ROW($A1))))</f>
        <v/>
      </c>
      <c r="D21" s="32" t="str">
        <f t="array" ref="D21">IF(ROW($A1)&gt;COUNTIF(periode,D$20),"",INDEX(evenement,-1+SMALL(IF(periode=D$20,ROW(periode)+1-ROW(debutdates),""),ROW($A1))))</f>
        <v/>
      </c>
      <c r="E21" s="32" t="str">
        <f t="array" ref="E21">IF(ROW($A1)&gt;COUNTIF(periode,E$20),"",INDEX(evenement,-1+SMALL(IF(periode=E$20,ROW(periode)+1-ROW(debutdates),""),ROW($A1))))</f>
        <v/>
      </c>
      <c r="F21" s="32" t="str">
        <f t="array" ref="F21">IF(ROW($A1)&gt;COUNTIF(periode,F$20),"",INDEX(evenement,-1+SMALL(IF(periode=F$20,ROW(periode)+1-ROW(debutdates),""),ROW($A1))))</f>
        <v/>
      </c>
      <c r="G21" s="32" t="str">
        <f t="array" ref="G21">IF(ROW($A1)&gt;COUNTIF(periode,G$20),"",INDEX(evenement,-1+SMALL(IF(periode=G$20,ROW(periode)+1-ROW(debutdates),""),ROW($A1))))</f>
        <v/>
      </c>
      <c r="H21" s="44"/>
      <c r="I21" s="43" t="s">
        <v>97</v>
      </c>
      <c r="J21" s="32" t="str">
        <f t="array" ref="J21">IF(ROW($A1)&gt;COUNTIF(periode,J$20),"",INDEX(evenement,-1+SMALL(IF(periode=J$20,ROW(periode)+1-ROW(debutdates),""),ROW($A1))))</f>
        <v/>
      </c>
      <c r="K21" s="32" t="str">
        <f t="array" ref="K21">IF(ROW($A1)&gt;COUNTIF(periode,K$20),"",INDEX(evenement,-1+SMALL(IF(periode=K$20,ROW(periode)+1-ROW(debutdates),""),ROW($A1))))</f>
        <v/>
      </c>
      <c r="L21" s="32" t="str">
        <f t="array" ref="L21">IF(ROW($A1)&gt;COUNTIF(periode,L$20),"",INDEX(evenement,-1+SMALL(IF(periode=L$20,ROW(periode)+1-ROW(debutdates),""),ROW($A1))))</f>
        <v/>
      </c>
      <c r="M21" s="32" t="str">
        <f t="array" ref="M21">IF(ROW($A1)&gt;COUNTIF(periode,M$20),"",INDEX(evenement,-1+SMALL(IF(periode=M$20,ROW(periode)+1-ROW(debutdates),""),ROW($A1))))</f>
        <v/>
      </c>
      <c r="N21" s="32" t="str">
        <f t="array" ref="N21">IF(ROW($A1)&gt;COUNTIF(periode,N$20),"",INDEX(evenement,-1+SMALL(IF(periode=N$20,ROW(periode)+1-ROW(debutdates),""),ROW($A1))))</f>
        <v/>
      </c>
    </row>
    <row r="22" spans="2:14" ht="18.75">
      <c r="B22" s="14" t="s">
        <v>98</v>
      </c>
      <c r="C22" s="30"/>
      <c r="D22" s="30"/>
      <c r="E22" s="30"/>
      <c r="F22" s="30"/>
      <c r="G22" s="30"/>
      <c r="I22" s="14" t="s">
        <v>98</v>
      </c>
      <c r="J22" s="30"/>
      <c r="K22" s="30"/>
      <c r="L22" s="30"/>
      <c r="M22" s="30"/>
      <c r="N22" s="30"/>
    </row>
    <row r="23" spans="2:14" ht="18.75">
      <c r="B23" s="14" t="s">
        <v>99</v>
      </c>
      <c r="C23" s="30"/>
      <c r="D23" s="30"/>
      <c r="E23" s="30"/>
      <c r="F23" s="30"/>
      <c r="G23" s="30"/>
      <c r="I23" s="14" t="s">
        <v>99</v>
      </c>
      <c r="J23" s="30"/>
      <c r="K23" s="30"/>
      <c r="L23" s="30"/>
      <c r="M23" s="30"/>
      <c r="N23" s="30"/>
    </row>
    <row r="24" spans="2:14" ht="18.75">
      <c r="B24" s="14" t="s">
        <v>100</v>
      </c>
      <c r="C24" s="28"/>
      <c r="D24" s="28"/>
      <c r="E24" s="28"/>
      <c r="F24" s="28"/>
      <c r="G24" s="28"/>
      <c r="I24" s="14" t="s">
        <v>100</v>
      </c>
      <c r="J24" s="28"/>
      <c r="K24" s="28"/>
      <c r="L24" s="28"/>
      <c r="M24" s="28"/>
      <c r="N24" s="28"/>
    </row>
    <row r="25" spans="2:14" ht="18.75">
      <c r="B25" s="14"/>
      <c r="C25" s="18" t="s">
        <v>101</v>
      </c>
      <c r="D25" s="18" t="s">
        <v>101</v>
      </c>
      <c r="E25" s="18" t="s">
        <v>101</v>
      </c>
      <c r="F25" s="18" t="s">
        <v>101</v>
      </c>
      <c r="G25" s="18" t="s">
        <v>101</v>
      </c>
      <c r="I25" s="14"/>
      <c r="J25" s="18" t="s">
        <v>101</v>
      </c>
      <c r="K25" s="18" t="s">
        <v>101</v>
      </c>
      <c r="L25" s="18" t="s">
        <v>101</v>
      </c>
      <c r="M25" s="18" t="s">
        <v>101</v>
      </c>
      <c r="N25" s="18" t="s">
        <v>101</v>
      </c>
    </row>
    <row r="26" spans="2:14" ht="18.75">
      <c r="B26" s="14" t="s">
        <v>102</v>
      </c>
      <c r="C26" s="32" t="str">
        <f t="array" ref="C26">IF(ROW($A1)&gt;COUNTIF(periode2,C$20),"",INDEX(evenement2,-1+SMALL(IF(periode2=C$20,ROW(periode2)+1-ROW(debutdates2),""),ROW($A1))))</f>
        <v/>
      </c>
      <c r="D26" s="32" t="str">
        <f t="array" ref="D26">IF(ROW($A1)&gt;COUNTIF(periode2,D$20),"",INDEX(evenement2,-1+SMALL(IF(periode2=D$20,ROW(periode2)+1-ROW(debutdates2),""),ROW($A1))))</f>
        <v/>
      </c>
      <c r="E26" s="32" t="str">
        <f t="array" ref="E26">IF(ROW($A1)&gt;COUNTIF(periode2,E$20),"",INDEX(evenement2,-1+SMALL(IF(periode2=E$20,ROW(periode2)+1-ROW(debutdates2),""),ROW($A1))))</f>
        <v/>
      </c>
      <c r="F26" s="32" t="str">
        <f t="array" ref="F26">IF(ROW($A1)&gt;COUNTIF(periode2,F$20),"",INDEX(evenement2,-1+SMALL(IF(periode2=F$20,ROW(periode2)+1-ROW(debutdates2),""),ROW($A1))))</f>
        <v/>
      </c>
      <c r="G26" s="32" t="str">
        <f t="array" ref="G26">IF(ROW($A1)&gt;COUNTIF(periode2,G$20),"",INDEX(evenement2,-1+SMALL(IF(periode2=G$20,ROW(periode2)+1-ROW(debutdates2),""),ROW($A1))))</f>
        <v/>
      </c>
      <c r="H26" s="31"/>
      <c r="I26" s="14" t="s">
        <v>102</v>
      </c>
      <c r="J26" s="32" t="str">
        <f t="array" ref="J26">IF(ROW($A1)&gt;COUNTIF(periode2,J$20),"",INDEX(evenement2,-1+SMALL(IF(periode2=J$20,ROW(periode2)+1-ROW(debutdates2),""),ROW($A1))))</f>
        <v/>
      </c>
      <c r="K26" s="32" t="str">
        <f t="array" ref="K26">IF(ROW($A1)&gt;COUNTIF(periode2,K$20),"",INDEX(evenement2,-1+SMALL(IF(periode2=K$20,ROW(periode2)+1-ROW(debutdates2),""),ROW($A1))))</f>
        <v/>
      </c>
      <c r="L26" s="32" t="str">
        <f t="array" ref="L26">IF(ROW($A1)&gt;COUNTIF(periode2,L$20),"",INDEX(evenement2,-1+SMALL(IF(periode2=L$20,ROW(periode2)+1-ROW(debutdates2),""),ROW($A1))))</f>
        <v/>
      </c>
      <c r="M26" s="32" t="str">
        <f t="array" ref="M26">IF(ROW($A1)&gt;COUNTIF(periode2,M$20),"",INDEX(evenement2,-1+SMALL(IF(periode2=M$20,ROW(periode2)+1-ROW(debutdates2),""),ROW($A1))))</f>
        <v/>
      </c>
      <c r="N26" s="32" t="str">
        <f t="array" ref="N26">IF(ROW($A1)&gt;COUNTIF(periode2,N$20),"",INDEX(evenement2,-1+SMALL(IF(periode2=N$20,ROW(periode2)+1-ROW(debutdates2),""),ROW($A1))))</f>
        <v/>
      </c>
    </row>
    <row r="27" spans="2:14" ht="18.75">
      <c r="B27" s="14" t="s">
        <v>103</v>
      </c>
      <c r="C27" s="30"/>
      <c r="D27" s="30"/>
      <c r="E27" s="30"/>
      <c r="F27" s="30"/>
      <c r="G27" s="30"/>
      <c r="H27" s="34"/>
      <c r="I27" s="14" t="s">
        <v>103</v>
      </c>
      <c r="J27" s="30"/>
      <c r="K27" s="30"/>
      <c r="L27" s="30"/>
      <c r="M27" s="30"/>
      <c r="N27" s="30"/>
    </row>
    <row r="28" spans="2:14" ht="18.75">
      <c r="B28" s="14" t="s">
        <v>104</v>
      </c>
      <c r="C28" s="30"/>
      <c r="D28" s="30"/>
      <c r="E28" s="30"/>
      <c r="F28" s="30"/>
      <c r="G28" s="30"/>
      <c r="H28" s="34"/>
      <c r="I28" s="14" t="s">
        <v>104</v>
      </c>
      <c r="J28" s="30"/>
      <c r="K28" s="30"/>
      <c r="L28" s="30"/>
      <c r="M28" s="30"/>
      <c r="N28" s="30"/>
    </row>
    <row r="29" spans="2:14" ht="18.75">
      <c r="B29" s="14" t="s">
        <v>105</v>
      </c>
      <c r="C29" s="30"/>
      <c r="D29" s="30"/>
      <c r="E29" s="30"/>
      <c r="F29" s="30"/>
      <c r="G29" s="30"/>
      <c r="H29" s="34"/>
      <c r="I29" s="14" t="s">
        <v>105</v>
      </c>
      <c r="J29" s="30"/>
      <c r="K29" s="30"/>
      <c r="L29" s="30"/>
      <c r="M29" s="30"/>
      <c r="N29" s="30"/>
    </row>
    <row r="30" spans="2:14" ht="19.5" thickBot="1">
      <c r="B30" s="15" t="s">
        <v>106</v>
      </c>
      <c r="C30" s="28"/>
      <c r="D30" s="28"/>
      <c r="E30" s="28"/>
      <c r="F30" s="28"/>
      <c r="G30" s="28"/>
      <c r="H30" s="41"/>
      <c r="I30" s="15" t="s">
        <v>106</v>
      </c>
      <c r="J30" s="28"/>
      <c r="K30" s="28"/>
      <c r="L30" s="28"/>
      <c r="M30" s="28"/>
      <c r="N30" s="28"/>
    </row>
    <row r="31" spans="2:14" ht="15.75" thickBot="1"/>
    <row r="32" spans="2:14" ht="19.5" thickBot="1">
      <c r="B32" s="5" t="e">
        <f ca="1">_xlfn.ISOWEEKNUM(PARAMETRES!D6)</f>
        <v>#NAME?</v>
      </c>
      <c r="C32" s="6" t="s">
        <v>91</v>
      </c>
      <c r="D32" s="7" t="s">
        <v>92</v>
      </c>
      <c r="E32" s="7" t="s">
        <v>93</v>
      </c>
      <c r="F32" s="7" t="s">
        <v>94</v>
      </c>
      <c r="G32" s="8" t="s">
        <v>95</v>
      </c>
    </row>
    <row r="33" spans="2:7" ht="18.75">
      <c r="B33" s="9" t="s">
        <v>96</v>
      </c>
      <c r="C33" s="16">
        <f>PARAMETRES!D6</f>
        <v>44592</v>
      </c>
      <c r="D33" s="16">
        <f>PARAMETRES!E6</f>
        <v>44593</v>
      </c>
      <c r="E33" s="16">
        <f>PARAMETRES!F6</f>
        <v>44594</v>
      </c>
      <c r="F33" s="16">
        <f>PARAMETRES!G6</f>
        <v>44595</v>
      </c>
      <c r="G33" s="16">
        <f>PARAMETRES!H6</f>
        <v>44596</v>
      </c>
    </row>
    <row r="34" spans="2:7" ht="18.75">
      <c r="B34" s="14" t="s">
        <v>97</v>
      </c>
      <c r="C34" s="32" t="str">
        <f t="array" ref="C34">IF(ROW($A1)&gt;COUNTIF(periode,C$33),"",INDEX(evenement,-1+SMALL(IF(periode=C$33,ROW(periode)+1-ROW(debutdates),""),ROW($A1))))</f>
        <v/>
      </c>
      <c r="D34" s="32" t="str">
        <f t="array" ref="D34">IF(ROW($A1)&gt;COUNTIF(periode,D$33),"",INDEX(evenement,-1+SMALL(IF(periode=D$33,ROW(periode)+1-ROW(debutdates),""),ROW($A1))))</f>
        <v/>
      </c>
      <c r="E34" s="32" t="str">
        <f t="array" ref="E34">IF(ROW($A1)&gt;COUNTIF(periode,E$33),"",INDEX(evenement,-1+SMALL(IF(periode=E$33,ROW(periode)+1-ROW(debutdates),""),ROW($A1))))</f>
        <v>Jardin</v>
      </c>
      <c r="F34" s="32" t="str">
        <f t="array" ref="F34">IF(ROW($A1)&gt;COUNTIF(periode,F$33),"",INDEX(evenement,-1+SMALL(IF(periode=F$33,ROW(periode)+1-ROW(debutdates),""),ROW($A1))))</f>
        <v/>
      </c>
      <c r="G34" s="32" t="str">
        <f t="array" ref="G34">IF(ROW($A1)&gt;COUNTIF(periode,G$33),"",INDEX(evenement,-1+SMALL(IF(periode=G$33,ROW(periode)+1-ROW(debutdates),""),ROW($A1))))</f>
        <v/>
      </c>
    </row>
    <row r="35" spans="2:7" ht="18.75">
      <c r="B35" s="14" t="s">
        <v>98</v>
      </c>
      <c r="C35" s="30"/>
      <c r="D35" s="30"/>
      <c r="E35" s="30"/>
      <c r="F35" s="30"/>
      <c r="G35" s="30"/>
    </row>
    <row r="36" spans="2:7" ht="18.75">
      <c r="B36" s="14" t="s">
        <v>99</v>
      </c>
      <c r="C36" s="30"/>
      <c r="D36" s="30"/>
      <c r="E36" s="30"/>
      <c r="F36" s="30"/>
      <c r="G36" s="30"/>
    </row>
    <row r="37" spans="2:7" ht="18.75">
      <c r="B37" s="14" t="s">
        <v>100</v>
      </c>
      <c r="C37" s="28"/>
      <c r="D37" s="28"/>
      <c r="E37" s="28"/>
      <c r="F37" s="28"/>
      <c r="G37" s="28"/>
    </row>
    <row r="38" spans="2:7" ht="18.75">
      <c r="B38" s="14"/>
      <c r="C38" s="18" t="s">
        <v>101</v>
      </c>
      <c r="D38" s="18" t="s">
        <v>101</v>
      </c>
      <c r="E38" s="18" t="s">
        <v>101</v>
      </c>
      <c r="F38" s="18" t="s">
        <v>101</v>
      </c>
      <c r="G38" s="18" t="s">
        <v>101</v>
      </c>
    </row>
    <row r="39" spans="2:7" ht="18.75">
      <c r="B39" s="14" t="s">
        <v>102</v>
      </c>
      <c r="C39" s="32" t="str">
        <f t="array" ref="C39">IF(ROW($A1)&gt;COUNTIF(periode2,C$33),"",INDEX(evenement2,-1+SMALL(IF(periode2=C$33,ROW(periode2)+1-ROW(debutdates2),""),ROW($A1))))</f>
        <v/>
      </c>
      <c r="D39" s="32" t="str">
        <f t="array" ref="D39">IF(ROW($A1)&gt;COUNTIF(periode2,D$33),"",INDEX(evenement2,-1+SMALL(IF(periode2=D$33,ROW(periode2)+1-ROW(debutdates2),""),ROW($A1))))</f>
        <v/>
      </c>
      <c r="E39" s="32" t="str">
        <f t="array" ref="E39">IF(ROW($A1)&gt;COUNTIF(periode2,E$33),"",INDEX(evenement2,-1+SMALL(IF(periode2=E$33,ROW(periode2)+1-ROW(debutdates2),""),ROW($A1))))</f>
        <v>Banque</v>
      </c>
      <c r="F39" s="32" t="str">
        <f t="array" ref="F39">IF(ROW($A1)&gt;COUNTIF(periode2,F$33),"",INDEX(evenement2,-1+SMALL(IF(periode2=F$33,ROW(periode2)+1-ROW(debutdates2),""),ROW($A1))))</f>
        <v/>
      </c>
      <c r="G39" s="32" t="str">
        <f t="array" ref="G39">IF(ROW($A1)&gt;COUNTIF(periode2,G$33),"",INDEX(evenement2,-1+SMALL(IF(periode2=G$33,ROW(periode2)+1-ROW(debutdates2),""),ROW($A1))))</f>
        <v/>
      </c>
    </row>
    <row r="40" spans="2:7" ht="18.75">
      <c r="B40" s="14" t="s">
        <v>103</v>
      </c>
      <c r="C40" s="30"/>
      <c r="D40" s="30"/>
      <c r="E40" s="30"/>
      <c r="F40" s="30"/>
      <c r="G40" s="30"/>
    </row>
    <row r="41" spans="2:7" ht="18.75">
      <c r="B41" s="14" t="s">
        <v>104</v>
      </c>
      <c r="C41" s="30"/>
      <c r="D41" s="30"/>
      <c r="E41" s="30"/>
      <c r="F41" s="30"/>
      <c r="G41" s="30"/>
    </row>
    <row r="42" spans="2:7" ht="18.75">
      <c r="B42" s="14" t="s">
        <v>105</v>
      </c>
      <c r="C42" s="30"/>
      <c r="D42" s="30"/>
      <c r="E42" s="30"/>
      <c r="F42" s="30"/>
      <c r="G42" s="30"/>
    </row>
    <row r="43" spans="2:7" ht="19.5" thickBot="1">
      <c r="B43" s="15" t="s">
        <v>106</v>
      </c>
      <c r="C43" s="28"/>
      <c r="D43" s="28"/>
      <c r="E43" s="28"/>
      <c r="F43" s="28"/>
      <c r="G43" s="28"/>
    </row>
  </sheetData>
  <dataConsolidate/>
  <mergeCells count="58">
    <mergeCell ref="H26:H30"/>
    <mergeCell ref="B2:N2"/>
    <mergeCell ref="B3:N3"/>
    <mergeCell ref="E12:E16"/>
    <mergeCell ref="F12:F16"/>
    <mergeCell ref="G12:G16"/>
    <mergeCell ref="M12:M16"/>
    <mergeCell ref="N12:N16"/>
    <mergeCell ref="J7:J10"/>
    <mergeCell ref="K7:K10"/>
    <mergeCell ref="L7:L10"/>
    <mergeCell ref="M7:M10"/>
    <mergeCell ref="N7:N10"/>
    <mergeCell ref="D4:E4"/>
    <mergeCell ref="K4:L4"/>
    <mergeCell ref="D7:D10"/>
    <mergeCell ref="C21:C24"/>
    <mergeCell ref="D21:D24"/>
    <mergeCell ref="E21:E24"/>
    <mergeCell ref="F21:F24"/>
    <mergeCell ref="G21:G24"/>
    <mergeCell ref="C26:C30"/>
    <mergeCell ref="D26:D30"/>
    <mergeCell ref="E26:E30"/>
    <mergeCell ref="F26:F30"/>
    <mergeCell ref="G26:G30"/>
    <mergeCell ref="J21:J24"/>
    <mergeCell ref="K21:K24"/>
    <mergeCell ref="L21:L24"/>
    <mergeCell ref="M21:M24"/>
    <mergeCell ref="N21:N24"/>
    <mergeCell ref="J26:J30"/>
    <mergeCell ref="K26:K30"/>
    <mergeCell ref="L26:L30"/>
    <mergeCell ref="M26:M30"/>
    <mergeCell ref="N26:N30"/>
    <mergeCell ref="C34:C37"/>
    <mergeCell ref="D34:D37"/>
    <mergeCell ref="E34:E37"/>
    <mergeCell ref="F34:F37"/>
    <mergeCell ref="G34:G37"/>
    <mergeCell ref="C39:C43"/>
    <mergeCell ref="D39:D43"/>
    <mergeCell ref="E39:E43"/>
    <mergeCell ref="F39:F43"/>
    <mergeCell ref="G39:G43"/>
    <mergeCell ref="D18:E18"/>
    <mergeCell ref="K18:L18"/>
    <mergeCell ref="J12:J16"/>
    <mergeCell ref="K12:K16"/>
    <mergeCell ref="L12:L16"/>
    <mergeCell ref="H12:H16"/>
    <mergeCell ref="E7:E10"/>
    <mergeCell ref="F7:F10"/>
    <mergeCell ref="G7:G10"/>
    <mergeCell ref="C12:C16"/>
    <mergeCell ref="D12:D16"/>
    <mergeCell ref="C7:C10"/>
  </mergeCells>
  <pageMargins left="0.7" right="0.7" top="0.75" bottom="0.75" header="0.3" footer="0.3"/>
  <pageSetup paperSize="9" orientation="landscape" r:id="rId1"/>
  <drawing r:id="rId2"/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showInputMessage="1" xr:uid="{00000000-0002-0000-0100-000000000000}">
          <x14:formula1>
            <xm:f>PARAMETRES!$I$2:$I$27</xm:f>
          </x14:formula1>
          <xm:sqref>C7:G10 J7:N10 C12:G16 J12:N16 C21:G24 C26:G30 J21:N24 J26:N30 C34:G37 C39:G43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E25"/>
  <sheetViews>
    <sheetView workbookViewId="0">
      <selection activeCell="B31" sqref="B31"/>
    </sheetView>
  </sheetViews>
  <sheetFormatPr baseColWidth="10" defaultRowHeight="15"/>
  <cols>
    <col min="1" max="1" width="29.28515625" customWidth="1"/>
    <col min="2" max="2" width="14.85546875" customWidth="1"/>
    <col min="4" max="4" width="27.42578125" customWidth="1"/>
    <col min="5" max="5" width="24.7109375" customWidth="1"/>
  </cols>
  <sheetData>
    <row r="1" spans="1:5" s="35" customFormat="1" ht="15.75" thickBot="1">
      <c r="A1" s="33" t="s">
        <v>113</v>
      </c>
      <c r="B1" s="50" t="s">
        <v>96</v>
      </c>
      <c r="D1" s="33" t="s">
        <v>114</v>
      </c>
      <c r="E1" s="50" t="s">
        <v>96</v>
      </c>
    </row>
    <row r="2" spans="1:5">
      <c r="A2" s="27" t="s">
        <v>119</v>
      </c>
      <c r="B2" s="37">
        <v>44564</v>
      </c>
      <c r="D2" s="27" t="s">
        <v>115</v>
      </c>
      <c r="E2" s="48">
        <v>44564</v>
      </c>
    </row>
    <row r="3" spans="1:5">
      <c r="A3" s="39" t="s">
        <v>112</v>
      </c>
      <c r="B3" s="36">
        <v>44575</v>
      </c>
      <c r="D3" s="42" t="s">
        <v>116</v>
      </c>
      <c r="E3" s="47">
        <v>44575</v>
      </c>
    </row>
    <row r="4" spans="1:5">
      <c r="A4" s="42" t="s">
        <v>117</v>
      </c>
      <c r="B4" s="36">
        <v>44594</v>
      </c>
      <c r="D4" s="42" t="s">
        <v>118</v>
      </c>
      <c r="E4" s="47">
        <v>44594</v>
      </c>
    </row>
    <row r="5" spans="1:5">
      <c r="A5" s="39"/>
      <c r="B5" s="36"/>
      <c r="D5" s="51"/>
      <c r="E5" s="47"/>
    </row>
    <row r="6" spans="1:5">
      <c r="A6" s="39"/>
      <c r="B6" s="36"/>
      <c r="D6" s="51"/>
      <c r="E6" s="47"/>
    </row>
    <row r="7" spans="1:5">
      <c r="A7" s="39"/>
      <c r="B7" s="36"/>
      <c r="D7" s="51"/>
      <c r="E7" s="47"/>
    </row>
    <row r="8" spans="1:5">
      <c r="A8" s="39"/>
      <c r="B8" s="36"/>
      <c r="D8" s="51"/>
      <c r="E8" s="47"/>
    </row>
    <row r="9" spans="1:5">
      <c r="A9" s="39"/>
      <c r="B9" s="36"/>
      <c r="D9" s="51"/>
      <c r="E9" s="47"/>
    </row>
    <row r="10" spans="1:5">
      <c r="A10" s="39"/>
      <c r="B10" s="36"/>
      <c r="D10" s="51"/>
      <c r="E10" s="47"/>
    </row>
    <row r="11" spans="1:5">
      <c r="A11" s="39"/>
      <c r="B11" s="36"/>
      <c r="D11" s="51"/>
      <c r="E11" s="47"/>
    </row>
    <row r="12" spans="1:5">
      <c r="A12" s="39"/>
      <c r="B12" s="36"/>
      <c r="D12" s="51"/>
      <c r="E12" s="47"/>
    </row>
    <row r="13" spans="1:5">
      <c r="A13" s="39"/>
      <c r="B13" s="36"/>
      <c r="D13" s="51"/>
      <c r="E13" s="47"/>
    </row>
    <row r="14" spans="1:5">
      <c r="A14" s="39"/>
      <c r="B14" s="36"/>
      <c r="D14" s="51"/>
      <c r="E14" s="47"/>
    </row>
    <row r="15" spans="1:5">
      <c r="A15" s="39"/>
      <c r="B15" s="36"/>
      <c r="D15" s="51"/>
      <c r="E15" s="47"/>
    </row>
    <row r="16" spans="1:5">
      <c r="A16" s="39"/>
      <c r="B16" s="36"/>
      <c r="D16" s="51"/>
      <c r="E16" s="47"/>
    </row>
    <row r="17" spans="1:5">
      <c r="A17" s="39"/>
      <c r="B17" s="36"/>
      <c r="D17" s="51"/>
      <c r="E17" s="47"/>
    </row>
    <row r="18" spans="1:5">
      <c r="A18" s="39"/>
      <c r="B18" s="36"/>
      <c r="D18" s="51"/>
      <c r="E18" s="47"/>
    </row>
    <row r="19" spans="1:5">
      <c r="A19" s="39"/>
      <c r="B19" s="36"/>
      <c r="D19" s="51"/>
      <c r="E19" s="47"/>
    </row>
    <row r="20" spans="1:5">
      <c r="A20" s="39"/>
      <c r="B20" s="36"/>
      <c r="D20" s="51"/>
      <c r="E20" s="47"/>
    </row>
    <row r="21" spans="1:5">
      <c r="A21" s="39"/>
      <c r="B21" s="36"/>
      <c r="D21" s="51"/>
      <c r="E21" s="47"/>
    </row>
    <row r="22" spans="1:5">
      <c r="A22" s="38"/>
      <c r="B22" s="36"/>
      <c r="D22" s="49"/>
      <c r="E22" s="47"/>
    </row>
    <row r="23" spans="1:5">
      <c r="A23" s="38"/>
      <c r="B23" s="36"/>
      <c r="D23" s="49"/>
      <c r="E23" s="47"/>
    </row>
    <row r="24" spans="1:5">
      <c r="A24" s="38"/>
      <c r="B24" s="36"/>
      <c r="D24" s="49"/>
      <c r="E24" s="47"/>
    </row>
    <row r="25" spans="1:5">
      <c r="A25" s="38"/>
      <c r="B25" s="36"/>
      <c r="D25" s="49"/>
      <c r="E25" s="47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K53"/>
  <sheetViews>
    <sheetView workbookViewId="0">
      <selection activeCell="E2" sqref="E2"/>
    </sheetView>
  </sheetViews>
  <sheetFormatPr baseColWidth="10" defaultRowHeight="15"/>
  <cols>
    <col min="4" max="4" width="28.85546875" customWidth="1"/>
    <col min="5" max="5" width="32.85546875" customWidth="1"/>
    <col min="6" max="6" width="33" customWidth="1"/>
    <col min="7" max="7" width="25" customWidth="1"/>
    <col min="8" max="8" width="27.85546875" customWidth="1"/>
  </cols>
  <sheetData>
    <row r="1" spans="1:11">
      <c r="A1" s="1" t="s">
        <v>0</v>
      </c>
      <c r="B1" s="1" t="s">
        <v>1</v>
      </c>
      <c r="C1" s="1" t="s">
        <v>2</v>
      </c>
      <c r="D1" s="2"/>
      <c r="E1" s="2"/>
      <c r="F1" s="2"/>
      <c r="G1" s="2"/>
      <c r="H1" s="2"/>
      <c r="I1" s="1" t="s">
        <v>3</v>
      </c>
      <c r="K1" s="1" t="s">
        <v>90</v>
      </c>
    </row>
    <row r="2" spans="1:11" ht="30">
      <c r="A2">
        <v>2022</v>
      </c>
      <c r="B2" t="s">
        <v>4</v>
      </c>
      <c r="C2" t="s">
        <v>5</v>
      </c>
      <c r="D2" s="2">
        <f>Planning!B3-WEEKDAY(Planning!B3,2)+8</f>
        <v>44564</v>
      </c>
      <c r="E2" s="2">
        <f>D2+1</f>
        <v>44565</v>
      </c>
      <c r="F2" s="2">
        <f>E2+1</f>
        <v>44566</v>
      </c>
      <c r="G2" s="2">
        <f>F2+1</f>
        <v>44567</v>
      </c>
      <c r="H2" s="2">
        <f>G2+1</f>
        <v>44568</v>
      </c>
      <c r="I2" s="3" t="s">
        <v>6</v>
      </c>
      <c r="K2" t="s">
        <v>111</v>
      </c>
    </row>
    <row r="3" spans="1:11">
      <c r="A3">
        <v>2023</v>
      </c>
      <c r="B3" t="s">
        <v>7</v>
      </c>
      <c r="C3" t="s">
        <v>8</v>
      </c>
      <c r="D3" s="2">
        <f>D2+7</f>
        <v>44571</v>
      </c>
      <c r="E3" s="2">
        <f>E2+7</f>
        <v>44572</v>
      </c>
      <c r="F3" s="2">
        <f>F2+7</f>
        <v>44573</v>
      </c>
      <c r="G3" s="2">
        <f>G2+7</f>
        <v>44574</v>
      </c>
      <c r="H3" s="2">
        <f>H2+7</f>
        <v>44575</v>
      </c>
      <c r="I3" s="3" t="s">
        <v>9</v>
      </c>
      <c r="K3" t="s">
        <v>107</v>
      </c>
    </row>
    <row r="4" spans="1:11">
      <c r="A4">
        <v>2024</v>
      </c>
      <c r="B4" t="s">
        <v>10</v>
      </c>
      <c r="C4" t="s">
        <v>11</v>
      </c>
      <c r="D4" s="2">
        <f t="shared" ref="D4:H19" si="0">D3+7</f>
        <v>44578</v>
      </c>
      <c r="E4" s="2">
        <f t="shared" si="0"/>
        <v>44579</v>
      </c>
      <c r="F4" s="2">
        <f t="shared" si="0"/>
        <v>44580</v>
      </c>
      <c r="G4" s="2">
        <f t="shared" si="0"/>
        <v>44581</v>
      </c>
      <c r="H4" s="2">
        <f t="shared" si="0"/>
        <v>44582</v>
      </c>
      <c r="I4" s="3" t="s">
        <v>12</v>
      </c>
    </row>
    <row r="5" spans="1:11" ht="30">
      <c r="B5" t="s">
        <v>13</v>
      </c>
      <c r="C5" t="s">
        <v>14</v>
      </c>
      <c r="D5" s="2">
        <f t="shared" si="0"/>
        <v>44585</v>
      </c>
      <c r="E5" s="2">
        <f t="shared" si="0"/>
        <v>44586</v>
      </c>
      <c r="F5" s="2">
        <f t="shared" si="0"/>
        <v>44587</v>
      </c>
      <c r="G5" s="2">
        <f t="shared" si="0"/>
        <v>44588</v>
      </c>
      <c r="H5" s="2">
        <f t="shared" si="0"/>
        <v>44589</v>
      </c>
      <c r="I5" s="3" t="s">
        <v>15</v>
      </c>
    </row>
    <row r="6" spans="1:11" ht="45">
      <c r="B6" t="s">
        <v>16</v>
      </c>
      <c r="C6" t="s">
        <v>17</v>
      </c>
      <c r="D6" s="2">
        <f t="shared" si="0"/>
        <v>44592</v>
      </c>
      <c r="E6" s="2">
        <f t="shared" si="0"/>
        <v>44593</v>
      </c>
      <c r="F6" s="2">
        <f t="shared" si="0"/>
        <v>44594</v>
      </c>
      <c r="G6" s="2">
        <f t="shared" si="0"/>
        <v>44595</v>
      </c>
      <c r="H6" s="2">
        <f t="shared" si="0"/>
        <v>44596</v>
      </c>
      <c r="I6" s="3" t="s">
        <v>18</v>
      </c>
    </row>
    <row r="7" spans="1:11">
      <c r="B7" t="s">
        <v>19</v>
      </c>
      <c r="C7" t="s">
        <v>20</v>
      </c>
      <c r="D7" s="2">
        <f t="shared" si="0"/>
        <v>44599</v>
      </c>
      <c r="E7" s="2">
        <f t="shared" si="0"/>
        <v>44600</v>
      </c>
      <c r="F7" s="2">
        <f t="shared" si="0"/>
        <v>44601</v>
      </c>
      <c r="G7" s="2">
        <f t="shared" si="0"/>
        <v>44602</v>
      </c>
      <c r="H7" s="2">
        <f t="shared" si="0"/>
        <v>44603</v>
      </c>
      <c r="I7" s="3" t="s">
        <v>21</v>
      </c>
    </row>
    <row r="8" spans="1:11" ht="30">
      <c r="B8" t="s">
        <v>22</v>
      </c>
      <c r="C8" t="s">
        <v>23</v>
      </c>
      <c r="D8" s="2">
        <f t="shared" si="0"/>
        <v>44606</v>
      </c>
      <c r="E8" s="2">
        <f t="shared" si="0"/>
        <v>44607</v>
      </c>
      <c r="F8" s="2">
        <f t="shared" si="0"/>
        <v>44608</v>
      </c>
      <c r="G8" s="2">
        <f t="shared" si="0"/>
        <v>44609</v>
      </c>
      <c r="H8" s="2">
        <f t="shared" si="0"/>
        <v>44610</v>
      </c>
      <c r="I8" s="3" t="s">
        <v>24</v>
      </c>
    </row>
    <row r="9" spans="1:11" ht="45">
      <c r="B9" t="s">
        <v>25</v>
      </c>
      <c r="C9" t="s">
        <v>26</v>
      </c>
      <c r="D9" s="2">
        <f t="shared" si="0"/>
        <v>44613</v>
      </c>
      <c r="E9" s="2">
        <f t="shared" si="0"/>
        <v>44614</v>
      </c>
      <c r="F9" s="2">
        <f t="shared" si="0"/>
        <v>44615</v>
      </c>
      <c r="G9" s="2">
        <f t="shared" si="0"/>
        <v>44616</v>
      </c>
      <c r="H9" s="2">
        <f t="shared" si="0"/>
        <v>44617</v>
      </c>
      <c r="I9" s="3" t="s">
        <v>27</v>
      </c>
    </row>
    <row r="10" spans="1:11" ht="45">
      <c r="B10" t="s">
        <v>28</v>
      </c>
      <c r="C10" t="s">
        <v>29</v>
      </c>
      <c r="D10" s="2">
        <f t="shared" si="0"/>
        <v>44620</v>
      </c>
      <c r="E10" s="2">
        <f t="shared" si="0"/>
        <v>44621</v>
      </c>
      <c r="F10" s="2">
        <f t="shared" si="0"/>
        <v>44622</v>
      </c>
      <c r="G10" s="2">
        <f t="shared" si="0"/>
        <v>44623</v>
      </c>
      <c r="H10" s="2">
        <f t="shared" si="0"/>
        <v>44624</v>
      </c>
      <c r="I10" s="3" t="s">
        <v>30</v>
      </c>
    </row>
    <row r="11" spans="1:11" ht="75">
      <c r="B11" t="s">
        <v>31</v>
      </c>
      <c r="C11" t="s">
        <v>32</v>
      </c>
      <c r="D11" s="2">
        <f t="shared" si="0"/>
        <v>44627</v>
      </c>
      <c r="E11" s="2">
        <f t="shared" si="0"/>
        <v>44628</v>
      </c>
      <c r="F11" s="2">
        <f t="shared" si="0"/>
        <v>44629</v>
      </c>
      <c r="G11" s="2">
        <f t="shared" si="0"/>
        <v>44630</v>
      </c>
      <c r="H11" s="2">
        <f t="shared" si="0"/>
        <v>44631</v>
      </c>
      <c r="I11" s="3" t="s">
        <v>33</v>
      </c>
    </row>
    <row r="12" spans="1:11">
      <c r="B12" t="s">
        <v>34</v>
      </c>
      <c r="C12" t="s">
        <v>35</v>
      </c>
      <c r="D12" s="2">
        <f t="shared" si="0"/>
        <v>44634</v>
      </c>
      <c r="E12" s="2">
        <f t="shared" si="0"/>
        <v>44635</v>
      </c>
      <c r="F12" s="2">
        <f t="shared" si="0"/>
        <v>44636</v>
      </c>
      <c r="G12" s="2">
        <f t="shared" si="0"/>
        <v>44637</v>
      </c>
      <c r="H12" s="2">
        <f t="shared" si="0"/>
        <v>44638</v>
      </c>
      <c r="I12" s="3" t="s">
        <v>36</v>
      </c>
    </row>
    <row r="13" spans="1:11" ht="45">
      <c r="B13" t="s">
        <v>37</v>
      </c>
      <c r="C13" t="s">
        <v>38</v>
      </c>
      <c r="D13" s="2">
        <f t="shared" si="0"/>
        <v>44641</v>
      </c>
      <c r="E13" s="2">
        <f t="shared" si="0"/>
        <v>44642</v>
      </c>
      <c r="F13" s="2">
        <f t="shared" si="0"/>
        <v>44643</v>
      </c>
      <c r="G13" s="2">
        <f t="shared" si="0"/>
        <v>44644</v>
      </c>
      <c r="H13" s="2">
        <f t="shared" si="0"/>
        <v>44645</v>
      </c>
      <c r="I13" s="3" t="s">
        <v>39</v>
      </c>
    </row>
    <row r="14" spans="1:11">
      <c r="C14" t="s">
        <v>40</v>
      </c>
      <c r="D14" s="2">
        <f t="shared" si="0"/>
        <v>44648</v>
      </c>
      <c r="E14" s="2">
        <f t="shared" si="0"/>
        <v>44649</v>
      </c>
      <c r="F14" s="2">
        <f t="shared" si="0"/>
        <v>44650</v>
      </c>
      <c r="G14" s="2">
        <f t="shared" si="0"/>
        <v>44651</v>
      </c>
      <c r="H14" s="2">
        <f t="shared" si="0"/>
        <v>44652</v>
      </c>
      <c r="I14" s="3" t="s">
        <v>41</v>
      </c>
    </row>
    <row r="15" spans="1:11" ht="30">
      <c r="C15" t="s">
        <v>42</v>
      </c>
      <c r="D15" s="2">
        <f t="shared" si="0"/>
        <v>44655</v>
      </c>
      <c r="E15" s="2">
        <f t="shared" si="0"/>
        <v>44656</v>
      </c>
      <c r="F15" s="2">
        <f t="shared" si="0"/>
        <v>44657</v>
      </c>
      <c r="G15" s="2">
        <f t="shared" si="0"/>
        <v>44658</v>
      </c>
      <c r="H15" s="2">
        <f t="shared" si="0"/>
        <v>44659</v>
      </c>
      <c r="I15" s="3" t="s">
        <v>43</v>
      </c>
    </row>
    <row r="16" spans="1:11" ht="60">
      <c r="C16" t="s">
        <v>44</v>
      </c>
      <c r="D16" s="2">
        <f t="shared" si="0"/>
        <v>44662</v>
      </c>
      <c r="E16" s="2">
        <f t="shared" si="0"/>
        <v>44663</v>
      </c>
      <c r="F16" s="2">
        <f t="shared" si="0"/>
        <v>44664</v>
      </c>
      <c r="G16" s="2">
        <f t="shared" si="0"/>
        <v>44665</v>
      </c>
      <c r="H16" s="2">
        <f t="shared" si="0"/>
        <v>44666</v>
      </c>
      <c r="I16" s="3" t="s">
        <v>45</v>
      </c>
    </row>
    <row r="17" spans="3:9" ht="60">
      <c r="C17" t="s">
        <v>46</v>
      </c>
      <c r="D17" s="2">
        <f t="shared" si="0"/>
        <v>44669</v>
      </c>
      <c r="E17" s="2">
        <f t="shared" si="0"/>
        <v>44670</v>
      </c>
      <c r="F17" s="2">
        <f t="shared" si="0"/>
        <v>44671</v>
      </c>
      <c r="G17" s="2">
        <f t="shared" si="0"/>
        <v>44672</v>
      </c>
      <c r="H17" s="2">
        <f t="shared" si="0"/>
        <v>44673</v>
      </c>
      <c r="I17" s="3" t="s">
        <v>47</v>
      </c>
    </row>
    <row r="18" spans="3:9" ht="30">
      <c r="C18" t="s">
        <v>48</v>
      </c>
      <c r="D18" s="2">
        <f t="shared" si="0"/>
        <v>44676</v>
      </c>
      <c r="E18" s="2">
        <f t="shared" si="0"/>
        <v>44677</v>
      </c>
      <c r="F18" s="2">
        <f t="shared" si="0"/>
        <v>44678</v>
      </c>
      <c r="G18" s="2">
        <f t="shared" si="0"/>
        <v>44679</v>
      </c>
      <c r="H18" s="2">
        <f t="shared" si="0"/>
        <v>44680</v>
      </c>
      <c r="I18" s="3" t="s">
        <v>49</v>
      </c>
    </row>
    <row r="19" spans="3:9" ht="30">
      <c r="C19" t="s">
        <v>50</v>
      </c>
      <c r="D19" s="2">
        <f t="shared" si="0"/>
        <v>44683</v>
      </c>
      <c r="E19" s="2">
        <f t="shared" si="0"/>
        <v>44684</v>
      </c>
      <c r="F19" s="2">
        <f t="shared" si="0"/>
        <v>44685</v>
      </c>
      <c r="G19" s="2">
        <f t="shared" si="0"/>
        <v>44686</v>
      </c>
      <c r="H19" s="2">
        <f t="shared" si="0"/>
        <v>44687</v>
      </c>
      <c r="I19" s="3" t="s">
        <v>51</v>
      </c>
    </row>
    <row r="20" spans="3:9" ht="30">
      <c r="C20" t="s">
        <v>52</v>
      </c>
      <c r="D20" s="2">
        <f t="shared" ref="D20:H35" si="1">D19+7</f>
        <v>44690</v>
      </c>
      <c r="E20" s="2">
        <f t="shared" si="1"/>
        <v>44691</v>
      </c>
      <c r="F20" s="2">
        <f t="shared" si="1"/>
        <v>44692</v>
      </c>
      <c r="G20" s="2">
        <f t="shared" si="1"/>
        <v>44693</v>
      </c>
      <c r="H20" s="2">
        <f t="shared" si="1"/>
        <v>44694</v>
      </c>
      <c r="I20" s="3" t="s">
        <v>53</v>
      </c>
    </row>
    <row r="21" spans="3:9" ht="30">
      <c r="C21" t="s">
        <v>54</v>
      </c>
      <c r="D21" s="2">
        <f t="shared" si="1"/>
        <v>44697</v>
      </c>
      <c r="E21" s="2">
        <f t="shared" si="1"/>
        <v>44698</v>
      </c>
      <c r="F21" s="2">
        <f t="shared" si="1"/>
        <v>44699</v>
      </c>
      <c r="G21" s="2">
        <f t="shared" si="1"/>
        <v>44700</v>
      </c>
      <c r="H21" s="2">
        <f t="shared" si="1"/>
        <v>44701</v>
      </c>
      <c r="I21" s="3" t="s">
        <v>55</v>
      </c>
    </row>
    <row r="22" spans="3:9" ht="30">
      <c r="C22" t="s">
        <v>56</v>
      </c>
      <c r="D22" s="2">
        <f t="shared" si="1"/>
        <v>44704</v>
      </c>
      <c r="E22" s="2">
        <f t="shared" si="1"/>
        <v>44705</v>
      </c>
      <c r="F22" s="2">
        <f t="shared" si="1"/>
        <v>44706</v>
      </c>
      <c r="G22" s="2">
        <f t="shared" si="1"/>
        <v>44707</v>
      </c>
      <c r="H22" s="2">
        <f t="shared" si="1"/>
        <v>44708</v>
      </c>
      <c r="I22" s="3" t="s">
        <v>57</v>
      </c>
    </row>
    <row r="23" spans="3:9" ht="30">
      <c r="C23" t="s">
        <v>58</v>
      </c>
      <c r="D23" s="2">
        <f t="shared" si="1"/>
        <v>44711</v>
      </c>
      <c r="E23" s="2">
        <f t="shared" si="1"/>
        <v>44712</v>
      </c>
      <c r="F23" s="2">
        <f t="shared" si="1"/>
        <v>44713</v>
      </c>
      <c r="G23" s="2">
        <f t="shared" si="1"/>
        <v>44714</v>
      </c>
      <c r="H23" s="2">
        <f t="shared" si="1"/>
        <v>44715</v>
      </c>
      <c r="I23" s="3" t="s">
        <v>59</v>
      </c>
    </row>
    <row r="24" spans="3:9" ht="30">
      <c r="C24" t="s">
        <v>60</v>
      </c>
      <c r="D24" s="2">
        <f t="shared" si="1"/>
        <v>44718</v>
      </c>
      <c r="E24" s="2">
        <f t="shared" si="1"/>
        <v>44719</v>
      </c>
      <c r="F24" s="2">
        <f t="shared" si="1"/>
        <v>44720</v>
      </c>
      <c r="G24" s="2">
        <f t="shared" si="1"/>
        <v>44721</v>
      </c>
      <c r="H24" s="2">
        <f t="shared" si="1"/>
        <v>44722</v>
      </c>
      <c r="I24" s="3" t="s">
        <v>108</v>
      </c>
    </row>
    <row r="25" spans="3:9" ht="30">
      <c r="C25" t="s">
        <v>61</v>
      </c>
      <c r="D25" s="2">
        <f t="shared" si="1"/>
        <v>44725</v>
      </c>
      <c r="E25" s="2">
        <f t="shared" si="1"/>
        <v>44726</v>
      </c>
      <c r="F25" s="2">
        <f t="shared" si="1"/>
        <v>44727</v>
      </c>
      <c r="G25" s="2">
        <f t="shared" si="1"/>
        <v>44728</v>
      </c>
      <c r="H25" s="2">
        <f t="shared" si="1"/>
        <v>44729</v>
      </c>
      <c r="I25" s="3" t="s">
        <v>109</v>
      </c>
    </row>
    <row r="26" spans="3:9" ht="60">
      <c r="C26" t="s">
        <v>62</v>
      </c>
      <c r="D26" s="2">
        <f t="shared" si="1"/>
        <v>44732</v>
      </c>
      <c r="E26" s="2">
        <f t="shared" si="1"/>
        <v>44733</v>
      </c>
      <c r="F26" s="2">
        <f t="shared" si="1"/>
        <v>44734</v>
      </c>
      <c r="G26" s="2">
        <f t="shared" si="1"/>
        <v>44735</v>
      </c>
      <c r="H26" s="2">
        <f t="shared" si="1"/>
        <v>44736</v>
      </c>
      <c r="I26" s="3" t="s">
        <v>110</v>
      </c>
    </row>
    <row r="27" spans="3:9">
      <c r="C27" t="s">
        <v>63</v>
      </c>
      <c r="D27" s="2">
        <f t="shared" si="1"/>
        <v>44739</v>
      </c>
      <c r="E27" s="2">
        <f t="shared" si="1"/>
        <v>44740</v>
      </c>
      <c r="F27" s="2">
        <f t="shared" si="1"/>
        <v>44741</v>
      </c>
      <c r="G27" s="2">
        <f t="shared" si="1"/>
        <v>44742</v>
      </c>
      <c r="H27" s="2">
        <f t="shared" si="1"/>
        <v>44743</v>
      </c>
    </row>
    <row r="28" spans="3:9">
      <c r="C28" t="s">
        <v>64</v>
      </c>
      <c r="D28" s="2">
        <f t="shared" si="1"/>
        <v>44746</v>
      </c>
      <c r="E28" s="2">
        <f t="shared" si="1"/>
        <v>44747</v>
      </c>
      <c r="F28" s="2">
        <f t="shared" si="1"/>
        <v>44748</v>
      </c>
      <c r="G28" s="2">
        <f t="shared" si="1"/>
        <v>44749</v>
      </c>
      <c r="H28" s="2">
        <f t="shared" si="1"/>
        <v>44750</v>
      </c>
    </row>
    <row r="29" spans="3:9">
      <c r="C29" t="s">
        <v>65</v>
      </c>
      <c r="D29" s="2">
        <f t="shared" si="1"/>
        <v>44753</v>
      </c>
      <c r="E29" s="2">
        <f t="shared" si="1"/>
        <v>44754</v>
      </c>
      <c r="F29" s="2">
        <f t="shared" si="1"/>
        <v>44755</v>
      </c>
      <c r="G29" s="2">
        <f t="shared" si="1"/>
        <v>44756</v>
      </c>
      <c r="H29" s="2">
        <f t="shared" si="1"/>
        <v>44757</v>
      </c>
    </row>
    <row r="30" spans="3:9">
      <c r="C30" t="s">
        <v>66</v>
      </c>
      <c r="D30" s="2">
        <f t="shared" si="1"/>
        <v>44760</v>
      </c>
      <c r="E30" s="2">
        <f t="shared" si="1"/>
        <v>44761</v>
      </c>
      <c r="F30" s="2">
        <f t="shared" si="1"/>
        <v>44762</v>
      </c>
      <c r="G30" s="2">
        <f t="shared" si="1"/>
        <v>44763</v>
      </c>
      <c r="H30" s="2">
        <f t="shared" si="1"/>
        <v>44764</v>
      </c>
    </row>
    <row r="31" spans="3:9">
      <c r="C31" t="s">
        <v>67</v>
      </c>
      <c r="D31" s="2">
        <f t="shared" si="1"/>
        <v>44767</v>
      </c>
      <c r="E31" s="2">
        <f t="shared" si="1"/>
        <v>44768</v>
      </c>
      <c r="F31" s="2">
        <f t="shared" si="1"/>
        <v>44769</v>
      </c>
      <c r="G31" s="2">
        <f t="shared" si="1"/>
        <v>44770</v>
      </c>
      <c r="H31" s="2">
        <f t="shared" si="1"/>
        <v>44771</v>
      </c>
    </row>
    <row r="32" spans="3:9">
      <c r="C32" t="s">
        <v>68</v>
      </c>
      <c r="D32" s="2">
        <f t="shared" si="1"/>
        <v>44774</v>
      </c>
      <c r="E32" s="2">
        <f t="shared" si="1"/>
        <v>44775</v>
      </c>
      <c r="F32" s="2">
        <f t="shared" si="1"/>
        <v>44776</v>
      </c>
      <c r="G32" s="2">
        <f t="shared" si="1"/>
        <v>44777</v>
      </c>
      <c r="H32" s="2">
        <f t="shared" si="1"/>
        <v>44778</v>
      </c>
    </row>
    <row r="33" spans="3:8">
      <c r="C33" t="s">
        <v>69</v>
      </c>
      <c r="D33" s="2">
        <f t="shared" si="1"/>
        <v>44781</v>
      </c>
      <c r="E33" s="2">
        <f t="shared" si="1"/>
        <v>44782</v>
      </c>
      <c r="F33" s="2">
        <f t="shared" si="1"/>
        <v>44783</v>
      </c>
      <c r="G33" s="2">
        <f t="shared" si="1"/>
        <v>44784</v>
      </c>
      <c r="H33" s="2">
        <f t="shared" si="1"/>
        <v>44785</v>
      </c>
    </row>
    <row r="34" spans="3:8">
      <c r="C34" t="s">
        <v>70</v>
      </c>
      <c r="D34" s="2">
        <f t="shared" si="1"/>
        <v>44788</v>
      </c>
      <c r="E34" s="2">
        <f t="shared" si="1"/>
        <v>44789</v>
      </c>
      <c r="F34" s="2">
        <f t="shared" si="1"/>
        <v>44790</v>
      </c>
      <c r="G34" s="2">
        <f t="shared" si="1"/>
        <v>44791</v>
      </c>
      <c r="H34" s="2">
        <f t="shared" si="1"/>
        <v>44792</v>
      </c>
    </row>
    <row r="35" spans="3:8">
      <c r="C35" t="s">
        <v>71</v>
      </c>
      <c r="D35" s="2">
        <f t="shared" si="1"/>
        <v>44795</v>
      </c>
      <c r="E35" s="2">
        <f t="shared" si="1"/>
        <v>44796</v>
      </c>
      <c r="F35" s="2">
        <f t="shared" si="1"/>
        <v>44797</v>
      </c>
      <c r="G35" s="2">
        <f t="shared" si="1"/>
        <v>44798</v>
      </c>
      <c r="H35" s="2">
        <f t="shared" si="1"/>
        <v>44799</v>
      </c>
    </row>
    <row r="36" spans="3:8">
      <c r="C36" t="s">
        <v>72</v>
      </c>
      <c r="D36" s="2">
        <f t="shared" ref="D36:H51" si="2">D35+7</f>
        <v>44802</v>
      </c>
      <c r="E36" s="2">
        <f t="shared" si="2"/>
        <v>44803</v>
      </c>
      <c r="F36" s="2">
        <f t="shared" si="2"/>
        <v>44804</v>
      </c>
      <c r="G36" s="2">
        <f t="shared" si="2"/>
        <v>44805</v>
      </c>
      <c r="H36" s="2">
        <f t="shared" si="2"/>
        <v>44806</v>
      </c>
    </row>
    <row r="37" spans="3:8">
      <c r="C37" t="s">
        <v>73</v>
      </c>
      <c r="D37" s="2">
        <f t="shared" si="2"/>
        <v>44809</v>
      </c>
      <c r="E37" s="2">
        <f t="shared" si="2"/>
        <v>44810</v>
      </c>
      <c r="F37" s="2">
        <f t="shared" si="2"/>
        <v>44811</v>
      </c>
      <c r="G37" s="2">
        <f t="shared" si="2"/>
        <v>44812</v>
      </c>
      <c r="H37" s="2">
        <f t="shared" si="2"/>
        <v>44813</v>
      </c>
    </row>
    <row r="38" spans="3:8">
      <c r="C38" t="s">
        <v>74</v>
      </c>
      <c r="D38" s="2">
        <f t="shared" si="2"/>
        <v>44816</v>
      </c>
      <c r="E38" s="2">
        <f t="shared" si="2"/>
        <v>44817</v>
      </c>
      <c r="F38" s="2">
        <f t="shared" si="2"/>
        <v>44818</v>
      </c>
      <c r="G38" s="2">
        <f t="shared" si="2"/>
        <v>44819</v>
      </c>
      <c r="H38" s="2">
        <f t="shared" si="2"/>
        <v>44820</v>
      </c>
    </row>
    <row r="39" spans="3:8">
      <c r="C39" t="s">
        <v>75</v>
      </c>
      <c r="D39" s="2">
        <f t="shared" si="2"/>
        <v>44823</v>
      </c>
      <c r="E39" s="2">
        <f t="shared" si="2"/>
        <v>44824</v>
      </c>
      <c r="F39" s="2">
        <f t="shared" si="2"/>
        <v>44825</v>
      </c>
      <c r="G39" s="2">
        <f t="shared" si="2"/>
        <v>44826</v>
      </c>
      <c r="H39" s="2">
        <f t="shared" si="2"/>
        <v>44827</v>
      </c>
    </row>
    <row r="40" spans="3:8">
      <c r="C40" t="s">
        <v>76</v>
      </c>
      <c r="D40" s="2">
        <f t="shared" si="2"/>
        <v>44830</v>
      </c>
      <c r="E40" s="2">
        <f t="shared" si="2"/>
        <v>44831</v>
      </c>
      <c r="F40" s="2">
        <f t="shared" si="2"/>
        <v>44832</v>
      </c>
      <c r="G40" s="2">
        <f t="shared" si="2"/>
        <v>44833</v>
      </c>
      <c r="H40" s="2">
        <f t="shared" si="2"/>
        <v>44834</v>
      </c>
    </row>
    <row r="41" spans="3:8">
      <c r="C41" t="s">
        <v>77</v>
      </c>
      <c r="D41" s="2">
        <f t="shared" si="2"/>
        <v>44837</v>
      </c>
      <c r="E41" s="2">
        <f t="shared" si="2"/>
        <v>44838</v>
      </c>
      <c r="F41" s="2">
        <f t="shared" si="2"/>
        <v>44839</v>
      </c>
      <c r="G41" s="2">
        <f t="shared" si="2"/>
        <v>44840</v>
      </c>
      <c r="H41" s="2">
        <f t="shared" si="2"/>
        <v>44841</v>
      </c>
    </row>
    <row r="42" spans="3:8">
      <c r="C42" t="s">
        <v>78</v>
      </c>
      <c r="D42" s="2">
        <f t="shared" si="2"/>
        <v>44844</v>
      </c>
      <c r="E42" s="2">
        <f t="shared" si="2"/>
        <v>44845</v>
      </c>
      <c r="F42" s="2">
        <f t="shared" si="2"/>
        <v>44846</v>
      </c>
      <c r="G42" s="2">
        <f t="shared" si="2"/>
        <v>44847</v>
      </c>
      <c r="H42" s="2">
        <f t="shared" si="2"/>
        <v>44848</v>
      </c>
    </row>
    <row r="43" spans="3:8">
      <c r="C43" t="s">
        <v>79</v>
      </c>
      <c r="D43" s="2">
        <f t="shared" si="2"/>
        <v>44851</v>
      </c>
      <c r="E43" s="2">
        <f t="shared" si="2"/>
        <v>44852</v>
      </c>
      <c r="F43" s="2">
        <f t="shared" si="2"/>
        <v>44853</v>
      </c>
      <c r="G43" s="2">
        <f t="shared" si="2"/>
        <v>44854</v>
      </c>
      <c r="H43" s="2">
        <f t="shared" si="2"/>
        <v>44855</v>
      </c>
    </row>
    <row r="44" spans="3:8">
      <c r="C44" t="s">
        <v>80</v>
      </c>
      <c r="D44" s="2">
        <f t="shared" si="2"/>
        <v>44858</v>
      </c>
      <c r="E44" s="2">
        <f t="shared" si="2"/>
        <v>44859</v>
      </c>
      <c r="F44" s="2">
        <f t="shared" si="2"/>
        <v>44860</v>
      </c>
      <c r="G44" s="2">
        <f t="shared" si="2"/>
        <v>44861</v>
      </c>
      <c r="H44" s="2">
        <f t="shared" si="2"/>
        <v>44862</v>
      </c>
    </row>
    <row r="45" spans="3:8">
      <c r="C45" t="s">
        <v>81</v>
      </c>
      <c r="D45" s="2">
        <f t="shared" si="2"/>
        <v>44865</v>
      </c>
      <c r="E45" s="2">
        <f t="shared" si="2"/>
        <v>44866</v>
      </c>
      <c r="F45" s="2">
        <f t="shared" si="2"/>
        <v>44867</v>
      </c>
      <c r="G45" s="2">
        <f t="shared" si="2"/>
        <v>44868</v>
      </c>
      <c r="H45" s="2">
        <f t="shared" si="2"/>
        <v>44869</v>
      </c>
    </row>
    <row r="46" spans="3:8">
      <c r="C46" t="s">
        <v>82</v>
      </c>
      <c r="D46" s="2">
        <f t="shared" si="2"/>
        <v>44872</v>
      </c>
      <c r="E46" s="2">
        <f t="shared" si="2"/>
        <v>44873</v>
      </c>
      <c r="F46" s="2">
        <f t="shared" si="2"/>
        <v>44874</v>
      </c>
      <c r="G46" s="2">
        <f t="shared" si="2"/>
        <v>44875</v>
      </c>
      <c r="H46" s="2">
        <f t="shared" si="2"/>
        <v>44876</v>
      </c>
    </row>
    <row r="47" spans="3:8">
      <c r="C47" t="s">
        <v>83</v>
      </c>
      <c r="D47" s="2">
        <f t="shared" si="2"/>
        <v>44879</v>
      </c>
      <c r="E47" s="2">
        <f t="shared" si="2"/>
        <v>44880</v>
      </c>
      <c r="F47" s="2">
        <f t="shared" si="2"/>
        <v>44881</v>
      </c>
      <c r="G47" s="2">
        <f t="shared" si="2"/>
        <v>44882</v>
      </c>
      <c r="H47" s="2">
        <f t="shared" si="2"/>
        <v>44883</v>
      </c>
    </row>
    <row r="48" spans="3:8">
      <c r="C48" t="s">
        <v>84</v>
      </c>
      <c r="D48" s="2">
        <f t="shared" si="2"/>
        <v>44886</v>
      </c>
      <c r="E48" s="2">
        <f t="shared" si="2"/>
        <v>44887</v>
      </c>
      <c r="F48" s="2">
        <f t="shared" si="2"/>
        <v>44888</v>
      </c>
      <c r="G48" s="2">
        <f t="shared" si="2"/>
        <v>44889</v>
      </c>
      <c r="H48" s="2">
        <f t="shared" si="2"/>
        <v>44890</v>
      </c>
    </row>
    <row r="49" spans="3:8">
      <c r="C49" t="s">
        <v>85</v>
      </c>
      <c r="D49" s="2">
        <f t="shared" si="2"/>
        <v>44893</v>
      </c>
      <c r="E49" s="2">
        <f t="shared" si="2"/>
        <v>44894</v>
      </c>
      <c r="F49" s="2">
        <f t="shared" si="2"/>
        <v>44895</v>
      </c>
      <c r="G49" s="2">
        <f t="shared" si="2"/>
        <v>44896</v>
      </c>
      <c r="H49" s="2">
        <f t="shared" si="2"/>
        <v>44897</v>
      </c>
    </row>
    <row r="50" spans="3:8">
      <c r="C50" t="s">
        <v>86</v>
      </c>
      <c r="D50" s="2">
        <f t="shared" si="2"/>
        <v>44900</v>
      </c>
      <c r="E50" s="2">
        <f t="shared" si="2"/>
        <v>44901</v>
      </c>
      <c r="F50" s="2">
        <f t="shared" si="2"/>
        <v>44902</v>
      </c>
      <c r="G50" s="2">
        <f t="shared" si="2"/>
        <v>44903</v>
      </c>
      <c r="H50" s="2">
        <f t="shared" si="2"/>
        <v>44904</v>
      </c>
    </row>
    <row r="51" spans="3:8">
      <c r="C51" t="s">
        <v>87</v>
      </c>
      <c r="D51" s="2">
        <f t="shared" si="2"/>
        <v>44907</v>
      </c>
      <c r="E51" s="2">
        <f t="shared" si="2"/>
        <v>44908</v>
      </c>
      <c r="F51" s="2">
        <f t="shared" si="2"/>
        <v>44909</v>
      </c>
      <c r="G51" s="2">
        <f t="shared" si="2"/>
        <v>44910</v>
      </c>
      <c r="H51" s="2">
        <f t="shared" si="2"/>
        <v>44911</v>
      </c>
    </row>
    <row r="52" spans="3:8">
      <c r="C52" t="s">
        <v>88</v>
      </c>
      <c r="D52" s="2">
        <f t="shared" ref="D52:H53" si="3">D51+7</f>
        <v>44914</v>
      </c>
      <c r="E52" s="2">
        <f t="shared" si="3"/>
        <v>44915</v>
      </c>
      <c r="F52" s="2">
        <f t="shared" si="3"/>
        <v>44916</v>
      </c>
      <c r="G52" s="2">
        <f t="shared" si="3"/>
        <v>44917</v>
      </c>
      <c r="H52" s="2">
        <f t="shared" si="3"/>
        <v>44918</v>
      </c>
    </row>
    <row r="53" spans="3:8">
      <c r="C53" t="s">
        <v>89</v>
      </c>
      <c r="D53" s="2">
        <f t="shared" si="3"/>
        <v>44921</v>
      </c>
      <c r="E53" s="2">
        <f t="shared" si="3"/>
        <v>44922</v>
      </c>
      <c r="F53" s="2">
        <f t="shared" si="3"/>
        <v>44923</v>
      </c>
      <c r="G53" s="2">
        <f t="shared" si="3"/>
        <v>44924</v>
      </c>
      <c r="H53" s="2">
        <f t="shared" si="3"/>
        <v>44925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Planning</vt:lpstr>
      <vt:lpstr>BD</vt:lpstr>
      <vt:lpstr>PARAMETRES</vt:lpstr>
      <vt:lpstr>debutdates</vt:lpstr>
      <vt:lpstr>debutdates2</vt:lpstr>
      <vt:lpstr>evenement</vt:lpstr>
      <vt:lpstr>evenement2</vt:lpstr>
      <vt:lpstr>periode</vt:lpstr>
      <vt:lpstr>periode2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Claudie BRUNO</dc:creator>
  <cp:lastModifiedBy>Test</cp:lastModifiedBy>
  <cp:lastPrinted>2022-05-12T13:05:32Z</cp:lastPrinted>
  <dcterms:created xsi:type="dcterms:W3CDTF">2022-05-12T07:45:05Z</dcterms:created>
  <dcterms:modified xsi:type="dcterms:W3CDTF">2022-05-12T18:47:30Z</dcterms:modified>
</cp:coreProperties>
</file>