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28680" yWindow="-120" windowWidth="29040" windowHeight="15840"/>
  </bookViews>
  <sheets>
    <sheet name="Feuil1" sheetId="1" r:id="rId1"/>
    <sheet name="Feuil2" sheetId="2" r:id="rId2"/>
  </sheets>
  <definedNames>
    <definedName name="_feries">Feuil2!$B$3:$B$15</definedName>
    <definedName name="code">Feuil2!$C$3:$C$5</definedName>
    <definedName name="salarié">Feuil1!$B$11:$B$20</definedName>
  </definedNames>
  <calcPr calcId="125725"/>
</workbook>
</file>

<file path=xl/calcChain.xml><?xml version="1.0" encoding="utf-8"?>
<calcChain xmlns="http://schemas.openxmlformats.org/spreadsheetml/2006/main">
  <c r="F25" i="2"/>
  <c r="B6" i="1" l="1"/>
  <c r="B5"/>
  <c r="C10" s="1"/>
  <c r="B1" i="2"/>
  <c r="B14" s="1"/>
  <c r="C13" i="1" l="1" a="1"/>
  <c r="C13" s="1"/>
  <c r="C17" a="1"/>
  <c r="C17" s="1"/>
  <c r="C14" a="1"/>
  <c r="C14" s="1"/>
  <c r="C18" a="1"/>
  <c r="C18" s="1"/>
  <c r="C11" a="1"/>
  <c r="C11" s="1"/>
  <c r="C15" a="1"/>
  <c r="C15" s="1"/>
  <c r="C19" a="1"/>
  <c r="C19" s="1"/>
  <c r="C12" a="1"/>
  <c r="C12" s="1"/>
  <c r="C16" a="1"/>
  <c r="C16" s="1"/>
  <c r="C20" a="1"/>
  <c r="C20" s="1"/>
  <c r="D7"/>
  <c r="D10"/>
  <c r="B13" i="2"/>
  <c r="B6"/>
  <c r="B15"/>
  <c r="B7"/>
  <c r="B11"/>
  <c r="B12"/>
  <c r="B3"/>
  <c r="B4"/>
  <c r="B5" s="1"/>
  <c r="E10" i="1" l="1"/>
  <c r="D14" a="1"/>
  <c r="D14" s="1"/>
  <c r="D18" a="1"/>
  <c r="D18" s="1"/>
  <c r="D15" a="1"/>
  <c r="D15" s="1"/>
  <c r="D19" a="1"/>
  <c r="D19" s="1"/>
  <c r="D11" a="1"/>
  <c r="D11" s="1"/>
  <c r="D12" a="1"/>
  <c r="D12" s="1"/>
  <c r="D16" a="1"/>
  <c r="D16" s="1"/>
  <c r="D20" a="1"/>
  <c r="D20" s="1"/>
  <c r="D13" a="1"/>
  <c r="D13" s="1"/>
  <c r="D17" a="1"/>
  <c r="D17" s="1"/>
  <c r="M22" i="2"/>
  <c r="B10"/>
  <c r="B9"/>
  <c r="B8"/>
  <c r="F10" i="1" l="1"/>
  <c r="E15" a="1"/>
  <c r="E15" s="1"/>
  <c r="E19" a="1"/>
  <c r="E19" s="1"/>
  <c r="E12" a="1"/>
  <c r="E12" s="1"/>
  <c r="E16" a="1"/>
  <c r="E16" s="1"/>
  <c r="E20" a="1"/>
  <c r="E20" s="1"/>
  <c r="E13" a="1"/>
  <c r="E13" s="1"/>
  <c r="E17" a="1"/>
  <c r="E17" s="1"/>
  <c r="E14" a="1"/>
  <c r="E14" s="1"/>
  <c r="E18" a="1"/>
  <c r="E18" s="1"/>
  <c r="E11" a="1"/>
  <c r="E11" s="1"/>
  <c r="G10" l="1"/>
  <c r="F12" a="1"/>
  <c r="F12" s="1"/>
  <c r="F16" a="1"/>
  <c r="F16" s="1"/>
  <c r="F20" a="1"/>
  <c r="F20" s="1"/>
  <c r="F13" a="1"/>
  <c r="F13" s="1"/>
  <c r="F17" a="1"/>
  <c r="F17" s="1"/>
  <c r="F14" a="1"/>
  <c r="F14" s="1"/>
  <c r="F18" a="1"/>
  <c r="F18" s="1"/>
  <c r="F15" a="1"/>
  <c r="F15" s="1"/>
  <c r="F19" a="1"/>
  <c r="F19" s="1"/>
  <c r="F11" a="1"/>
  <c r="F11" s="1"/>
  <c r="H10" l="1"/>
  <c r="G13" a="1"/>
  <c r="G13" s="1"/>
  <c r="G17" a="1"/>
  <c r="G17" s="1"/>
  <c r="G11" a="1"/>
  <c r="G11" s="1"/>
  <c r="G14" a="1"/>
  <c r="G14" s="1"/>
  <c r="G18" a="1"/>
  <c r="G18" s="1"/>
  <c r="G15" a="1"/>
  <c r="G15" s="1"/>
  <c r="G19" a="1"/>
  <c r="G19" s="1"/>
  <c r="G12" a="1"/>
  <c r="G12" s="1"/>
  <c r="G16" a="1"/>
  <c r="G16" s="1"/>
  <c r="G20" a="1"/>
  <c r="G20" s="1"/>
  <c r="I10" l="1"/>
  <c r="H14" a="1"/>
  <c r="H14" s="1"/>
  <c r="H18" a="1"/>
  <c r="H18" s="1"/>
  <c r="H15" a="1"/>
  <c r="H15" s="1"/>
  <c r="H19" a="1"/>
  <c r="H19" s="1"/>
  <c r="H12" a="1"/>
  <c r="H12" s="1"/>
  <c r="H16" a="1"/>
  <c r="H16" s="1"/>
  <c r="H20" a="1"/>
  <c r="H20" s="1"/>
  <c r="H13" a="1"/>
  <c r="H13" s="1"/>
  <c r="H17" a="1"/>
  <c r="H17" s="1"/>
  <c r="H11" a="1"/>
  <c r="H11" s="1"/>
  <c r="J10" l="1"/>
  <c r="I15" a="1"/>
  <c r="I15" s="1"/>
  <c r="I19" a="1"/>
  <c r="I19" s="1"/>
  <c r="I12" a="1"/>
  <c r="I12" s="1"/>
  <c r="I16" a="1"/>
  <c r="I16" s="1"/>
  <c r="I20" a="1"/>
  <c r="I20" s="1"/>
  <c r="I13" a="1"/>
  <c r="I13" s="1"/>
  <c r="I17" a="1"/>
  <c r="I17" s="1"/>
  <c r="I11" a="1"/>
  <c r="I11" s="1"/>
  <c r="I14" a="1"/>
  <c r="I14" s="1"/>
  <c r="I18" a="1"/>
  <c r="I18" s="1"/>
  <c r="K10" l="1"/>
  <c r="J12" a="1"/>
  <c r="J12" s="1"/>
  <c r="J16" a="1"/>
  <c r="J16" s="1"/>
  <c r="J20" a="1"/>
  <c r="J20" s="1"/>
  <c r="J13" a="1"/>
  <c r="J13" s="1"/>
  <c r="J17" a="1"/>
  <c r="J17" s="1"/>
  <c r="J11" a="1"/>
  <c r="J11" s="1"/>
  <c r="J14" a="1"/>
  <c r="J14" s="1"/>
  <c r="J18" a="1"/>
  <c r="J18" s="1"/>
  <c r="J15" a="1"/>
  <c r="J15" s="1"/>
  <c r="J19" a="1"/>
  <c r="J19" s="1"/>
  <c r="L10" l="1"/>
  <c r="K13" a="1"/>
  <c r="K13" s="1"/>
  <c r="K17" a="1"/>
  <c r="K17" s="1"/>
  <c r="K11" a="1"/>
  <c r="K11" s="1"/>
  <c r="K14" a="1"/>
  <c r="K14" s="1"/>
  <c r="K18" a="1"/>
  <c r="K18" s="1"/>
  <c r="K15" a="1"/>
  <c r="K15" s="1"/>
  <c r="K19" a="1"/>
  <c r="K19" s="1"/>
  <c r="K12" a="1"/>
  <c r="K12" s="1"/>
  <c r="K16" a="1"/>
  <c r="K16" s="1"/>
  <c r="K20" a="1"/>
  <c r="K20" s="1"/>
  <c r="M10" l="1"/>
  <c r="L14" a="1"/>
  <c r="L14" s="1"/>
  <c r="L18" a="1"/>
  <c r="L18" s="1"/>
  <c r="L15" a="1"/>
  <c r="L15" s="1"/>
  <c r="L19" a="1"/>
  <c r="L19" s="1"/>
  <c r="L12" a="1"/>
  <c r="L12" s="1"/>
  <c r="L16" a="1"/>
  <c r="L16" s="1"/>
  <c r="L20" a="1"/>
  <c r="L20" s="1"/>
  <c r="L13" a="1"/>
  <c r="L13" s="1"/>
  <c r="L17" a="1"/>
  <c r="L17" s="1"/>
  <c r="L11" a="1"/>
  <c r="L11" s="1"/>
  <c r="N10" l="1"/>
  <c r="M15" a="1"/>
  <c r="M15" s="1"/>
  <c r="M19" a="1"/>
  <c r="M19" s="1"/>
  <c r="M12" a="1"/>
  <c r="M12" s="1"/>
  <c r="M16" a="1"/>
  <c r="M16" s="1"/>
  <c r="M20" a="1"/>
  <c r="M20" s="1"/>
  <c r="M11" a="1"/>
  <c r="M11" s="1"/>
  <c r="M13" a="1"/>
  <c r="M13" s="1"/>
  <c r="M17" a="1"/>
  <c r="M17" s="1"/>
  <c r="M14" a="1"/>
  <c r="M14" s="1"/>
  <c r="M18" a="1"/>
  <c r="M18" s="1"/>
  <c r="O10" l="1"/>
  <c r="N12" a="1"/>
  <c r="N12" s="1"/>
  <c r="N16" a="1"/>
  <c r="N16" s="1"/>
  <c r="N20" a="1"/>
  <c r="N20" s="1"/>
  <c r="N13" a="1"/>
  <c r="N13" s="1"/>
  <c r="N17" a="1"/>
  <c r="N17" s="1"/>
  <c r="N11" a="1"/>
  <c r="N11" s="1"/>
  <c r="N14" a="1"/>
  <c r="N14" s="1"/>
  <c r="N18" a="1"/>
  <c r="N18" s="1"/>
  <c r="N15" a="1"/>
  <c r="N15" s="1"/>
  <c r="N19" a="1"/>
  <c r="N19" s="1"/>
  <c r="P10" l="1"/>
  <c r="O13" a="1"/>
  <c r="O13" s="1"/>
  <c r="O17" a="1"/>
  <c r="O17" s="1"/>
  <c r="O14" a="1"/>
  <c r="O14" s="1"/>
  <c r="O18" a="1"/>
  <c r="O18" s="1"/>
  <c r="O15" a="1"/>
  <c r="O15" s="1"/>
  <c r="O19" a="1"/>
  <c r="O19" s="1"/>
  <c r="O12" a="1"/>
  <c r="O12" s="1"/>
  <c r="O16" a="1"/>
  <c r="O16" s="1"/>
  <c r="O20" a="1"/>
  <c r="O20" s="1"/>
  <c r="O11" a="1"/>
  <c r="O11" s="1"/>
  <c r="Q10" l="1"/>
  <c r="P14" a="1"/>
  <c r="P14" s="1"/>
  <c r="P18" a="1"/>
  <c r="P18" s="1"/>
  <c r="P15" a="1"/>
  <c r="P15" s="1"/>
  <c r="P19" a="1"/>
  <c r="P19" s="1"/>
  <c r="P12" a="1"/>
  <c r="P12" s="1"/>
  <c r="P16" a="1"/>
  <c r="P16" s="1"/>
  <c r="P20" a="1"/>
  <c r="P20" s="1"/>
  <c r="P13" a="1"/>
  <c r="P13" s="1"/>
  <c r="P17" a="1"/>
  <c r="P17" s="1"/>
  <c r="P11" a="1"/>
  <c r="P11" s="1"/>
  <c r="R10" l="1"/>
  <c r="Q15" a="1"/>
  <c r="Q15" s="1"/>
  <c r="Q19" a="1"/>
  <c r="Q19" s="1"/>
  <c r="Q12" a="1"/>
  <c r="Q12" s="1"/>
  <c r="Q16" a="1"/>
  <c r="Q16" s="1"/>
  <c r="Q20" a="1"/>
  <c r="Q20" s="1"/>
  <c r="Q13" a="1"/>
  <c r="Q13" s="1"/>
  <c r="Q17" a="1"/>
  <c r="Q17" s="1"/>
  <c r="Q11" a="1"/>
  <c r="Q11" s="1"/>
  <c r="Q14" a="1"/>
  <c r="Q14" s="1"/>
  <c r="Q18" a="1"/>
  <c r="Q18" s="1"/>
  <c r="S10" l="1"/>
  <c r="R12" a="1"/>
  <c r="R12" s="1"/>
  <c r="R16" a="1"/>
  <c r="R16" s="1"/>
  <c r="R20" a="1"/>
  <c r="R20" s="1"/>
  <c r="R13" a="1"/>
  <c r="R13" s="1"/>
  <c r="R17" a="1"/>
  <c r="R17" s="1"/>
  <c r="R11" a="1"/>
  <c r="R11" s="1"/>
  <c r="R14" a="1"/>
  <c r="R14" s="1"/>
  <c r="R18" a="1"/>
  <c r="R18" s="1"/>
  <c r="R15" a="1"/>
  <c r="R15" s="1"/>
  <c r="R19" a="1"/>
  <c r="R19" s="1"/>
  <c r="T10" l="1"/>
  <c r="S13" a="1"/>
  <c r="S13" s="1"/>
  <c r="S17" a="1"/>
  <c r="S17" s="1"/>
  <c r="S14" a="1"/>
  <c r="S14" s="1"/>
  <c r="S18" a="1"/>
  <c r="S18" s="1"/>
  <c r="S15" a="1"/>
  <c r="S15" s="1"/>
  <c r="S19" a="1"/>
  <c r="S19" s="1"/>
  <c r="S12" a="1"/>
  <c r="S12" s="1"/>
  <c r="S16" a="1"/>
  <c r="S16" s="1"/>
  <c r="S20" a="1"/>
  <c r="S20" s="1"/>
  <c r="S11" a="1"/>
  <c r="S11" s="1"/>
  <c r="U10" l="1"/>
  <c r="T14" a="1"/>
  <c r="T14" s="1"/>
  <c r="T18" a="1"/>
  <c r="T18" s="1"/>
  <c r="T15" a="1"/>
  <c r="T15" s="1"/>
  <c r="T19" a="1"/>
  <c r="T19" s="1"/>
  <c r="T12" a="1"/>
  <c r="T12" s="1"/>
  <c r="T16" a="1"/>
  <c r="T16" s="1"/>
  <c r="T20" a="1"/>
  <c r="T20" s="1"/>
  <c r="T13" a="1"/>
  <c r="T13" s="1"/>
  <c r="T17" a="1"/>
  <c r="T17" s="1"/>
  <c r="T11" a="1"/>
  <c r="T11" s="1"/>
  <c r="V10" l="1"/>
  <c r="U15" a="1"/>
  <c r="U15" s="1"/>
  <c r="U19" a="1"/>
  <c r="U19" s="1"/>
  <c r="U12" a="1"/>
  <c r="U12" s="1"/>
  <c r="U16" a="1"/>
  <c r="U16" s="1"/>
  <c r="U20" a="1"/>
  <c r="U20" s="1"/>
  <c r="U11" a="1"/>
  <c r="U11" s="1"/>
  <c r="U13" a="1"/>
  <c r="U13" s="1"/>
  <c r="U17" a="1"/>
  <c r="U17" s="1"/>
  <c r="U14" a="1"/>
  <c r="U14" s="1"/>
  <c r="U18" a="1"/>
  <c r="U18" s="1"/>
  <c r="W10" l="1"/>
  <c r="V12" a="1"/>
  <c r="V12" s="1"/>
  <c r="V16" a="1"/>
  <c r="V16" s="1"/>
  <c r="V20" a="1"/>
  <c r="V20" s="1"/>
  <c r="V13" a="1"/>
  <c r="V13" s="1"/>
  <c r="V17" a="1"/>
  <c r="V17" s="1"/>
  <c r="V11" a="1"/>
  <c r="V11" s="1"/>
  <c r="V14" a="1"/>
  <c r="V14" s="1"/>
  <c r="V18" a="1"/>
  <c r="V18" s="1"/>
  <c r="V15" a="1"/>
  <c r="V15" s="1"/>
  <c r="V19" a="1"/>
  <c r="V19" s="1"/>
  <c r="X10" l="1"/>
  <c r="W13" a="1"/>
  <c r="W13" s="1"/>
  <c r="W17" a="1"/>
  <c r="W17" s="1"/>
  <c r="W11" a="1"/>
  <c r="W11" s="1"/>
  <c r="W14" a="1"/>
  <c r="W14" s="1"/>
  <c r="W18" a="1"/>
  <c r="W18" s="1"/>
  <c r="W15" a="1"/>
  <c r="W15" s="1"/>
  <c r="W19" a="1"/>
  <c r="W19" s="1"/>
  <c r="W12" a="1"/>
  <c r="W12" s="1"/>
  <c r="W16" a="1"/>
  <c r="W16" s="1"/>
  <c r="W20" a="1"/>
  <c r="W20" s="1"/>
  <c r="Y10" l="1"/>
  <c r="X14" a="1"/>
  <c r="X14" s="1"/>
  <c r="X18" a="1"/>
  <c r="X18" s="1"/>
  <c r="X15" a="1"/>
  <c r="X15" s="1"/>
  <c r="X19" a="1"/>
  <c r="X19" s="1"/>
  <c r="X12" a="1"/>
  <c r="X12" s="1"/>
  <c r="X16" a="1"/>
  <c r="X16" s="1"/>
  <c r="X20" a="1"/>
  <c r="X20" s="1"/>
  <c r="X13" a="1"/>
  <c r="X13" s="1"/>
  <c r="X17" a="1"/>
  <c r="X17" s="1"/>
  <c r="X11" a="1"/>
  <c r="X11" s="1"/>
  <c r="Z10" l="1"/>
  <c r="Y15" a="1"/>
  <c r="Y15" s="1"/>
  <c r="Y19" a="1"/>
  <c r="Y19" s="1"/>
  <c r="Y12" a="1"/>
  <c r="Y12" s="1"/>
  <c r="Y16" a="1"/>
  <c r="Y16" s="1"/>
  <c r="Y20" a="1"/>
  <c r="Y20" s="1"/>
  <c r="Y11" a="1"/>
  <c r="Y11" s="1"/>
  <c r="Y13" a="1"/>
  <c r="Y13" s="1"/>
  <c r="Y17" a="1"/>
  <c r="Y17" s="1"/>
  <c r="Y14" a="1"/>
  <c r="Y14" s="1"/>
  <c r="Y18" a="1"/>
  <c r="Y18" s="1"/>
  <c r="AA10" l="1"/>
  <c r="Z12" a="1"/>
  <c r="Z12" s="1"/>
  <c r="Z16" a="1"/>
  <c r="Z16" s="1"/>
  <c r="Z20" a="1"/>
  <c r="Z20" s="1"/>
  <c r="Z13" a="1"/>
  <c r="Z13" s="1"/>
  <c r="Z17" a="1"/>
  <c r="Z17" s="1"/>
  <c r="Z11" a="1"/>
  <c r="Z11" s="1"/>
  <c r="Z14" a="1"/>
  <c r="Z14" s="1"/>
  <c r="Z18" a="1"/>
  <c r="Z18" s="1"/>
  <c r="Z15" a="1"/>
  <c r="Z15" s="1"/>
  <c r="Z19" a="1"/>
  <c r="Z19" s="1"/>
  <c r="AB10" l="1"/>
  <c r="AA13" a="1"/>
  <c r="AA13" s="1"/>
  <c r="AA17" a="1"/>
  <c r="AA17" s="1"/>
  <c r="AA14" a="1"/>
  <c r="AA14" s="1"/>
  <c r="AA18" a="1"/>
  <c r="AA18" s="1"/>
  <c r="AA15" a="1"/>
  <c r="AA15" s="1"/>
  <c r="AA19" a="1"/>
  <c r="AA19" s="1"/>
  <c r="AA12" a="1"/>
  <c r="AA12" s="1"/>
  <c r="AA16" a="1"/>
  <c r="AA16" s="1"/>
  <c r="AA20" a="1"/>
  <c r="AA20" s="1"/>
  <c r="AA11" a="1"/>
  <c r="AA11" s="1"/>
  <c r="AC10" l="1"/>
  <c r="AB14" a="1"/>
  <c r="AB14" s="1"/>
  <c r="AB18" a="1"/>
  <c r="AB18" s="1"/>
  <c r="AB15" a="1"/>
  <c r="AB15" s="1"/>
  <c r="AB19" a="1"/>
  <c r="AB19" s="1"/>
  <c r="AB12" a="1"/>
  <c r="AB12" s="1"/>
  <c r="AB16" a="1"/>
  <c r="AB16" s="1"/>
  <c r="AB20" a="1"/>
  <c r="AB20" s="1"/>
  <c r="AB13" a="1"/>
  <c r="AB13" s="1"/>
  <c r="AB17" a="1"/>
  <c r="AB17" s="1"/>
  <c r="AB11" a="1"/>
  <c r="AB11" s="1"/>
  <c r="AD10" l="1"/>
  <c r="AC15" a="1"/>
  <c r="AC15" s="1"/>
  <c r="AC19" a="1"/>
  <c r="AC19" s="1"/>
  <c r="AC12" a="1"/>
  <c r="AC12" s="1"/>
  <c r="AC16" a="1"/>
  <c r="AC16" s="1"/>
  <c r="AC20" a="1"/>
  <c r="AC20" s="1"/>
  <c r="AC13" a="1"/>
  <c r="AC13" s="1"/>
  <c r="AC17" a="1"/>
  <c r="AC17" s="1"/>
  <c r="AC11" a="1"/>
  <c r="AC11" s="1"/>
  <c r="AC14" a="1"/>
  <c r="AC14" s="1"/>
  <c r="AC18" a="1"/>
  <c r="AC18" s="1"/>
  <c r="AE10" l="1"/>
  <c r="AD12" a="1"/>
  <c r="AD12" s="1"/>
  <c r="AD16" a="1"/>
  <c r="AD16" s="1"/>
  <c r="AD20" a="1"/>
  <c r="AD20" s="1"/>
  <c r="AD13" a="1"/>
  <c r="AD13" s="1"/>
  <c r="AD17" a="1"/>
  <c r="AD17" s="1"/>
  <c r="AD11" a="1"/>
  <c r="AD11" s="1"/>
  <c r="AD14" a="1"/>
  <c r="AD14" s="1"/>
  <c r="AD18" a="1"/>
  <c r="AD18" s="1"/>
  <c r="AD15" a="1"/>
  <c r="AD15" s="1"/>
  <c r="AD19" a="1"/>
  <c r="AD19" s="1"/>
  <c r="AF10" l="1"/>
  <c r="AE13" a="1"/>
  <c r="AE13" s="1"/>
  <c r="AE17" a="1"/>
  <c r="AE17" s="1"/>
  <c r="AE14" a="1"/>
  <c r="AE14" s="1"/>
  <c r="AE18" a="1"/>
  <c r="AE18" s="1"/>
  <c r="AE15" a="1"/>
  <c r="AE15" s="1"/>
  <c r="AE19" a="1"/>
  <c r="AE19" s="1"/>
  <c r="AE12" a="1"/>
  <c r="AE12" s="1"/>
  <c r="AE16" a="1"/>
  <c r="AE16" s="1"/>
  <c r="AE20" a="1"/>
  <c r="AE20" s="1"/>
  <c r="AE11" a="1"/>
  <c r="AE11" s="1"/>
  <c r="AG10" l="1"/>
  <c r="AF14" a="1"/>
  <c r="AF14" s="1"/>
  <c r="AF18" a="1"/>
  <c r="AF18" s="1"/>
  <c r="AF15" a="1"/>
  <c r="AF15" s="1"/>
  <c r="AF19" a="1"/>
  <c r="AF19" s="1"/>
  <c r="AF12" a="1"/>
  <c r="AF12" s="1"/>
  <c r="AF16" a="1"/>
  <c r="AF16" s="1"/>
  <c r="AF20" a="1"/>
  <c r="AF20" s="1"/>
  <c r="AF13" a="1"/>
  <c r="AF13" s="1"/>
  <c r="AF17" a="1"/>
  <c r="AF17" s="1"/>
  <c r="AF11" a="1"/>
  <c r="AF11" s="1"/>
  <c r="AG15" l="1" a="1"/>
  <c r="AG15" s="1"/>
  <c r="AG19" a="1"/>
  <c r="AG19" s="1"/>
  <c r="AG12" a="1"/>
  <c r="AG12" s="1"/>
  <c r="AG16" a="1"/>
  <c r="AG16" s="1"/>
  <c r="AG20" a="1"/>
  <c r="AG20" s="1"/>
  <c r="AG11" a="1"/>
  <c r="AG11" s="1"/>
  <c r="AG13" a="1"/>
  <c r="AG13" s="1"/>
  <c r="AG17" a="1"/>
  <c r="AG17" s="1"/>
  <c r="AG14" a="1"/>
  <c r="AG14" s="1"/>
  <c r="AG18" a="1"/>
  <c r="AG18" s="1"/>
</calcChain>
</file>

<file path=xl/sharedStrings.xml><?xml version="1.0" encoding="utf-8"?>
<sst xmlns="http://schemas.openxmlformats.org/spreadsheetml/2006/main" count="55" uniqueCount="45">
  <si>
    <t>Mois</t>
  </si>
  <si>
    <t>Année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</si>
  <si>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</si>
  <si>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</si>
  <si>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</si>
  <si>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</si>
  <si>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</si>
  <si>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</si>
  <si>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</si>
  <si>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</si>
  <si>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</si>
  <si>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</si>
  <si>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</si>
  <si>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</si>
  <si>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Salarié 1</t>
  </si>
  <si>
    <t>Salarié 2</t>
  </si>
  <si>
    <t>Salarié 3</t>
  </si>
  <si>
    <t>Salarié 4</t>
  </si>
  <si>
    <t>Salarié 5</t>
  </si>
  <si>
    <t>Salarié 6</t>
  </si>
  <si>
    <t>Salarié 7</t>
  </si>
  <si>
    <t>Salarié 8</t>
  </si>
  <si>
    <t>Salarié 9</t>
  </si>
  <si>
    <t>Salarié 10</t>
  </si>
  <si>
    <t>Pâques</t>
  </si>
  <si>
    <t>Lundi de Pâques</t>
  </si>
  <si>
    <t>Pentecôte</t>
  </si>
  <si>
    <t>Ascension</t>
  </si>
  <si>
    <t>Lundi de Pentecôte</t>
  </si>
  <si>
    <t>1er Novembre</t>
  </si>
  <si>
    <t>Le 8 Mai</t>
  </si>
  <si>
    <t>Le 14 Juillet</t>
  </si>
  <si>
    <t>Le 15 Août</t>
  </si>
  <si>
    <t>Le 11 Novembre</t>
  </si>
  <si>
    <t>Le 25 Décembre</t>
  </si>
  <si>
    <t>Le 1er Janvier</t>
  </si>
  <si>
    <t>Le 1er Mai</t>
  </si>
  <si>
    <t>Noms</t>
  </si>
  <si>
    <t>Début</t>
  </si>
  <si>
    <t>Fin</t>
  </si>
  <si>
    <t>code</t>
  </si>
  <si>
    <t>CP</t>
  </si>
  <si>
    <t>Code</t>
  </si>
  <si>
    <t>RTT</t>
  </si>
  <si>
    <t>MAL</t>
  </si>
</sst>
</file>

<file path=xl/styles.xml><?xml version="1.0" encoding="utf-8"?>
<styleSheet xmlns="http://schemas.openxmlformats.org/spreadsheetml/2006/main">
  <numFmts count="5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ddd\ dd"/>
    <numFmt numFmtId="165" formatCode="_-* #,##0_-;\-* #,##0_-;_-* &quot;-&quot;_-;_-@_-"/>
    <numFmt numFmtId="166" formatCode="_-* #,##0.00_-;\-* #,##0.00_-;_-* &quot;-&quot;??_-;_-@_-"/>
  </numFmts>
  <fonts count="2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Segoe UI"/>
      <family val="2"/>
    </font>
    <font>
      <sz val="18"/>
      <color theme="3"/>
      <name val="Calibri Light"/>
      <family val="2"/>
      <scheme val="maj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rgb="FF9C5700"/>
      <name val="Calibri"/>
      <family val="2"/>
      <scheme val="minor"/>
    </font>
    <font>
      <sz val="9"/>
      <color theme="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4">
    <xf numFmtId="0" fontId="0" fillId="0" borderId="0"/>
    <xf numFmtId="0" fontId="17" fillId="0" borderId="0"/>
    <xf numFmtId="0" fontId="18" fillId="0" borderId="0" applyNumberFormat="0" applyFill="0" applyBorder="0" applyAlignment="0" applyProtection="0"/>
    <xf numFmtId="0" fontId="17" fillId="0" borderId="0"/>
    <xf numFmtId="0" fontId="19" fillId="0" borderId="0" applyNumberFormat="0" applyFill="0" applyBorder="0" applyAlignment="0" applyProtection="0"/>
    <xf numFmtId="0" fontId="20" fillId="0" borderId="0"/>
    <xf numFmtId="166" fontId="20" fillId="0" borderId="0" applyFont="0" applyFill="0" applyBorder="0" applyAlignment="0" applyProtection="0"/>
    <xf numFmtId="165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2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6" fillId="0" borderId="4" applyNumberFormat="0" applyFill="0" applyAlignment="0" applyProtection="0"/>
    <xf numFmtId="0" fontId="6" fillId="0" borderId="0" applyNumberFormat="0" applyFill="0" applyBorder="0" applyAlignment="0" applyProtection="0"/>
    <xf numFmtId="0" fontId="7" fillId="2" borderId="0" applyNumberFormat="0" applyBorder="0" applyAlignment="0" applyProtection="0"/>
    <xf numFmtId="0" fontId="8" fillId="3" borderId="0" applyNumberFormat="0" applyBorder="0" applyAlignment="0" applyProtection="0"/>
    <xf numFmtId="0" fontId="21" fillId="4" borderId="0" applyNumberFormat="0" applyBorder="0" applyAlignment="0" applyProtection="0"/>
    <xf numFmtId="0" fontId="9" fillId="5" borderId="5" applyNumberFormat="0" applyAlignment="0" applyProtection="0"/>
    <xf numFmtId="0" fontId="10" fillId="6" borderId="6" applyNumberFormat="0" applyAlignment="0" applyProtection="0"/>
    <xf numFmtId="0" fontId="11" fillId="6" borderId="5" applyNumberFormat="0" applyAlignment="0" applyProtection="0"/>
    <xf numFmtId="0" fontId="12" fillId="0" borderId="7" applyNumberFormat="0" applyFill="0" applyAlignment="0" applyProtection="0"/>
    <xf numFmtId="0" fontId="13" fillId="7" borderId="8" applyNumberFormat="0" applyAlignment="0" applyProtection="0"/>
    <xf numFmtId="0" fontId="14" fillId="0" borderId="0" applyNumberFormat="0" applyFill="0" applyBorder="0" applyAlignment="0" applyProtection="0"/>
    <xf numFmtId="0" fontId="20" fillId="8" borderId="9" applyNumberFormat="0" applyFont="0" applyAlignment="0" applyProtection="0"/>
    <xf numFmtId="0" fontId="15" fillId="0" borderId="0" applyNumberFormat="0" applyFill="0" applyBorder="0" applyAlignment="0" applyProtection="0"/>
    <xf numFmtId="0" fontId="1" fillId="0" borderId="10" applyNumberFormat="0" applyFill="0" applyAlignment="0" applyProtection="0"/>
    <xf numFmtId="0" fontId="16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16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16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16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16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28" borderId="0" applyNumberFormat="0" applyBorder="0" applyAlignment="0" applyProtection="0"/>
    <xf numFmtId="0" fontId="16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32" borderId="0" applyNumberFormat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</cellStyleXfs>
  <cellXfs count="10">
    <xf numFmtId="0" fontId="0" fillId="0" borderId="0" xfId="0"/>
    <xf numFmtId="14" fontId="0" fillId="0" borderId="0" xfId="0" applyNumberFormat="1"/>
    <xf numFmtId="0" fontId="0" fillId="0" borderId="1" xfId="0" applyBorder="1"/>
    <xf numFmtId="164" fontId="1" fillId="0" borderId="1" xfId="0" applyNumberFormat="1" applyFont="1" applyBorder="1" applyAlignment="1">
      <alignment textRotation="90"/>
    </xf>
    <xf numFmtId="0" fontId="1" fillId="0" borderId="1" xfId="0" applyFont="1" applyBorder="1"/>
    <xf numFmtId="0" fontId="0" fillId="0" borderId="0" xfId="0" applyNumberFormat="1"/>
    <xf numFmtId="0" fontId="0" fillId="0" borderId="11" xfId="0" applyBorder="1"/>
    <xf numFmtId="14" fontId="0" fillId="0" borderId="1" xfId="0" applyNumberFormat="1" applyBorder="1"/>
    <xf numFmtId="0" fontId="22" fillId="0" borderId="1" xfId="0" applyFont="1" applyBorder="1"/>
    <xf numFmtId="0" fontId="1" fillId="0" borderId="11" xfId="0" applyFont="1" applyBorder="1"/>
  </cellXfs>
  <cellStyles count="54">
    <cellStyle name="20 % - Accent1 2" xfId="28"/>
    <cellStyle name="20 % - Accent2 2" xfId="32"/>
    <cellStyle name="20 % - Accent3 2" xfId="36"/>
    <cellStyle name="20 % - Accent4 2" xfId="40"/>
    <cellStyle name="20 % - Accent5 2" xfId="44"/>
    <cellStyle name="20 % - Accent6 2" xfId="48"/>
    <cellStyle name="40 % - Accent1 2" xfId="29"/>
    <cellStyle name="40 % - Accent2 2" xfId="33"/>
    <cellStyle name="40 % - Accent3 2" xfId="37"/>
    <cellStyle name="40 % - Accent4 2" xfId="41"/>
    <cellStyle name="40 % - Accent5 2" xfId="45"/>
    <cellStyle name="40 % - Accent6 2" xfId="49"/>
    <cellStyle name="60 % - Accent1 2" xfId="30"/>
    <cellStyle name="60 % - Accent2 2" xfId="34"/>
    <cellStyle name="60 % - Accent3 2" xfId="38"/>
    <cellStyle name="60 % - Accent4 2" xfId="42"/>
    <cellStyle name="60 % - Accent5 2" xfId="46"/>
    <cellStyle name="60 % - Accent6 2" xfId="50"/>
    <cellStyle name="Accent1 2" xfId="27"/>
    <cellStyle name="Accent2 2" xfId="31"/>
    <cellStyle name="Accent3 2" xfId="35"/>
    <cellStyle name="Accent4 2" xfId="39"/>
    <cellStyle name="Accent5 2" xfId="43"/>
    <cellStyle name="Accent6 2" xfId="47"/>
    <cellStyle name="Avertissement 2" xfId="23"/>
    <cellStyle name="Calcul 2" xfId="20"/>
    <cellStyle name="Cellule liée 2" xfId="21"/>
    <cellStyle name="Entrée 2" xfId="18"/>
    <cellStyle name="Insatisfaisant 2" xfId="16"/>
    <cellStyle name="Lien hypertexte 2" xfId="4"/>
    <cellStyle name="Milliers [0] 2" xfId="7"/>
    <cellStyle name="Milliers 2" xfId="6"/>
    <cellStyle name="Monétaire [0] 2" xfId="9"/>
    <cellStyle name="Monétaire 2" xfId="8"/>
    <cellStyle name="Neutre 2" xfId="17"/>
    <cellStyle name="Normal" xfId="1"/>
    <cellStyle name="Normal" xfId="0" builtinId="0"/>
    <cellStyle name="Normal 2" xfId="5"/>
    <cellStyle name="Normal 5" xfId="3"/>
    <cellStyle name="Note 2" xfId="24"/>
    <cellStyle name="Pourcentage 2" xfId="10"/>
    <cellStyle name="Satisfaisant 2" xfId="15"/>
    <cellStyle name="Sortie 2" xfId="19"/>
    <cellStyle name="Texte explicatif 2" xfId="25"/>
    <cellStyle name="Titre" xfId="2"/>
    <cellStyle name="Titre" xfId="51"/>
    <cellStyle name="Titre" xfId="53"/>
    <cellStyle name="Titre" xfId="52"/>
    <cellStyle name="Titre 1 2" xfId="11"/>
    <cellStyle name="Titre 2 2" xfId="12"/>
    <cellStyle name="Titre 3 2" xfId="13"/>
    <cellStyle name="Titre 4 2" xfId="14"/>
    <cellStyle name="Total 2" xfId="26"/>
    <cellStyle name="Vérification 2" xfId="22"/>
  </cellStyles>
  <dxfs count="9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6" fmlaLink="$C$2" fmlaRange="$AK$3:$AK$14" noThreeD="1" sel="3" val="0"/>
</file>

<file path=xl/ctrlProps/ctrlProp2.xml><?xml version="1.0" encoding="utf-8"?>
<formControlPr xmlns="http://schemas.microsoft.com/office/spreadsheetml/2009/9/main" objectType="Drop" dropStyle="combo" dx="26" fmlaLink="$C$3" fmlaRange="$AL$3:$AL$14" noThreeD="1" sel="3"/>
</file>

<file path=xl/tables/table1.xml><?xml version="1.0" encoding="utf-8"?>
<table xmlns="http://schemas.openxmlformats.org/spreadsheetml/2006/main" id="1" name="Tableau1" displayName="Tableau1" ref="D2:G33" totalsRowShown="0" tableBorderDxfId="4">
  <autoFilter ref="D2:G33"/>
  <tableColumns count="4">
    <tableColumn id="1" name="Noms" dataDxfId="3"/>
    <tableColumn id="2" name="Début" dataDxfId="2"/>
    <tableColumn id="3" name="Fin" dataDxfId="1"/>
    <tableColumn id="4" name="cod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AL20"/>
  <sheetViews>
    <sheetView tabSelected="1" zoomScale="160" zoomScaleNormal="160" workbookViewId="0">
      <selection activeCell="AH12" sqref="AH12"/>
    </sheetView>
  </sheetViews>
  <sheetFormatPr baseColWidth="10" defaultRowHeight="15"/>
  <cols>
    <col min="3" max="3" width="3.5703125" bestFit="1" customWidth="1"/>
    <col min="4" max="4" width="4" customWidth="1"/>
    <col min="5" max="33" width="3.5703125" bestFit="1" customWidth="1"/>
  </cols>
  <sheetData>
    <row r="2" spans="2:38">
      <c r="C2">
        <v>1</v>
      </c>
      <c r="AK2" t="s">
        <v>0</v>
      </c>
      <c r="AL2" t="s">
        <v>1</v>
      </c>
    </row>
    <row r="3" spans="2:38">
      <c r="C3">
        <v>1</v>
      </c>
      <c r="AK3" t="s">
        <v>2</v>
      </c>
      <c r="AL3">
        <v>2022</v>
      </c>
    </row>
    <row r="4" spans="2:38">
      <c r="AK4" t="s">
        <v>3</v>
      </c>
      <c r="AL4">
        <v>2023</v>
      </c>
    </row>
    <row r="5" spans="2:38">
      <c r="B5" s="1">
        <f>DATE(C3+2021,C2,1)</f>
        <v>44562</v>
      </c>
      <c r="AK5" t="s">
        <v>4</v>
      </c>
      <c r="AL5">
        <v>2024</v>
      </c>
    </row>
    <row r="6" spans="2:38">
      <c r="B6" s="1">
        <f>DATE(C3+2021,C2+1,1)-1</f>
        <v>44592</v>
      </c>
      <c r="AK6" t="s">
        <v>5</v>
      </c>
      <c r="AL6">
        <v>2025</v>
      </c>
    </row>
    <row r="7" spans="2:38">
      <c r="D7" s="5" t="str">
        <f>"Période du "&amp;TEXT(B5,"jj mmmm aaaa")&amp;" au "&amp;TEXT(B6,"jj mmmm aaaa")</f>
        <v>Période du 01 janvier 2022 au 31 janvier 2022</v>
      </c>
      <c r="AK7" t="s">
        <v>6</v>
      </c>
      <c r="AL7">
        <v>2026</v>
      </c>
    </row>
    <row r="8" spans="2:38">
      <c r="AK8" t="s">
        <v>7</v>
      </c>
      <c r="AL8">
        <v>2027</v>
      </c>
    </row>
    <row r="9" spans="2:38">
      <c r="AK9" t="s">
        <v>8</v>
      </c>
      <c r="AL9">
        <v>2028</v>
      </c>
    </row>
    <row r="10" spans="2:38" ht="71.45" customHeight="1">
      <c r="C10" s="3">
        <f>B5</f>
        <v>44562</v>
      </c>
      <c r="D10" s="3">
        <f>B5+1</f>
        <v>44563</v>
      </c>
      <c r="E10" s="3">
        <f t="shared" ref="E10:AG10" si="0">D10+1</f>
        <v>44564</v>
      </c>
      <c r="F10" s="3">
        <f t="shared" si="0"/>
        <v>44565</v>
      </c>
      <c r="G10" s="3">
        <f t="shared" si="0"/>
        <v>44566</v>
      </c>
      <c r="H10" s="3">
        <f t="shared" si="0"/>
        <v>44567</v>
      </c>
      <c r="I10" s="3">
        <f t="shared" si="0"/>
        <v>44568</v>
      </c>
      <c r="J10" s="3">
        <f t="shared" si="0"/>
        <v>44569</v>
      </c>
      <c r="K10" s="3">
        <f t="shared" si="0"/>
        <v>44570</v>
      </c>
      <c r="L10" s="3">
        <f t="shared" si="0"/>
        <v>44571</v>
      </c>
      <c r="M10" s="3">
        <f t="shared" si="0"/>
        <v>44572</v>
      </c>
      <c r="N10" s="3">
        <f t="shared" si="0"/>
        <v>44573</v>
      </c>
      <c r="O10" s="3">
        <f t="shared" si="0"/>
        <v>44574</v>
      </c>
      <c r="P10" s="3">
        <f t="shared" si="0"/>
        <v>44575</v>
      </c>
      <c r="Q10" s="3">
        <f t="shared" si="0"/>
        <v>44576</v>
      </c>
      <c r="R10" s="3">
        <f t="shared" si="0"/>
        <v>44577</v>
      </c>
      <c r="S10" s="3">
        <f t="shared" si="0"/>
        <v>44578</v>
      </c>
      <c r="T10" s="3">
        <f t="shared" si="0"/>
        <v>44579</v>
      </c>
      <c r="U10" s="3">
        <f t="shared" si="0"/>
        <v>44580</v>
      </c>
      <c r="V10" s="3">
        <f t="shared" si="0"/>
        <v>44581</v>
      </c>
      <c r="W10" s="3">
        <f t="shared" si="0"/>
        <v>44582</v>
      </c>
      <c r="X10" s="3">
        <f t="shared" si="0"/>
        <v>44583</v>
      </c>
      <c r="Y10" s="3">
        <f t="shared" si="0"/>
        <v>44584</v>
      </c>
      <c r="Z10" s="3">
        <f t="shared" si="0"/>
        <v>44585</v>
      </c>
      <c r="AA10" s="3">
        <f t="shared" si="0"/>
        <v>44586</v>
      </c>
      <c r="AB10" s="3">
        <f t="shared" si="0"/>
        <v>44587</v>
      </c>
      <c r="AC10" s="3">
        <f t="shared" si="0"/>
        <v>44588</v>
      </c>
      <c r="AD10" s="3">
        <f t="shared" si="0"/>
        <v>44589</v>
      </c>
      <c r="AE10" s="3">
        <f t="shared" si="0"/>
        <v>44590</v>
      </c>
      <c r="AF10" s="3">
        <f t="shared" si="0"/>
        <v>44591</v>
      </c>
      <c r="AG10" s="3">
        <f t="shared" si="0"/>
        <v>44592</v>
      </c>
      <c r="AK10" t="s">
        <v>9</v>
      </c>
      <c r="AL10">
        <v>2029</v>
      </c>
    </row>
    <row r="11" spans="2:38">
      <c r="B11" s="4" t="s">
        <v>14</v>
      </c>
      <c r="C11" s="8" t="str">
        <f t="array" ref="C11">IFERROR(IF(AND(WEEKDAY(C$10,2)&lt;6,COUNTIF(_feries,C$10)&lt;&gt;1),INDEX(Feuil2!$G$3:$G$12,MATCH($B11,IF(C$10&gt;=Feuil2!$E$3:$E$12,IF(C$10&lt;=Feuil2!$F$3:$F$12,Feuil2!$D$3:$D$12),""),0)),""),"")</f>
        <v/>
      </c>
      <c r="D11" s="8" t="str">
        <f t="array" ref="D11">IFERROR(IF(AND(WEEKDAY(D$10,2)&lt;6,COUNTIF(_feries,D$10)&lt;&gt;1),INDEX(Feuil2!$G$3:$G$12,MATCH($B11,IF(D$10&gt;=Feuil2!$E$3:$E$12,IF(D$10&lt;=Feuil2!$F$3:$F$12,Feuil2!$D$3:$D$12),""),0)),""),"")</f>
        <v/>
      </c>
      <c r="E11" s="8" t="str">
        <f t="array" ref="E11">IFERROR(IF(AND(WEEKDAY(E$10,2)&lt;6,COUNTIF(_feries,E$10)&lt;&gt;1),INDEX(Feuil2!$G$3:$G$12,MATCH($B11,IF(E$10&gt;=Feuil2!$E$3:$E$12,IF(E$10&lt;=Feuil2!$F$3:$F$12,Feuil2!$D$3:$D$12),""),0)),""),"")</f>
        <v/>
      </c>
      <c r="F11" s="8" t="str">
        <f t="array" ref="F11">IFERROR(IF(AND(WEEKDAY(F$10,2)&lt;6,COUNTIF(_feries,F$10)&lt;&gt;1),INDEX(Feuil2!$G$3:$G$12,MATCH($B11,IF(F$10&gt;=Feuil2!$E$3:$E$12,IF(F$10&lt;=Feuil2!$F$3:$F$12,Feuil2!$D$3:$D$12),""),0)),""),"")</f>
        <v/>
      </c>
      <c r="G11" s="8" t="str">
        <f t="array" ref="G11">IFERROR(IF(AND(WEEKDAY(G$10,2)&lt;6,COUNTIF(_feries,G$10)&lt;&gt;1),INDEX(Feuil2!$G$3:$G$12,MATCH($B11,IF(G$10&gt;=Feuil2!$E$3:$E$12,IF(G$10&lt;=Feuil2!$F$3:$F$12,Feuil2!$D$3:$D$12),""),0)),""),"")</f>
        <v>CP</v>
      </c>
      <c r="H11" s="8" t="str">
        <f t="array" ref="H11">IFERROR(IF(AND(WEEKDAY(H$10,2)&lt;6,COUNTIF(_feries,H$10)&lt;&gt;1),INDEX(Feuil2!$G$3:$G$12,MATCH($B11,IF(H$10&gt;=Feuil2!$E$3:$E$12,IF(H$10&lt;=Feuil2!$F$3:$F$12,Feuil2!$D$3:$D$12),""),0)),""),"")</f>
        <v>CP</v>
      </c>
      <c r="I11" s="8" t="str">
        <f t="array" ref="I11">IFERROR(IF(AND(WEEKDAY(I$10,2)&lt;6,COUNTIF(_feries,I$10)&lt;&gt;1),INDEX(Feuil2!$G$3:$G$12,MATCH($B11,IF(I$10&gt;=Feuil2!$E$3:$E$12,IF(I$10&lt;=Feuil2!$F$3:$F$12,Feuil2!$D$3:$D$12),""),0)),""),"")</f>
        <v>CP</v>
      </c>
      <c r="J11" s="8" t="str">
        <f t="array" ref="J11">IFERROR(IF(AND(WEEKDAY(J$10,2)&lt;6,COUNTIF(_feries,J$10)&lt;&gt;1),INDEX(Feuil2!$G$3:$G$12,MATCH($B11,IF(J$10&gt;=Feuil2!$E$3:$E$12,IF(J$10&lt;=Feuil2!$F$3:$F$12,Feuil2!$D$3:$D$12),""),0)),""),"")</f>
        <v/>
      </c>
      <c r="K11" s="8" t="str">
        <f t="array" ref="K11">IFERROR(IF(AND(WEEKDAY(K$10,2)&lt;6,COUNTIF(_feries,K$10)&lt;&gt;1),INDEX(Feuil2!$G$3:$G$12,MATCH($B11,IF(K$10&gt;=Feuil2!$E$3:$E$12,IF(K$10&lt;=Feuil2!$F$3:$F$12,Feuil2!$D$3:$D$12),""),0)),""),"")</f>
        <v/>
      </c>
      <c r="L11" s="8" t="str">
        <f t="array" ref="L11">IFERROR(IF(AND(WEEKDAY(L$10,2)&lt;6,COUNTIF(_feries,L$10)&lt;&gt;1),INDEX(Feuil2!$G$3:$G$12,MATCH($B11,IF(L$10&gt;=Feuil2!$E$3:$E$12,IF(L$10&lt;=Feuil2!$F$3:$F$12,Feuil2!$D$3:$D$12),""),0)),""),"")</f>
        <v>CP</v>
      </c>
      <c r="M11" s="8" t="str">
        <f t="array" ref="M11">IFERROR(IF(AND(WEEKDAY(M$10,2)&lt;6,COUNTIF(_feries,M$10)&lt;&gt;1),INDEX(Feuil2!$G$3:$G$12,MATCH($B11,IF(M$10&gt;=Feuil2!$E$3:$E$12,IF(M$10&lt;=Feuil2!$F$3:$F$12,Feuil2!$D$3:$D$12),""),0)),""),"")</f>
        <v>CP</v>
      </c>
      <c r="N11" s="8" t="str">
        <f t="array" ref="N11">IFERROR(IF(AND(WEEKDAY(N$10,2)&lt;6,COUNTIF(_feries,N$10)&lt;&gt;1),INDEX(Feuil2!$G$3:$G$12,MATCH($B11,IF(N$10&gt;=Feuil2!$E$3:$E$12,IF(N$10&lt;=Feuil2!$F$3:$F$12,Feuil2!$D$3:$D$12),""),0)),""),"")</f>
        <v>CP</v>
      </c>
      <c r="O11" s="8" t="str">
        <f t="array" ref="O11">IFERROR(IF(AND(WEEKDAY(O$10,2)&lt;6,COUNTIF(_feries,O$10)&lt;&gt;1),INDEX(Feuil2!$G$3:$G$12,MATCH($B11,IF(O$10&gt;=Feuil2!$E$3:$E$12,IF(O$10&lt;=Feuil2!$F$3:$F$12,Feuil2!$D$3:$D$12),""),0)),""),"")</f>
        <v>CP</v>
      </c>
      <c r="P11" s="8" t="str">
        <f t="array" ref="P11">IFERROR(IF(AND(WEEKDAY(P$10,2)&lt;6,COUNTIF(_feries,P$10)&lt;&gt;1),INDEX(Feuil2!$G$3:$G$12,MATCH($B11,IF(P$10&gt;=Feuil2!$E$3:$E$12,IF(P$10&lt;=Feuil2!$F$3:$F$12,Feuil2!$D$3:$D$12),""),0)),""),"")</f>
        <v>CP</v>
      </c>
      <c r="Q11" s="8" t="str">
        <f t="array" ref="Q11">IFERROR(IF(AND(WEEKDAY(Q$10,2)&lt;6,COUNTIF(_feries,Q$10)&lt;&gt;1),INDEX(Feuil2!$G$3:$G$12,MATCH($B11,IF(Q$10&gt;=Feuil2!$E$3:$E$12,IF(Q$10&lt;=Feuil2!$F$3:$F$12,Feuil2!$D$3:$D$12),""),0)),""),"")</f>
        <v/>
      </c>
      <c r="R11" s="8" t="str">
        <f t="array" ref="R11">IFERROR(IF(AND(WEEKDAY(R$10,2)&lt;6,COUNTIF(_feries,R$10)&lt;&gt;1),INDEX(Feuil2!$G$3:$G$12,MATCH($B11,IF(R$10&gt;=Feuil2!$E$3:$E$12,IF(R$10&lt;=Feuil2!$F$3:$F$12,Feuil2!$D$3:$D$12),""),0)),""),"")</f>
        <v/>
      </c>
      <c r="S11" s="8" t="str">
        <f t="array" ref="S11">IFERROR(IF(AND(WEEKDAY(S$10,2)&lt;6,COUNTIF(_feries,S$10)&lt;&gt;1),INDEX(Feuil2!$G$3:$G$12,MATCH($B11,IF(S$10&gt;=Feuil2!$E$3:$E$12,IF(S$10&lt;=Feuil2!$F$3:$F$12,Feuil2!$D$3:$D$12),""),0)),""),"")</f>
        <v/>
      </c>
      <c r="T11" s="8" t="str">
        <f t="array" ref="T11">IFERROR(IF(AND(WEEKDAY(T$10,2)&lt;6,COUNTIF(_feries,T$10)&lt;&gt;1),INDEX(Feuil2!$G$3:$G$12,MATCH($B11,IF(T$10&gt;=Feuil2!$E$3:$E$12,IF(T$10&lt;=Feuil2!$F$3:$F$12,Feuil2!$D$3:$D$12),""),0)),""),"")</f>
        <v/>
      </c>
      <c r="U11" s="8" t="str">
        <f t="array" ref="U11">IFERROR(IF(AND(WEEKDAY(U$10,2)&lt;6,COUNTIF(_feries,U$10)&lt;&gt;1),INDEX(Feuil2!$G$3:$G$12,MATCH($B11,IF(U$10&gt;=Feuil2!$E$3:$E$12,IF(U$10&lt;=Feuil2!$F$3:$F$12,Feuil2!$D$3:$D$12),""),0)),""),"")</f>
        <v/>
      </c>
      <c r="V11" s="8" t="str">
        <f t="array" ref="V11">IFERROR(IF(AND(WEEKDAY(V$10,2)&lt;6,COUNTIF(_feries,V$10)&lt;&gt;1),INDEX(Feuil2!$G$3:$G$12,MATCH($B11,IF(V$10&gt;=Feuil2!$E$3:$E$12,IF(V$10&lt;=Feuil2!$F$3:$F$12,Feuil2!$D$3:$D$12),""),0)),""),"")</f>
        <v/>
      </c>
      <c r="W11" s="8" t="str">
        <f t="array" ref="W11">IFERROR(IF(AND(WEEKDAY(W$10,2)&lt;6,COUNTIF(_feries,W$10)&lt;&gt;1),INDEX(Feuil2!$G$3:$G$12,MATCH($B11,IF(W$10&gt;=Feuil2!$E$3:$E$12,IF(W$10&lt;=Feuil2!$F$3:$F$12,Feuil2!$D$3:$D$12),""),0)),""),"")</f>
        <v/>
      </c>
      <c r="X11" s="8" t="str">
        <f t="array" ref="X11">IFERROR(IF(AND(WEEKDAY(X$10,2)&lt;6,COUNTIF(_feries,X$10)&lt;&gt;1),INDEX(Feuil2!$G$3:$G$12,MATCH($B11,IF(X$10&gt;=Feuil2!$E$3:$E$12,IF(X$10&lt;=Feuil2!$F$3:$F$12,Feuil2!$D$3:$D$12),""),0)),""),"")</f>
        <v/>
      </c>
      <c r="Y11" s="8" t="str">
        <f t="array" ref="Y11">IFERROR(IF(AND(WEEKDAY(Y$10,2)&lt;6,COUNTIF(_feries,Y$10)&lt;&gt;1),INDEX(Feuil2!$G$3:$G$12,MATCH($B11,IF(Y$10&gt;=Feuil2!$E$3:$E$12,IF(Y$10&lt;=Feuil2!$F$3:$F$12,Feuil2!$D$3:$D$12),""),0)),""),"")</f>
        <v/>
      </c>
      <c r="Z11" s="8" t="str">
        <f t="array" ref="Z11">IFERROR(IF(AND(WEEKDAY(Z$10,2)&lt;6,COUNTIF(_feries,Z$10)&lt;&gt;1),INDEX(Feuil2!$G$3:$G$12,MATCH($B11,IF(Z$10&gt;=Feuil2!$E$3:$E$12,IF(Z$10&lt;=Feuil2!$F$3:$F$12,Feuil2!$D$3:$D$12),""),0)),""),"")</f>
        <v/>
      </c>
      <c r="AA11" s="8" t="str">
        <f t="array" ref="AA11">IFERROR(IF(AND(WEEKDAY(AA$10,2)&lt;6,COUNTIF(_feries,AA$10)&lt;&gt;1),INDEX(Feuil2!$G$3:$G$12,MATCH($B11,IF(AA$10&gt;=Feuil2!$E$3:$E$12,IF(AA$10&lt;=Feuil2!$F$3:$F$12,Feuil2!$D$3:$D$12),""),0)),""),"")</f>
        <v/>
      </c>
      <c r="AB11" s="8" t="str">
        <f t="array" ref="AB11">IFERROR(IF(AND(WEEKDAY(AB$10,2)&lt;6,COUNTIF(_feries,AB$10)&lt;&gt;1),INDEX(Feuil2!$G$3:$G$12,MATCH($B11,IF(AB$10&gt;=Feuil2!$E$3:$E$12,IF(AB$10&lt;=Feuil2!$F$3:$F$12,Feuil2!$D$3:$D$12),""),0)),""),"")</f>
        <v/>
      </c>
      <c r="AC11" s="8" t="str">
        <f t="array" ref="AC11">IFERROR(IF(AND(WEEKDAY(AC$10,2)&lt;6,COUNTIF(_feries,AC$10)&lt;&gt;1),INDEX(Feuil2!$G$3:$G$12,MATCH($B11,IF(AC$10&gt;=Feuil2!$E$3:$E$12,IF(AC$10&lt;=Feuil2!$F$3:$F$12,Feuil2!$D$3:$D$12),""),0)),""),"")</f>
        <v/>
      </c>
      <c r="AD11" s="8" t="str">
        <f t="array" ref="AD11">IFERROR(IF(AND(WEEKDAY(AD$10,2)&lt;6,COUNTIF(_feries,AD$10)&lt;&gt;1),INDEX(Feuil2!$G$3:$G$12,MATCH($B11,IF(AD$10&gt;=Feuil2!$E$3:$E$12,IF(AD$10&lt;=Feuil2!$F$3:$F$12,Feuil2!$D$3:$D$12),""),0)),""),"")</f>
        <v/>
      </c>
      <c r="AE11" s="8" t="str">
        <f t="array" ref="AE11">IFERROR(IF(AND(WEEKDAY(AE$10,2)&lt;6,COUNTIF(_feries,AE$10)&lt;&gt;1),INDEX(Feuil2!$G$3:$G$12,MATCH($B11,IF(AE$10&gt;=Feuil2!$E$3:$E$12,IF(AE$10&lt;=Feuil2!$F$3:$F$12,Feuil2!$D$3:$D$12),""),0)),""),"")</f>
        <v/>
      </c>
      <c r="AF11" s="8" t="str">
        <f t="array" ref="AF11">IFERROR(IF(AND(WEEKDAY(AF$10,2)&lt;6,COUNTIF(_feries,AF$10)&lt;&gt;1),INDEX(Feuil2!$G$3:$G$12,MATCH($B11,IF(AF$10&gt;=Feuil2!$E$3:$E$12,IF(AF$10&lt;=Feuil2!$F$3:$F$12,Feuil2!$D$3:$D$12),""),0)),""),"")</f>
        <v/>
      </c>
      <c r="AG11" s="8" t="str">
        <f t="array" ref="AG11">IFERROR(IF(AND(WEEKDAY(AG$10,2)&lt;6,COUNTIF(_feries,AG$10)&lt;&gt;1),INDEX(Feuil2!$G$3:$G$12,MATCH($B11,IF(AG$10&gt;=Feuil2!$E$3:$E$12,IF(AG$10&lt;=Feuil2!$F$3:$F$12,Feuil2!$D$3:$D$12),""),0)),""),"")</f>
        <v/>
      </c>
      <c r="AK11" t="s">
        <v>10</v>
      </c>
      <c r="AL11">
        <v>2030</v>
      </c>
    </row>
    <row r="12" spans="2:38">
      <c r="B12" s="4" t="s">
        <v>15</v>
      </c>
      <c r="C12" s="8" t="str">
        <f t="array" ref="C12">IFERROR(IF(AND(WEEKDAY(C$10,2)&lt;6,COUNTIF(_feries,C$10)&lt;&gt;1),INDEX(Feuil2!$G$3:$G$12,MATCH($B12,IF(C$10&gt;=Feuil2!$E$3:$E$12,IF(C$10&lt;=Feuil2!$F$3:$F$12,Feuil2!$D$3:$D$12),""),0)),""),"")</f>
        <v/>
      </c>
      <c r="D12" s="8" t="str">
        <f t="array" ref="D12">IFERROR(IF(AND(WEEKDAY(D$10,2)&lt;6,COUNTIF(_feries,D$10)&lt;&gt;1),INDEX(Feuil2!$G$3:$G$12,MATCH($B12,IF(D$10&gt;=Feuil2!$E$3:$E$12,IF(D$10&lt;=Feuil2!$F$3:$F$12,Feuil2!$D$3:$D$12),""),0)),""),"")</f>
        <v/>
      </c>
      <c r="E12" s="8" t="str">
        <f t="array" ref="E12">IFERROR(IF(AND(WEEKDAY(E$10,2)&lt;6,COUNTIF(_feries,E$10)&lt;&gt;1),INDEX(Feuil2!$G$3:$G$12,MATCH($B12,IF(E$10&gt;=Feuil2!$E$3:$E$12,IF(E$10&lt;=Feuil2!$F$3:$F$12,Feuil2!$D$3:$D$12),""),0)),""),"")</f>
        <v/>
      </c>
      <c r="F12" s="8" t="str">
        <f t="array" ref="F12">IFERROR(IF(AND(WEEKDAY(F$10,2)&lt;6,COUNTIF(_feries,F$10)&lt;&gt;1),INDEX(Feuil2!$G$3:$G$12,MATCH($B12,IF(F$10&gt;=Feuil2!$E$3:$E$12,IF(F$10&lt;=Feuil2!$F$3:$F$12,Feuil2!$D$3:$D$12),""),0)),""),"")</f>
        <v/>
      </c>
      <c r="G12" s="8" t="str">
        <f t="array" ref="G12">IFERROR(IF(AND(WEEKDAY(G$10,2)&lt;6,COUNTIF(_feries,G$10)&lt;&gt;1),INDEX(Feuil2!$G$3:$G$12,MATCH($B12,IF(G$10&gt;=Feuil2!$E$3:$E$12,IF(G$10&lt;=Feuil2!$F$3:$F$12,Feuil2!$D$3:$D$12),""),0)),""),"")</f>
        <v/>
      </c>
      <c r="H12" s="8" t="str">
        <f t="array" ref="H12">IFERROR(IF(AND(WEEKDAY(H$10,2)&lt;6,COUNTIF(_feries,H$10)&lt;&gt;1),INDEX(Feuil2!$G$3:$G$12,MATCH($B12,IF(H$10&gt;=Feuil2!$E$3:$E$12,IF(H$10&lt;=Feuil2!$F$3:$F$12,Feuil2!$D$3:$D$12),""),0)),""),"")</f>
        <v/>
      </c>
      <c r="I12" s="8" t="str">
        <f t="array" ref="I12">IFERROR(IF(AND(WEEKDAY(I$10,2)&lt;6,COUNTIF(_feries,I$10)&lt;&gt;1),INDEX(Feuil2!$G$3:$G$12,MATCH($B12,IF(I$10&gt;=Feuil2!$E$3:$E$12,IF(I$10&lt;=Feuil2!$F$3:$F$12,Feuil2!$D$3:$D$12),""),0)),""),"")</f>
        <v/>
      </c>
      <c r="J12" s="8" t="str">
        <f t="array" ref="J12">IFERROR(IF(AND(WEEKDAY(J$10,2)&lt;6,COUNTIF(_feries,J$10)&lt;&gt;1),INDEX(Feuil2!$G$3:$G$12,MATCH($B12,IF(J$10&gt;=Feuil2!$E$3:$E$12,IF(J$10&lt;=Feuil2!$F$3:$F$12,Feuil2!$D$3:$D$12),""),0)),""),"")</f>
        <v/>
      </c>
      <c r="K12" s="8" t="str">
        <f t="array" ref="K12">IFERROR(IF(AND(WEEKDAY(K$10,2)&lt;6,COUNTIF(_feries,K$10)&lt;&gt;1),INDEX(Feuil2!$G$3:$G$12,MATCH($B12,IF(K$10&gt;=Feuil2!$E$3:$E$12,IF(K$10&lt;=Feuil2!$F$3:$F$12,Feuil2!$D$3:$D$12),""),0)),""),"")</f>
        <v/>
      </c>
      <c r="L12" s="8" t="str">
        <f t="array" ref="L12">IFERROR(IF(AND(WEEKDAY(L$10,2)&lt;6,COUNTIF(_feries,L$10)&lt;&gt;1),INDEX(Feuil2!$G$3:$G$12,MATCH($B12,IF(L$10&gt;=Feuil2!$E$3:$E$12,IF(L$10&lt;=Feuil2!$F$3:$F$12,Feuil2!$D$3:$D$12),""),0)),""),"")</f>
        <v/>
      </c>
      <c r="M12" s="8" t="str">
        <f t="array" ref="M12">IFERROR(IF(AND(WEEKDAY(M$10,2)&lt;6,COUNTIF(_feries,M$10)&lt;&gt;1),INDEX(Feuil2!$G$3:$G$12,MATCH($B12,IF(M$10&gt;=Feuil2!$E$3:$E$12,IF(M$10&lt;=Feuil2!$F$3:$F$12,Feuil2!$D$3:$D$12),""),0)),""),"")</f>
        <v/>
      </c>
      <c r="N12" s="8" t="str">
        <f t="array" ref="N12">IFERROR(IF(AND(WEEKDAY(N$10,2)&lt;6,COUNTIF(_feries,N$10)&lt;&gt;1),INDEX(Feuil2!$G$3:$G$12,MATCH($B12,IF(N$10&gt;=Feuil2!$E$3:$E$12,IF(N$10&lt;=Feuil2!$F$3:$F$12,Feuil2!$D$3:$D$12),""),0)),""),"")</f>
        <v/>
      </c>
      <c r="O12" s="8" t="str">
        <f t="array" ref="O12">IFERROR(IF(AND(WEEKDAY(O$10,2)&lt;6,COUNTIF(_feries,O$10)&lt;&gt;1),INDEX(Feuil2!$G$3:$G$12,MATCH($B12,IF(O$10&gt;=Feuil2!$E$3:$E$12,IF(O$10&lt;=Feuil2!$F$3:$F$12,Feuil2!$D$3:$D$12),""),0)),""),"")</f>
        <v/>
      </c>
      <c r="P12" s="8" t="str">
        <f t="array" ref="P12">IFERROR(IF(AND(WEEKDAY(P$10,2)&lt;6,COUNTIF(_feries,P$10)&lt;&gt;1),INDEX(Feuil2!$G$3:$G$12,MATCH($B12,IF(P$10&gt;=Feuil2!$E$3:$E$12,IF(P$10&lt;=Feuil2!$F$3:$F$12,Feuil2!$D$3:$D$12),""),0)),""),"")</f>
        <v/>
      </c>
      <c r="Q12" s="8" t="str">
        <f t="array" ref="Q12">IFERROR(IF(AND(WEEKDAY(Q$10,2)&lt;6,COUNTIF(_feries,Q$10)&lt;&gt;1),INDEX(Feuil2!$G$3:$G$12,MATCH($B12,IF(Q$10&gt;=Feuil2!$E$3:$E$12,IF(Q$10&lt;=Feuil2!$F$3:$F$12,Feuil2!$D$3:$D$12),""),0)),""),"")</f>
        <v/>
      </c>
      <c r="R12" s="8" t="str">
        <f t="array" ref="R12">IFERROR(IF(AND(WEEKDAY(R$10,2)&lt;6,COUNTIF(_feries,R$10)&lt;&gt;1),INDEX(Feuil2!$G$3:$G$12,MATCH($B12,IF(R$10&gt;=Feuil2!$E$3:$E$12,IF(R$10&lt;=Feuil2!$F$3:$F$12,Feuil2!$D$3:$D$12),""),0)),""),"")</f>
        <v/>
      </c>
      <c r="S12" s="8" t="str">
        <f t="array" ref="S12">IFERROR(IF(AND(WEEKDAY(S$10,2)&lt;6,COUNTIF(_feries,S$10)&lt;&gt;1),INDEX(Feuil2!$G$3:$G$12,MATCH($B12,IF(S$10&gt;=Feuil2!$E$3:$E$12,IF(S$10&lt;=Feuil2!$F$3:$F$12,Feuil2!$D$3:$D$12),""),0)),""),"")</f>
        <v/>
      </c>
      <c r="T12" s="8" t="str">
        <f t="array" ref="T12">IFERROR(IF(AND(WEEKDAY(T$10,2)&lt;6,COUNTIF(_feries,T$10)&lt;&gt;1),INDEX(Feuil2!$G$3:$G$12,MATCH($B12,IF(T$10&gt;=Feuil2!$E$3:$E$12,IF(T$10&lt;=Feuil2!$F$3:$F$12,Feuil2!$D$3:$D$12),""),0)),""),"")</f>
        <v/>
      </c>
      <c r="U12" s="8" t="str">
        <f t="array" ref="U12">IFERROR(IF(AND(WEEKDAY(U$10,2)&lt;6,COUNTIF(_feries,U$10)&lt;&gt;1),INDEX(Feuil2!$G$3:$G$12,MATCH($B12,IF(U$10&gt;=Feuil2!$E$3:$E$12,IF(U$10&lt;=Feuil2!$F$3:$F$12,Feuil2!$D$3:$D$12),""),0)),""),"")</f>
        <v/>
      </c>
      <c r="V12" s="8" t="str">
        <f t="array" ref="V12">IFERROR(IF(AND(WEEKDAY(V$10,2)&lt;6,COUNTIF(_feries,V$10)&lt;&gt;1),INDEX(Feuil2!$G$3:$G$12,MATCH($B12,IF(V$10&gt;=Feuil2!$E$3:$E$12,IF(V$10&lt;=Feuil2!$F$3:$F$12,Feuil2!$D$3:$D$12),""),0)),""),"")</f>
        <v/>
      </c>
      <c r="W12" s="8" t="str">
        <f t="array" ref="W12">IFERROR(IF(AND(WEEKDAY(W$10,2)&lt;6,COUNTIF(_feries,W$10)&lt;&gt;1),INDEX(Feuil2!$G$3:$G$12,MATCH($B12,IF(W$10&gt;=Feuil2!$E$3:$E$12,IF(W$10&lt;=Feuil2!$F$3:$F$12,Feuil2!$D$3:$D$12),""),0)),""),"")</f>
        <v/>
      </c>
      <c r="X12" s="8" t="str">
        <f t="array" ref="X12">IFERROR(IF(AND(WEEKDAY(X$10,2)&lt;6,COUNTIF(_feries,X$10)&lt;&gt;1),INDEX(Feuil2!$G$3:$G$12,MATCH($B12,IF(X$10&gt;=Feuil2!$E$3:$E$12,IF(X$10&lt;=Feuil2!$F$3:$F$12,Feuil2!$D$3:$D$12),""),0)),""),"")</f>
        <v/>
      </c>
      <c r="Y12" s="8" t="str">
        <f t="array" ref="Y12">IFERROR(IF(AND(WEEKDAY(Y$10,2)&lt;6,COUNTIF(_feries,Y$10)&lt;&gt;1),INDEX(Feuil2!$G$3:$G$12,MATCH($B12,IF(Y$10&gt;=Feuil2!$E$3:$E$12,IF(Y$10&lt;=Feuil2!$F$3:$F$12,Feuil2!$D$3:$D$12),""),0)),""),"")</f>
        <v/>
      </c>
      <c r="Z12" s="8" t="str">
        <f t="array" ref="Z12">IFERROR(IF(AND(WEEKDAY(Z$10,2)&lt;6,COUNTIF(_feries,Z$10)&lt;&gt;1),INDEX(Feuil2!$G$3:$G$12,MATCH($B12,IF(Z$10&gt;=Feuil2!$E$3:$E$12,IF(Z$10&lt;=Feuil2!$F$3:$F$12,Feuil2!$D$3:$D$12),""),0)),""),"")</f>
        <v/>
      </c>
      <c r="AA12" s="8" t="str">
        <f t="array" ref="AA12">IFERROR(IF(AND(WEEKDAY(AA$10,2)&lt;6,COUNTIF(_feries,AA$10)&lt;&gt;1),INDEX(Feuil2!$G$3:$G$12,MATCH($B12,IF(AA$10&gt;=Feuil2!$E$3:$E$12,IF(AA$10&lt;=Feuil2!$F$3:$F$12,Feuil2!$D$3:$D$12),""),0)),""),"")</f>
        <v/>
      </c>
      <c r="AB12" s="8" t="str">
        <f t="array" ref="AB12">IFERROR(IF(AND(WEEKDAY(AB$10,2)&lt;6,COUNTIF(_feries,AB$10)&lt;&gt;1),INDEX(Feuil2!$G$3:$G$12,MATCH($B12,IF(AB$10&gt;=Feuil2!$E$3:$E$12,IF(AB$10&lt;=Feuil2!$F$3:$F$12,Feuil2!$D$3:$D$12),""),0)),""),"")</f>
        <v/>
      </c>
      <c r="AC12" s="8" t="str">
        <f t="array" ref="AC12">IFERROR(IF(AND(WEEKDAY(AC$10,2)&lt;6,COUNTIF(_feries,AC$10)&lt;&gt;1),INDEX(Feuil2!$G$3:$G$12,MATCH($B12,IF(AC$10&gt;=Feuil2!$E$3:$E$12,IF(AC$10&lt;=Feuil2!$F$3:$F$12,Feuil2!$D$3:$D$12),""),0)),""),"")</f>
        <v/>
      </c>
      <c r="AD12" s="8" t="str">
        <f t="array" ref="AD12">IFERROR(IF(AND(WEEKDAY(AD$10,2)&lt;6,COUNTIF(_feries,AD$10)&lt;&gt;1),INDEX(Feuil2!$G$3:$G$12,MATCH($B12,IF(AD$10&gt;=Feuil2!$E$3:$E$12,IF(AD$10&lt;=Feuil2!$F$3:$F$12,Feuil2!$D$3:$D$12),""),0)),""),"")</f>
        <v/>
      </c>
      <c r="AE12" s="8" t="str">
        <f t="array" ref="AE12">IFERROR(IF(AND(WEEKDAY(AE$10,2)&lt;6,COUNTIF(_feries,AE$10)&lt;&gt;1),INDEX(Feuil2!$G$3:$G$12,MATCH($B12,IF(AE$10&gt;=Feuil2!$E$3:$E$12,IF(AE$10&lt;=Feuil2!$F$3:$F$12,Feuil2!$D$3:$D$12),""),0)),""),"")</f>
        <v/>
      </c>
      <c r="AF12" s="8" t="str">
        <f t="array" ref="AF12">IFERROR(IF(AND(WEEKDAY(AF$10,2)&lt;6,COUNTIF(_feries,AF$10)&lt;&gt;1),INDEX(Feuil2!$G$3:$G$12,MATCH($B12,IF(AF$10&gt;=Feuil2!$E$3:$E$12,IF(AF$10&lt;=Feuil2!$F$3:$F$12,Feuil2!$D$3:$D$12),""),0)),""),"")</f>
        <v/>
      </c>
      <c r="AG12" s="8" t="str">
        <f t="array" ref="AG12">IFERROR(IF(AND(WEEKDAY(AG$10,2)&lt;6,COUNTIF(_feries,AG$10)&lt;&gt;1),INDEX(Feuil2!$G$3:$G$12,MATCH($B12,IF(AG$10&gt;=Feuil2!$E$3:$E$12,IF(AG$10&lt;=Feuil2!$F$3:$F$12,Feuil2!$D$3:$D$12),""),0)),""),"")</f>
        <v/>
      </c>
      <c r="AK12" t="s">
        <v>11</v>
      </c>
      <c r="AL12">
        <v>2031</v>
      </c>
    </row>
    <row r="13" spans="2:38">
      <c r="B13" s="4" t="s">
        <v>16</v>
      </c>
      <c r="C13" s="8" t="str">
        <f t="array" ref="C13">IFERROR(IF(AND(WEEKDAY(C$10,2)&lt;6,COUNTIF(_feries,C$10)&lt;&gt;1),INDEX(Feuil2!$G$3:$G$12,MATCH($B13,IF(C$10&gt;=Feuil2!$E$3:$E$12,IF(C$10&lt;=Feuil2!$F$3:$F$12,Feuil2!$D$3:$D$12),""),0)),""),"")</f>
        <v/>
      </c>
      <c r="D13" s="8" t="str">
        <f t="array" ref="D13">IFERROR(IF(AND(WEEKDAY(D$10,2)&lt;6,COUNTIF(_feries,D$10)&lt;&gt;1),INDEX(Feuil2!$G$3:$G$12,MATCH($B13,IF(D$10&gt;=Feuil2!$E$3:$E$12,IF(D$10&lt;=Feuil2!$F$3:$F$12,Feuil2!$D$3:$D$12),""),0)),""),"")</f>
        <v/>
      </c>
      <c r="E13" s="8" t="str">
        <f t="array" ref="E13">IFERROR(IF(AND(WEEKDAY(E$10,2)&lt;6,COUNTIF(_feries,E$10)&lt;&gt;1),INDEX(Feuil2!$G$3:$G$12,MATCH($B13,IF(E$10&gt;=Feuil2!$E$3:$E$12,IF(E$10&lt;=Feuil2!$F$3:$F$12,Feuil2!$D$3:$D$12),""),0)),""),"")</f>
        <v/>
      </c>
      <c r="F13" s="8" t="str">
        <f t="array" ref="F13">IFERROR(IF(AND(WEEKDAY(F$10,2)&lt;6,COUNTIF(_feries,F$10)&lt;&gt;1),INDEX(Feuil2!$G$3:$G$12,MATCH($B13,IF(F$10&gt;=Feuil2!$E$3:$E$12,IF(F$10&lt;=Feuil2!$F$3:$F$12,Feuil2!$D$3:$D$12),""),0)),""),"")</f>
        <v/>
      </c>
      <c r="G13" s="8" t="str">
        <f t="array" ref="G13">IFERROR(IF(AND(WEEKDAY(G$10,2)&lt;6,COUNTIF(_feries,G$10)&lt;&gt;1),INDEX(Feuil2!$G$3:$G$12,MATCH($B13,IF(G$10&gt;=Feuil2!$E$3:$E$12,IF(G$10&lt;=Feuil2!$F$3:$F$12,Feuil2!$D$3:$D$12),""),0)),""),"")</f>
        <v/>
      </c>
      <c r="H13" s="8" t="str">
        <f t="array" ref="H13">IFERROR(IF(AND(WEEKDAY(H$10,2)&lt;6,COUNTIF(_feries,H$10)&lt;&gt;1),INDEX(Feuil2!$G$3:$G$12,MATCH($B13,IF(H$10&gt;=Feuil2!$E$3:$E$12,IF(H$10&lt;=Feuil2!$F$3:$F$12,Feuil2!$D$3:$D$12),""),0)),""),"")</f>
        <v/>
      </c>
      <c r="I13" s="8" t="str">
        <f t="array" ref="I13">IFERROR(IF(AND(WEEKDAY(I$10,2)&lt;6,COUNTIF(_feries,I$10)&lt;&gt;1),INDEX(Feuil2!$G$3:$G$12,MATCH($B13,IF(I$10&gt;=Feuil2!$E$3:$E$12,IF(I$10&lt;=Feuil2!$F$3:$F$12,Feuil2!$D$3:$D$12),""),0)),""),"")</f>
        <v/>
      </c>
      <c r="J13" s="8" t="str">
        <f t="array" ref="J13">IFERROR(IF(AND(WEEKDAY(J$10,2)&lt;6,COUNTIF(_feries,J$10)&lt;&gt;1),INDEX(Feuil2!$G$3:$G$12,MATCH($B13,IF(J$10&gt;=Feuil2!$E$3:$E$12,IF(J$10&lt;=Feuil2!$F$3:$F$12,Feuil2!$D$3:$D$12),""),0)),""),"")</f>
        <v/>
      </c>
      <c r="K13" s="8" t="str">
        <f t="array" ref="K13">IFERROR(IF(AND(WEEKDAY(K$10,2)&lt;6,COUNTIF(_feries,K$10)&lt;&gt;1),INDEX(Feuil2!$G$3:$G$12,MATCH($B13,IF(K$10&gt;=Feuil2!$E$3:$E$12,IF(K$10&lt;=Feuil2!$F$3:$F$12,Feuil2!$D$3:$D$12),""),0)),""),"")</f>
        <v/>
      </c>
      <c r="L13" s="8" t="str">
        <f t="array" ref="L13">IFERROR(IF(AND(WEEKDAY(L$10,2)&lt;6,COUNTIF(_feries,L$10)&lt;&gt;1),INDEX(Feuil2!$G$3:$G$12,MATCH($B13,IF(L$10&gt;=Feuil2!$E$3:$E$12,IF(L$10&lt;=Feuil2!$F$3:$F$12,Feuil2!$D$3:$D$12),""),0)),""),"")</f>
        <v/>
      </c>
      <c r="M13" s="8" t="str">
        <f t="array" ref="M13">IFERROR(IF(AND(WEEKDAY(M$10,2)&lt;6,COUNTIF(_feries,M$10)&lt;&gt;1),INDEX(Feuil2!$G$3:$G$12,MATCH($B13,IF(M$10&gt;=Feuil2!$E$3:$E$12,IF(M$10&lt;=Feuil2!$F$3:$F$12,Feuil2!$D$3:$D$12),""),0)),""),"")</f>
        <v/>
      </c>
      <c r="N13" s="8" t="str">
        <f t="array" ref="N13">IFERROR(IF(AND(WEEKDAY(N$10,2)&lt;6,COUNTIF(_feries,N$10)&lt;&gt;1),INDEX(Feuil2!$G$3:$G$12,MATCH($B13,IF(N$10&gt;=Feuil2!$E$3:$E$12,IF(N$10&lt;=Feuil2!$F$3:$F$12,Feuil2!$D$3:$D$12),""),0)),""),"")</f>
        <v/>
      </c>
      <c r="O13" s="8" t="str">
        <f t="array" ref="O13">IFERROR(IF(AND(WEEKDAY(O$10,2)&lt;6,COUNTIF(_feries,O$10)&lt;&gt;1),INDEX(Feuil2!$G$3:$G$12,MATCH($B13,IF(O$10&gt;=Feuil2!$E$3:$E$12,IF(O$10&lt;=Feuil2!$F$3:$F$12,Feuil2!$D$3:$D$12),""),0)),""),"")</f>
        <v/>
      </c>
      <c r="P13" s="8" t="str">
        <f t="array" ref="P13">IFERROR(IF(AND(WEEKDAY(P$10,2)&lt;6,COUNTIF(_feries,P$10)&lt;&gt;1),INDEX(Feuil2!$G$3:$G$12,MATCH($B13,IF(P$10&gt;=Feuil2!$E$3:$E$12,IF(P$10&lt;=Feuil2!$F$3:$F$12,Feuil2!$D$3:$D$12),""),0)),""),"")</f>
        <v/>
      </c>
      <c r="Q13" s="8" t="str">
        <f t="array" ref="Q13">IFERROR(IF(AND(WEEKDAY(Q$10,2)&lt;6,COUNTIF(_feries,Q$10)&lt;&gt;1),INDEX(Feuil2!$G$3:$G$12,MATCH($B13,IF(Q$10&gt;=Feuil2!$E$3:$E$12,IF(Q$10&lt;=Feuil2!$F$3:$F$12,Feuil2!$D$3:$D$12),""),0)),""),"")</f>
        <v/>
      </c>
      <c r="R13" s="8" t="str">
        <f t="array" ref="R13">IFERROR(IF(AND(WEEKDAY(R$10,2)&lt;6,COUNTIF(_feries,R$10)&lt;&gt;1),INDEX(Feuil2!$G$3:$G$12,MATCH($B13,IF(R$10&gt;=Feuil2!$E$3:$E$12,IF(R$10&lt;=Feuil2!$F$3:$F$12,Feuil2!$D$3:$D$12),""),0)),""),"")</f>
        <v/>
      </c>
      <c r="S13" s="8" t="str">
        <f t="array" ref="S13">IFERROR(IF(AND(WEEKDAY(S$10,2)&lt;6,COUNTIF(_feries,S$10)&lt;&gt;1),INDEX(Feuil2!$G$3:$G$12,MATCH($B13,IF(S$10&gt;=Feuil2!$E$3:$E$12,IF(S$10&lt;=Feuil2!$F$3:$F$12,Feuil2!$D$3:$D$12),""),0)),""),"")</f>
        <v/>
      </c>
      <c r="T13" s="8" t="str">
        <f t="array" ref="T13">IFERROR(IF(AND(WEEKDAY(T$10,2)&lt;6,COUNTIF(_feries,T$10)&lt;&gt;1),INDEX(Feuil2!$G$3:$G$12,MATCH($B13,IF(T$10&gt;=Feuil2!$E$3:$E$12,IF(T$10&lt;=Feuil2!$F$3:$F$12,Feuil2!$D$3:$D$12),""),0)),""),"")</f>
        <v/>
      </c>
      <c r="U13" s="8" t="str">
        <f t="array" ref="U13">IFERROR(IF(AND(WEEKDAY(U$10,2)&lt;6,COUNTIF(_feries,U$10)&lt;&gt;1),INDEX(Feuil2!$G$3:$G$12,MATCH($B13,IF(U$10&gt;=Feuil2!$E$3:$E$12,IF(U$10&lt;=Feuil2!$F$3:$F$12,Feuil2!$D$3:$D$12),""),0)),""),"")</f>
        <v/>
      </c>
      <c r="V13" s="8" t="str">
        <f t="array" ref="V13">IFERROR(IF(AND(WEEKDAY(V$10,2)&lt;6,COUNTIF(_feries,V$10)&lt;&gt;1),INDEX(Feuil2!$G$3:$G$12,MATCH($B13,IF(V$10&gt;=Feuil2!$E$3:$E$12,IF(V$10&lt;=Feuil2!$F$3:$F$12,Feuil2!$D$3:$D$12),""),0)),""),"")</f>
        <v/>
      </c>
      <c r="W13" s="8" t="str">
        <f t="array" ref="W13">IFERROR(IF(AND(WEEKDAY(W$10,2)&lt;6,COUNTIF(_feries,W$10)&lt;&gt;1),INDEX(Feuil2!$G$3:$G$12,MATCH($B13,IF(W$10&gt;=Feuil2!$E$3:$E$12,IF(W$10&lt;=Feuil2!$F$3:$F$12,Feuil2!$D$3:$D$12),""),0)),""),"")</f>
        <v/>
      </c>
      <c r="X13" s="8" t="str">
        <f t="array" ref="X13">IFERROR(IF(AND(WEEKDAY(X$10,2)&lt;6,COUNTIF(_feries,X$10)&lt;&gt;1),INDEX(Feuil2!$G$3:$G$12,MATCH($B13,IF(X$10&gt;=Feuil2!$E$3:$E$12,IF(X$10&lt;=Feuil2!$F$3:$F$12,Feuil2!$D$3:$D$12),""),0)),""),"")</f>
        <v/>
      </c>
      <c r="Y13" s="8" t="str">
        <f t="array" ref="Y13">IFERROR(IF(AND(WEEKDAY(Y$10,2)&lt;6,COUNTIF(_feries,Y$10)&lt;&gt;1),INDEX(Feuil2!$G$3:$G$12,MATCH($B13,IF(Y$10&gt;=Feuil2!$E$3:$E$12,IF(Y$10&lt;=Feuil2!$F$3:$F$12,Feuil2!$D$3:$D$12),""),0)),""),"")</f>
        <v/>
      </c>
      <c r="Z13" s="8" t="str">
        <f t="array" ref="Z13">IFERROR(IF(AND(WEEKDAY(Z$10,2)&lt;6,COUNTIF(_feries,Z$10)&lt;&gt;1),INDEX(Feuil2!$G$3:$G$12,MATCH($B13,IF(Z$10&gt;=Feuil2!$E$3:$E$12,IF(Z$10&lt;=Feuil2!$F$3:$F$12,Feuil2!$D$3:$D$12),""),0)),""),"")</f>
        <v/>
      </c>
      <c r="AA13" s="8" t="str">
        <f t="array" ref="AA13">IFERROR(IF(AND(WEEKDAY(AA$10,2)&lt;6,COUNTIF(_feries,AA$10)&lt;&gt;1),INDEX(Feuil2!$G$3:$G$12,MATCH($B13,IF(AA$10&gt;=Feuil2!$E$3:$E$12,IF(AA$10&lt;=Feuil2!$F$3:$F$12,Feuil2!$D$3:$D$12),""),0)),""),"")</f>
        <v/>
      </c>
      <c r="AB13" s="8" t="str">
        <f t="array" ref="AB13">IFERROR(IF(AND(WEEKDAY(AB$10,2)&lt;6,COUNTIF(_feries,AB$10)&lt;&gt;1),INDEX(Feuil2!$G$3:$G$12,MATCH($B13,IF(AB$10&gt;=Feuil2!$E$3:$E$12,IF(AB$10&lt;=Feuil2!$F$3:$F$12,Feuil2!$D$3:$D$12),""),0)),""),"")</f>
        <v/>
      </c>
      <c r="AC13" s="8" t="str">
        <f t="array" ref="AC13">IFERROR(IF(AND(WEEKDAY(AC$10,2)&lt;6,COUNTIF(_feries,AC$10)&lt;&gt;1),INDEX(Feuil2!$G$3:$G$12,MATCH($B13,IF(AC$10&gt;=Feuil2!$E$3:$E$12,IF(AC$10&lt;=Feuil2!$F$3:$F$12,Feuil2!$D$3:$D$12),""),0)),""),"")</f>
        <v/>
      </c>
      <c r="AD13" s="8" t="str">
        <f t="array" ref="AD13">IFERROR(IF(AND(WEEKDAY(AD$10,2)&lt;6,COUNTIF(_feries,AD$10)&lt;&gt;1),INDEX(Feuil2!$G$3:$G$12,MATCH($B13,IF(AD$10&gt;=Feuil2!$E$3:$E$12,IF(AD$10&lt;=Feuil2!$F$3:$F$12,Feuil2!$D$3:$D$12),""),0)),""),"")</f>
        <v/>
      </c>
      <c r="AE13" s="8" t="str">
        <f t="array" ref="AE13">IFERROR(IF(AND(WEEKDAY(AE$10,2)&lt;6,COUNTIF(_feries,AE$10)&lt;&gt;1),INDEX(Feuil2!$G$3:$G$12,MATCH($B13,IF(AE$10&gt;=Feuil2!$E$3:$E$12,IF(AE$10&lt;=Feuil2!$F$3:$F$12,Feuil2!$D$3:$D$12),""),0)),""),"")</f>
        <v/>
      </c>
      <c r="AF13" s="8" t="str">
        <f t="array" ref="AF13">IFERROR(IF(AND(WEEKDAY(AF$10,2)&lt;6,COUNTIF(_feries,AF$10)&lt;&gt;1),INDEX(Feuil2!$G$3:$G$12,MATCH($B13,IF(AF$10&gt;=Feuil2!$E$3:$E$12,IF(AF$10&lt;=Feuil2!$F$3:$F$12,Feuil2!$D$3:$D$12),""),0)),""),"")</f>
        <v/>
      </c>
      <c r="AG13" s="8" t="str">
        <f t="array" ref="AG13">IFERROR(IF(AND(WEEKDAY(AG$10,2)&lt;6,COUNTIF(_feries,AG$10)&lt;&gt;1),INDEX(Feuil2!$G$3:$G$12,MATCH($B13,IF(AG$10&gt;=Feuil2!$E$3:$E$12,IF(AG$10&lt;=Feuil2!$F$3:$F$12,Feuil2!$D$3:$D$12),""),0)),""),"")</f>
        <v/>
      </c>
      <c r="AK13" t="s">
        <v>12</v>
      </c>
      <c r="AL13">
        <v>2032</v>
      </c>
    </row>
    <row r="14" spans="2:38">
      <c r="B14" s="4" t="s">
        <v>17</v>
      </c>
      <c r="C14" s="8" t="str">
        <f t="array" ref="C14">IFERROR(IF(AND(WEEKDAY(C$10,2)&lt;6,COUNTIF(_feries,C$10)&lt;&gt;1),INDEX(Feuil2!$G$3:$G$12,MATCH($B14,IF(C$10&gt;=Feuil2!$E$3:$E$12,IF(C$10&lt;=Feuil2!$F$3:$F$12,Feuil2!$D$3:$D$12),""),0)),""),"")</f>
        <v/>
      </c>
      <c r="D14" s="8" t="str">
        <f t="array" ref="D14">IFERROR(IF(AND(WEEKDAY(D$10,2)&lt;6,COUNTIF(_feries,D$10)&lt;&gt;1),INDEX(Feuil2!$G$3:$G$12,MATCH($B14,IF(D$10&gt;=Feuil2!$E$3:$E$12,IF(D$10&lt;=Feuil2!$F$3:$F$12,Feuil2!$D$3:$D$12),""),0)),""),"")</f>
        <v/>
      </c>
      <c r="E14" s="8" t="str">
        <f t="array" ref="E14">IFERROR(IF(AND(WEEKDAY(E$10,2)&lt;6,COUNTIF(_feries,E$10)&lt;&gt;1),INDEX(Feuil2!$G$3:$G$12,MATCH($B14,IF(E$10&gt;=Feuil2!$E$3:$E$12,IF(E$10&lt;=Feuil2!$F$3:$F$12,Feuil2!$D$3:$D$12),""),0)),""),"")</f>
        <v/>
      </c>
      <c r="F14" s="8" t="str">
        <f t="array" ref="F14">IFERROR(IF(AND(WEEKDAY(F$10,2)&lt;6,COUNTIF(_feries,F$10)&lt;&gt;1),INDEX(Feuil2!$G$3:$G$12,MATCH($B14,IF(F$10&gt;=Feuil2!$E$3:$E$12,IF(F$10&lt;=Feuil2!$F$3:$F$12,Feuil2!$D$3:$D$12),""),0)),""),"")</f>
        <v/>
      </c>
      <c r="G14" s="8" t="str">
        <f t="array" ref="G14">IFERROR(IF(AND(WEEKDAY(G$10,2)&lt;6,COUNTIF(_feries,G$10)&lt;&gt;1),INDEX(Feuil2!$G$3:$G$12,MATCH($B14,IF(G$10&gt;=Feuil2!$E$3:$E$12,IF(G$10&lt;=Feuil2!$F$3:$F$12,Feuil2!$D$3:$D$12),""),0)),""),"")</f>
        <v/>
      </c>
      <c r="H14" s="8" t="str">
        <f t="array" ref="H14">IFERROR(IF(AND(WEEKDAY(H$10,2)&lt;6,COUNTIF(_feries,H$10)&lt;&gt;1),INDEX(Feuil2!$G$3:$G$12,MATCH($B14,IF(H$10&gt;=Feuil2!$E$3:$E$12,IF(H$10&lt;=Feuil2!$F$3:$F$12,Feuil2!$D$3:$D$12),""),0)),""),"")</f>
        <v/>
      </c>
      <c r="I14" s="8" t="str">
        <f t="array" ref="I14">IFERROR(IF(AND(WEEKDAY(I$10,2)&lt;6,COUNTIF(_feries,I$10)&lt;&gt;1),INDEX(Feuil2!$G$3:$G$12,MATCH($B14,IF(I$10&gt;=Feuil2!$E$3:$E$12,IF(I$10&lt;=Feuil2!$F$3:$F$12,Feuil2!$D$3:$D$12),""),0)),""),"")</f>
        <v/>
      </c>
      <c r="J14" s="8" t="str">
        <f t="array" ref="J14">IFERROR(IF(AND(WEEKDAY(J$10,2)&lt;6,COUNTIF(_feries,J$10)&lt;&gt;1),INDEX(Feuil2!$G$3:$G$12,MATCH($B14,IF(J$10&gt;=Feuil2!$E$3:$E$12,IF(J$10&lt;=Feuil2!$F$3:$F$12,Feuil2!$D$3:$D$12),""),0)),""),"")</f>
        <v/>
      </c>
      <c r="K14" s="8" t="str">
        <f t="array" ref="K14">IFERROR(IF(AND(WEEKDAY(K$10,2)&lt;6,COUNTIF(_feries,K$10)&lt;&gt;1),INDEX(Feuil2!$G$3:$G$12,MATCH($B14,IF(K$10&gt;=Feuil2!$E$3:$E$12,IF(K$10&lt;=Feuil2!$F$3:$F$12,Feuil2!$D$3:$D$12),""),0)),""),"")</f>
        <v/>
      </c>
      <c r="L14" s="8" t="str">
        <f t="array" ref="L14">IFERROR(IF(AND(WEEKDAY(L$10,2)&lt;6,COUNTIF(_feries,L$10)&lt;&gt;1),INDEX(Feuil2!$G$3:$G$12,MATCH($B14,IF(L$10&gt;=Feuil2!$E$3:$E$12,IF(L$10&lt;=Feuil2!$F$3:$F$12,Feuil2!$D$3:$D$12),""),0)),""),"")</f>
        <v/>
      </c>
      <c r="M14" s="8" t="str">
        <f t="array" ref="M14">IFERROR(IF(AND(WEEKDAY(M$10,2)&lt;6,COUNTIF(_feries,M$10)&lt;&gt;1),INDEX(Feuil2!$G$3:$G$12,MATCH($B14,IF(M$10&gt;=Feuil2!$E$3:$E$12,IF(M$10&lt;=Feuil2!$F$3:$F$12,Feuil2!$D$3:$D$12),""),0)),""),"")</f>
        <v/>
      </c>
      <c r="N14" s="8" t="str">
        <f t="array" ref="N14">IFERROR(IF(AND(WEEKDAY(N$10,2)&lt;6,COUNTIF(_feries,N$10)&lt;&gt;1),INDEX(Feuil2!$G$3:$G$12,MATCH($B14,IF(N$10&gt;=Feuil2!$E$3:$E$12,IF(N$10&lt;=Feuil2!$F$3:$F$12,Feuil2!$D$3:$D$12),""),0)),""),"")</f>
        <v/>
      </c>
      <c r="O14" s="8" t="str">
        <f t="array" ref="O14">IFERROR(IF(AND(WEEKDAY(O$10,2)&lt;6,COUNTIF(_feries,O$10)&lt;&gt;1),INDEX(Feuil2!$G$3:$G$12,MATCH($B14,IF(O$10&gt;=Feuil2!$E$3:$E$12,IF(O$10&lt;=Feuil2!$F$3:$F$12,Feuil2!$D$3:$D$12),""),0)),""),"")</f>
        <v/>
      </c>
      <c r="P14" s="8" t="str">
        <f t="array" ref="P14">IFERROR(IF(AND(WEEKDAY(P$10,2)&lt;6,COUNTIF(_feries,P$10)&lt;&gt;1),INDEX(Feuil2!$G$3:$G$12,MATCH($B14,IF(P$10&gt;=Feuil2!$E$3:$E$12,IF(P$10&lt;=Feuil2!$F$3:$F$12,Feuil2!$D$3:$D$12),""),0)),""),"")</f>
        <v/>
      </c>
      <c r="Q14" s="8" t="str">
        <f t="array" ref="Q14">IFERROR(IF(AND(WEEKDAY(Q$10,2)&lt;6,COUNTIF(_feries,Q$10)&lt;&gt;1),INDEX(Feuil2!$G$3:$G$12,MATCH($B14,IF(Q$10&gt;=Feuil2!$E$3:$E$12,IF(Q$10&lt;=Feuil2!$F$3:$F$12,Feuil2!$D$3:$D$12),""),0)),""),"")</f>
        <v/>
      </c>
      <c r="R14" s="8" t="str">
        <f t="array" ref="R14">IFERROR(IF(AND(WEEKDAY(R$10,2)&lt;6,COUNTIF(_feries,R$10)&lt;&gt;1),INDEX(Feuil2!$G$3:$G$12,MATCH($B14,IF(R$10&gt;=Feuil2!$E$3:$E$12,IF(R$10&lt;=Feuil2!$F$3:$F$12,Feuil2!$D$3:$D$12),""),0)),""),"")</f>
        <v/>
      </c>
      <c r="S14" s="8" t="str">
        <f t="array" ref="S14">IFERROR(IF(AND(WEEKDAY(S$10,2)&lt;6,COUNTIF(_feries,S$10)&lt;&gt;1),INDEX(Feuil2!$G$3:$G$12,MATCH($B14,IF(S$10&gt;=Feuil2!$E$3:$E$12,IF(S$10&lt;=Feuil2!$F$3:$F$12,Feuil2!$D$3:$D$12),""),0)),""),"")</f>
        <v/>
      </c>
      <c r="T14" s="8" t="str">
        <f t="array" ref="T14">IFERROR(IF(AND(WEEKDAY(T$10,2)&lt;6,COUNTIF(_feries,T$10)&lt;&gt;1),INDEX(Feuil2!$G$3:$G$12,MATCH($B14,IF(T$10&gt;=Feuil2!$E$3:$E$12,IF(T$10&lt;=Feuil2!$F$3:$F$12,Feuil2!$D$3:$D$12),""),0)),""),"")</f>
        <v/>
      </c>
      <c r="U14" s="8" t="str">
        <f t="array" ref="U14">IFERROR(IF(AND(WEEKDAY(U$10,2)&lt;6,COUNTIF(_feries,U$10)&lt;&gt;1),INDEX(Feuil2!$G$3:$G$12,MATCH($B14,IF(U$10&gt;=Feuil2!$E$3:$E$12,IF(U$10&lt;=Feuil2!$F$3:$F$12,Feuil2!$D$3:$D$12),""),0)),""),"")</f>
        <v/>
      </c>
      <c r="V14" s="8" t="str">
        <f t="array" ref="V14">IFERROR(IF(AND(WEEKDAY(V$10,2)&lt;6,COUNTIF(_feries,V$10)&lt;&gt;1),INDEX(Feuil2!$G$3:$G$12,MATCH($B14,IF(V$10&gt;=Feuil2!$E$3:$E$12,IF(V$10&lt;=Feuil2!$F$3:$F$12,Feuil2!$D$3:$D$12),""),0)),""),"")</f>
        <v/>
      </c>
      <c r="W14" s="8" t="str">
        <f t="array" ref="W14">IFERROR(IF(AND(WEEKDAY(W$10,2)&lt;6,COUNTIF(_feries,W$10)&lt;&gt;1),INDEX(Feuil2!$G$3:$G$12,MATCH($B14,IF(W$10&gt;=Feuil2!$E$3:$E$12,IF(W$10&lt;=Feuil2!$F$3:$F$12,Feuil2!$D$3:$D$12),""),0)),""),"")</f>
        <v/>
      </c>
      <c r="X14" s="8" t="str">
        <f t="array" ref="X14">IFERROR(IF(AND(WEEKDAY(X$10,2)&lt;6,COUNTIF(_feries,X$10)&lt;&gt;1),INDEX(Feuil2!$G$3:$G$12,MATCH($B14,IF(X$10&gt;=Feuil2!$E$3:$E$12,IF(X$10&lt;=Feuil2!$F$3:$F$12,Feuil2!$D$3:$D$12),""),0)),""),"")</f>
        <v/>
      </c>
      <c r="Y14" s="8" t="str">
        <f t="array" ref="Y14">IFERROR(IF(AND(WEEKDAY(Y$10,2)&lt;6,COUNTIF(_feries,Y$10)&lt;&gt;1),INDEX(Feuil2!$G$3:$G$12,MATCH($B14,IF(Y$10&gt;=Feuil2!$E$3:$E$12,IF(Y$10&lt;=Feuil2!$F$3:$F$12,Feuil2!$D$3:$D$12),""),0)),""),"")</f>
        <v/>
      </c>
      <c r="Z14" s="8" t="str">
        <f t="array" ref="Z14">IFERROR(IF(AND(WEEKDAY(Z$10,2)&lt;6,COUNTIF(_feries,Z$10)&lt;&gt;1),INDEX(Feuil2!$G$3:$G$12,MATCH($B14,IF(Z$10&gt;=Feuil2!$E$3:$E$12,IF(Z$10&lt;=Feuil2!$F$3:$F$12,Feuil2!$D$3:$D$12),""),0)),""),"")</f>
        <v/>
      </c>
      <c r="AA14" s="8" t="str">
        <f t="array" ref="AA14">IFERROR(IF(AND(WEEKDAY(AA$10,2)&lt;6,COUNTIF(_feries,AA$10)&lt;&gt;1),INDEX(Feuil2!$G$3:$G$12,MATCH($B14,IF(AA$10&gt;=Feuil2!$E$3:$E$12,IF(AA$10&lt;=Feuil2!$F$3:$F$12,Feuil2!$D$3:$D$12),""),0)),""),"")</f>
        <v/>
      </c>
      <c r="AB14" s="8" t="str">
        <f t="array" ref="AB14">IFERROR(IF(AND(WEEKDAY(AB$10,2)&lt;6,COUNTIF(_feries,AB$10)&lt;&gt;1),INDEX(Feuil2!$G$3:$G$12,MATCH($B14,IF(AB$10&gt;=Feuil2!$E$3:$E$12,IF(AB$10&lt;=Feuil2!$F$3:$F$12,Feuil2!$D$3:$D$12),""),0)),""),"")</f>
        <v/>
      </c>
      <c r="AC14" s="8" t="str">
        <f t="array" ref="AC14">IFERROR(IF(AND(WEEKDAY(AC$10,2)&lt;6,COUNTIF(_feries,AC$10)&lt;&gt;1),INDEX(Feuil2!$G$3:$G$12,MATCH($B14,IF(AC$10&gt;=Feuil2!$E$3:$E$12,IF(AC$10&lt;=Feuil2!$F$3:$F$12,Feuil2!$D$3:$D$12),""),0)),""),"")</f>
        <v/>
      </c>
      <c r="AD14" s="8" t="str">
        <f t="array" ref="AD14">IFERROR(IF(AND(WEEKDAY(AD$10,2)&lt;6,COUNTIF(_feries,AD$10)&lt;&gt;1),INDEX(Feuil2!$G$3:$G$12,MATCH($B14,IF(AD$10&gt;=Feuil2!$E$3:$E$12,IF(AD$10&lt;=Feuil2!$F$3:$F$12,Feuil2!$D$3:$D$12),""),0)),""),"")</f>
        <v/>
      </c>
      <c r="AE14" s="8" t="str">
        <f t="array" ref="AE14">IFERROR(IF(AND(WEEKDAY(AE$10,2)&lt;6,COUNTIF(_feries,AE$10)&lt;&gt;1),INDEX(Feuil2!$G$3:$G$12,MATCH($B14,IF(AE$10&gt;=Feuil2!$E$3:$E$12,IF(AE$10&lt;=Feuil2!$F$3:$F$12,Feuil2!$D$3:$D$12),""),0)),""),"")</f>
        <v/>
      </c>
      <c r="AF14" s="8" t="str">
        <f t="array" ref="AF14">IFERROR(IF(AND(WEEKDAY(AF$10,2)&lt;6,COUNTIF(_feries,AF$10)&lt;&gt;1),INDEX(Feuil2!$G$3:$G$12,MATCH($B14,IF(AF$10&gt;=Feuil2!$E$3:$E$12,IF(AF$10&lt;=Feuil2!$F$3:$F$12,Feuil2!$D$3:$D$12),""),0)),""),"")</f>
        <v/>
      </c>
      <c r="AG14" s="8" t="str">
        <f t="array" ref="AG14">IFERROR(IF(AND(WEEKDAY(AG$10,2)&lt;6,COUNTIF(_feries,AG$10)&lt;&gt;1),INDEX(Feuil2!$G$3:$G$12,MATCH($B14,IF(AG$10&gt;=Feuil2!$E$3:$E$12,IF(AG$10&lt;=Feuil2!$F$3:$F$12,Feuil2!$D$3:$D$12),""),0)),""),"")</f>
        <v/>
      </c>
      <c r="AK14" t="s">
        <v>13</v>
      </c>
      <c r="AL14">
        <v>2033</v>
      </c>
    </row>
    <row r="15" spans="2:38">
      <c r="B15" s="4" t="s">
        <v>18</v>
      </c>
      <c r="C15" s="8" t="str">
        <f t="array" ref="C15">IFERROR(IF(AND(WEEKDAY(C$10,2)&lt;6,COUNTIF(_feries,C$10)&lt;&gt;1),INDEX(Feuil2!$G$3:$G$12,MATCH($B15,IF(C$10&gt;=Feuil2!$E$3:$E$12,IF(C$10&lt;=Feuil2!$F$3:$F$12,Feuil2!$D$3:$D$12),""),0)),""),"")</f>
        <v/>
      </c>
      <c r="D15" s="8" t="str">
        <f t="array" ref="D15">IFERROR(IF(AND(WEEKDAY(D$10,2)&lt;6,COUNTIF(_feries,D$10)&lt;&gt;1),INDEX(Feuil2!$G$3:$G$12,MATCH($B15,IF(D$10&gt;=Feuil2!$E$3:$E$12,IF(D$10&lt;=Feuil2!$F$3:$F$12,Feuil2!$D$3:$D$12),""),0)),""),"")</f>
        <v/>
      </c>
      <c r="E15" s="8" t="str">
        <f t="array" ref="E15">IFERROR(IF(AND(WEEKDAY(E$10,2)&lt;6,COUNTIF(_feries,E$10)&lt;&gt;1),INDEX(Feuil2!$G$3:$G$12,MATCH($B15,IF(E$10&gt;=Feuil2!$E$3:$E$12,IF(E$10&lt;=Feuil2!$F$3:$F$12,Feuil2!$D$3:$D$12),""),0)),""),"")</f>
        <v/>
      </c>
      <c r="F15" s="8" t="str">
        <f t="array" ref="F15">IFERROR(IF(AND(WEEKDAY(F$10,2)&lt;6,COUNTIF(_feries,F$10)&lt;&gt;1),INDEX(Feuil2!$G$3:$G$12,MATCH($B15,IF(F$10&gt;=Feuil2!$E$3:$E$12,IF(F$10&lt;=Feuil2!$F$3:$F$12,Feuil2!$D$3:$D$12),""),0)),""),"")</f>
        <v/>
      </c>
      <c r="G15" s="8" t="str">
        <f t="array" ref="G15">IFERROR(IF(AND(WEEKDAY(G$10,2)&lt;6,COUNTIF(_feries,G$10)&lt;&gt;1),INDEX(Feuil2!$G$3:$G$12,MATCH($B15,IF(G$10&gt;=Feuil2!$E$3:$E$12,IF(G$10&lt;=Feuil2!$F$3:$F$12,Feuil2!$D$3:$D$12),""),0)),""),"")</f>
        <v/>
      </c>
      <c r="H15" s="8" t="str">
        <f t="array" ref="H15">IFERROR(IF(AND(WEEKDAY(H$10,2)&lt;6,COUNTIF(_feries,H$10)&lt;&gt;1),INDEX(Feuil2!$G$3:$G$12,MATCH($B15,IF(H$10&gt;=Feuil2!$E$3:$E$12,IF(H$10&lt;=Feuil2!$F$3:$F$12,Feuil2!$D$3:$D$12),""),0)),""),"")</f>
        <v/>
      </c>
      <c r="I15" s="8" t="str">
        <f t="array" ref="I15">IFERROR(IF(AND(WEEKDAY(I$10,2)&lt;6,COUNTIF(_feries,I$10)&lt;&gt;1),INDEX(Feuil2!$G$3:$G$12,MATCH($B15,IF(I$10&gt;=Feuil2!$E$3:$E$12,IF(I$10&lt;=Feuil2!$F$3:$F$12,Feuil2!$D$3:$D$12),""),0)),""),"")</f>
        <v/>
      </c>
      <c r="J15" s="8" t="str">
        <f t="array" ref="J15">IFERROR(IF(AND(WEEKDAY(J$10,2)&lt;6,COUNTIF(_feries,J$10)&lt;&gt;1),INDEX(Feuil2!$G$3:$G$12,MATCH($B15,IF(J$10&gt;=Feuil2!$E$3:$E$12,IF(J$10&lt;=Feuil2!$F$3:$F$12,Feuil2!$D$3:$D$12),""),0)),""),"")</f>
        <v/>
      </c>
      <c r="K15" s="8" t="str">
        <f t="array" ref="K15">IFERROR(IF(AND(WEEKDAY(K$10,2)&lt;6,COUNTIF(_feries,K$10)&lt;&gt;1),INDEX(Feuil2!$G$3:$G$12,MATCH($B15,IF(K$10&gt;=Feuil2!$E$3:$E$12,IF(K$10&lt;=Feuil2!$F$3:$F$12,Feuil2!$D$3:$D$12),""),0)),""),"")</f>
        <v/>
      </c>
      <c r="L15" s="8" t="str">
        <f t="array" ref="L15">IFERROR(IF(AND(WEEKDAY(L$10,2)&lt;6,COUNTIF(_feries,L$10)&lt;&gt;1),INDEX(Feuil2!$G$3:$G$12,MATCH($B15,IF(L$10&gt;=Feuil2!$E$3:$E$12,IF(L$10&lt;=Feuil2!$F$3:$F$12,Feuil2!$D$3:$D$12),""),0)),""),"")</f>
        <v>CP</v>
      </c>
      <c r="M15" s="8" t="str">
        <f t="array" ref="M15">IFERROR(IF(AND(WEEKDAY(M$10,2)&lt;6,COUNTIF(_feries,M$10)&lt;&gt;1),INDEX(Feuil2!$G$3:$G$12,MATCH($B15,IF(M$10&gt;=Feuil2!$E$3:$E$12,IF(M$10&lt;=Feuil2!$F$3:$F$12,Feuil2!$D$3:$D$12),""),0)),""),"")</f>
        <v>CP</v>
      </c>
      <c r="N15" s="8" t="str">
        <f t="array" ref="N15">IFERROR(IF(AND(WEEKDAY(N$10,2)&lt;6,COUNTIF(_feries,N$10)&lt;&gt;1),INDEX(Feuil2!$G$3:$G$12,MATCH($B15,IF(N$10&gt;=Feuil2!$E$3:$E$12,IF(N$10&lt;=Feuil2!$F$3:$F$12,Feuil2!$D$3:$D$12),""),0)),""),"")</f>
        <v>CP</v>
      </c>
      <c r="O15" s="8" t="str">
        <f t="array" ref="O15">IFERROR(IF(AND(WEEKDAY(O$10,2)&lt;6,COUNTIF(_feries,O$10)&lt;&gt;1),INDEX(Feuil2!$G$3:$G$12,MATCH($B15,IF(O$10&gt;=Feuil2!$E$3:$E$12,IF(O$10&lt;=Feuil2!$F$3:$F$12,Feuil2!$D$3:$D$12),""),0)),""),"")</f>
        <v>CP</v>
      </c>
      <c r="P15" s="8" t="str">
        <f t="array" ref="P15">IFERROR(IF(AND(WEEKDAY(P$10,2)&lt;6,COUNTIF(_feries,P$10)&lt;&gt;1),INDEX(Feuil2!$G$3:$G$12,MATCH($B15,IF(P$10&gt;=Feuil2!$E$3:$E$12,IF(P$10&lt;=Feuil2!$F$3:$F$12,Feuil2!$D$3:$D$12),""),0)),""),"")</f>
        <v>CP</v>
      </c>
      <c r="Q15" s="8" t="str">
        <f t="array" ref="Q15">IFERROR(IF(AND(WEEKDAY(Q$10,2)&lt;6,COUNTIF(_feries,Q$10)&lt;&gt;1),INDEX(Feuil2!$G$3:$G$12,MATCH($B15,IF(Q$10&gt;=Feuil2!$E$3:$E$12,IF(Q$10&lt;=Feuil2!$F$3:$F$12,Feuil2!$D$3:$D$12),""),0)),""),"")</f>
        <v/>
      </c>
      <c r="R15" s="8" t="str">
        <f t="array" ref="R15">IFERROR(IF(AND(WEEKDAY(R$10,2)&lt;6,COUNTIF(_feries,R$10)&lt;&gt;1),INDEX(Feuil2!$G$3:$G$12,MATCH($B15,IF(R$10&gt;=Feuil2!$E$3:$E$12,IF(R$10&lt;=Feuil2!$F$3:$F$12,Feuil2!$D$3:$D$12),""),0)),""),"")</f>
        <v/>
      </c>
      <c r="S15" s="8" t="str">
        <f t="array" ref="S15">IFERROR(IF(AND(WEEKDAY(S$10,2)&lt;6,COUNTIF(_feries,S$10)&lt;&gt;1),INDEX(Feuil2!$G$3:$G$12,MATCH($B15,IF(S$10&gt;=Feuil2!$E$3:$E$12,IF(S$10&lt;=Feuil2!$F$3:$F$12,Feuil2!$D$3:$D$12),""),0)),""),"")</f>
        <v>CP</v>
      </c>
      <c r="T15" s="8" t="str">
        <f t="array" ref="T15">IFERROR(IF(AND(WEEKDAY(T$10,2)&lt;6,COUNTIF(_feries,T$10)&lt;&gt;1),INDEX(Feuil2!$G$3:$G$12,MATCH($B15,IF(T$10&gt;=Feuil2!$E$3:$E$12,IF(T$10&lt;=Feuil2!$F$3:$F$12,Feuil2!$D$3:$D$12),""),0)),""),"")</f>
        <v>CP</v>
      </c>
      <c r="U15" s="8" t="str">
        <f t="array" ref="U15">IFERROR(IF(AND(WEEKDAY(U$10,2)&lt;6,COUNTIF(_feries,U$10)&lt;&gt;1),INDEX(Feuil2!$G$3:$G$12,MATCH($B15,IF(U$10&gt;=Feuil2!$E$3:$E$12,IF(U$10&lt;=Feuil2!$F$3:$F$12,Feuil2!$D$3:$D$12),""),0)),""),"")</f>
        <v>CP</v>
      </c>
      <c r="V15" s="8" t="str">
        <f t="array" ref="V15">IFERROR(IF(AND(WEEKDAY(V$10,2)&lt;6,COUNTIF(_feries,V$10)&lt;&gt;1),INDEX(Feuil2!$G$3:$G$12,MATCH($B15,IF(V$10&gt;=Feuil2!$E$3:$E$12,IF(V$10&lt;=Feuil2!$F$3:$F$12,Feuil2!$D$3:$D$12),""),0)),""),"")</f>
        <v>CP</v>
      </c>
      <c r="W15" s="8" t="str">
        <f t="array" ref="W15">IFERROR(IF(AND(WEEKDAY(W$10,2)&lt;6,COUNTIF(_feries,W$10)&lt;&gt;1),INDEX(Feuil2!$G$3:$G$12,MATCH($B15,IF(W$10&gt;=Feuil2!$E$3:$E$12,IF(W$10&lt;=Feuil2!$F$3:$F$12,Feuil2!$D$3:$D$12),""),0)),""),"")</f>
        <v/>
      </c>
      <c r="X15" s="8" t="str">
        <f t="array" ref="X15">IFERROR(IF(AND(WEEKDAY(X$10,2)&lt;6,COUNTIF(_feries,X$10)&lt;&gt;1),INDEX(Feuil2!$G$3:$G$12,MATCH($B15,IF(X$10&gt;=Feuil2!$E$3:$E$12,IF(X$10&lt;=Feuil2!$F$3:$F$12,Feuil2!$D$3:$D$12),""),0)),""),"")</f>
        <v/>
      </c>
      <c r="Y15" s="8" t="str">
        <f t="array" ref="Y15">IFERROR(IF(AND(WEEKDAY(Y$10,2)&lt;6,COUNTIF(_feries,Y$10)&lt;&gt;1),INDEX(Feuil2!$G$3:$G$12,MATCH($B15,IF(Y$10&gt;=Feuil2!$E$3:$E$12,IF(Y$10&lt;=Feuil2!$F$3:$F$12,Feuil2!$D$3:$D$12),""),0)),""),"")</f>
        <v/>
      </c>
      <c r="Z15" s="8" t="str">
        <f t="array" ref="Z15">IFERROR(IF(AND(WEEKDAY(Z$10,2)&lt;6,COUNTIF(_feries,Z$10)&lt;&gt;1),INDEX(Feuil2!$G$3:$G$12,MATCH($B15,IF(Z$10&gt;=Feuil2!$E$3:$E$12,IF(Z$10&lt;=Feuil2!$F$3:$F$12,Feuil2!$D$3:$D$12),""),0)),""),"")</f>
        <v/>
      </c>
      <c r="AA15" s="8" t="str">
        <f t="array" ref="AA15">IFERROR(IF(AND(WEEKDAY(AA$10,2)&lt;6,COUNTIF(_feries,AA$10)&lt;&gt;1),INDEX(Feuil2!$G$3:$G$12,MATCH($B15,IF(AA$10&gt;=Feuil2!$E$3:$E$12,IF(AA$10&lt;=Feuil2!$F$3:$F$12,Feuil2!$D$3:$D$12),""),0)),""),"")</f>
        <v>MAL</v>
      </c>
      <c r="AB15" s="8" t="str">
        <f t="array" ref="AB15">IFERROR(IF(AND(WEEKDAY(AB$10,2)&lt;6,COUNTIF(_feries,AB$10)&lt;&gt;1),INDEX(Feuil2!$G$3:$G$12,MATCH($B15,IF(AB$10&gt;=Feuil2!$E$3:$E$12,IF(AB$10&lt;=Feuil2!$F$3:$F$12,Feuil2!$D$3:$D$12),""),0)),""),"")</f>
        <v>MAL</v>
      </c>
      <c r="AC15" s="8" t="str">
        <f t="array" ref="AC15">IFERROR(IF(AND(WEEKDAY(AC$10,2)&lt;6,COUNTIF(_feries,AC$10)&lt;&gt;1),INDEX(Feuil2!$G$3:$G$12,MATCH($B15,IF(AC$10&gt;=Feuil2!$E$3:$E$12,IF(AC$10&lt;=Feuil2!$F$3:$F$12,Feuil2!$D$3:$D$12),""),0)),""),"")</f>
        <v>MAL</v>
      </c>
      <c r="AD15" s="8" t="str">
        <f t="array" ref="AD15">IFERROR(IF(AND(WEEKDAY(AD$10,2)&lt;6,COUNTIF(_feries,AD$10)&lt;&gt;1),INDEX(Feuil2!$G$3:$G$12,MATCH($B15,IF(AD$10&gt;=Feuil2!$E$3:$E$12,IF(AD$10&lt;=Feuil2!$F$3:$F$12,Feuil2!$D$3:$D$12),""),0)),""),"")</f>
        <v>MAL</v>
      </c>
      <c r="AE15" s="8" t="str">
        <f t="array" ref="AE15">IFERROR(IF(AND(WEEKDAY(AE$10,2)&lt;6,COUNTIF(_feries,AE$10)&lt;&gt;1),INDEX(Feuil2!$G$3:$G$12,MATCH($B15,IF(AE$10&gt;=Feuil2!$E$3:$E$12,IF(AE$10&lt;=Feuil2!$F$3:$F$12,Feuil2!$D$3:$D$12),""),0)),""),"")</f>
        <v/>
      </c>
      <c r="AF15" s="8" t="str">
        <f t="array" ref="AF15">IFERROR(IF(AND(WEEKDAY(AF$10,2)&lt;6,COUNTIF(_feries,AF$10)&lt;&gt;1),INDEX(Feuil2!$G$3:$G$12,MATCH($B15,IF(AF$10&gt;=Feuil2!$E$3:$E$12,IF(AF$10&lt;=Feuil2!$F$3:$F$12,Feuil2!$D$3:$D$12),""),0)),""),"")</f>
        <v/>
      </c>
      <c r="AG15" s="8" t="str">
        <f t="array" ref="AG15">IFERROR(IF(AND(WEEKDAY(AG$10,2)&lt;6,COUNTIF(_feries,AG$10)&lt;&gt;1),INDEX(Feuil2!$G$3:$G$12,MATCH($B15,IF(AG$10&gt;=Feuil2!$E$3:$E$12,IF(AG$10&lt;=Feuil2!$F$3:$F$12,Feuil2!$D$3:$D$12),""),0)),""),"")</f>
        <v/>
      </c>
    </row>
    <row r="16" spans="2:38">
      <c r="B16" s="4" t="s">
        <v>19</v>
      </c>
      <c r="C16" s="8" t="str">
        <f t="array" ref="C16">IFERROR(IF(AND(WEEKDAY(C$10,2)&lt;6,COUNTIF(_feries,C$10)&lt;&gt;1),INDEX(Feuil2!$G$3:$G$12,MATCH($B16,IF(C$10&gt;=Feuil2!$E$3:$E$12,IF(C$10&lt;=Feuil2!$F$3:$F$12,Feuil2!$D$3:$D$12),""),0)),""),"")</f>
        <v/>
      </c>
      <c r="D16" s="8" t="str">
        <f t="array" ref="D16">IFERROR(IF(AND(WEEKDAY(D$10,2)&lt;6,COUNTIF(_feries,D$10)&lt;&gt;1),INDEX(Feuil2!$G$3:$G$12,MATCH($B16,IF(D$10&gt;=Feuil2!$E$3:$E$12,IF(D$10&lt;=Feuil2!$F$3:$F$12,Feuil2!$D$3:$D$12),""),0)),""),"")</f>
        <v/>
      </c>
      <c r="E16" s="8" t="str">
        <f t="array" ref="E16">IFERROR(IF(AND(WEEKDAY(E$10,2)&lt;6,COUNTIF(_feries,E$10)&lt;&gt;1),INDEX(Feuil2!$G$3:$G$12,MATCH($B16,IF(E$10&gt;=Feuil2!$E$3:$E$12,IF(E$10&lt;=Feuil2!$F$3:$F$12,Feuil2!$D$3:$D$12),""),0)),""),"")</f>
        <v/>
      </c>
      <c r="F16" s="8" t="str">
        <f t="array" ref="F16">IFERROR(IF(AND(WEEKDAY(F$10,2)&lt;6,COUNTIF(_feries,F$10)&lt;&gt;1),INDEX(Feuil2!$G$3:$G$12,MATCH($B16,IF(F$10&gt;=Feuil2!$E$3:$E$12,IF(F$10&lt;=Feuil2!$F$3:$F$12,Feuil2!$D$3:$D$12),""),0)),""),"")</f>
        <v/>
      </c>
      <c r="G16" s="8" t="str">
        <f t="array" ref="G16">IFERROR(IF(AND(WEEKDAY(G$10,2)&lt;6,COUNTIF(_feries,G$10)&lt;&gt;1),INDEX(Feuil2!$G$3:$G$12,MATCH($B16,IF(G$10&gt;=Feuil2!$E$3:$E$12,IF(G$10&lt;=Feuil2!$F$3:$F$12,Feuil2!$D$3:$D$12),""),0)),""),"")</f>
        <v/>
      </c>
      <c r="H16" s="8" t="str">
        <f t="array" ref="H16">IFERROR(IF(AND(WEEKDAY(H$10,2)&lt;6,COUNTIF(_feries,H$10)&lt;&gt;1),INDEX(Feuil2!$G$3:$G$12,MATCH($B16,IF(H$10&gt;=Feuil2!$E$3:$E$12,IF(H$10&lt;=Feuil2!$F$3:$F$12,Feuil2!$D$3:$D$12),""),0)),""),"")</f>
        <v/>
      </c>
      <c r="I16" s="8" t="str">
        <f t="array" ref="I16">IFERROR(IF(AND(WEEKDAY(I$10,2)&lt;6,COUNTIF(_feries,I$10)&lt;&gt;1),INDEX(Feuil2!$G$3:$G$12,MATCH($B16,IF(I$10&gt;=Feuil2!$E$3:$E$12,IF(I$10&lt;=Feuil2!$F$3:$F$12,Feuil2!$D$3:$D$12),""),0)),""),"")</f>
        <v/>
      </c>
      <c r="J16" s="8" t="str">
        <f t="array" ref="J16">IFERROR(IF(AND(WEEKDAY(J$10,2)&lt;6,COUNTIF(_feries,J$10)&lt;&gt;1),INDEX(Feuil2!$G$3:$G$12,MATCH($B16,IF(J$10&gt;=Feuil2!$E$3:$E$12,IF(J$10&lt;=Feuil2!$F$3:$F$12,Feuil2!$D$3:$D$12),""),0)),""),"")</f>
        <v/>
      </c>
      <c r="K16" s="8" t="str">
        <f t="array" ref="K16">IFERROR(IF(AND(WEEKDAY(K$10,2)&lt;6,COUNTIF(_feries,K$10)&lt;&gt;1),INDEX(Feuil2!$G$3:$G$12,MATCH($B16,IF(K$10&gt;=Feuil2!$E$3:$E$12,IF(K$10&lt;=Feuil2!$F$3:$F$12,Feuil2!$D$3:$D$12),""),0)),""),"")</f>
        <v/>
      </c>
      <c r="L16" s="8" t="str">
        <f t="array" ref="L16">IFERROR(IF(AND(WEEKDAY(L$10,2)&lt;6,COUNTIF(_feries,L$10)&lt;&gt;1),INDEX(Feuil2!$G$3:$G$12,MATCH($B16,IF(L$10&gt;=Feuil2!$E$3:$E$12,IF(L$10&lt;=Feuil2!$F$3:$F$12,Feuil2!$D$3:$D$12),""),0)),""),"")</f>
        <v/>
      </c>
      <c r="M16" s="8" t="str">
        <f t="array" ref="M16">IFERROR(IF(AND(WEEKDAY(M$10,2)&lt;6,COUNTIF(_feries,M$10)&lt;&gt;1),INDEX(Feuil2!$G$3:$G$12,MATCH($B16,IF(M$10&gt;=Feuil2!$E$3:$E$12,IF(M$10&lt;=Feuil2!$F$3:$F$12,Feuil2!$D$3:$D$12),""),0)),""),"")</f>
        <v/>
      </c>
      <c r="N16" s="8" t="str">
        <f t="array" ref="N16">IFERROR(IF(AND(WEEKDAY(N$10,2)&lt;6,COUNTIF(_feries,N$10)&lt;&gt;1),INDEX(Feuil2!$G$3:$G$12,MATCH($B16,IF(N$10&gt;=Feuil2!$E$3:$E$12,IF(N$10&lt;=Feuil2!$F$3:$F$12,Feuil2!$D$3:$D$12),""),0)),""),"")</f>
        <v/>
      </c>
      <c r="O16" s="8" t="str">
        <f t="array" ref="O16">IFERROR(IF(AND(WEEKDAY(O$10,2)&lt;6,COUNTIF(_feries,O$10)&lt;&gt;1),INDEX(Feuil2!$G$3:$G$12,MATCH($B16,IF(O$10&gt;=Feuil2!$E$3:$E$12,IF(O$10&lt;=Feuil2!$F$3:$F$12,Feuil2!$D$3:$D$12),""),0)),""),"")</f>
        <v/>
      </c>
      <c r="P16" s="8" t="str">
        <f t="array" ref="P16">IFERROR(IF(AND(WEEKDAY(P$10,2)&lt;6,COUNTIF(_feries,P$10)&lt;&gt;1),INDEX(Feuil2!$G$3:$G$12,MATCH($B16,IF(P$10&gt;=Feuil2!$E$3:$E$12,IF(P$10&lt;=Feuil2!$F$3:$F$12,Feuil2!$D$3:$D$12),""),0)),""),"")</f>
        <v/>
      </c>
      <c r="Q16" s="8" t="str">
        <f t="array" ref="Q16">IFERROR(IF(AND(WEEKDAY(Q$10,2)&lt;6,COUNTIF(_feries,Q$10)&lt;&gt;1),INDEX(Feuil2!$G$3:$G$12,MATCH($B16,IF(Q$10&gt;=Feuil2!$E$3:$E$12,IF(Q$10&lt;=Feuil2!$F$3:$F$12,Feuil2!$D$3:$D$12),""),0)),""),"")</f>
        <v/>
      </c>
      <c r="R16" s="8" t="str">
        <f t="array" ref="R16">IFERROR(IF(AND(WEEKDAY(R$10,2)&lt;6,COUNTIF(_feries,R$10)&lt;&gt;1),INDEX(Feuil2!$G$3:$G$12,MATCH($B16,IF(R$10&gt;=Feuil2!$E$3:$E$12,IF(R$10&lt;=Feuil2!$F$3:$F$12,Feuil2!$D$3:$D$12),""),0)),""),"")</f>
        <v/>
      </c>
      <c r="S16" s="8" t="str">
        <f t="array" ref="S16">IFERROR(IF(AND(WEEKDAY(S$10,2)&lt;6,COUNTIF(_feries,S$10)&lt;&gt;1),INDEX(Feuil2!$G$3:$G$12,MATCH($B16,IF(S$10&gt;=Feuil2!$E$3:$E$12,IF(S$10&lt;=Feuil2!$F$3:$F$12,Feuil2!$D$3:$D$12),""),0)),""),"")</f>
        <v/>
      </c>
      <c r="T16" s="8" t="str">
        <f t="array" ref="T16">IFERROR(IF(AND(WEEKDAY(T$10,2)&lt;6,COUNTIF(_feries,T$10)&lt;&gt;1),INDEX(Feuil2!$G$3:$G$12,MATCH($B16,IF(T$10&gt;=Feuil2!$E$3:$E$12,IF(T$10&lt;=Feuil2!$F$3:$F$12,Feuil2!$D$3:$D$12),""),0)),""),"")</f>
        <v/>
      </c>
      <c r="U16" s="8" t="str">
        <f t="array" ref="U16">IFERROR(IF(AND(WEEKDAY(U$10,2)&lt;6,COUNTIF(_feries,U$10)&lt;&gt;1),INDEX(Feuil2!$G$3:$G$12,MATCH($B16,IF(U$10&gt;=Feuil2!$E$3:$E$12,IF(U$10&lt;=Feuil2!$F$3:$F$12,Feuil2!$D$3:$D$12),""),0)),""),"")</f>
        <v/>
      </c>
      <c r="V16" s="8" t="str">
        <f t="array" ref="V16">IFERROR(IF(AND(WEEKDAY(V$10,2)&lt;6,COUNTIF(_feries,V$10)&lt;&gt;1),INDEX(Feuil2!$G$3:$G$12,MATCH($B16,IF(V$10&gt;=Feuil2!$E$3:$E$12,IF(V$10&lt;=Feuil2!$F$3:$F$12,Feuil2!$D$3:$D$12),""),0)),""),"")</f>
        <v/>
      </c>
      <c r="W16" s="8" t="str">
        <f t="array" ref="W16">IFERROR(IF(AND(WEEKDAY(W$10,2)&lt;6,COUNTIF(_feries,W$10)&lt;&gt;1),INDEX(Feuil2!$G$3:$G$12,MATCH($B16,IF(W$10&gt;=Feuil2!$E$3:$E$12,IF(W$10&lt;=Feuil2!$F$3:$F$12,Feuil2!$D$3:$D$12),""),0)),""),"")</f>
        <v/>
      </c>
      <c r="X16" s="8" t="str">
        <f t="array" ref="X16">IFERROR(IF(AND(WEEKDAY(X$10,2)&lt;6,COUNTIF(_feries,X$10)&lt;&gt;1),INDEX(Feuil2!$G$3:$G$12,MATCH($B16,IF(X$10&gt;=Feuil2!$E$3:$E$12,IF(X$10&lt;=Feuil2!$F$3:$F$12,Feuil2!$D$3:$D$12),""),0)),""),"")</f>
        <v/>
      </c>
      <c r="Y16" s="8" t="str">
        <f t="array" ref="Y16">IFERROR(IF(AND(WEEKDAY(Y$10,2)&lt;6,COUNTIF(_feries,Y$10)&lt;&gt;1),INDEX(Feuil2!$G$3:$G$12,MATCH($B16,IF(Y$10&gt;=Feuil2!$E$3:$E$12,IF(Y$10&lt;=Feuil2!$F$3:$F$12,Feuil2!$D$3:$D$12),""),0)),""),"")</f>
        <v/>
      </c>
      <c r="Z16" s="8" t="str">
        <f t="array" ref="Z16">IFERROR(IF(AND(WEEKDAY(Z$10,2)&lt;6,COUNTIF(_feries,Z$10)&lt;&gt;1),INDEX(Feuil2!$G$3:$G$12,MATCH($B16,IF(Z$10&gt;=Feuil2!$E$3:$E$12,IF(Z$10&lt;=Feuil2!$F$3:$F$12,Feuil2!$D$3:$D$12),""),0)),""),"")</f>
        <v/>
      </c>
      <c r="AA16" s="8" t="str">
        <f t="array" ref="AA16">IFERROR(IF(AND(WEEKDAY(AA$10,2)&lt;6,COUNTIF(_feries,AA$10)&lt;&gt;1),INDEX(Feuil2!$G$3:$G$12,MATCH($B16,IF(AA$10&gt;=Feuil2!$E$3:$E$12,IF(AA$10&lt;=Feuil2!$F$3:$F$12,Feuil2!$D$3:$D$12),""),0)),""),"")</f>
        <v/>
      </c>
      <c r="AB16" s="8" t="str">
        <f t="array" ref="AB16">IFERROR(IF(AND(WEEKDAY(AB$10,2)&lt;6,COUNTIF(_feries,AB$10)&lt;&gt;1),INDEX(Feuil2!$G$3:$G$12,MATCH($B16,IF(AB$10&gt;=Feuil2!$E$3:$E$12,IF(AB$10&lt;=Feuil2!$F$3:$F$12,Feuil2!$D$3:$D$12),""),0)),""),"")</f>
        <v/>
      </c>
      <c r="AC16" s="8" t="str">
        <f t="array" ref="AC16">IFERROR(IF(AND(WEEKDAY(AC$10,2)&lt;6,COUNTIF(_feries,AC$10)&lt;&gt;1),INDEX(Feuil2!$G$3:$G$12,MATCH($B16,IF(AC$10&gt;=Feuil2!$E$3:$E$12,IF(AC$10&lt;=Feuil2!$F$3:$F$12,Feuil2!$D$3:$D$12),""),0)),""),"")</f>
        <v/>
      </c>
      <c r="AD16" s="8" t="str">
        <f t="array" ref="AD16">IFERROR(IF(AND(WEEKDAY(AD$10,2)&lt;6,COUNTIF(_feries,AD$10)&lt;&gt;1),INDEX(Feuil2!$G$3:$G$12,MATCH($B16,IF(AD$10&gt;=Feuil2!$E$3:$E$12,IF(AD$10&lt;=Feuil2!$F$3:$F$12,Feuil2!$D$3:$D$12),""),0)),""),"")</f>
        <v/>
      </c>
      <c r="AE16" s="8" t="str">
        <f t="array" ref="AE16">IFERROR(IF(AND(WEEKDAY(AE$10,2)&lt;6,COUNTIF(_feries,AE$10)&lt;&gt;1),INDEX(Feuil2!$G$3:$G$12,MATCH($B16,IF(AE$10&gt;=Feuil2!$E$3:$E$12,IF(AE$10&lt;=Feuil2!$F$3:$F$12,Feuil2!$D$3:$D$12),""),0)),""),"")</f>
        <v/>
      </c>
      <c r="AF16" s="8" t="str">
        <f t="array" ref="AF16">IFERROR(IF(AND(WEEKDAY(AF$10,2)&lt;6,COUNTIF(_feries,AF$10)&lt;&gt;1),INDEX(Feuil2!$G$3:$G$12,MATCH($B16,IF(AF$10&gt;=Feuil2!$E$3:$E$12,IF(AF$10&lt;=Feuil2!$F$3:$F$12,Feuil2!$D$3:$D$12),""),0)),""),"")</f>
        <v/>
      </c>
      <c r="AG16" s="8" t="str">
        <f t="array" ref="AG16">IFERROR(IF(AND(WEEKDAY(AG$10,2)&lt;6,COUNTIF(_feries,AG$10)&lt;&gt;1),INDEX(Feuil2!$G$3:$G$12,MATCH($B16,IF(AG$10&gt;=Feuil2!$E$3:$E$12,IF(AG$10&lt;=Feuil2!$F$3:$F$12,Feuil2!$D$3:$D$12),""),0)),""),"")</f>
        <v/>
      </c>
    </row>
    <row r="17" spans="2:33">
      <c r="B17" s="4" t="s">
        <v>20</v>
      </c>
      <c r="C17" s="8" t="str">
        <f t="array" ref="C17">IFERROR(IF(AND(WEEKDAY(C$10,2)&lt;6,COUNTIF(_feries,C$10)&lt;&gt;1),INDEX(Feuil2!$G$3:$G$12,MATCH($B17,IF(C$10&gt;=Feuil2!$E$3:$E$12,IF(C$10&lt;=Feuil2!$F$3:$F$12,Feuil2!$D$3:$D$12),""),0)),""),"")</f>
        <v/>
      </c>
      <c r="D17" s="8" t="str">
        <f t="array" ref="D17">IFERROR(IF(AND(WEEKDAY(D$10,2)&lt;6,COUNTIF(_feries,D$10)&lt;&gt;1),INDEX(Feuil2!$G$3:$G$12,MATCH($B17,IF(D$10&gt;=Feuil2!$E$3:$E$12,IF(D$10&lt;=Feuil2!$F$3:$F$12,Feuil2!$D$3:$D$12),""),0)),""),"")</f>
        <v/>
      </c>
      <c r="E17" s="8" t="str">
        <f t="array" ref="E17">IFERROR(IF(AND(WEEKDAY(E$10,2)&lt;6,COUNTIF(_feries,E$10)&lt;&gt;1),INDEX(Feuil2!$G$3:$G$12,MATCH($B17,IF(E$10&gt;=Feuil2!$E$3:$E$12,IF(E$10&lt;=Feuil2!$F$3:$F$12,Feuil2!$D$3:$D$12),""),0)),""),"")</f>
        <v/>
      </c>
      <c r="F17" s="8" t="str">
        <f t="array" ref="F17">IFERROR(IF(AND(WEEKDAY(F$10,2)&lt;6,COUNTIF(_feries,F$10)&lt;&gt;1),INDEX(Feuil2!$G$3:$G$12,MATCH($B17,IF(F$10&gt;=Feuil2!$E$3:$E$12,IF(F$10&lt;=Feuil2!$F$3:$F$12,Feuil2!$D$3:$D$12),""),0)),""),"")</f>
        <v/>
      </c>
      <c r="G17" s="8" t="str">
        <f t="array" ref="G17">IFERROR(IF(AND(WEEKDAY(G$10,2)&lt;6,COUNTIF(_feries,G$10)&lt;&gt;1),INDEX(Feuil2!$G$3:$G$12,MATCH($B17,IF(G$10&gt;=Feuil2!$E$3:$E$12,IF(G$10&lt;=Feuil2!$F$3:$F$12,Feuil2!$D$3:$D$12),""),0)),""),"")</f>
        <v/>
      </c>
      <c r="H17" s="8" t="str">
        <f t="array" ref="H17">IFERROR(IF(AND(WEEKDAY(H$10,2)&lt;6,COUNTIF(_feries,H$10)&lt;&gt;1),INDEX(Feuil2!$G$3:$G$12,MATCH($B17,IF(H$10&gt;=Feuil2!$E$3:$E$12,IF(H$10&lt;=Feuil2!$F$3:$F$12,Feuil2!$D$3:$D$12),""),0)),""),"")</f>
        <v/>
      </c>
      <c r="I17" s="8" t="str">
        <f t="array" ref="I17">IFERROR(IF(AND(WEEKDAY(I$10,2)&lt;6,COUNTIF(_feries,I$10)&lt;&gt;1),INDEX(Feuil2!$G$3:$G$12,MATCH($B17,IF(I$10&gt;=Feuil2!$E$3:$E$12,IF(I$10&lt;=Feuil2!$F$3:$F$12,Feuil2!$D$3:$D$12),""),0)),""),"")</f>
        <v/>
      </c>
      <c r="J17" s="8" t="str">
        <f t="array" ref="J17">IFERROR(IF(AND(WEEKDAY(J$10,2)&lt;6,COUNTIF(_feries,J$10)&lt;&gt;1),INDEX(Feuil2!$G$3:$G$12,MATCH($B17,IF(J$10&gt;=Feuil2!$E$3:$E$12,IF(J$10&lt;=Feuil2!$F$3:$F$12,Feuil2!$D$3:$D$12),""),0)),""),"")</f>
        <v/>
      </c>
      <c r="K17" s="8" t="str">
        <f t="array" ref="K17">IFERROR(IF(AND(WEEKDAY(K$10,2)&lt;6,COUNTIF(_feries,K$10)&lt;&gt;1),INDEX(Feuil2!$G$3:$G$12,MATCH($B17,IF(K$10&gt;=Feuil2!$E$3:$E$12,IF(K$10&lt;=Feuil2!$F$3:$F$12,Feuil2!$D$3:$D$12),""),0)),""),"")</f>
        <v/>
      </c>
      <c r="L17" s="8" t="str">
        <f t="array" ref="L17">IFERROR(IF(AND(WEEKDAY(L$10,2)&lt;6,COUNTIF(_feries,L$10)&lt;&gt;1),INDEX(Feuil2!$G$3:$G$12,MATCH($B17,IF(L$10&gt;=Feuil2!$E$3:$E$12,IF(L$10&lt;=Feuil2!$F$3:$F$12,Feuil2!$D$3:$D$12),""),0)),""),"")</f>
        <v/>
      </c>
      <c r="M17" s="8" t="str">
        <f t="array" ref="M17">IFERROR(IF(AND(WEEKDAY(M$10,2)&lt;6,COUNTIF(_feries,M$10)&lt;&gt;1),INDEX(Feuil2!$G$3:$G$12,MATCH($B17,IF(M$10&gt;=Feuil2!$E$3:$E$12,IF(M$10&lt;=Feuil2!$F$3:$F$12,Feuil2!$D$3:$D$12),""),0)),""),"")</f>
        <v/>
      </c>
      <c r="N17" s="8" t="str">
        <f t="array" ref="N17">IFERROR(IF(AND(WEEKDAY(N$10,2)&lt;6,COUNTIF(_feries,N$10)&lt;&gt;1),INDEX(Feuil2!$G$3:$G$12,MATCH($B17,IF(N$10&gt;=Feuil2!$E$3:$E$12,IF(N$10&lt;=Feuil2!$F$3:$F$12,Feuil2!$D$3:$D$12),""),0)),""),"")</f>
        <v/>
      </c>
      <c r="O17" s="8" t="str">
        <f t="array" ref="O17">IFERROR(IF(AND(WEEKDAY(O$10,2)&lt;6,COUNTIF(_feries,O$10)&lt;&gt;1),INDEX(Feuil2!$G$3:$G$12,MATCH($B17,IF(O$10&gt;=Feuil2!$E$3:$E$12,IF(O$10&lt;=Feuil2!$F$3:$F$12,Feuil2!$D$3:$D$12),""),0)),""),"")</f>
        <v/>
      </c>
      <c r="P17" s="8" t="str">
        <f t="array" ref="P17">IFERROR(IF(AND(WEEKDAY(P$10,2)&lt;6,COUNTIF(_feries,P$10)&lt;&gt;1),INDEX(Feuil2!$G$3:$G$12,MATCH($B17,IF(P$10&gt;=Feuil2!$E$3:$E$12,IF(P$10&lt;=Feuil2!$F$3:$F$12,Feuil2!$D$3:$D$12),""),0)),""),"")</f>
        <v/>
      </c>
      <c r="Q17" s="8" t="str">
        <f t="array" ref="Q17">IFERROR(IF(AND(WEEKDAY(Q$10,2)&lt;6,COUNTIF(_feries,Q$10)&lt;&gt;1),INDEX(Feuil2!$G$3:$G$12,MATCH($B17,IF(Q$10&gt;=Feuil2!$E$3:$E$12,IF(Q$10&lt;=Feuil2!$F$3:$F$12,Feuil2!$D$3:$D$12),""),0)),""),"")</f>
        <v/>
      </c>
      <c r="R17" s="8" t="str">
        <f t="array" ref="R17">IFERROR(IF(AND(WEEKDAY(R$10,2)&lt;6,COUNTIF(_feries,R$10)&lt;&gt;1),INDEX(Feuil2!$G$3:$G$12,MATCH($B17,IF(R$10&gt;=Feuil2!$E$3:$E$12,IF(R$10&lt;=Feuil2!$F$3:$F$12,Feuil2!$D$3:$D$12),""),0)),""),"")</f>
        <v/>
      </c>
      <c r="S17" s="8" t="str">
        <f t="array" ref="S17">IFERROR(IF(AND(WEEKDAY(S$10,2)&lt;6,COUNTIF(_feries,S$10)&lt;&gt;1),INDEX(Feuil2!$G$3:$G$12,MATCH($B17,IF(S$10&gt;=Feuil2!$E$3:$E$12,IF(S$10&lt;=Feuil2!$F$3:$F$12,Feuil2!$D$3:$D$12),""),0)),""),"")</f>
        <v/>
      </c>
      <c r="T17" s="8" t="str">
        <f t="array" ref="T17">IFERROR(IF(AND(WEEKDAY(T$10,2)&lt;6,COUNTIF(_feries,T$10)&lt;&gt;1),INDEX(Feuil2!$G$3:$G$12,MATCH($B17,IF(T$10&gt;=Feuil2!$E$3:$E$12,IF(T$10&lt;=Feuil2!$F$3:$F$12,Feuil2!$D$3:$D$12),""),0)),""),"")</f>
        <v/>
      </c>
      <c r="U17" s="8" t="str">
        <f t="array" ref="U17">IFERROR(IF(AND(WEEKDAY(U$10,2)&lt;6,COUNTIF(_feries,U$10)&lt;&gt;1),INDEX(Feuil2!$G$3:$G$12,MATCH($B17,IF(U$10&gt;=Feuil2!$E$3:$E$12,IF(U$10&lt;=Feuil2!$F$3:$F$12,Feuil2!$D$3:$D$12),""),0)),""),"")</f>
        <v/>
      </c>
      <c r="V17" s="8" t="str">
        <f t="array" ref="V17">IFERROR(IF(AND(WEEKDAY(V$10,2)&lt;6,COUNTIF(_feries,V$10)&lt;&gt;1),INDEX(Feuil2!$G$3:$G$12,MATCH($B17,IF(V$10&gt;=Feuil2!$E$3:$E$12,IF(V$10&lt;=Feuil2!$F$3:$F$12,Feuil2!$D$3:$D$12),""),0)),""),"")</f>
        <v/>
      </c>
      <c r="W17" s="8" t="str">
        <f t="array" ref="W17">IFERROR(IF(AND(WEEKDAY(W$10,2)&lt;6,COUNTIF(_feries,W$10)&lt;&gt;1),INDEX(Feuil2!$G$3:$G$12,MATCH($B17,IF(W$10&gt;=Feuil2!$E$3:$E$12,IF(W$10&lt;=Feuil2!$F$3:$F$12,Feuil2!$D$3:$D$12),""),0)),""),"")</f>
        <v/>
      </c>
      <c r="X17" s="8" t="str">
        <f t="array" ref="X17">IFERROR(IF(AND(WEEKDAY(X$10,2)&lt;6,COUNTIF(_feries,X$10)&lt;&gt;1),INDEX(Feuil2!$G$3:$G$12,MATCH($B17,IF(X$10&gt;=Feuil2!$E$3:$E$12,IF(X$10&lt;=Feuil2!$F$3:$F$12,Feuil2!$D$3:$D$12),""),0)),""),"")</f>
        <v/>
      </c>
      <c r="Y17" s="8" t="str">
        <f t="array" ref="Y17">IFERROR(IF(AND(WEEKDAY(Y$10,2)&lt;6,COUNTIF(_feries,Y$10)&lt;&gt;1),INDEX(Feuil2!$G$3:$G$12,MATCH($B17,IF(Y$10&gt;=Feuil2!$E$3:$E$12,IF(Y$10&lt;=Feuil2!$F$3:$F$12,Feuil2!$D$3:$D$12),""),0)),""),"")</f>
        <v/>
      </c>
      <c r="Z17" s="8" t="str">
        <f t="array" ref="Z17">IFERROR(IF(AND(WEEKDAY(Z$10,2)&lt;6,COUNTIF(_feries,Z$10)&lt;&gt;1),INDEX(Feuil2!$G$3:$G$12,MATCH($B17,IF(Z$10&gt;=Feuil2!$E$3:$E$12,IF(Z$10&lt;=Feuil2!$F$3:$F$12,Feuil2!$D$3:$D$12),""),0)),""),"")</f>
        <v/>
      </c>
      <c r="AA17" s="8" t="str">
        <f t="array" ref="AA17">IFERROR(IF(AND(WEEKDAY(AA$10,2)&lt;6,COUNTIF(_feries,AA$10)&lt;&gt;1),INDEX(Feuil2!$G$3:$G$12,MATCH($B17,IF(AA$10&gt;=Feuil2!$E$3:$E$12,IF(AA$10&lt;=Feuil2!$F$3:$F$12,Feuil2!$D$3:$D$12),""),0)),""),"")</f>
        <v/>
      </c>
      <c r="AB17" s="8" t="str">
        <f t="array" ref="AB17">IFERROR(IF(AND(WEEKDAY(AB$10,2)&lt;6,COUNTIF(_feries,AB$10)&lt;&gt;1),INDEX(Feuil2!$G$3:$G$12,MATCH($B17,IF(AB$10&gt;=Feuil2!$E$3:$E$12,IF(AB$10&lt;=Feuil2!$F$3:$F$12,Feuil2!$D$3:$D$12),""),0)),""),"")</f>
        <v/>
      </c>
      <c r="AC17" s="8" t="str">
        <f t="array" ref="AC17">IFERROR(IF(AND(WEEKDAY(AC$10,2)&lt;6,COUNTIF(_feries,AC$10)&lt;&gt;1),INDEX(Feuil2!$G$3:$G$12,MATCH($B17,IF(AC$10&gt;=Feuil2!$E$3:$E$12,IF(AC$10&lt;=Feuil2!$F$3:$F$12,Feuil2!$D$3:$D$12),""),0)),""),"")</f>
        <v/>
      </c>
      <c r="AD17" s="8" t="str">
        <f t="array" ref="AD17">IFERROR(IF(AND(WEEKDAY(AD$10,2)&lt;6,COUNTIF(_feries,AD$10)&lt;&gt;1),INDEX(Feuil2!$G$3:$G$12,MATCH($B17,IF(AD$10&gt;=Feuil2!$E$3:$E$12,IF(AD$10&lt;=Feuil2!$F$3:$F$12,Feuil2!$D$3:$D$12),""),0)),""),"")</f>
        <v/>
      </c>
      <c r="AE17" s="8" t="str">
        <f t="array" ref="AE17">IFERROR(IF(AND(WEEKDAY(AE$10,2)&lt;6,COUNTIF(_feries,AE$10)&lt;&gt;1),INDEX(Feuil2!$G$3:$G$12,MATCH($B17,IF(AE$10&gt;=Feuil2!$E$3:$E$12,IF(AE$10&lt;=Feuil2!$F$3:$F$12,Feuil2!$D$3:$D$12),""),0)),""),"")</f>
        <v/>
      </c>
      <c r="AF17" s="8" t="str">
        <f t="array" ref="AF17">IFERROR(IF(AND(WEEKDAY(AF$10,2)&lt;6,COUNTIF(_feries,AF$10)&lt;&gt;1),INDEX(Feuil2!$G$3:$G$12,MATCH($B17,IF(AF$10&gt;=Feuil2!$E$3:$E$12,IF(AF$10&lt;=Feuil2!$F$3:$F$12,Feuil2!$D$3:$D$12),""),0)),""),"")</f>
        <v/>
      </c>
      <c r="AG17" s="8" t="str">
        <f t="array" ref="AG17">IFERROR(IF(AND(WEEKDAY(AG$10,2)&lt;6,COUNTIF(_feries,AG$10)&lt;&gt;1),INDEX(Feuil2!$G$3:$G$12,MATCH($B17,IF(AG$10&gt;=Feuil2!$E$3:$E$12,IF(AG$10&lt;=Feuil2!$F$3:$F$12,Feuil2!$D$3:$D$12),""),0)),""),"")</f>
        <v/>
      </c>
    </row>
    <row r="18" spans="2:33">
      <c r="B18" s="4" t="s">
        <v>21</v>
      </c>
      <c r="C18" s="8" t="str">
        <f t="array" ref="C18">IFERROR(IF(AND(WEEKDAY(C$10,2)&lt;6,COUNTIF(_feries,C$10)&lt;&gt;1),INDEX(Feuil2!$G$3:$G$12,MATCH($B18,IF(C$10&gt;=Feuil2!$E$3:$E$12,IF(C$10&lt;=Feuil2!$F$3:$F$12,Feuil2!$D$3:$D$12),""),0)),""),"")</f>
        <v/>
      </c>
      <c r="D18" s="8" t="str">
        <f t="array" ref="D18">IFERROR(IF(AND(WEEKDAY(D$10,2)&lt;6,COUNTIF(_feries,D$10)&lt;&gt;1),INDEX(Feuil2!$G$3:$G$12,MATCH($B18,IF(D$10&gt;=Feuil2!$E$3:$E$12,IF(D$10&lt;=Feuil2!$F$3:$F$12,Feuil2!$D$3:$D$12),""),0)),""),"")</f>
        <v/>
      </c>
      <c r="E18" s="8" t="str">
        <f t="array" ref="E18">IFERROR(IF(AND(WEEKDAY(E$10,2)&lt;6,COUNTIF(_feries,E$10)&lt;&gt;1),INDEX(Feuil2!$G$3:$G$12,MATCH($B18,IF(E$10&gt;=Feuil2!$E$3:$E$12,IF(E$10&lt;=Feuil2!$F$3:$F$12,Feuil2!$D$3:$D$12),""),0)),""),"")</f>
        <v/>
      </c>
      <c r="F18" s="8" t="str">
        <f t="array" ref="F18">IFERROR(IF(AND(WEEKDAY(F$10,2)&lt;6,COUNTIF(_feries,F$10)&lt;&gt;1),INDEX(Feuil2!$G$3:$G$12,MATCH($B18,IF(F$10&gt;=Feuil2!$E$3:$E$12,IF(F$10&lt;=Feuil2!$F$3:$F$12,Feuil2!$D$3:$D$12),""),0)),""),"")</f>
        <v/>
      </c>
      <c r="G18" s="8" t="str">
        <f t="array" ref="G18">IFERROR(IF(AND(WEEKDAY(G$10,2)&lt;6,COUNTIF(_feries,G$10)&lt;&gt;1),INDEX(Feuil2!$G$3:$G$12,MATCH($B18,IF(G$10&gt;=Feuil2!$E$3:$E$12,IF(G$10&lt;=Feuil2!$F$3:$F$12,Feuil2!$D$3:$D$12),""),0)),""),"")</f>
        <v/>
      </c>
      <c r="H18" s="8" t="str">
        <f t="array" ref="H18">IFERROR(IF(AND(WEEKDAY(H$10,2)&lt;6,COUNTIF(_feries,H$10)&lt;&gt;1),INDEX(Feuil2!$G$3:$G$12,MATCH($B18,IF(H$10&gt;=Feuil2!$E$3:$E$12,IF(H$10&lt;=Feuil2!$F$3:$F$12,Feuil2!$D$3:$D$12),""),0)),""),"")</f>
        <v/>
      </c>
      <c r="I18" s="8" t="str">
        <f t="array" ref="I18">IFERROR(IF(AND(WEEKDAY(I$10,2)&lt;6,COUNTIF(_feries,I$10)&lt;&gt;1),INDEX(Feuil2!$G$3:$G$12,MATCH($B18,IF(I$10&gt;=Feuil2!$E$3:$E$12,IF(I$10&lt;=Feuil2!$F$3:$F$12,Feuil2!$D$3:$D$12),""),0)),""),"")</f>
        <v/>
      </c>
      <c r="J18" s="8" t="str">
        <f t="array" ref="J18">IFERROR(IF(AND(WEEKDAY(J$10,2)&lt;6,COUNTIF(_feries,J$10)&lt;&gt;1),INDEX(Feuil2!$G$3:$G$12,MATCH($B18,IF(J$10&gt;=Feuil2!$E$3:$E$12,IF(J$10&lt;=Feuil2!$F$3:$F$12,Feuil2!$D$3:$D$12),""),0)),""),"")</f>
        <v/>
      </c>
      <c r="K18" s="8" t="str">
        <f t="array" ref="K18">IFERROR(IF(AND(WEEKDAY(K$10,2)&lt;6,COUNTIF(_feries,K$10)&lt;&gt;1),INDEX(Feuil2!$G$3:$G$12,MATCH($B18,IF(K$10&gt;=Feuil2!$E$3:$E$12,IF(K$10&lt;=Feuil2!$F$3:$F$12,Feuil2!$D$3:$D$12),""),0)),""),"")</f>
        <v/>
      </c>
      <c r="L18" s="8" t="str">
        <f t="array" ref="L18">IFERROR(IF(AND(WEEKDAY(L$10,2)&lt;6,COUNTIF(_feries,L$10)&lt;&gt;1),INDEX(Feuil2!$G$3:$G$12,MATCH($B18,IF(L$10&gt;=Feuil2!$E$3:$E$12,IF(L$10&lt;=Feuil2!$F$3:$F$12,Feuil2!$D$3:$D$12),""),0)),""),"")</f>
        <v/>
      </c>
      <c r="M18" s="8" t="str">
        <f t="array" ref="M18">IFERROR(IF(AND(WEEKDAY(M$10,2)&lt;6,COUNTIF(_feries,M$10)&lt;&gt;1),INDEX(Feuil2!$G$3:$G$12,MATCH($B18,IF(M$10&gt;=Feuil2!$E$3:$E$12,IF(M$10&lt;=Feuil2!$F$3:$F$12,Feuil2!$D$3:$D$12),""),0)),""),"")</f>
        <v/>
      </c>
      <c r="N18" s="8" t="str">
        <f t="array" ref="N18">IFERROR(IF(AND(WEEKDAY(N$10,2)&lt;6,COUNTIF(_feries,N$10)&lt;&gt;1),INDEX(Feuil2!$G$3:$G$12,MATCH($B18,IF(N$10&gt;=Feuil2!$E$3:$E$12,IF(N$10&lt;=Feuil2!$F$3:$F$12,Feuil2!$D$3:$D$12),""),0)),""),"")</f>
        <v/>
      </c>
      <c r="O18" s="8" t="str">
        <f t="array" ref="O18">IFERROR(IF(AND(WEEKDAY(O$10,2)&lt;6,COUNTIF(_feries,O$10)&lt;&gt;1),INDEX(Feuil2!$G$3:$G$12,MATCH($B18,IF(O$10&gt;=Feuil2!$E$3:$E$12,IF(O$10&lt;=Feuil2!$F$3:$F$12,Feuil2!$D$3:$D$12),""),0)),""),"")</f>
        <v/>
      </c>
      <c r="P18" s="8" t="str">
        <f t="array" ref="P18">IFERROR(IF(AND(WEEKDAY(P$10,2)&lt;6,COUNTIF(_feries,P$10)&lt;&gt;1),INDEX(Feuil2!$G$3:$G$12,MATCH($B18,IF(P$10&gt;=Feuil2!$E$3:$E$12,IF(P$10&lt;=Feuil2!$F$3:$F$12,Feuil2!$D$3:$D$12),""),0)),""),"")</f>
        <v/>
      </c>
      <c r="Q18" s="8" t="str">
        <f t="array" ref="Q18">IFERROR(IF(AND(WEEKDAY(Q$10,2)&lt;6,COUNTIF(_feries,Q$10)&lt;&gt;1),INDEX(Feuil2!$G$3:$G$12,MATCH($B18,IF(Q$10&gt;=Feuil2!$E$3:$E$12,IF(Q$10&lt;=Feuil2!$F$3:$F$12,Feuil2!$D$3:$D$12),""),0)),""),"")</f>
        <v/>
      </c>
      <c r="R18" s="8" t="str">
        <f t="array" ref="R18">IFERROR(IF(AND(WEEKDAY(R$10,2)&lt;6,COUNTIF(_feries,R$10)&lt;&gt;1),INDEX(Feuil2!$G$3:$G$12,MATCH($B18,IF(R$10&gt;=Feuil2!$E$3:$E$12,IF(R$10&lt;=Feuil2!$F$3:$F$12,Feuil2!$D$3:$D$12),""),0)),""),"")</f>
        <v/>
      </c>
      <c r="S18" s="8" t="str">
        <f t="array" ref="S18">IFERROR(IF(AND(WEEKDAY(S$10,2)&lt;6,COUNTIF(_feries,S$10)&lt;&gt;1),INDEX(Feuil2!$G$3:$G$12,MATCH($B18,IF(S$10&gt;=Feuil2!$E$3:$E$12,IF(S$10&lt;=Feuil2!$F$3:$F$12,Feuil2!$D$3:$D$12),""),0)),""),"")</f>
        <v>MAL</v>
      </c>
      <c r="T18" s="8" t="str">
        <f t="array" ref="T18">IFERROR(IF(AND(WEEKDAY(T$10,2)&lt;6,COUNTIF(_feries,T$10)&lt;&gt;1),INDEX(Feuil2!$G$3:$G$12,MATCH($B18,IF(T$10&gt;=Feuil2!$E$3:$E$12,IF(T$10&lt;=Feuil2!$F$3:$F$12,Feuil2!$D$3:$D$12),""),0)),""),"")</f>
        <v>MAL</v>
      </c>
      <c r="U18" s="8" t="str">
        <f t="array" ref="U18">IFERROR(IF(AND(WEEKDAY(U$10,2)&lt;6,COUNTIF(_feries,U$10)&lt;&gt;1),INDEX(Feuil2!$G$3:$G$12,MATCH($B18,IF(U$10&gt;=Feuil2!$E$3:$E$12,IF(U$10&lt;=Feuil2!$F$3:$F$12,Feuil2!$D$3:$D$12),""),0)),""),"")</f>
        <v/>
      </c>
      <c r="V18" s="8" t="str">
        <f t="array" ref="V18">IFERROR(IF(AND(WEEKDAY(V$10,2)&lt;6,COUNTIF(_feries,V$10)&lt;&gt;1),INDEX(Feuil2!$G$3:$G$12,MATCH($B18,IF(V$10&gt;=Feuil2!$E$3:$E$12,IF(V$10&lt;=Feuil2!$F$3:$F$12,Feuil2!$D$3:$D$12),""),0)),""),"")</f>
        <v/>
      </c>
      <c r="W18" s="8" t="str">
        <f t="array" ref="W18">IFERROR(IF(AND(WEEKDAY(W$10,2)&lt;6,COUNTIF(_feries,W$10)&lt;&gt;1),INDEX(Feuil2!$G$3:$G$12,MATCH($B18,IF(W$10&gt;=Feuil2!$E$3:$E$12,IF(W$10&lt;=Feuil2!$F$3:$F$12,Feuil2!$D$3:$D$12),""),0)),""),"")</f>
        <v/>
      </c>
      <c r="X18" s="8" t="str">
        <f t="array" ref="X18">IFERROR(IF(AND(WEEKDAY(X$10,2)&lt;6,COUNTIF(_feries,X$10)&lt;&gt;1),INDEX(Feuil2!$G$3:$G$12,MATCH($B18,IF(X$10&gt;=Feuil2!$E$3:$E$12,IF(X$10&lt;=Feuil2!$F$3:$F$12,Feuil2!$D$3:$D$12),""),0)),""),"")</f>
        <v/>
      </c>
      <c r="Y18" s="8" t="str">
        <f t="array" ref="Y18">IFERROR(IF(AND(WEEKDAY(Y$10,2)&lt;6,COUNTIF(_feries,Y$10)&lt;&gt;1),INDEX(Feuil2!$G$3:$G$12,MATCH($B18,IF(Y$10&gt;=Feuil2!$E$3:$E$12,IF(Y$10&lt;=Feuil2!$F$3:$F$12,Feuil2!$D$3:$D$12),""),0)),""),"")</f>
        <v/>
      </c>
      <c r="Z18" s="8" t="str">
        <f t="array" ref="Z18">IFERROR(IF(AND(WEEKDAY(Z$10,2)&lt;6,COUNTIF(_feries,Z$10)&lt;&gt;1),INDEX(Feuil2!$G$3:$G$12,MATCH($B18,IF(Z$10&gt;=Feuil2!$E$3:$E$12,IF(Z$10&lt;=Feuil2!$F$3:$F$12,Feuil2!$D$3:$D$12),""),0)),""),"")</f>
        <v/>
      </c>
      <c r="AA18" s="8" t="str">
        <f t="array" ref="AA18">IFERROR(IF(AND(WEEKDAY(AA$10,2)&lt;6,COUNTIF(_feries,AA$10)&lt;&gt;1),INDEX(Feuil2!$G$3:$G$12,MATCH($B18,IF(AA$10&gt;=Feuil2!$E$3:$E$12,IF(AA$10&lt;=Feuil2!$F$3:$F$12,Feuil2!$D$3:$D$12),""),0)),""),"")</f>
        <v/>
      </c>
      <c r="AB18" s="8" t="str">
        <f t="array" ref="AB18">IFERROR(IF(AND(WEEKDAY(AB$10,2)&lt;6,COUNTIF(_feries,AB$10)&lt;&gt;1),INDEX(Feuil2!$G$3:$G$12,MATCH($B18,IF(AB$10&gt;=Feuil2!$E$3:$E$12,IF(AB$10&lt;=Feuil2!$F$3:$F$12,Feuil2!$D$3:$D$12),""),0)),""),"")</f>
        <v/>
      </c>
      <c r="AC18" s="8" t="str">
        <f t="array" ref="AC18">IFERROR(IF(AND(WEEKDAY(AC$10,2)&lt;6,COUNTIF(_feries,AC$10)&lt;&gt;1),INDEX(Feuil2!$G$3:$G$12,MATCH($B18,IF(AC$10&gt;=Feuil2!$E$3:$E$12,IF(AC$10&lt;=Feuil2!$F$3:$F$12,Feuil2!$D$3:$D$12),""),0)),""),"")</f>
        <v/>
      </c>
      <c r="AD18" s="8" t="str">
        <f t="array" ref="AD18">IFERROR(IF(AND(WEEKDAY(AD$10,2)&lt;6,COUNTIF(_feries,AD$10)&lt;&gt;1),INDEX(Feuil2!$G$3:$G$12,MATCH($B18,IF(AD$10&gt;=Feuil2!$E$3:$E$12,IF(AD$10&lt;=Feuil2!$F$3:$F$12,Feuil2!$D$3:$D$12),""),0)),""),"")</f>
        <v/>
      </c>
      <c r="AE18" s="8" t="str">
        <f t="array" ref="AE18">IFERROR(IF(AND(WEEKDAY(AE$10,2)&lt;6,COUNTIF(_feries,AE$10)&lt;&gt;1),INDEX(Feuil2!$G$3:$G$12,MATCH($B18,IF(AE$10&gt;=Feuil2!$E$3:$E$12,IF(AE$10&lt;=Feuil2!$F$3:$F$12,Feuil2!$D$3:$D$12),""),0)),""),"")</f>
        <v/>
      </c>
      <c r="AF18" s="8" t="str">
        <f t="array" ref="AF18">IFERROR(IF(AND(WEEKDAY(AF$10,2)&lt;6,COUNTIF(_feries,AF$10)&lt;&gt;1),INDEX(Feuil2!$G$3:$G$12,MATCH($B18,IF(AF$10&gt;=Feuil2!$E$3:$E$12,IF(AF$10&lt;=Feuil2!$F$3:$F$12,Feuil2!$D$3:$D$12),""),0)),""),"")</f>
        <v/>
      </c>
      <c r="AG18" s="8" t="str">
        <f t="array" ref="AG18">IFERROR(IF(AND(WEEKDAY(AG$10,2)&lt;6,COUNTIF(_feries,AG$10)&lt;&gt;1),INDEX(Feuil2!$G$3:$G$12,MATCH($B18,IF(AG$10&gt;=Feuil2!$E$3:$E$12,IF(AG$10&lt;=Feuil2!$F$3:$F$12,Feuil2!$D$3:$D$12),""),0)),""),"")</f>
        <v/>
      </c>
    </row>
    <row r="19" spans="2:33">
      <c r="B19" s="4" t="s">
        <v>22</v>
      </c>
      <c r="C19" s="8" t="str">
        <f t="array" ref="C19">IFERROR(IF(AND(WEEKDAY(C$10,2)&lt;6,COUNTIF(_feries,C$10)&lt;&gt;1),INDEX(Feuil2!$G$3:$G$12,MATCH($B19,IF(C$10&gt;=Feuil2!$E$3:$E$12,IF(C$10&lt;=Feuil2!$F$3:$F$12,Feuil2!$D$3:$D$12),""),0)),""),"")</f>
        <v/>
      </c>
      <c r="D19" s="8" t="str">
        <f t="array" ref="D19">IFERROR(IF(AND(WEEKDAY(D$10,2)&lt;6,COUNTIF(_feries,D$10)&lt;&gt;1),INDEX(Feuil2!$G$3:$G$12,MATCH($B19,IF(D$10&gt;=Feuil2!$E$3:$E$12,IF(D$10&lt;=Feuil2!$F$3:$F$12,Feuil2!$D$3:$D$12),""),0)),""),"")</f>
        <v/>
      </c>
      <c r="E19" s="8" t="str">
        <f t="array" ref="E19">IFERROR(IF(AND(WEEKDAY(E$10,2)&lt;6,COUNTIF(_feries,E$10)&lt;&gt;1),INDEX(Feuil2!$G$3:$G$12,MATCH($B19,IF(E$10&gt;=Feuil2!$E$3:$E$12,IF(E$10&lt;=Feuil2!$F$3:$F$12,Feuil2!$D$3:$D$12),""),0)),""),"")</f>
        <v/>
      </c>
      <c r="F19" s="8" t="str">
        <f t="array" ref="F19">IFERROR(IF(AND(WEEKDAY(F$10,2)&lt;6,COUNTIF(_feries,F$10)&lt;&gt;1),INDEX(Feuil2!$G$3:$G$12,MATCH($B19,IF(F$10&gt;=Feuil2!$E$3:$E$12,IF(F$10&lt;=Feuil2!$F$3:$F$12,Feuil2!$D$3:$D$12),""),0)),""),"")</f>
        <v/>
      </c>
      <c r="G19" s="8" t="str">
        <f t="array" ref="G19">IFERROR(IF(AND(WEEKDAY(G$10,2)&lt;6,COUNTIF(_feries,G$10)&lt;&gt;1),INDEX(Feuil2!$G$3:$G$12,MATCH($B19,IF(G$10&gt;=Feuil2!$E$3:$E$12,IF(G$10&lt;=Feuil2!$F$3:$F$12,Feuil2!$D$3:$D$12),""),0)),""),"")</f>
        <v/>
      </c>
      <c r="H19" s="8" t="str">
        <f t="array" ref="H19">IFERROR(IF(AND(WEEKDAY(H$10,2)&lt;6,COUNTIF(_feries,H$10)&lt;&gt;1),INDEX(Feuil2!$G$3:$G$12,MATCH($B19,IF(H$10&gt;=Feuil2!$E$3:$E$12,IF(H$10&lt;=Feuil2!$F$3:$F$12,Feuil2!$D$3:$D$12),""),0)),""),"")</f>
        <v/>
      </c>
      <c r="I19" s="8" t="str">
        <f t="array" ref="I19">IFERROR(IF(AND(WEEKDAY(I$10,2)&lt;6,COUNTIF(_feries,I$10)&lt;&gt;1),INDEX(Feuil2!$G$3:$G$12,MATCH($B19,IF(I$10&gt;=Feuil2!$E$3:$E$12,IF(I$10&lt;=Feuil2!$F$3:$F$12,Feuil2!$D$3:$D$12),""),0)),""),"")</f>
        <v/>
      </c>
      <c r="J19" s="8" t="str">
        <f t="array" ref="J19">IFERROR(IF(AND(WEEKDAY(J$10,2)&lt;6,COUNTIF(_feries,J$10)&lt;&gt;1),INDEX(Feuil2!$G$3:$G$12,MATCH($B19,IF(J$10&gt;=Feuil2!$E$3:$E$12,IF(J$10&lt;=Feuil2!$F$3:$F$12,Feuil2!$D$3:$D$12),""),0)),""),"")</f>
        <v/>
      </c>
      <c r="K19" s="8" t="str">
        <f t="array" ref="K19">IFERROR(IF(AND(WEEKDAY(K$10,2)&lt;6,COUNTIF(_feries,K$10)&lt;&gt;1),INDEX(Feuil2!$G$3:$G$12,MATCH($B19,IF(K$10&gt;=Feuil2!$E$3:$E$12,IF(K$10&lt;=Feuil2!$F$3:$F$12,Feuil2!$D$3:$D$12),""),0)),""),"")</f>
        <v/>
      </c>
      <c r="L19" s="8" t="str">
        <f t="array" ref="L19">IFERROR(IF(AND(WEEKDAY(L$10,2)&lt;6,COUNTIF(_feries,L$10)&lt;&gt;1),INDEX(Feuil2!$G$3:$G$12,MATCH($B19,IF(L$10&gt;=Feuil2!$E$3:$E$12,IF(L$10&lt;=Feuil2!$F$3:$F$12,Feuil2!$D$3:$D$12),""),0)),""),"")</f>
        <v/>
      </c>
      <c r="M19" s="8" t="str">
        <f t="array" ref="M19">IFERROR(IF(AND(WEEKDAY(M$10,2)&lt;6,COUNTIF(_feries,M$10)&lt;&gt;1),INDEX(Feuil2!$G$3:$G$12,MATCH($B19,IF(M$10&gt;=Feuil2!$E$3:$E$12,IF(M$10&lt;=Feuil2!$F$3:$F$12,Feuil2!$D$3:$D$12),""),0)),""),"")</f>
        <v/>
      </c>
      <c r="N19" s="8" t="str">
        <f t="array" ref="N19">IFERROR(IF(AND(WEEKDAY(N$10,2)&lt;6,COUNTIF(_feries,N$10)&lt;&gt;1),INDEX(Feuil2!$G$3:$G$12,MATCH($B19,IF(N$10&gt;=Feuil2!$E$3:$E$12,IF(N$10&lt;=Feuil2!$F$3:$F$12,Feuil2!$D$3:$D$12),""),0)),""),"")</f>
        <v/>
      </c>
      <c r="O19" s="8" t="str">
        <f t="array" ref="O19">IFERROR(IF(AND(WEEKDAY(O$10,2)&lt;6,COUNTIF(_feries,O$10)&lt;&gt;1),INDEX(Feuil2!$G$3:$G$12,MATCH($B19,IF(O$10&gt;=Feuil2!$E$3:$E$12,IF(O$10&lt;=Feuil2!$F$3:$F$12,Feuil2!$D$3:$D$12),""),0)),""),"")</f>
        <v/>
      </c>
      <c r="P19" s="8" t="str">
        <f t="array" ref="P19">IFERROR(IF(AND(WEEKDAY(P$10,2)&lt;6,COUNTIF(_feries,P$10)&lt;&gt;1),INDEX(Feuil2!$G$3:$G$12,MATCH($B19,IF(P$10&gt;=Feuil2!$E$3:$E$12,IF(P$10&lt;=Feuil2!$F$3:$F$12,Feuil2!$D$3:$D$12),""),0)),""),"")</f>
        <v/>
      </c>
      <c r="Q19" s="8" t="str">
        <f t="array" ref="Q19">IFERROR(IF(AND(WEEKDAY(Q$10,2)&lt;6,COUNTIF(_feries,Q$10)&lt;&gt;1),INDEX(Feuil2!$G$3:$G$12,MATCH($B19,IF(Q$10&gt;=Feuil2!$E$3:$E$12,IF(Q$10&lt;=Feuil2!$F$3:$F$12,Feuil2!$D$3:$D$12),""),0)),""),"")</f>
        <v/>
      </c>
      <c r="R19" s="8" t="str">
        <f t="array" ref="R19">IFERROR(IF(AND(WEEKDAY(R$10,2)&lt;6,COUNTIF(_feries,R$10)&lt;&gt;1),INDEX(Feuil2!$G$3:$G$12,MATCH($B19,IF(R$10&gt;=Feuil2!$E$3:$E$12,IF(R$10&lt;=Feuil2!$F$3:$F$12,Feuil2!$D$3:$D$12),""),0)),""),"")</f>
        <v/>
      </c>
      <c r="S19" s="8" t="str">
        <f t="array" ref="S19">IFERROR(IF(AND(WEEKDAY(S$10,2)&lt;6,COUNTIF(_feries,S$10)&lt;&gt;1),INDEX(Feuil2!$G$3:$G$12,MATCH($B19,IF(S$10&gt;=Feuil2!$E$3:$E$12,IF(S$10&lt;=Feuil2!$F$3:$F$12,Feuil2!$D$3:$D$12),""),0)),""),"")</f>
        <v/>
      </c>
      <c r="T19" s="8" t="str">
        <f t="array" ref="T19">IFERROR(IF(AND(WEEKDAY(T$10,2)&lt;6,COUNTIF(_feries,T$10)&lt;&gt;1),INDEX(Feuil2!$G$3:$G$12,MATCH($B19,IF(T$10&gt;=Feuil2!$E$3:$E$12,IF(T$10&lt;=Feuil2!$F$3:$F$12,Feuil2!$D$3:$D$12),""),0)),""),"")</f>
        <v/>
      </c>
      <c r="U19" s="8" t="str">
        <f t="array" ref="U19">IFERROR(IF(AND(WEEKDAY(U$10,2)&lt;6,COUNTIF(_feries,U$10)&lt;&gt;1),INDEX(Feuil2!$G$3:$G$12,MATCH($B19,IF(U$10&gt;=Feuil2!$E$3:$E$12,IF(U$10&lt;=Feuil2!$F$3:$F$12,Feuil2!$D$3:$D$12),""),0)),""),"")</f>
        <v/>
      </c>
      <c r="V19" s="8" t="str">
        <f t="array" ref="V19">IFERROR(IF(AND(WEEKDAY(V$10,2)&lt;6,COUNTIF(_feries,V$10)&lt;&gt;1),INDEX(Feuil2!$G$3:$G$12,MATCH($B19,IF(V$10&gt;=Feuil2!$E$3:$E$12,IF(V$10&lt;=Feuil2!$F$3:$F$12,Feuil2!$D$3:$D$12),""),0)),""),"")</f>
        <v/>
      </c>
      <c r="W19" s="8" t="str">
        <f t="array" ref="W19">IFERROR(IF(AND(WEEKDAY(W$10,2)&lt;6,COUNTIF(_feries,W$10)&lt;&gt;1),INDEX(Feuil2!$G$3:$G$12,MATCH($B19,IF(W$10&gt;=Feuil2!$E$3:$E$12,IF(W$10&lt;=Feuil2!$F$3:$F$12,Feuil2!$D$3:$D$12),""),0)),""),"")</f>
        <v/>
      </c>
      <c r="X19" s="8" t="str">
        <f t="array" ref="X19">IFERROR(IF(AND(WEEKDAY(X$10,2)&lt;6,COUNTIF(_feries,X$10)&lt;&gt;1),INDEX(Feuil2!$G$3:$G$12,MATCH($B19,IF(X$10&gt;=Feuil2!$E$3:$E$12,IF(X$10&lt;=Feuil2!$F$3:$F$12,Feuil2!$D$3:$D$12),""),0)),""),"")</f>
        <v/>
      </c>
      <c r="Y19" s="8" t="str">
        <f t="array" ref="Y19">IFERROR(IF(AND(WEEKDAY(Y$10,2)&lt;6,COUNTIF(_feries,Y$10)&lt;&gt;1),INDEX(Feuil2!$G$3:$G$12,MATCH($B19,IF(Y$10&gt;=Feuil2!$E$3:$E$12,IF(Y$10&lt;=Feuil2!$F$3:$F$12,Feuil2!$D$3:$D$12),""),0)),""),"")</f>
        <v/>
      </c>
      <c r="Z19" s="8" t="str">
        <f t="array" ref="Z19">IFERROR(IF(AND(WEEKDAY(Z$10,2)&lt;6,COUNTIF(_feries,Z$10)&lt;&gt;1),INDEX(Feuil2!$G$3:$G$12,MATCH($B19,IF(Z$10&gt;=Feuil2!$E$3:$E$12,IF(Z$10&lt;=Feuil2!$F$3:$F$12,Feuil2!$D$3:$D$12),""),0)),""),"")</f>
        <v/>
      </c>
      <c r="AA19" s="8" t="str">
        <f t="array" ref="AA19">IFERROR(IF(AND(WEEKDAY(AA$10,2)&lt;6,COUNTIF(_feries,AA$10)&lt;&gt;1),INDEX(Feuil2!$G$3:$G$12,MATCH($B19,IF(AA$10&gt;=Feuil2!$E$3:$E$12,IF(AA$10&lt;=Feuil2!$F$3:$F$12,Feuil2!$D$3:$D$12),""),0)),""),"")</f>
        <v/>
      </c>
      <c r="AB19" s="8" t="str">
        <f t="array" ref="AB19">IFERROR(IF(AND(WEEKDAY(AB$10,2)&lt;6,COUNTIF(_feries,AB$10)&lt;&gt;1),INDEX(Feuil2!$G$3:$G$12,MATCH($B19,IF(AB$10&gt;=Feuil2!$E$3:$E$12,IF(AB$10&lt;=Feuil2!$F$3:$F$12,Feuil2!$D$3:$D$12),""),0)),""),"")</f>
        <v/>
      </c>
      <c r="AC19" s="8" t="str">
        <f t="array" ref="AC19">IFERROR(IF(AND(WEEKDAY(AC$10,2)&lt;6,COUNTIF(_feries,AC$10)&lt;&gt;1),INDEX(Feuil2!$G$3:$G$12,MATCH($B19,IF(AC$10&gt;=Feuil2!$E$3:$E$12,IF(AC$10&lt;=Feuil2!$F$3:$F$12,Feuil2!$D$3:$D$12),""),0)),""),"")</f>
        <v/>
      </c>
      <c r="AD19" s="8" t="str">
        <f t="array" ref="AD19">IFERROR(IF(AND(WEEKDAY(AD$10,2)&lt;6,COUNTIF(_feries,AD$10)&lt;&gt;1),INDEX(Feuil2!$G$3:$G$12,MATCH($B19,IF(AD$10&gt;=Feuil2!$E$3:$E$12,IF(AD$10&lt;=Feuil2!$F$3:$F$12,Feuil2!$D$3:$D$12),""),0)),""),"")</f>
        <v/>
      </c>
      <c r="AE19" s="8" t="str">
        <f t="array" ref="AE19">IFERROR(IF(AND(WEEKDAY(AE$10,2)&lt;6,COUNTIF(_feries,AE$10)&lt;&gt;1),INDEX(Feuil2!$G$3:$G$12,MATCH($B19,IF(AE$10&gt;=Feuil2!$E$3:$E$12,IF(AE$10&lt;=Feuil2!$F$3:$F$12,Feuil2!$D$3:$D$12),""),0)),""),"")</f>
        <v/>
      </c>
      <c r="AF19" s="8" t="str">
        <f t="array" ref="AF19">IFERROR(IF(AND(WEEKDAY(AF$10,2)&lt;6,COUNTIF(_feries,AF$10)&lt;&gt;1),INDEX(Feuil2!$G$3:$G$12,MATCH($B19,IF(AF$10&gt;=Feuil2!$E$3:$E$12,IF(AF$10&lt;=Feuil2!$F$3:$F$12,Feuil2!$D$3:$D$12),""),0)),""),"")</f>
        <v/>
      </c>
      <c r="AG19" s="8" t="str">
        <f t="array" ref="AG19">IFERROR(IF(AND(WEEKDAY(AG$10,2)&lt;6,COUNTIF(_feries,AG$10)&lt;&gt;1),INDEX(Feuil2!$G$3:$G$12,MATCH($B19,IF(AG$10&gt;=Feuil2!$E$3:$E$12,IF(AG$10&lt;=Feuil2!$F$3:$F$12,Feuil2!$D$3:$D$12),""),0)),""),"")</f>
        <v/>
      </c>
    </row>
    <row r="20" spans="2:33">
      <c r="B20" s="4" t="s">
        <v>23</v>
      </c>
      <c r="C20" s="8" t="str">
        <f t="array" ref="C20">IFERROR(IF(AND(WEEKDAY(C$10,2)&lt;6,COUNTIF(_feries,C$10)&lt;&gt;1),INDEX(Feuil2!$G$3:$G$12,MATCH($B20,IF(C$10&gt;=Feuil2!$E$3:$E$12,IF(C$10&lt;=Feuil2!$F$3:$F$12,Feuil2!$D$3:$D$12),""),0)),""),"")</f>
        <v/>
      </c>
      <c r="D20" s="8" t="str">
        <f t="array" ref="D20">IFERROR(IF(AND(WEEKDAY(D$10,2)&lt;6,COUNTIF(_feries,D$10)&lt;&gt;1),INDEX(Feuil2!$G$3:$G$12,MATCH($B20,IF(D$10&gt;=Feuil2!$E$3:$E$12,IF(D$10&lt;=Feuil2!$F$3:$F$12,Feuil2!$D$3:$D$12),""),0)),""),"")</f>
        <v/>
      </c>
      <c r="E20" s="8" t="str">
        <f t="array" ref="E20">IFERROR(IF(AND(WEEKDAY(E$10,2)&lt;6,COUNTIF(_feries,E$10)&lt;&gt;1),INDEX(Feuil2!$G$3:$G$12,MATCH($B20,IF(E$10&gt;=Feuil2!$E$3:$E$12,IF(E$10&lt;=Feuil2!$F$3:$F$12,Feuil2!$D$3:$D$12),""),0)),""),"")</f>
        <v/>
      </c>
      <c r="F20" s="8" t="str">
        <f t="array" ref="F20">IFERROR(IF(AND(WEEKDAY(F$10,2)&lt;6,COUNTIF(_feries,F$10)&lt;&gt;1),INDEX(Feuil2!$G$3:$G$12,MATCH($B20,IF(F$10&gt;=Feuil2!$E$3:$E$12,IF(F$10&lt;=Feuil2!$F$3:$F$12,Feuil2!$D$3:$D$12),""),0)),""),"")</f>
        <v/>
      </c>
      <c r="G20" s="8" t="str">
        <f t="array" ref="G20">IFERROR(IF(AND(WEEKDAY(G$10,2)&lt;6,COUNTIF(_feries,G$10)&lt;&gt;1),INDEX(Feuil2!$G$3:$G$12,MATCH($B20,IF(G$10&gt;=Feuil2!$E$3:$E$12,IF(G$10&lt;=Feuil2!$F$3:$F$12,Feuil2!$D$3:$D$12),""),0)),""),"")</f>
        <v/>
      </c>
      <c r="H20" s="8" t="str">
        <f t="array" ref="H20">IFERROR(IF(AND(WEEKDAY(H$10,2)&lt;6,COUNTIF(_feries,H$10)&lt;&gt;1),INDEX(Feuil2!$G$3:$G$12,MATCH($B20,IF(H$10&gt;=Feuil2!$E$3:$E$12,IF(H$10&lt;=Feuil2!$F$3:$F$12,Feuil2!$D$3:$D$12),""),0)),""),"")</f>
        <v/>
      </c>
      <c r="I20" s="8" t="str">
        <f t="array" ref="I20">IFERROR(IF(AND(WEEKDAY(I$10,2)&lt;6,COUNTIF(_feries,I$10)&lt;&gt;1),INDEX(Feuil2!$G$3:$G$12,MATCH($B20,IF(I$10&gt;=Feuil2!$E$3:$E$12,IF(I$10&lt;=Feuil2!$F$3:$F$12,Feuil2!$D$3:$D$12),""),0)),""),"")</f>
        <v/>
      </c>
      <c r="J20" s="8" t="str">
        <f t="array" ref="J20">IFERROR(IF(AND(WEEKDAY(J$10,2)&lt;6,COUNTIF(_feries,J$10)&lt;&gt;1),INDEX(Feuil2!$G$3:$G$12,MATCH($B20,IF(J$10&gt;=Feuil2!$E$3:$E$12,IF(J$10&lt;=Feuil2!$F$3:$F$12,Feuil2!$D$3:$D$12),""),0)),""),"")</f>
        <v/>
      </c>
      <c r="K20" s="8" t="str">
        <f t="array" ref="K20">IFERROR(IF(AND(WEEKDAY(K$10,2)&lt;6,COUNTIF(_feries,K$10)&lt;&gt;1),INDEX(Feuil2!$G$3:$G$12,MATCH($B20,IF(K$10&gt;=Feuil2!$E$3:$E$12,IF(K$10&lt;=Feuil2!$F$3:$F$12,Feuil2!$D$3:$D$12),""),0)),""),"")</f>
        <v/>
      </c>
      <c r="L20" s="8" t="str">
        <f t="array" ref="L20">IFERROR(IF(AND(WEEKDAY(L$10,2)&lt;6,COUNTIF(_feries,L$10)&lt;&gt;1),INDEX(Feuil2!$G$3:$G$12,MATCH($B20,IF(L$10&gt;=Feuil2!$E$3:$E$12,IF(L$10&lt;=Feuil2!$F$3:$F$12,Feuil2!$D$3:$D$12),""),0)),""),"")</f>
        <v/>
      </c>
      <c r="M20" s="8" t="str">
        <f t="array" ref="M20">IFERROR(IF(AND(WEEKDAY(M$10,2)&lt;6,COUNTIF(_feries,M$10)&lt;&gt;1),INDEX(Feuil2!$G$3:$G$12,MATCH($B20,IF(M$10&gt;=Feuil2!$E$3:$E$12,IF(M$10&lt;=Feuil2!$F$3:$F$12,Feuil2!$D$3:$D$12),""),0)),""),"")</f>
        <v/>
      </c>
      <c r="N20" s="8" t="str">
        <f t="array" ref="N20">IFERROR(IF(AND(WEEKDAY(N$10,2)&lt;6,COUNTIF(_feries,N$10)&lt;&gt;1),INDEX(Feuil2!$G$3:$G$12,MATCH($B20,IF(N$10&gt;=Feuil2!$E$3:$E$12,IF(N$10&lt;=Feuil2!$F$3:$F$12,Feuil2!$D$3:$D$12),""),0)),""),"")</f>
        <v/>
      </c>
      <c r="O20" s="8" t="str">
        <f t="array" ref="O20">IFERROR(IF(AND(WEEKDAY(O$10,2)&lt;6,COUNTIF(_feries,O$10)&lt;&gt;1),INDEX(Feuil2!$G$3:$G$12,MATCH($B20,IF(O$10&gt;=Feuil2!$E$3:$E$12,IF(O$10&lt;=Feuil2!$F$3:$F$12,Feuil2!$D$3:$D$12),""),0)),""),"")</f>
        <v/>
      </c>
      <c r="P20" s="8" t="str">
        <f t="array" ref="P20">IFERROR(IF(AND(WEEKDAY(P$10,2)&lt;6,COUNTIF(_feries,P$10)&lt;&gt;1),INDEX(Feuil2!$G$3:$G$12,MATCH($B20,IF(P$10&gt;=Feuil2!$E$3:$E$12,IF(P$10&lt;=Feuil2!$F$3:$F$12,Feuil2!$D$3:$D$12),""),0)),""),"")</f>
        <v/>
      </c>
      <c r="Q20" s="8" t="str">
        <f t="array" ref="Q20">IFERROR(IF(AND(WEEKDAY(Q$10,2)&lt;6,COUNTIF(_feries,Q$10)&lt;&gt;1),INDEX(Feuil2!$G$3:$G$12,MATCH($B20,IF(Q$10&gt;=Feuil2!$E$3:$E$12,IF(Q$10&lt;=Feuil2!$F$3:$F$12,Feuil2!$D$3:$D$12),""),0)),""),"")</f>
        <v/>
      </c>
      <c r="R20" s="8" t="str">
        <f t="array" ref="R20">IFERROR(IF(AND(WEEKDAY(R$10,2)&lt;6,COUNTIF(_feries,R$10)&lt;&gt;1),INDEX(Feuil2!$G$3:$G$12,MATCH($B20,IF(R$10&gt;=Feuil2!$E$3:$E$12,IF(R$10&lt;=Feuil2!$F$3:$F$12,Feuil2!$D$3:$D$12),""),0)),""),"")</f>
        <v/>
      </c>
      <c r="S20" s="8" t="str">
        <f t="array" ref="S20">IFERROR(IF(AND(WEEKDAY(S$10,2)&lt;6,COUNTIF(_feries,S$10)&lt;&gt;1),INDEX(Feuil2!$G$3:$G$12,MATCH($B20,IF(S$10&gt;=Feuil2!$E$3:$E$12,IF(S$10&lt;=Feuil2!$F$3:$F$12,Feuil2!$D$3:$D$12),""),0)),""),"")</f>
        <v/>
      </c>
      <c r="T20" s="8" t="str">
        <f t="array" ref="T20">IFERROR(IF(AND(WEEKDAY(T$10,2)&lt;6,COUNTIF(_feries,T$10)&lt;&gt;1),INDEX(Feuil2!$G$3:$G$12,MATCH($B20,IF(T$10&gt;=Feuil2!$E$3:$E$12,IF(T$10&lt;=Feuil2!$F$3:$F$12,Feuil2!$D$3:$D$12),""),0)),""),"")</f>
        <v/>
      </c>
      <c r="U20" s="8" t="str">
        <f t="array" ref="U20">IFERROR(IF(AND(WEEKDAY(U$10,2)&lt;6,COUNTIF(_feries,U$10)&lt;&gt;1),INDEX(Feuil2!$G$3:$G$12,MATCH($B20,IF(U$10&gt;=Feuil2!$E$3:$E$12,IF(U$10&lt;=Feuil2!$F$3:$F$12,Feuil2!$D$3:$D$12),""),0)),""),"")</f>
        <v/>
      </c>
      <c r="V20" s="8" t="str">
        <f t="array" ref="V20">IFERROR(IF(AND(WEEKDAY(V$10,2)&lt;6,COUNTIF(_feries,V$10)&lt;&gt;1),INDEX(Feuil2!$G$3:$G$12,MATCH($B20,IF(V$10&gt;=Feuil2!$E$3:$E$12,IF(V$10&lt;=Feuil2!$F$3:$F$12,Feuil2!$D$3:$D$12),""),0)),""),"")</f>
        <v/>
      </c>
      <c r="W20" s="8" t="str">
        <f t="array" ref="W20">IFERROR(IF(AND(WEEKDAY(W$10,2)&lt;6,COUNTIF(_feries,W$10)&lt;&gt;1),INDEX(Feuil2!$G$3:$G$12,MATCH($B20,IF(W$10&gt;=Feuil2!$E$3:$E$12,IF(W$10&lt;=Feuil2!$F$3:$F$12,Feuil2!$D$3:$D$12),""),0)),""),"")</f>
        <v/>
      </c>
      <c r="X20" s="8" t="str">
        <f t="array" ref="X20">IFERROR(IF(AND(WEEKDAY(X$10,2)&lt;6,COUNTIF(_feries,X$10)&lt;&gt;1),INDEX(Feuil2!$G$3:$G$12,MATCH($B20,IF(X$10&gt;=Feuil2!$E$3:$E$12,IF(X$10&lt;=Feuil2!$F$3:$F$12,Feuil2!$D$3:$D$12),""),0)),""),"")</f>
        <v/>
      </c>
      <c r="Y20" s="8" t="str">
        <f t="array" ref="Y20">IFERROR(IF(AND(WEEKDAY(Y$10,2)&lt;6,COUNTIF(_feries,Y$10)&lt;&gt;1),INDEX(Feuil2!$G$3:$G$12,MATCH($B20,IF(Y$10&gt;=Feuil2!$E$3:$E$12,IF(Y$10&lt;=Feuil2!$F$3:$F$12,Feuil2!$D$3:$D$12),""),0)),""),"")</f>
        <v/>
      </c>
      <c r="Z20" s="8" t="str">
        <f t="array" ref="Z20">IFERROR(IF(AND(WEEKDAY(Z$10,2)&lt;6,COUNTIF(_feries,Z$10)&lt;&gt;1),INDEX(Feuil2!$G$3:$G$12,MATCH($B20,IF(Z$10&gt;=Feuil2!$E$3:$E$12,IF(Z$10&lt;=Feuil2!$F$3:$F$12,Feuil2!$D$3:$D$12),""),0)),""),"")</f>
        <v/>
      </c>
      <c r="AA20" s="8" t="str">
        <f t="array" ref="AA20">IFERROR(IF(AND(WEEKDAY(AA$10,2)&lt;6,COUNTIF(_feries,AA$10)&lt;&gt;1),INDEX(Feuil2!$G$3:$G$12,MATCH($B20,IF(AA$10&gt;=Feuil2!$E$3:$E$12,IF(AA$10&lt;=Feuil2!$F$3:$F$12,Feuil2!$D$3:$D$12),""),0)),""),"")</f>
        <v/>
      </c>
      <c r="AB20" s="8" t="str">
        <f t="array" ref="AB20">IFERROR(IF(AND(WEEKDAY(AB$10,2)&lt;6,COUNTIF(_feries,AB$10)&lt;&gt;1),INDEX(Feuil2!$G$3:$G$12,MATCH($B20,IF(AB$10&gt;=Feuil2!$E$3:$E$12,IF(AB$10&lt;=Feuil2!$F$3:$F$12,Feuil2!$D$3:$D$12),""),0)),""),"")</f>
        <v/>
      </c>
      <c r="AC20" s="8" t="str">
        <f t="array" ref="AC20">IFERROR(IF(AND(WEEKDAY(AC$10,2)&lt;6,COUNTIF(_feries,AC$10)&lt;&gt;1),INDEX(Feuil2!$G$3:$G$12,MATCH($B20,IF(AC$10&gt;=Feuil2!$E$3:$E$12,IF(AC$10&lt;=Feuil2!$F$3:$F$12,Feuil2!$D$3:$D$12),""),0)),""),"")</f>
        <v/>
      </c>
      <c r="AD20" s="8" t="str">
        <f t="array" ref="AD20">IFERROR(IF(AND(WEEKDAY(AD$10,2)&lt;6,COUNTIF(_feries,AD$10)&lt;&gt;1),INDEX(Feuil2!$G$3:$G$12,MATCH($B20,IF(AD$10&gt;=Feuil2!$E$3:$E$12,IF(AD$10&lt;=Feuil2!$F$3:$F$12,Feuil2!$D$3:$D$12),""),0)),""),"")</f>
        <v/>
      </c>
      <c r="AE20" s="8" t="str">
        <f t="array" ref="AE20">IFERROR(IF(AND(WEEKDAY(AE$10,2)&lt;6,COUNTIF(_feries,AE$10)&lt;&gt;1),INDEX(Feuil2!$G$3:$G$12,MATCH($B20,IF(AE$10&gt;=Feuil2!$E$3:$E$12,IF(AE$10&lt;=Feuil2!$F$3:$F$12,Feuil2!$D$3:$D$12),""),0)),""),"")</f>
        <v/>
      </c>
      <c r="AF20" s="8" t="str">
        <f t="array" ref="AF20">IFERROR(IF(AND(WEEKDAY(AF$10,2)&lt;6,COUNTIF(_feries,AF$10)&lt;&gt;1),INDEX(Feuil2!$G$3:$G$12,MATCH($B20,IF(AF$10&gt;=Feuil2!$E$3:$E$12,IF(AF$10&lt;=Feuil2!$F$3:$F$12,Feuil2!$D$3:$D$12),""),0)),""),"")</f>
        <v/>
      </c>
      <c r="AG20" s="8" t="str">
        <f t="array" ref="AG20">IFERROR(IF(AND(WEEKDAY(AG$10,2)&lt;6,COUNTIF(_feries,AG$10)&lt;&gt;1),INDEX(Feuil2!$G$3:$G$12,MATCH($B20,IF(AG$10&gt;=Feuil2!$E$3:$E$12,IF(AG$10&lt;=Feuil2!$F$3:$F$12,Feuil2!$D$3:$D$12),""),0)),""),"")</f>
        <v/>
      </c>
    </row>
  </sheetData>
  <phoneticPr fontId="2" type="noConversion"/>
  <conditionalFormatting sqref="C10:AG20">
    <cfRule type="expression" dxfId="8" priority="5">
      <formula>WEEKDAY(C$10,2)&gt;5</formula>
    </cfRule>
  </conditionalFormatting>
  <conditionalFormatting sqref="C11:AG20">
    <cfRule type="cellIs" dxfId="7" priority="3" operator="equal">
      <formula>"CP"</formula>
    </cfRule>
    <cfRule type="cellIs" dxfId="6" priority="2" operator="equal">
      <formula>"RTT"</formula>
    </cfRule>
    <cfRule type="cellIs" dxfId="5" priority="1" operator="equal">
      <formula>"MAL"</formula>
    </cfRule>
  </conditionalFormatting>
  <pageMargins left="0.7" right="0.7" top="0.75" bottom="0.75" header="0.3" footer="0.3"/>
  <pageSetup paperSize="9" orientation="portrait" r:id="rId1"/>
  <legacyDrawing r:id="rId2"/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expression" priority="1" id="{BC2C4E92-84A1-43F9-9BF3-057769AA2704}">
            <xm:f>NOT(ISNA(VLOOKUP(C$10,Feuil2!$B$3:$B$15,1,0)))</xm:f>
            <x14:dxf>
              <fill>
                <patternFill>
                  <bgColor theme="9" tint="0.39994506668294322"/>
                </patternFill>
              </fill>
            </x14:dxf>
          </x14:cfRule>
          <xm:sqref>C10:AG20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33"/>
  <sheetViews>
    <sheetView workbookViewId="0">
      <selection activeCell="H11" sqref="H11"/>
    </sheetView>
  </sheetViews>
  <sheetFormatPr baseColWidth="10" defaultRowHeight="15"/>
  <cols>
    <col min="1" max="1" width="17.7109375" bestFit="1" customWidth="1"/>
    <col min="2" max="2" width="14.28515625" customWidth="1"/>
  </cols>
  <sheetData>
    <row r="1" spans="1:7">
      <c r="B1">
        <f>Feuil1!C3+2021</f>
        <v>2022</v>
      </c>
    </row>
    <row r="2" spans="1:7">
      <c r="C2" t="s">
        <v>42</v>
      </c>
      <c r="D2" t="s">
        <v>37</v>
      </c>
      <c r="E2" t="s">
        <v>38</v>
      </c>
      <c r="F2" t="s">
        <v>39</v>
      </c>
      <c r="G2" t="s">
        <v>40</v>
      </c>
    </row>
    <row r="3" spans="1:7">
      <c r="A3" s="5" t="s">
        <v>35</v>
      </c>
      <c r="B3" s="1">
        <f>DATE($B$1,1,1)</f>
        <v>44562</v>
      </c>
      <c r="C3" t="s">
        <v>41</v>
      </c>
      <c r="D3" s="4" t="s">
        <v>14</v>
      </c>
      <c r="E3" s="7">
        <v>44566</v>
      </c>
      <c r="F3" s="7">
        <v>44576</v>
      </c>
      <c r="G3" s="2" t="s">
        <v>41</v>
      </c>
    </row>
    <row r="4" spans="1:7">
      <c r="A4" s="5" t="s">
        <v>24</v>
      </c>
      <c r="B4" s="1">
        <f>ROUND(DATE($B$1,4,MOD(234-11*MOD($B$1,19),30))/7,)*7-6</f>
        <v>44668</v>
      </c>
      <c r="C4" t="s">
        <v>43</v>
      </c>
      <c r="D4" s="4" t="s">
        <v>18</v>
      </c>
      <c r="E4" s="7">
        <v>44571</v>
      </c>
      <c r="F4" s="7">
        <v>44581</v>
      </c>
      <c r="G4" s="2" t="s">
        <v>41</v>
      </c>
    </row>
    <row r="5" spans="1:7">
      <c r="A5" s="5" t="s">
        <v>25</v>
      </c>
      <c r="B5" s="1">
        <f>B4+1</f>
        <v>44669</v>
      </c>
      <c r="C5" t="s">
        <v>44</v>
      </c>
      <c r="D5" s="4" t="s">
        <v>19</v>
      </c>
      <c r="E5" s="7">
        <v>44602</v>
      </c>
      <c r="F5" s="7">
        <v>44604</v>
      </c>
      <c r="G5" s="2" t="s">
        <v>44</v>
      </c>
    </row>
    <row r="6" spans="1:7">
      <c r="A6" s="5" t="s">
        <v>36</v>
      </c>
      <c r="B6" s="1">
        <f>DATE($B$1,5,1)</f>
        <v>44682</v>
      </c>
      <c r="D6" s="4" t="s">
        <v>21</v>
      </c>
      <c r="E6" s="7">
        <v>44576</v>
      </c>
      <c r="F6" s="7">
        <v>44579</v>
      </c>
      <c r="G6" s="2" t="s">
        <v>44</v>
      </c>
    </row>
    <row r="7" spans="1:7">
      <c r="A7" s="5" t="s">
        <v>30</v>
      </c>
      <c r="B7" s="1">
        <f>DATE($B$1,5,8)</f>
        <v>44689</v>
      </c>
      <c r="D7" s="4" t="s">
        <v>18</v>
      </c>
      <c r="E7" s="7">
        <v>44586</v>
      </c>
      <c r="F7" s="7">
        <v>44591</v>
      </c>
      <c r="G7" s="2" t="s">
        <v>44</v>
      </c>
    </row>
    <row r="8" spans="1:7">
      <c r="A8" s="5" t="s">
        <v>27</v>
      </c>
      <c r="B8" s="1">
        <f>B4+39</f>
        <v>44707</v>
      </c>
      <c r="D8" s="4"/>
      <c r="E8" s="2"/>
      <c r="F8" s="2"/>
      <c r="G8" s="2"/>
    </row>
    <row r="9" spans="1:7">
      <c r="A9" s="5" t="s">
        <v>26</v>
      </c>
      <c r="B9" s="1">
        <f>B4+49</f>
        <v>44717</v>
      </c>
      <c r="D9" s="4"/>
      <c r="E9" s="2"/>
      <c r="F9" s="2"/>
      <c r="G9" s="2"/>
    </row>
    <row r="10" spans="1:7">
      <c r="A10" s="5" t="s">
        <v>28</v>
      </c>
      <c r="B10" s="1">
        <f>B4+50</f>
        <v>44718</v>
      </c>
      <c r="D10" s="4"/>
      <c r="E10" s="2"/>
      <c r="F10" s="2"/>
      <c r="G10" s="2"/>
    </row>
    <row r="11" spans="1:7">
      <c r="A11" s="5" t="s">
        <v>31</v>
      </c>
      <c r="B11" s="1">
        <f>DATE($B$1,7,14)</f>
        <v>44756</v>
      </c>
      <c r="D11" s="4"/>
      <c r="E11" s="2"/>
      <c r="F11" s="2"/>
      <c r="G11" s="2"/>
    </row>
    <row r="12" spans="1:7">
      <c r="A12" s="5" t="s">
        <v>32</v>
      </c>
      <c r="B12" s="1">
        <f>DATE($B$1,8,15)</f>
        <v>44788</v>
      </c>
      <c r="D12" s="4"/>
      <c r="E12" s="2"/>
      <c r="F12" s="2"/>
      <c r="G12" s="2"/>
    </row>
    <row r="13" spans="1:7">
      <c r="A13" s="5" t="s">
        <v>29</v>
      </c>
      <c r="B13" s="1">
        <f>DATE($B$1,11,1)</f>
        <v>44866</v>
      </c>
      <c r="D13" s="4"/>
      <c r="E13" s="2"/>
      <c r="F13" s="2"/>
      <c r="G13" s="2"/>
    </row>
    <row r="14" spans="1:7">
      <c r="A14" s="5" t="s">
        <v>33</v>
      </c>
      <c r="B14" s="1">
        <f>DATE($B$1,11,11)</f>
        <v>44876</v>
      </c>
      <c r="D14" s="4"/>
      <c r="E14" s="2"/>
      <c r="F14" s="2"/>
      <c r="G14" s="2"/>
    </row>
    <row r="15" spans="1:7">
      <c r="A15" s="5" t="s">
        <v>34</v>
      </c>
      <c r="B15" s="1">
        <f>DATE($B$1,12,25)</f>
        <v>44920</v>
      </c>
      <c r="D15" s="4"/>
      <c r="E15" s="2"/>
      <c r="F15" s="2"/>
      <c r="G15" s="2"/>
    </row>
    <row r="16" spans="1:7">
      <c r="D16" s="4"/>
      <c r="E16" s="2"/>
      <c r="F16" s="2"/>
      <c r="G16" s="2"/>
    </row>
    <row r="17" spans="4:13">
      <c r="D17" s="4"/>
      <c r="E17" s="2"/>
      <c r="F17" s="2"/>
      <c r="G17" s="2"/>
    </row>
    <row r="18" spans="4:13">
      <c r="D18" s="4"/>
      <c r="E18" s="2"/>
      <c r="F18" s="2"/>
      <c r="G18" s="2"/>
    </row>
    <row r="19" spans="4:13">
      <c r="D19" s="4"/>
      <c r="E19" s="2"/>
      <c r="F19" s="2"/>
      <c r="G19" s="2"/>
    </row>
    <row r="20" spans="4:13">
      <c r="D20" s="4"/>
      <c r="E20" s="2"/>
      <c r="F20" s="2"/>
      <c r="G20" s="2"/>
    </row>
    <row r="21" spans="4:13">
      <c r="D21" s="4"/>
      <c r="E21" s="2"/>
      <c r="F21" s="2"/>
      <c r="G21" s="2"/>
    </row>
    <row r="22" spans="4:13">
      <c r="D22" s="4"/>
      <c r="E22" s="2"/>
      <c r="F22" s="2"/>
      <c r="G22" s="2"/>
      <c r="M22" t="str">
        <f>IFERROR(IF(AND(WEEKDAY(C$10,2)&lt;6,COUNTIF(_feries,C$10)&lt;&gt;1),INDEX(Feuil2!$G$3:$G$12,MATCH($B11,IF(C$10&gt;=Feuil2!$E$3:$E$12,IF(C$10&lt;=Feuil2!$F$3:$F$12,Feuil2!$D$3:$D$12),""),0)),""),"")</f>
        <v/>
      </c>
    </row>
    <row r="23" spans="4:13">
      <c r="D23" s="4"/>
      <c r="E23" s="2"/>
      <c r="F23" s="2"/>
      <c r="G23" s="2"/>
    </row>
    <row r="24" spans="4:13">
      <c r="D24" s="4"/>
      <c r="E24" s="2"/>
      <c r="F24" s="2"/>
      <c r="G24" s="2"/>
    </row>
    <row r="25" spans="4:13">
      <c r="D25" s="4"/>
      <c r="E25" s="2"/>
      <c r="F25" s="2" t="str">
        <f>IFERROR(IF(AND(WEEKDAY(C$10,2)&lt;6,COUNTIF(_feries,C$10)&lt;&gt;1),INDEX(Feuil2!$G$3:$G$12,MATCH($B11,IF(C$10&gt;=Feuil2!$E$3:$E$12,IF(C$10&lt;=Feuil2!$F$3:$F$12,Feuil2!$D$3:$D$12),""),0)),""),"")</f>
        <v/>
      </c>
      <c r="G25" s="2"/>
    </row>
    <row r="26" spans="4:13">
      <c r="D26" s="4"/>
      <c r="E26" s="2"/>
      <c r="F26" s="2"/>
      <c r="G26" s="2"/>
    </row>
    <row r="27" spans="4:13">
      <c r="D27" s="4"/>
      <c r="E27" s="2"/>
      <c r="F27" s="2"/>
      <c r="G27" s="2"/>
    </row>
    <row r="28" spans="4:13">
      <c r="D28" s="4"/>
      <c r="E28" s="2"/>
      <c r="F28" s="2"/>
      <c r="G28" s="2"/>
    </row>
    <row r="29" spans="4:13">
      <c r="D29" s="4"/>
      <c r="E29" s="2"/>
      <c r="F29" s="2"/>
      <c r="G29" s="2"/>
    </row>
    <row r="30" spans="4:13">
      <c r="D30" s="4"/>
      <c r="E30" s="2"/>
      <c r="F30" s="2"/>
      <c r="G30" s="2"/>
    </row>
    <row r="31" spans="4:13">
      <c r="D31" s="4"/>
      <c r="E31" s="2"/>
      <c r="F31" s="2"/>
      <c r="G31" s="2"/>
    </row>
    <row r="32" spans="4:13">
      <c r="D32" s="4"/>
      <c r="E32" s="2"/>
      <c r="F32" s="2"/>
      <c r="G32" s="2"/>
    </row>
    <row r="33" spans="4:7">
      <c r="D33" s="9"/>
      <c r="E33" s="6"/>
      <c r="F33" s="6"/>
      <c r="G33" s="6"/>
    </row>
  </sheetData>
  <dataValidations count="2">
    <dataValidation type="list" allowBlank="1" showInputMessage="1" showErrorMessage="1" sqref="D3:D32">
      <formula1>salarié</formula1>
    </dataValidation>
    <dataValidation type="list" allowBlank="1" showInputMessage="1" showErrorMessage="1" sqref="G3:G33">
      <formula1>code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_feries</vt:lpstr>
      <vt:lpstr>code</vt:lpstr>
      <vt:lpstr>salarié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Raphael CARRET</dc:creator>
  <cp:lastModifiedBy>Test</cp:lastModifiedBy>
  <dcterms:created xsi:type="dcterms:W3CDTF">2022-04-06T14:20:35Z</dcterms:created>
  <dcterms:modified xsi:type="dcterms:W3CDTF">2022-04-06T19:14:16Z</dcterms:modified>
</cp:coreProperties>
</file>