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s\Documents\portail cadre integres\excel portail\coraline\coraline\"/>
    </mc:Choice>
  </mc:AlternateContent>
  <xr:revisionPtr revIDLastSave="0" documentId="13_ncr:1_{4B2BA34E-DFE9-4C52-BEBE-BB414BBC82C4}" xr6:coauthVersionLast="40" xr6:coauthVersionMax="40" xr10:uidLastSave="{00000000-0000-0000-0000-000000000000}"/>
  <bookViews>
    <workbookView xWindow="0" yWindow="0" windowWidth="21570" windowHeight="8220" xr2:uid="{C4B146EB-3535-4909-AC32-F7F55251E93C}"/>
  </bookViews>
  <sheets>
    <sheet name="Feuil1" sheetId="1" r:id="rId1"/>
    <sheet name="Feuil2" sheetId="4" r:id="rId2"/>
    <sheet name="Feuil3" sheetId="5" r:id="rId3"/>
    <sheet name="Feuil4" sheetId="3" r:id="rId4"/>
    <sheet name="Feuil5" sheetId="2" r:id="rId5"/>
    <sheet name="Feuil6" sheetId="6" r:id="rId6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2" i="2"/>
  <c r="B3" i="3"/>
  <c r="B2" i="3"/>
  <c r="B3" i="5"/>
  <c r="B2" i="5"/>
  <c r="B3" i="4"/>
  <c r="B2" i="4"/>
  <c r="C8" i="6" l="1"/>
  <c r="C7" i="6"/>
  <c r="C6" i="6"/>
  <c r="F8" i="6"/>
  <c r="F7" i="6"/>
  <c r="N62" i="5" l="1"/>
  <c r="G62" i="5"/>
  <c r="N61" i="5"/>
  <c r="G61" i="5"/>
  <c r="N60" i="5"/>
  <c r="G60" i="5"/>
  <c r="N59" i="5"/>
  <c r="N64" i="5" s="1"/>
  <c r="G59" i="5"/>
  <c r="G64" i="5" s="1"/>
  <c r="O64" i="5" s="1"/>
  <c r="N54" i="5"/>
  <c r="G54" i="5"/>
  <c r="N53" i="5"/>
  <c r="G53" i="5"/>
  <c r="N52" i="5"/>
  <c r="G52" i="5"/>
  <c r="N51" i="5"/>
  <c r="N56" i="5" s="1"/>
  <c r="G51" i="5"/>
  <c r="G56" i="5" s="1"/>
  <c r="O56" i="5" s="1"/>
  <c r="N46" i="5"/>
  <c r="G46" i="5"/>
  <c r="N45" i="5"/>
  <c r="G45" i="5"/>
  <c r="N44" i="5"/>
  <c r="G44" i="5"/>
  <c r="N43" i="5"/>
  <c r="N48" i="5" s="1"/>
  <c r="G43" i="5"/>
  <c r="G48" i="5" s="1"/>
  <c r="O48" i="5" s="1"/>
  <c r="N39" i="5"/>
  <c r="G39" i="5"/>
  <c r="N38" i="5"/>
  <c r="G38" i="5"/>
  <c r="N37" i="5"/>
  <c r="G37" i="5"/>
  <c r="N36" i="5"/>
  <c r="G36" i="5"/>
  <c r="N35" i="5"/>
  <c r="N40" i="5" s="1"/>
  <c r="G35" i="5"/>
  <c r="G40" i="5" s="1"/>
  <c r="O40" i="5" s="1"/>
  <c r="N29" i="5"/>
  <c r="G29" i="5"/>
  <c r="N28" i="5"/>
  <c r="G28" i="5"/>
  <c r="N27" i="5"/>
  <c r="G27" i="5"/>
  <c r="N26" i="5"/>
  <c r="N31" i="5" s="1"/>
  <c r="G26" i="5"/>
  <c r="G31" i="5" s="1"/>
  <c r="O31" i="5" s="1"/>
  <c r="N20" i="5"/>
  <c r="G20" i="5"/>
  <c r="N19" i="5"/>
  <c r="G19" i="5"/>
  <c r="N18" i="5"/>
  <c r="G18" i="5"/>
  <c r="N17" i="5"/>
  <c r="N22" i="5" s="1"/>
  <c r="G17" i="5"/>
  <c r="G22" i="5" s="1"/>
  <c r="O22" i="5" s="1"/>
  <c r="N12" i="5"/>
  <c r="G12" i="5"/>
  <c r="N11" i="5"/>
  <c r="G11" i="5"/>
  <c r="N10" i="5"/>
  <c r="G10" i="5"/>
  <c r="N9" i="5"/>
  <c r="G9" i="5"/>
  <c r="N8" i="5"/>
  <c r="G8" i="5"/>
  <c r="G13" i="5" s="1"/>
  <c r="F3" i="5"/>
  <c r="N13" i="5" l="1"/>
  <c r="O13" i="5" s="1"/>
  <c r="O66" i="5" s="1"/>
  <c r="G64" i="4"/>
  <c r="N62" i="4"/>
  <c r="G62" i="4"/>
  <c r="N61" i="4"/>
  <c r="G61" i="4"/>
  <c r="N60" i="4"/>
  <c r="G60" i="4"/>
  <c r="N59" i="4"/>
  <c r="N64" i="4" s="1"/>
  <c r="G59" i="4"/>
  <c r="N54" i="4"/>
  <c r="G54" i="4"/>
  <c r="N53" i="4"/>
  <c r="G53" i="4"/>
  <c r="N52" i="4"/>
  <c r="G52" i="4"/>
  <c r="N51" i="4"/>
  <c r="N56" i="4" s="1"/>
  <c r="G51" i="4"/>
  <c r="G56" i="4" s="1"/>
  <c r="N46" i="4"/>
  <c r="G46" i="4"/>
  <c r="N45" i="4"/>
  <c r="G45" i="4"/>
  <c r="N44" i="4"/>
  <c r="G44" i="4"/>
  <c r="N43" i="4"/>
  <c r="N48" i="4" s="1"/>
  <c r="G43" i="4"/>
  <c r="G48" i="4" s="1"/>
  <c r="N39" i="4"/>
  <c r="G39" i="4"/>
  <c r="N38" i="4"/>
  <c r="G38" i="4"/>
  <c r="N37" i="4"/>
  <c r="G37" i="4"/>
  <c r="N36" i="4"/>
  <c r="N40" i="4" s="1"/>
  <c r="G36" i="4"/>
  <c r="N35" i="4"/>
  <c r="G35" i="4"/>
  <c r="G40" i="4" s="1"/>
  <c r="N29" i="4"/>
  <c r="G29" i="4"/>
  <c r="N28" i="4"/>
  <c r="G28" i="4"/>
  <c r="N27" i="4"/>
  <c r="G27" i="4"/>
  <c r="N26" i="4"/>
  <c r="N31" i="4" s="1"/>
  <c r="G26" i="4"/>
  <c r="G31" i="4" s="1"/>
  <c r="O31" i="4" s="1"/>
  <c r="N20" i="4"/>
  <c r="G20" i="4"/>
  <c r="N19" i="4"/>
  <c r="G19" i="4"/>
  <c r="N18" i="4"/>
  <c r="G18" i="4"/>
  <c r="N17" i="4"/>
  <c r="N22" i="4" s="1"/>
  <c r="G17" i="4"/>
  <c r="G22" i="4" s="1"/>
  <c r="N12" i="4"/>
  <c r="G12" i="4"/>
  <c r="N11" i="4"/>
  <c r="G11" i="4"/>
  <c r="N10" i="4"/>
  <c r="G10" i="4"/>
  <c r="N9" i="4"/>
  <c r="G9" i="4"/>
  <c r="G13" i="4" s="1"/>
  <c r="N8" i="4"/>
  <c r="G8" i="4"/>
  <c r="F3" i="4"/>
  <c r="N62" i="3"/>
  <c r="G62" i="3"/>
  <c r="N61" i="3"/>
  <c r="G61" i="3"/>
  <c r="N60" i="3"/>
  <c r="G60" i="3"/>
  <c r="N59" i="3"/>
  <c r="N64" i="3" s="1"/>
  <c r="G59" i="3"/>
  <c r="G64" i="3" s="1"/>
  <c r="O64" i="3" s="1"/>
  <c r="N54" i="3"/>
  <c r="G54" i="3"/>
  <c r="N53" i="3"/>
  <c r="G53" i="3"/>
  <c r="N52" i="3"/>
  <c r="G52" i="3"/>
  <c r="N51" i="3"/>
  <c r="N56" i="3" s="1"/>
  <c r="G51" i="3"/>
  <c r="G56" i="3" s="1"/>
  <c r="O56" i="3" s="1"/>
  <c r="N46" i="3"/>
  <c r="G46" i="3"/>
  <c r="N45" i="3"/>
  <c r="G45" i="3"/>
  <c r="N44" i="3"/>
  <c r="G44" i="3"/>
  <c r="N43" i="3"/>
  <c r="N48" i="3" s="1"/>
  <c r="G43" i="3"/>
  <c r="G48" i="3" s="1"/>
  <c r="O48" i="3" s="1"/>
  <c r="N39" i="3"/>
  <c r="G39" i="3"/>
  <c r="N38" i="3"/>
  <c r="G38" i="3"/>
  <c r="N37" i="3"/>
  <c r="G37" i="3"/>
  <c r="N36" i="3"/>
  <c r="G36" i="3"/>
  <c r="G40" i="3" s="1"/>
  <c r="N35" i="3"/>
  <c r="N40" i="3" s="1"/>
  <c r="G35" i="3"/>
  <c r="N29" i="3"/>
  <c r="G29" i="3"/>
  <c r="N28" i="3"/>
  <c r="G28" i="3"/>
  <c r="N27" i="3"/>
  <c r="G27" i="3"/>
  <c r="N26" i="3"/>
  <c r="N31" i="3" s="1"/>
  <c r="G26" i="3"/>
  <c r="G31" i="3" s="1"/>
  <c r="O31" i="3" s="1"/>
  <c r="N20" i="3"/>
  <c r="G20" i="3"/>
  <c r="N19" i="3"/>
  <c r="G19" i="3"/>
  <c r="N18" i="3"/>
  <c r="G18" i="3"/>
  <c r="N17" i="3"/>
  <c r="N22" i="3" s="1"/>
  <c r="G17" i="3"/>
  <c r="G22" i="3" s="1"/>
  <c r="O22" i="3" s="1"/>
  <c r="N12" i="3"/>
  <c r="G12" i="3"/>
  <c r="N11" i="3"/>
  <c r="G11" i="3"/>
  <c r="N10" i="3"/>
  <c r="G10" i="3"/>
  <c r="N9" i="3"/>
  <c r="G9" i="3"/>
  <c r="N8" i="3"/>
  <c r="G8" i="3"/>
  <c r="G13" i="3" s="1"/>
  <c r="F3" i="3"/>
  <c r="N62" i="2"/>
  <c r="G62" i="2"/>
  <c r="G64" i="2" s="1"/>
  <c r="N61" i="2"/>
  <c r="G61" i="2"/>
  <c r="N60" i="2"/>
  <c r="G60" i="2"/>
  <c r="N59" i="2"/>
  <c r="N64" i="2" s="1"/>
  <c r="G59" i="2"/>
  <c r="N54" i="2"/>
  <c r="G54" i="2"/>
  <c r="N53" i="2"/>
  <c r="G53" i="2"/>
  <c r="N52" i="2"/>
  <c r="G52" i="2"/>
  <c r="N51" i="2"/>
  <c r="N56" i="2" s="1"/>
  <c r="G51" i="2"/>
  <c r="G56" i="2" s="1"/>
  <c r="O56" i="2" s="1"/>
  <c r="N46" i="2"/>
  <c r="G46" i="2"/>
  <c r="N45" i="2"/>
  <c r="G45" i="2"/>
  <c r="N44" i="2"/>
  <c r="G44" i="2"/>
  <c r="N43" i="2"/>
  <c r="N48" i="2" s="1"/>
  <c r="G43" i="2"/>
  <c r="G48" i="2" s="1"/>
  <c r="O48" i="2" s="1"/>
  <c r="N39" i="2"/>
  <c r="G39" i="2"/>
  <c r="N38" i="2"/>
  <c r="G38" i="2"/>
  <c r="N37" i="2"/>
  <c r="G37" i="2"/>
  <c r="N36" i="2"/>
  <c r="G36" i="2"/>
  <c r="N35" i="2"/>
  <c r="N40" i="2" s="1"/>
  <c r="G35" i="2"/>
  <c r="G40" i="2" s="1"/>
  <c r="N29" i="2"/>
  <c r="G29" i="2"/>
  <c r="N28" i="2"/>
  <c r="G28" i="2"/>
  <c r="N27" i="2"/>
  <c r="G27" i="2"/>
  <c r="N26" i="2"/>
  <c r="N31" i="2" s="1"/>
  <c r="G26" i="2"/>
  <c r="G31" i="2" s="1"/>
  <c r="O31" i="2" s="1"/>
  <c r="N20" i="2"/>
  <c r="G20" i="2"/>
  <c r="N19" i="2"/>
  <c r="G19" i="2"/>
  <c r="N18" i="2"/>
  <c r="G18" i="2"/>
  <c r="N17" i="2"/>
  <c r="N22" i="2" s="1"/>
  <c r="G17" i="2"/>
  <c r="G22" i="2" s="1"/>
  <c r="O22" i="2" s="1"/>
  <c r="N12" i="2"/>
  <c r="G12" i="2"/>
  <c r="N11" i="2"/>
  <c r="G11" i="2"/>
  <c r="N10" i="2"/>
  <c r="G10" i="2"/>
  <c r="N9" i="2"/>
  <c r="G9" i="2"/>
  <c r="N8" i="2"/>
  <c r="G8" i="2"/>
  <c r="G13" i="2" s="1"/>
  <c r="F3" i="2"/>
  <c r="O22" i="4" l="1"/>
  <c r="M66" i="5"/>
  <c r="F6" i="6" s="1"/>
  <c r="N13" i="4"/>
  <c r="O13" i="4" s="1"/>
  <c r="O40" i="4"/>
  <c r="O48" i="4"/>
  <c r="O56" i="4"/>
  <c r="O64" i="4"/>
  <c r="O40" i="3"/>
  <c r="N13" i="3"/>
  <c r="O13" i="3" s="1"/>
  <c r="O66" i="3" s="1"/>
  <c r="M66" i="3" s="1"/>
  <c r="O40" i="2"/>
  <c r="N13" i="2"/>
  <c r="O13" i="2" s="1"/>
  <c r="O64" i="2"/>
  <c r="N62" i="1"/>
  <c r="N61" i="1"/>
  <c r="N60" i="1"/>
  <c r="N59" i="1"/>
  <c r="N54" i="1"/>
  <c r="N53" i="1"/>
  <c r="N52" i="1"/>
  <c r="N51" i="1"/>
  <c r="N46" i="1"/>
  <c r="N45" i="1"/>
  <c r="N44" i="1"/>
  <c r="N43" i="1"/>
  <c r="N39" i="1"/>
  <c r="N38" i="1"/>
  <c r="N37" i="1"/>
  <c r="N36" i="1"/>
  <c r="N29" i="1"/>
  <c r="N28" i="1"/>
  <c r="N27" i="1"/>
  <c r="N26" i="1"/>
  <c r="N20" i="1"/>
  <c r="N19" i="1"/>
  <c r="N18" i="1"/>
  <c r="N17" i="1"/>
  <c r="N12" i="1"/>
  <c r="N11" i="1"/>
  <c r="N10" i="1"/>
  <c r="O66" i="4" l="1"/>
  <c r="O66" i="2"/>
  <c r="M66" i="2" s="1"/>
  <c r="N9" i="1"/>
  <c r="M66" i="4" l="1"/>
  <c r="F5" i="6" s="1"/>
  <c r="C5" i="6"/>
  <c r="F3" i="1"/>
  <c r="G39" i="1" l="1"/>
  <c r="G12" i="1"/>
  <c r="B5" i="1" l="1"/>
  <c r="I5" i="1" s="1"/>
  <c r="G62" i="1"/>
  <c r="G61" i="1"/>
  <c r="G60" i="1"/>
  <c r="N64" i="1"/>
  <c r="O64" i="1" s="1"/>
  <c r="G59" i="1"/>
  <c r="G54" i="1"/>
  <c r="G53" i="1"/>
  <c r="G52" i="1"/>
  <c r="N56" i="1"/>
  <c r="O56" i="1" s="1"/>
  <c r="G51" i="1"/>
  <c r="G46" i="1"/>
  <c r="G45" i="1"/>
  <c r="G44" i="1"/>
  <c r="G43" i="1"/>
  <c r="G38" i="1"/>
  <c r="G37" i="1"/>
  <c r="G36" i="1"/>
  <c r="N35" i="1"/>
  <c r="G35" i="1"/>
  <c r="G29" i="1"/>
  <c r="G28" i="1"/>
  <c r="G27" i="1"/>
  <c r="G26" i="1"/>
  <c r="G20" i="1"/>
  <c r="G19" i="1"/>
  <c r="G18" i="1"/>
  <c r="G17" i="1"/>
  <c r="N8" i="1"/>
  <c r="G11" i="1"/>
  <c r="G10" i="1"/>
  <c r="G9" i="1"/>
  <c r="G8" i="1"/>
  <c r="N48" i="1" l="1"/>
  <c r="N31" i="1"/>
  <c r="G56" i="1"/>
  <c r="G64" i="1"/>
  <c r="G13" i="1"/>
  <c r="G22" i="1"/>
  <c r="G48" i="1"/>
  <c r="G31" i="1"/>
  <c r="N22" i="1"/>
  <c r="G40" i="1"/>
  <c r="N40" i="1"/>
  <c r="N13" i="1"/>
  <c r="C5" i="1"/>
  <c r="J5" i="1" s="1"/>
  <c r="I2" i="1"/>
  <c r="B4" i="6" s="1"/>
  <c r="B14" i="1"/>
  <c r="O40" i="1" l="1"/>
  <c r="O31" i="1"/>
  <c r="O48" i="1"/>
  <c r="O22" i="1"/>
  <c r="O13" i="1"/>
  <c r="O66" i="1" s="1"/>
  <c r="C4" i="6" s="1"/>
  <c r="C10" i="6" s="1"/>
  <c r="B23" i="1"/>
  <c r="I23" i="1" s="1"/>
  <c r="I14" i="1"/>
  <c r="C14" i="1"/>
  <c r="J14" i="1" s="1"/>
  <c r="C23" i="1" l="1"/>
  <c r="J23" i="1" s="1"/>
  <c r="B32" i="1"/>
  <c r="I32" i="1" s="1"/>
  <c r="M66" i="1" l="1"/>
  <c r="F4" i="6" s="1"/>
  <c r="F10" i="6" s="1"/>
  <c r="C32" i="1"/>
  <c r="J32" i="1" s="1"/>
  <c r="B41" i="1"/>
  <c r="I41" i="1" s="1"/>
  <c r="C41" i="1" l="1"/>
  <c r="J41" i="1" s="1"/>
  <c r="B49" i="1"/>
  <c r="I49" i="1" s="1"/>
  <c r="B57" i="1" l="1"/>
  <c r="B1" i="4" s="1"/>
  <c r="B5" i="4" s="1"/>
  <c r="C49" i="1"/>
  <c r="J49" i="1" s="1"/>
  <c r="I2" i="4" l="1"/>
  <c r="B5" i="6" s="1"/>
  <c r="C5" i="4"/>
  <c r="J5" i="4" s="1"/>
  <c r="I5" i="4"/>
  <c r="B14" i="4"/>
  <c r="I57" i="1"/>
  <c r="C57" i="1"/>
  <c r="J57" i="1" s="1"/>
  <c r="I3" i="1"/>
  <c r="B23" i="4" l="1"/>
  <c r="C14" i="4"/>
  <c r="J14" i="4" s="1"/>
  <c r="I14" i="4"/>
  <c r="C23" i="4" l="1"/>
  <c r="J23" i="4" s="1"/>
  <c r="B32" i="4"/>
  <c r="I23" i="4"/>
  <c r="C32" i="4" l="1"/>
  <c r="J32" i="4" s="1"/>
  <c r="I32" i="4"/>
  <c r="B41" i="4"/>
  <c r="B49" i="4" l="1"/>
  <c r="I41" i="4"/>
  <c r="C41" i="4"/>
  <c r="J41" i="4" s="1"/>
  <c r="B57" i="4" l="1"/>
  <c r="I49" i="4"/>
  <c r="C49" i="4"/>
  <c r="J49" i="4" s="1"/>
  <c r="B1" i="5" l="1"/>
  <c r="B5" i="5" s="1"/>
  <c r="I57" i="4"/>
  <c r="C57" i="4"/>
  <c r="J57" i="4" s="1"/>
  <c r="I3" i="4"/>
  <c r="I2" i="5" l="1"/>
  <c r="B6" i="6" s="1"/>
  <c r="I5" i="5"/>
  <c r="C5" i="5"/>
  <c r="J5" i="5" s="1"/>
  <c r="B14" i="5"/>
  <c r="C14" i="5" l="1"/>
  <c r="J14" i="5" s="1"/>
  <c r="B23" i="5"/>
  <c r="I14" i="5"/>
  <c r="C23" i="5" l="1"/>
  <c r="J23" i="5" s="1"/>
  <c r="I23" i="5"/>
  <c r="B32" i="5"/>
  <c r="I32" i="5" l="1"/>
  <c r="B41" i="5"/>
  <c r="C32" i="5"/>
  <c r="J32" i="5" s="1"/>
  <c r="B49" i="5" l="1"/>
  <c r="C41" i="5"/>
  <c r="J41" i="5" s="1"/>
  <c r="I41" i="5"/>
  <c r="B57" i="5" l="1"/>
  <c r="C49" i="5"/>
  <c r="J49" i="5" s="1"/>
  <c r="I49" i="5"/>
  <c r="B1" i="3" l="1"/>
  <c r="B5" i="3" s="1"/>
  <c r="C57" i="5"/>
  <c r="J57" i="5" s="1"/>
  <c r="I57" i="5"/>
  <c r="I3" i="5"/>
  <c r="I2" i="3" l="1"/>
  <c r="B7" i="6" s="1"/>
  <c r="C5" i="3"/>
  <c r="J5" i="3" s="1"/>
  <c r="B14" i="3"/>
  <c r="I5" i="3"/>
  <c r="I14" i="3" l="1"/>
  <c r="B23" i="3"/>
  <c r="C14" i="3"/>
  <c r="J14" i="3" s="1"/>
  <c r="I23" i="3" l="1"/>
  <c r="B32" i="3"/>
  <c r="C23" i="3"/>
  <c r="J23" i="3" s="1"/>
  <c r="I32" i="3" l="1"/>
  <c r="C32" i="3"/>
  <c r="J32" i="3" s="1"/>
  <c r="B41" i="3"/>
  <c r="I41" i="3" l="1"/>
  <c r="C41" i="3"/>
  <c r="J41" i="3" s="1"/>
  <c r="B49" i="3"/>
  <c r="B57" i="3" l="1"/>
  <c r="B1" i="2" s="1"/>
  <c r="I49" i="3"/>
  <c r="C49" i="3"/>
  <c r="J49" i="3" s="1"/>
  <c r="B5" i="2" l="1"/>
  <c r="C57" i="3"/>
  <c r="J57" i="3" s="1"/>
  <c r="I57" i="3"/>
  <c r="I3" i="3"/>
  <c r="I2" i="2" l="1"/>
  <c r="B8" i="6" s="1"/>
  <c r="C5" i="2"/>
  <c r="J5" i="2" s="1"/>
  <c r="B14" i="2"/>
  <c r="I5" i="2"/>
  <c r="B23" i="2" l="1"/>
  <c r="I14" i="2"/>
  <c r="C14" i="2"/>
  <c r="J14" i="2" s="1"/>
  <c r="B32" i="2" l="1"/>
  <c r="I23" i="2"/>
  <c r="C23" i="2"/>
  <c r="J23" i="2" s="1"/>
  <c r="C32" i="2" l="1"/>
  <c r="J32" i="2" s="1"/>
  <c r="I32" i="2"/>
  <c r="B41" i="2"/>
  <c r="C41" i="2" l="1"/>
  <c r="J41" i="2" s="1"/>
  <c r="B49" i="2"/>
  <c r="I41" i="2"/>
  <c r="C49" i="2" l="1"/>
  <c r="J49" i="2" s="1"/>
  <c r="B57" i="2"/>
  <c r="I49" i="2"/>
  <c r="C57" i="2" l="1"/>
  <c r="J57" i="2" s="1"/>
  <c r="I57" i="2"/>
  <c r="I3" i="2"/>
</calcChain>
</file>

<file path=xl/sharedStrings.xml><?xml version="1.0" encoding="utf-8"?>
<sst xmlns="http://schemas.openxmlformats.org/spreadsheetml/2006/main" count="476" uniqueCount="26">
  <si>
    <t>date:</t>
  </si>
  <si>
    <t>nom:</t>
  </si>
  <si>
    <t>prenon:</t>
  </si>
  <si>
    <t>jours ouvrables</t>
  </si>
  <si>
    <t>numero de la semaine</t>
  </si>
  <si>
    <t>heure arrivée</t>
  </si>
  <si>
    <t>heure départ</t>
  </si>
  <si>
    <t>AM</t>
  </si>
  <si>
    <t>PM</t>
  </si>
  <si>
    <t xml:space="preserve"> description de la mission :</t>
  </si>
  <si>
    <t>total:AM</t>
  </si>
  <si>
    <t>total:PM</t>
  </si>
  <si>
    <t>DATE: J / M/A</t>
  </si>
  <si>
    <t>total:</t>
  </si>
  <si>
    <t>MATIN</t>
  </si>
  <si>
    <t>APRES MIDI</t>
  </si>
  <si>
    <t>AM:</t>
  </si>
  <si>
    <t>PM:</t>
  </si>
  <si>
    <t>taux</t>
  </si>
  <si>
    <t>horaire brut:</t>
  </si>
  <si>
    <t>horaire net:</t>
  </si>
  <si>
    <t>NET A PAYER:</t>
  </si>
  <si>
    <t>net a payer</t>
  </si>
  <si>
    <t xml:space="preserve"> semaine</t>
  </si>
  <si>
    <t>semaine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</si>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</sst>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F400]h:mm:ss\ AM/PM"/>
    <numFmt numFmtId="165" formatCode="#,##0.00\ &quot;€&quot;"/>
    <numFmt numFmtId="166" formatCode="[h]\ :\ mm\ ;\ 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</fills>
  <borders count="4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62">
    <xf numFmtId="0" fontId="0" fillId="0" borderId="0" xfId="0"/>
    <xf numFmtId="0" fontId="0" fillId="0" borderId="0" xfId="0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7" xfId="0" applyFill="1" applyBorder="1"/>
    <xf numFmtId="0" fontId="0" fillId="2" borderId="0" xfId="0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1" xfId="0" applyNumberFormat="1" applyFill="1" applyBorder="1"/>
    <xf numFmtId="164" fontId="0" fillId="2" borderId="3" xfId="0" applyNumberFormat="1" applyFill="1" applyBorder="1"/>
    <xf numFmtId="0" fontId="0" fillId="2" borderId="3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14" fontId="0" fillId="2" borderId="5" xfId="0" applyNumberFormat="1" applyFill="1" applyBorder="1"/>
    <xf numFmtId="0" fontId="0" fillId="2" borderId="5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0" xfId="0" applyFill="1" applyBorder="1"/>
    <xf numFmtId="0" fontId="0" fillId="3" borderId="3" xfId="0" applyFill="1" applyBorder="1"/>
    <xf numFmtId="0" fontId="0" fillId="3" borderId="7" xfId="0" applyFill="1" applyBorder="1"/>
    <xf numFmtId="0" fontId="0" fillId="3" borderId="0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4" borderId="8" xfId="0" applyFill="1" applyBorder="1"/>
    <xf numFmtId="0" fontId="0" fillId="4" borderId="9" xfId="0" applyFill="1" applyBorder="1"/>
    <xf numFmtId="0" fontId="0" fillId="4" borderId="0" xfId="0" applyFill="1" applyBorder="1"/>
    <xf numFmtId="0" fontId="0" fillId="4" borderId="3" xfId="0" applyFill="1" applyBorder="1"/>
    <xf numFmtId="0" fontId="0" fillId="4" borderId="7" xfId="0" applyFill="1" applyBorder="1"/>
    <xf numFmtId="164" fontId="0" fillId="4" borderId="7" xfId="0" applyNumberFormat="1" applyFill="1" applyBorder="1"/>
    <xf numFmtId="0" fontId="0" fillId="4" borderId="0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0" xfId="0" applyFill="1" applyBorder="1"/>
    <xf numFmtId="0" fontId="0" fillId="5" borderId="3" xfId="0" applyFill="1" applyBorder="1"/>
    <xf numFmtId="0" fontId="0" fillId="5" borderId="7" xfId="0" applyFill="1" applyBorder="1"/>
    <xf numFmtId="0" fontId="0" fillId="5" borderId="0" xfId="0" applyFill="1" applyBorder="1" applyProtection="1">
      <protection locked="0"/>
    </xf>
    <xf numFmtId="0" fontId="0" fillId="5" borderId="3" xfId="0" applyFill="1" applyBorder="1" applyProtection="1">
      <protection locked="0"/>
    </xf>
    <xf numFmtId="164" fontId="0" fillId="5" borderId="7" xfId="0" applyNumberFormat="1" applyFill="1" applyBorder="1" applyProtection="1">
      <protection locked="0"/>
    </xf>
    <xf numFmtId="164" fontId="0" fillId="5" borderId="1" xfId="0" applyNumberFormat="1" applyFill="1" applyBorder="1"/>
    <xf numFmtId="164" fontId="0" fillId="5" borderId="0" xfId="0" applyNumberFormat="1" applyFill="1" applyBorder="1" applyProtection="1">
      <protection locked="0"/>
    </xf>
    <xf numFmtId="164" fontId="0" fillId="5" borderId="11" xfId="0" applyNumberFormat="1" applyFill="1" applyBorder="1"/>
    <xf numFmtId="0" fontId="0" fillId="5" borderId="5" xfId="0" applyFill="1" applyBorder="1" applyProtection="1">
      <protection locked="0"/>
    </xf>
    <xf numFmtId="0" fontId="0" fillId="5" borderId="6" xfId="0" applyFill="1" applyBorder="1" applyProtection="1">
      <protection locked="0"/>
    </xf>
    <xf numFmtId="164" fontId="0" fillId="5" borderId="5" xfId="0" applyNumberFormat="1" applyFill="1" applyBorder="1" applyProtection="1">
      <protection locked="0"/>
    </xf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7" xfId="0" applyFill="1" applyBorder="1"/>
    <xf numFmtId="0" fontId="0" fillId="6" borderId="0" xfId="0" applyFill="1" applyBorder="1" applyProtection="1">
      <protection locked="0"/>
    </xf>
    <xf numFmtId="0" fontId="0" fillId="6" borderId="3" xfId="0" applyFill="1" applyBorder="1" applyProtection="1">
      <protection locked="0"/>
    </xf>
    <xf numFmtId="164" fontId="0" fillId="6" borderId="0" xfId="0" applyNumberFormat="1" applyFill="1" applyBorder="1" applyProtection="1">
      <protection locked="0"/>
    </xf>
    <xf numFmtId="0" fontId="0" fillId="6" borderId="5" xfId="0" applyFill="1" applyBorder="1" applyProtection="1">
      <protection locked="0"/>
    </xf>
    <xf numFmtId="0" fontId="0" fillId="6" borderId="6" xfId="0" applyFill="1" applyBorder="1" applyProtection="1">
      <protection locked="0"/>
    </xf>
    <xf numFmtId="164" fontId="0" fillId="6" borderId="5" xfId="0" applyNumberFormat="1" applyFill="1" applyBorder="1" applyProtection="1">
      <protection locked="0"/>
    </xf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0" xfId="0" applyFill="1" applyBorder="1" applyProtection="1">
      <protection locked="0"/>
    </xf>
    <xf numFmtId="0" fontId="0" fillId="7" borderId="3" xfId="0" applyFill="1" applyBorder="1" applyProtection="1">
      <protection locked="0"/>
    </xf>
    <xf numFmtId="0" fontId="0" fillId="7" borderId="5" xfId="0" applyFill="1" applyBorder="1" applyProtection="1">
      <protection locked="0"/>
    </xf>
    <xf numFmtId="0" fontId="0" fillId="7" borderId="6" xfId="0" applyFill="1" applyBorder="1" applyProtection="1">
      <protection locked="0"/>
    </xf>
    <xf numFmtId="0" fontId="0" fillId="8" borderId="9" xfId="0" applyFill="1" applyBorder="1"/>
    <xf numFmtId="0" fontId="0" fillId="8" borderId="10" xfId="0" applyFill="1" applyBorder="1"/>
    <xf numFmtId="0" fontId="0" fillId="8" borderId="7" xfId="0" applyFill="1" applyBorder="1"/>
    <xf numFmtId="0" fontId="0" fillId="8" borderId="2" xfId="0" applyFill="1" applyBorder="1" applyProtection="1">
      <protection locked="0"/>
    </xf>
    <xf numFmtId="0" fontId="0" fillId="8" borderId="0" xfId="0" applyFill="1" applyBorder="1" applyProtection="1">
      <protection locked="0"/>
    </xf>
    <xf numFmtId="0" fontId="0" fillId="8" borderId="3" xfId="0" applyFill="1" applyBorder="1" applyProtection="1">
      <protection locked="0"/>
    </xf>
    <xf numFmtId="0" fontId="0" fillId="8" borderId="14" xfId="0" applyFill="1" applyBorder="1" applyProtection="1">
      <protection locked="0"/>
    </xf>
    <xf numFmtId="0" fontId="0" fillId="8" borderId="15" xfId="0" applyFill="1" applyBorder="1" applyProtection="1">
      <protection locked="0"/>
    </xf>
    <xf numFmtId="0" fontId="0" fillId="8" borderId="1" xfId="0" applyFill="1" applyBorder="1" applyProtection="1">
      <protection locked="0"/>
    </xf>
    <xf numFmtId="14" fontId="1" fillId="3" borderId="9" xfId="0" applyNumberFormat="1" applyFont="1" applyFill="1" applyBorder="1"/>
    <xf numFmtId="0" fontId="1" fillId="3" borderId="9" xfId="0" applyFont="1" applyFill="1" applyBorder="1"/>
    <xf numFmtId="0" fontId="1" fillId="3" borderId="10" xfId="0" applyFont="1" applyFill="1" applyBorder="1"/>
    <xf numFmtId="14" fontId="1" fillId="4" borderId="9" xfId="0" applyNumberFormat="1" applyFont="1" applyFill="1" applyBorder="1"/>
    <xf numFmtId="0" fontId="1" fillId="4" borderId="9" xfId="0" applyFont="1" applyFill="1" applyBorder="1"/>
    <xf numFmtId="0" fontId="1" fillId="4" borderId="10" xfId="0" applyFont="1" applyFill="1" applyBorder="1"/>
    <xf numFmtId="14" fontId="1" fillId="5" borderId="9" xfId="0" applyNumberFormat="1" applyFont="1" applyFill="1" applyBorder="1"/>
    <xf numFmtId="0" fontId="1" fillId="5" borderId="9" xfId="0" applyFont="1" applyFill="1" applyBorder="1"/>
    <xf numFmtId="0" fontId="1" fillId="5" borderId="10" xfId="0" applyFont="1" applyFill="1" applyBorder="1"/>
    <xf numFmtId="14" fontId="1" fillId="6" borderId="9" xfId="0" applyNumberFormat="1" applyFont="1" applyFill="1" applyBorder="1"/>
    <xf numFmtId="0" fontId="1" fillId="6" borderId="9" xfId="0" applyFont="1" applyFill="1" applyBorder="1"/>
    <xf numFmtId="0" fontId="1" fillId="6" borderId="10" xfId="0" applyFont="1" applyFill="1" applyBorder="1"/>
    <xf numFmtId="14" fontId="1" fillId="7" borderId="9" xfId="0" applyNumberFormat="1" applyFont="1" applyFill="1" applyBorder="1"/>
    <xf numFmtId="0" fontId="1" fillId="7" borderId="9" xfId="0" applyFont="1" applyFill="1" applyBorder="1"/>
    <xf numFmtId="0" fontId="1" fillId="7" borderId="10" xfId="0" applyFont="1" applyFill="1" applyBorder="1"/>
    <xf numFmtId="14" fontId="1" fillId="8" borderId="9" xfId="0" applyNumberFormat="1" applyFont="1" applyFill="1" applyBorder="1"/>
    <xf numFmtId="0" fontId="1" fillId="8" borderId="9" xfId="0" applyFont="1" applyFill="1" applyBorder="1"/>
    <xf numFmtId="0" fontId="1" fillId="8" borderId="10" xfId="0" applyFont="1" applyFill="1" applyBorder="1"/>
    <xf numFmtId="0" fontId="0" fillId="9" borderId="16" xfId="0" applyFont="1" applyFill="1" applyBorder="1" applyAlignment="1">
      <alignment horizontal="right"/>
    </xf>
    <xf numFmtId="14" fontId="0" fillId="9" borderId="17" xfId="0" applyNumberFormat="1" applyFont="1" applyFill="1" applyBorder="1" applyProtection="1">
      <protection locked="0"/>
    </xf>
    <xf numFmtId="0" fontId="0" fillId="9" borderId="18" xfId="0" applyFont="1" applyFill="1" applyBorder="1" applyAlignment="1">
      <alignment horizontal="right"/>
    </xf>
    <xf numFmtId="0" fontId="0" fillId="9" borderId="19" xfId="0" applyFont="1" applyFill="1" applyBorder="1" applyProtection="1">
      <protection locked="0"/>
    </xf>
    <xf numFmtId="0" fontId="0" fillId="9" borderId="20" xfId="0" applyFont="1" applyFill="1" applyBorder="1" applyAlignment="1">
      <alignment horizontal="right"/>
    </xf>
    <xf numFmtId="0" fontId="0" fillId="9" borderId="21" xfId="0" applyFont="1" applyFill="1" applyBorder="1" applyProtection="1">
      <protection locked="0"/>
    </xf>
    <xf numFmtId="0" fontId="1" fillId="9" borderId="16" xfId="0" applyFont="1" applyFill="1" applyBorder="1"/>
    <xf numFmtId="0" fontId="1" fillId="9" borderId="22" xfId="0" applyFont="1" applyFill="1" applyBorder="1" applyAlignment="1">
      <alignment horizontal="left"/>
    </xf>
    <xf numFmtId="0" fontId="1" fillId="9" borderId="23" xfId="0" applyFont="1" applyFill="1" applyBorder="1"/>
    <xf numFmtId="0" fontId="1" fillId="9" borderId="24" xfId="0" applyFont="1" applyFill="1" applyBorder="1" applyAlignment="1">
      <alignment horizontal="left"/>
    </xf>
    <xf numFmtId="0" fontId="0" fillId="9" borderId="17" xfId="0" applyFill="1" applyBorder="1" applyAlignment="1">
      <alignment horizontal="center"/>
    </xf>
    <xf numFmtId="0" fontId="1" fillId="9" borderId="20" xfId="0" applyFont="1" applyFill="1" applyBorder="1"/>
    <xf numFmtId="0" fontId="0" fillId="9" borderId="21" xfId="0" applyFill="1" applyBorder="1" applyAlignment="1">
      <alignment horizontal="center"/>
    </xf>
    <xf numFmtId="0" fontId="1" fillId="2" borderId="25" xfId="0" applyFont="1" applyFill="1" applyBorder="1" applyAlignment="1">
      <alignment horizontal="right"/>
    </xf>
    <xf numFmtId="14" fontId="1" fillId="2" borderId="26" xfId="0" applyNumberFormat="1" applyFont="1" applyFill="1" applyBorder="1" applyProtection="1"/>
    <xf numFmtId="0" fontId="1" fillId="2" borderId="26" xfId="0" applyFont="1" applyFill="1" applyBorder="1"/>
    <xf numFmtId="0" fontId="1" fillId="2" borderId="27" xfId="0" applyFont="1" applyFill="1" applyBorder="1"/>
    <xf numFmtId="14" fontId="1" fillId="2" borderId="26" xfId="0" applyNumberFormat="1" applyFont="1" applyFill="1" applyBorder="1"/>
    <xf numFmtId="0" fontId="0" fillId="2" borderId="22" xfId="0" applyFill="1" applyBorder="1" applyAlignment="1">
      <alignment horizontal="center"/>
    </xf>
    <xf numFmtId="0" fontId="0" fillId="2" borderId="28" xfId="0" applyFill="1" applyBorder="1"/>
    <xf numFmtId="0" fontId="0" fillId="2" borderId="29" xfId="0" applyFill="1" applyBorder="1" applyAlignment="1">
      <alignment horizontal="center"/>
    </xf>
    <xf numFmtId="0" fontId="0" fillId="2" borderId="30" xfId="0" applyFill="1" applyBorder="1"/>
    <xf numFmtId="0" fontId="0" fillId="2" borderId="28" xfId="0" applyFill="1" applyBorder="1" applyProtection="1">
      <protection locked="0"/>
    </xf>
    <xf numFmtId="0" fontId="0" fillId="2" borderId="31" xfId="0" applyFill="1" applyBorder="1" applyProtection="1">
      <protection locked="0"/>
    </xf>
    <xf numFmtId="0" fontId="1" fillId="3" borderId="30" xfId="0" applyFont="1" applyFill="1" applyBorder="1" applyAlignment="1">
      <alignment horizontal="right"/>
    </xf>
    <xf numFmtId="0" fontId="0" fillId="3" borderId="29" xfId="0" applyFill="1" applyBorder="1" applyAlignment="1">
      <alignment horizontal="center"/>
    </xf>
    <xf numFmtId="0" fontId="0" fillId="3" borderId="28" xfId="0" applyFill="1" applyBorder="1"/>
    <xf numFmtId="0" fontId="0" fillId="3" borderId="30" xfId="0" applyFill="1" applyBorder="1"/>
    <xf numFmtId="0" fontId="0" fillId="3" borderId="28" xfId="0" applyFill="1" applyBorder="1" applyProtection="1">
      <protection locked="0"/>
    </xf>
    <xf numFmtId="0" fontId="0" fillId="3" borderId="31" xfId="0" applyFill="1" applyBorder="1" applyProtection="1">
      <protection locked="0"/>
    </xf>
    <xf numFmtId="0" fontId="1" fillId="4" borderId="30" xfId="0" applyFont="1" applyFill="1" applyBorder="1" applyAlignment="1">
      <alignment horizontal="right"/>
    </xf>
    <xf numFmtId="0" fontId="0" fillId="4" borderId="29" xfId="0" applyFill="1" applyBorder="1" applyAlignment="1">
      <alignment horizontal="center"/>
    </xf>
    <xf numFmtId="0" fontId="0" fillId="4" borderId="28" xfId="0" applyFill="1" applyBorder="1"/>
    <xf numFmtId="0" fontId="0" fillId="4" borderId="30" xfId="0" applyFill="1" applyBorder="1"/>
    <xf numFmtId="0" fontId="0" fillId="4" borderId="28" xfId="0" applyFill="1" applyBorder="1" applyProtection="1">
      <protection locked="0"/>
    </xf>
    <xf numFmtId="0" fontId="0" fillId="4" borderId="31" xfId="0" applyFill="1" applyBorder="1" applyProtection="1">
      <protection locked="0"/>
    </xf>
    <xf numFmtId="0" fontId="1" fillId="5" borderId="30" xfId="0" applyFont="1" applyFill="1" applyBorder="1" applyAlignment="1">
      <alignment horizontal="right"/>
    </xf>
    <xf numFmtId="0" fontId="0" fillId="5" borderId="29" xfId="0" applyFill="1" applyBorder="1" applyAlignment="1">
      <alignment horizontal="center"/>
    </xf>
    <xf numFmtId="0" fontId="0" fillId="5" borderId="28" xfId="0" applyFill="1" applyBorder="1"/>
    <xf numFmtId="0" fontId="0" fillId="5" borderId="30" xfId="0" applyFill="1" applyBorder="1"/>
    <xf numFmtId="0" fontId="0" fillId="5" borderId="28" xfId="0" applyFill="1" applyBorder="1" applyProtection="1">
      <protection locked="0"/>
    </xf>
    <xf numFmtId="0" fontId="0" fillId="5" borderId="31" xfId="0" applyFill="1" applyBorder="1" applyProtection="1">
      <protection locked="0"/>
    </xf>
    <xf numFmtId="0" fontId="1" fillId="6" borderId="30" xfId="0" applyFont="1" applyFill="1" applyBorder="1" applyAlignment="1">
      <alignment horizontal="right"/>
    </xf>
    <xf numFmtId="0" fontId="0" fillId="6" borderId="29" xfId="0" applyFill="1" applyBorder="1" applyAlignment="1">
      <alignment horizontal="center"/>
    </xf>
    <xf numFmtId="0" fontId="0" fillId="6" borderId="30" xfId="0" applyFill="1" applyBorder="1"/>
    <xf numFmtId="0" fontId="0" fillId="6" borderId="28" xfId="0" applyFill="1" applyBorder="1" applyProtection="1">
      <protection locked="0"/>
    </xf>
    <xf numFmtId="0" fontId="0" fillId="6" borderId="31" xfId="0" applyFill="1" applyBorder="1" applyProtection="1">
      <protection locked="0"/>
    </xf>
    <xf numFmtId="0" fontId="1" fillId="7" borderId="30" xfId="0" applyFont="1" applyFill="1" applyBorder="1" applyAlignment="1">
      <alignment horizontal="right"/>
    </xf>
    <xf numFmtId="0" fontId="0" fillId="7" borderId="29" xfId="0" applyFill="1" applyBorder="1" applyAlignment="1">
      <alignment horizontal="center"/>
    </xf>
    <xf numFmtId="0" fontId="0" fillId="7" borderId="30" xfId="0" applyFill="1" applyBorder="1"/>
    <xf numFmtId="0" fontId="0" fillId="7" borderId="28" xfId="0" applyFill="1" applyBorder="1" applyProtection="1">
      <protection locked="0"/>
    </xf>
    <xf numFmtId="0" fontId="0" fillId="7" borderId="31" xfId="0" applyFill="1" applyBorder="1" applyProtection="1">
      <protection locked="0"/>
    </xf>
    <xf numFmtId="0" fontId="1" fillId="8" borderId="30" xfId="0" applyFont="1" applyFill="1" applyBorder="1" applyAlignment="1">
      <alignment horizontal="right"/>
    </xf>
    <xf numFmtId="0" fontId="0" fillId="8" borderId="29" xfId="0" applyFill="1" applyBorder="1" applyAlignment="1">
      <alignment horizontal="center"/>
    </xf>
    <xf numFmtId="0" fontId="0" fillId="8" borderId="30" xfId="0" applyFill="1" applyBorder="1"/>
    <xf numFmtId="0" fontId="0" fillId="8" borderId="28" xfId="0" applyFill="1" applyBorder="1" applyProtection="1">
      <protection locked="0"/>
    </xf>
    <xf numFmtId="0" fontId="0" fillId="8" borderId="33" xfId="0" applyFill="1" applyBorder="1" applyProtection="1">
      <protection locked="0"/>
    </xf>
    <xf numFmtId="0" fontId="0" fillId="8" borderId="34" xfId="0" applyFill="1" applyBorder="1" applyProtection="1">
      <protection locked="0"/>
    </xf>
    <xf numFmtId="0" fontId="0" fillId="8" borderId="35" xfId="0" applyFill="1" applyBorder="1" applyProtection="1">
      <protection locked="0"/>
    </xf>
    <xf numFmtId="0" fontId="0" fillId="8" borderId="39" xfId="0" applyFill="1" applyBorder="1" applyProtection="1">
      <protection locked="0"/>
    </xf>
    <xf numFmtId="0" fontId="0" fillId="0" borderId="0" xfId="0" applyBorder="1"/>
    <xf numFmtId="20" fontId="0" fillId="2" borderId="7" xfId="0" applyNumberFormat="1" applyFill="1" applyBorder="1" applyProtection="1">
      <protection locked="0"/>
    </xf>
    <xf numFmtId="20" fontId="0" fillId="2" borderId="12" xfId="0" applyNumberFormat="1" applyFill="1" applyBorder="1"/>
    <xf numFmtId="20" fontId="0" fillId="2" borderId="10" xfId="0" applyNumberFormat="1" applyFill="1" applyBorder="1" applyProtection="1">
      <protection locked="0"/>
    </xf>
    <xf numFmtId="20" fontId="0" fillId="2" borderId="3" xfId="0" applyNumberFormat="1" applyFill="1" applyBorder="1"/>
    <xf numFmtId="20" fontId="0" fillId="3" borderId="7" xfId="0" applyNumberFormat="1" applyFill="1" applyBorder="1" applyProtection="1">
      <protection locked="0"/>
    </xf>
    <xf numFmtId="20" fontId="0" fillId="3" borderId="11" xfId="0" applyNumberFormat="1" applyFill="1" applyBorder="1"/>
    <xf numFmtId="20" fontId="0" fillId="3" borderId="12" xfId="0" applyNumberFormat="1" applyFill="1" applyBorder="1"/>
    <xf numFmtId="20" fontId="0" fillId="3" borderId="7" xfId="0" applyNumberFormat="1" applyFill="1" applyBorder="1"/>
    <xf numFmtId="20" fontId="0" fillId="3" borderId="8" xfId="0" applyNumberFormat="1" applyFill="1" applyBorder="1"/>
    <xf numFmtId="20" fontId="0" fillId="3" borderId="9" xfId="0" applyNumberFormat="1" applyFill="1" applyBorder="1"/>
    <xf numFmtId="20" fontId="0" fillId="3" borderId="3" xfId="0" applyNumberFormat="1" applyFill="1" applyBorder="1"/>
    <xf numFmtId="20" fontId="0" fillId="4" borderId="7" xfId="0" applyNumberFormat="1" applyFill="1" applyBorder="1" applyProtection="1">
      <protection locked="0"/>
    </xf>
    <xf numFmtId="20" fontId="0" fillId="4" borderId="11" xfId="0" applyNumberFormat="1" applyFill="1" applyBorder="1"/>
    <xf numFmtId="20" fontId="0" fillId="4" borderId="12" xfId="0" applyNumberFormat="1" applyFill="1" applyBorder="1"/>
    <xf numFmtId="20" fontId="0" fillId="4" borderId="7" xfId="0" applyNumberFormat="1" applyFill="1" applyBorder="1"/>
    <xf numFmtId="20" fontId="0" fillId="4" borderId="0" xfId="0" applyNumberFormat="1" applyFill="1" applyBorder="1"/>
    <xf numFmtId="20" fontId="0" fillId="4" borderId="8" xfId="0" applyNumberFormat="1" applyFill="1" applyBorder="1"/>
    <xf numFmtId="20" fontId="0" fillId="4" borderId="9" xfId="0" applyNumberFormat="1" applyFill="1" applyBorder="1"/>
    <xf numFmtId="20" fontId="0" fillId="4" borderId="8" xfId="0" applyNumberFormat="1" applyFill="1" applyBorder="1" applyProtection="1">
      <protection locked="0"/>
    </xf>
    <xf numFmtId="20" fontId="0" fillId="4" borderId="4" xfId="0" applyNumberFormat="1" applyFill="1" applyBorder="1"/>
    <xf numFmtId="20" fontId="0" fillId="4" borderId="5" xfId="0" applyNumberFormat="1" applyFill="1" applyBorder="1"/>
    <xf numFmtId="20" fontId="0" fillId="5" borderId="7" xfId="0" applyNumberFormat="1" applyFill="1" applyBorder="1" applyProtection="1">
      <protection locked="0"/>
    </xf>
    <xf numFmtId="20" fontId="0" fillId="5" borderId="3" xfId="0" applyNumberFormat="1" applyFill="1" applyBorder="1"/>
    <xf numFmtId="20" fontId="0" fillId="5" borderId="4" xfId="0" applyNumberFormat="1" applyFill="1" applyBorder="1"/>
    <xf numFmtId="20" fontId="0" fillId="5" borderId="6" xfId="0" applyNumberFormat="1" applyFill="1" applyBorder="1"/>
    <xf numFmtId="20" fontId="0" fillId="5" borderId="7" xfId="0" applyNumberFormat="1" applyFill="1" applyBorder="1"/>
    <xf numFmtId="20" fontId="0" fillId="5" borderId="12" xfId="0" applyNumberFormat="1" applyFill="1" applyBorder="1"/>
    <xf numFmtId="20" fontId="0" fillId="6" borderId="7" xfId="0" applyNumberFormat="1" applyFill="1" applyBorder="1" applyProtection="1">
      <protection locked="0"/>
    </xf>
    <xf numFmtId="20" fontId="0" fillId="6" borderId="1" xfId="0" applyNumberFormat="1" applyFill="1" applyBorder="1"/>
    <xf numFmtId="20" fontId="0" fillId="6" borderId="3" xfId="0" applyNumberFormat="1" applyFill="1" applyBorder="1"/>
    <xf numFmtId="20" fontId="0" fillId="6" borderId="7" xfId="0" applyNumberFormat="1" applyFill="1" applyBorder="1"/>
    <xf numFmtId="20" fontId="0" fillId="6" borderId="10" xfId="0" applyNumberFormat="1" applyFill="1" applyBorder="1"/>
    <xf numFmtId="20" fontId="0" fillId="6" borderId="4" xfId="0" applyNumberFormat="1" applyFill="1" applyBorder="1"/>
    <xf numFmtId="20" fontId="0" fillId="6" borderId="6" xfId="0" applyNumberFormat="1" applyFill="1" applyBorder="1"/>
    <xf numFmtId="20" fontId="0" fillId="6" borderId="11" xfId="0" applyNumberFormat="1" applyFill="1" applyBorder="1"/>
    <xf numFmtId="20" fontId="0" fillId="6" borderId="12" xfId="0" applyNumberFormat="1" applyFill="1" applyBorder="1"/>
    <xf numFmtId="20" fontId="0" fillId="6" borderId="13" xfId="0" applyNumberFormat="1" applyFill="1" applyBorder="1"/>
    <xf numFmtId="20" fontId="0" fillId="6" borderId="2" xfId="0" applyNumberFormat="1" applyFill="1" applyBorder="1"/>
    <xf numFmtId="20" fontId="0" fillId="7" borderId="7" xfId="0" applyNumberFormat="1" applyFill="1" applyBorder="1" applyProtection="1">
      <protection locked="0"/>
    </xf>
    <xf numFmtId="20" fontId="0" fillId="7" borderId="11" xfId="0" applyNumberFormat="1" applyFill="1" applyBorder="1"/>
    <xf numFmtId="20" fontId="0" fillId="7" borderId="12" xfId="0" applyNumberFormat="1" applyFill="1" applyBorder="1"/>
    <xf numFmtId="20" fontId="0" fillId="7" borderId="4" xfId="0" applyNumberFormat="1" applyFill="1" applyBorder="1"/>
    <xf numFmtId="20" fontId="0" fillId="7" borderId="6" xfId="0" applyNumberFormat="1" applyFill="1" applyBorder="1"/>
    <xf numFmtId="20" fontId="0" fillId="7" borderId="8" xfId="0" applyNumberFormat="1" applyFill="1" applyBorder="1"/>
    <xf numFmtId="20" fontId="0" fillId="7" borderId="10" xfId="0" applyNumberFormat="1" applyFill="1" applyBorder="1"/>
    <xf numFmtId="20" fontId="0" fillId="7" borderId="3" xfId="0" applyNumberFormat="1" applyFill="1" applyBorder="1"/>
    <xf numFmtId="20" fontId="0" fillId="8" borderId="7" xfId="0" applyNumberFormat="1" applyFill="1" applyBorder="1" applyProtection="1">
      <protection locked="0"/>
    </xf>
    <xf numFmtId="20" fontId="0" fillId="8" borderId="0" xfId="0" applyNumberFormat="1" applyFill="1" applyBorder="1"/>
    <xf numFmtId="20" fontId="0" fillId="8" borderId="36" xfId="0" applyNumberFormat="1" applyFill="1" applyBorder="1"/>
    <xf numFmtId="20" fontId="0" fillId="8" borderId="37" xfId="0" applyNumberFormat="1" applyFill="1" applyBorder="1"/>
    <xf numFmtId="20" fontId="0" fillId="8" borderId="11" xfId="0" applyNumberFormat="1" applyFill="1" applyBorder="1"/>
    <xf numFmtId="20" fontId="0" fillId="8" borderId="12" xfId="0" applyNumberFormat="1" applyFill="1" applyBorder="1"/>
    <xf numFmtId="20" fontId="0" fillId="8" borderId="7" xfId="0" applyNumberFormat="1" applyFill="1" applyBorder="1"/>
    <xf numFmtId="0" fontId="0" fillId="10" borderId="8" xfId="0" applyFill="1" applyBorder="1"/>
    <xf numFmtId="0" fontId="0" fillId="10" borderId="10" xfId="0" applyFont="1" applyFill="1" applyBorder="1" applyAlignment="1">
      <alignment horizontal="center" vertical="center"/>
    </xf>
    <xf numFmtId="0" fontId="0" fillId="10" borderId="4" xfId="0" applyFill="1" applyBorder="1"/>
    <xf numFmtId="0" fontId="0" fillId="10" borderId="6" xfId="0" applyFill="1" applyBorder="1"/>
    <xf numFmtId="165" fontId="0" fillId="11" borderId="13" xfId="0" applyNumberFormat="1" applyFill="1" applyBorder="1" applyAlignment="1">
      <alignment horizontal="center"/>
    </xf>
    <xf numFmtId="165" fontId="0" fillId="11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0" fontId="1" fillId="5" borderId="42" xfId="0" applyFont="1" applyFill="1" applyBorder="1" applyAlignment="1">
      <alignment horizontal="right"/>
    </xf>
    <xf numFmtId="44" fontId="1" fillId="12" borderId="41" xfId="1" applyFont="1" applyFill="1" applyBorder="1"/>
    <xf numFmtId="0" fontId="0" fillId="0" borderId="0" xfId="0" applyFont="1"/>
    <xf numFmtId="0" fontId="1" fillId="12" borderId="40" xfId="0" applyFont="1" applyFill="1" applyBorder="1"/>
    <xf numFmtId="166" fontId="1" fillId="5" borderId="41" xfId="0" applyNumberFormat="1" applyFont="1" applyFill="1" applyBorder="1" applyAlignment="1">
      <alignment horizontal="center"/>
    </xf>
    <xf numFmtId="166" fontId="0" fillId="2" borderId="7" xfId="0" applyNumberFormat="1" applyFill="1" applyBorder="1"/>
    <xf numFmtId="166" fontId="1" fillId="2" borderId="32" xfId="0" applyNumberFormat="1" applyFont="1" applyFill="1" applyBorder="1" applyAlignment="1">
      <alignment horizontal="center"/>
    </xf>
    <xf numFmtId="166" fontId="0" fillId="3" borderId="7" xfId="0" applyNumberFormat="1" applyFill="1" applyBorder="1"/>
    <xf numFmtId="166" fontId="1" fillId="3" borderId="32" xfId="0" applyNumberFormat="1" applyFont="1" applyFill="1" applyBorder="1" applyAlignment="1">
      <alignment horizontal="center"/>
    </xf>
    <xf numFmtId="166" fontId="0" fillId="4" borderId="7" xfId="0" applyNumberFormat="1" applyFill="1" applyBorder="1"/>
    <xf numFmtId="166" fontId="1" fillId="4" borderId="32" xfId="0" applyNumberFormat="1" applyFont="1" applyFill="1" applyBorder="1" applyAlignment="1">
      <alignment horizontal="center"/>
    </xf>
    <xf numFmtId="166" fontId="0" fillId="5" borderId="7" xfId="0" applyNumberFormat="1" applyFill="1" applyBorder="1"/>
    <xf numFmtId="166" fontId="1" fillId="5" borderId="32" xfId="0" applyNumberFormat="1" applyFont="1" applyFill="1" applyBorder="1" applyAlignment="1">
      <alignment horizontal="center"/>
    </xf>
    <xf numFmtId="166" fontId="0" fillId="6" borderId="7" xfId="0" applyNumberFormat="1" applyFill="1" applyBorder="1"/>
    <xf numFmtId="166" fontId="0" fillId="6" borderId="6" xfId="0" applyNumberFormat="1" applyFill="1" applyBorder="1"/>
    <xf numFmtId="166" fontId="1" fillId="6" borderId="32" xfId="0" applyNumberFormat="1" applyFont="1" applyFill="1" applyBorder="1" applyAlignment="1">
      <alignment horizontal="center"/>
    </xf>
    <xf numFmtId="166" fontId="0" fillId="7" borderId="7" xfId="0" applyNumberFormat="1" applyFill="1" applyBorder="1"/>
    <xf numFmtId="166" fontId="1" fillId="7" borderId="32" xfId="0" applyNumberFormat="1" applyFont="1" applyFill="1" applyBorder="1" applyAlignment="1">
      <alignment horizontal="center"/>
    </xf>
    <xf numFmtId="166" fontId="0" fillId="8" borderId="38" xfId="0" applyNumberFormat="1" applyFill="1" applyBorder="1"/>
    <xf numFmtId="166" fontId="1" fillId="8" borderId="21" xfId="0" applyNumberFormat="1" applyFont="1" applyFill="1" applyBorder="1" applyAlignment="1">
      <alignment horizontal="center"/>
    </xf>
    <xf numFmtId="14" fontId="0" fillId="9" borderId="17" xfId="0" applyNumberFormat="1" applyFont="1" applyFill="1" applyBorder="1" applyProtection="1"/>
    <xf numFmtId="0" fontId="0" fillId="9" borderId="19" xfId="0" applyFont="1" applyFill="1" applyBorder="1" applyProtection="1"/>
    <xf numFmtId="44" fontId="1" fillId="13" borderId="11" xfId="0" applyNumberFormat="1" applyFont="1" applyFill="1" applyBorder="1"/>
    <xf numFmtId="44" fontId="1" fillId="13" borderId="12" xfId="0" applyNumberFormat="1" applyFont="1" applyFill="1" applyBorder="1"/>
    <xf numFmtId="44" fontId="1" fillId="13" borderId="13" xfId="0" applyNumberFormat="1" applyFont="1" applyFill="1" applyBorder="1"/>
    <xf numFmtId="20" fontId="1" fillId="4" borderId="14" xfId="0" applyNumberFormat="1" applyFont="1" applyFill="1" applyBorder="1" applyAlignment="1">
      <alignment horizontal="center"/>
    </xf>
    <xf numFmtId="0" fontId="1" fillId="4" borderId="1" xfId="0" applyFont="1" applyFill="1" applyBorder="1"/>
    <xf numFmtId="20" fontId="1" fillId="4" borderId="2" xfId="0" applyNumberFormat="1" applyFont="1" applyFill="1" applyBorder="1" applyAlignment="1">
      <alignment horizontal="center"/>
    </xf>
    <xf numFmtId="0" fontId="1" fillId="4" borderId="3" xfId="0" applyFont="1" applyFill="1" applyBorder="1"/>
    <xf numFmtId="20" fontId="1" fillId="4" borderId="4" xfId="0" applyNumberFormat="1" applyFont="1" applyFill="1" applyBorder="1" applyAlignment="1">
      <alignment horizontal="center"/>
    </xf>
    <xf numFmtId="0" fontId="1" fillId="4" borderId="6" xfId="0" applyFont="1" applyFill="1" applyBorder="1"/>
    <xf numFmtId="0" fontId="1" fillId="6" borderId="14" xfId="0" applyFont="1" applyFill="1" applyBorder="1"/>
    <xf numFmtId="0" fontId="1" fillId="6" borderId="1" xfId="0" applyFont="1" applyFill="1" applyBorder="1" applyAlignment="1">
      <alignment horizontal="left"/>
    </xf>
    <xf numFmtId="0" fontId="1" fillId="6" borderId="2" xfId="0" applyFont="1" applyFill="1" applyBorder="1"/>
    <xf numFmtId="0" fontId="1" fillId="6" borderId="3" xfId="0" applyFont="1" applyFill="1" applyBorder="1" applyAlignment="1">
      <alignment horizontal="left"/>
    </xf>
    <xf numFmtId="0" fontId="1" fillId="6" borderId="4" xfId="0" applyFont="1" applyFill="1" applyBorder="1"/>
    <xf numFmtId="0" fontId="1" fillId="6" borderId="6" xfId="0" applyFont="1" applyFill="1" applyBorder="1" applyAlignment="1">
      <alignment horizontal="left"/>
    </xf>
    <xf numFmtId="0" fontId="1" fillId="10" borderId="11" xfId="0" applyFont="1" applyFill="1" applyBorder="1"/>
    <xf numFmtId="0" fontId="1" fillId="10" borderId="12" xfId="0" applyFont="1" applyFill="1" applyBorder="1"/>
    <xf numFmtId="0" fontId="1" fillId="10" borderId="13" xfId="0" applyFont="1" applyFill="1" applyBorder="1"/>
    <xf numFmtId="44" fontId="1" fillId="9" borderId="7" xfId="0" applyNumberFormat="1" applyFont="1" applyFill="1" applyBorder="1"/>
    <xf numFmtId="166" fontId="1" fillId="9" borderId="8" xfId="0" applyNumberFormat="1" applyFont="1" applyFill="1" applyBorder="1" applyAlignment="1">
      <alignment horizontal="center"/>
    </xf>
    <xf numFmtId="0" fontId="1" fillId="9" borderId="10" xfId="0" applyFont="1" applyFill="1" applyBorder="1"/>
    <xf numFmtId="0" fontId="0" fillId="9" borderId="21" xfId="0" applyFont="1" applyFill="1" applyBorder="1" applyProtection="1"/>
  </cellXfs>
  <cellStyles count="2">
    <cellStyle name="Monétaire" xfId="1" builtinId="4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Feuil6!$A$4:$B$8</c:f>
              <c:multiLvlStrCache>
                <c:ptCount val="5"/>
                <c:lvl>
                  <c:pt idx="0">
                    <c:v>52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</c:lvl>
                <c:lvl>
                  <c:pt idx="0">
                    <c:v> semaine</c:v>
                  </c:pt>
                  <c:pt idx="1">
                    <c:v> semaine</c:v>
                  </c:pt>
                  <c:pt idx="2">
                    <c:v>semaine</c:v>
                  </c:pt>
                  <c:pt idx="3">
                    <c:v> semaine</c:v>
                  </c:pt>
                  <c:pt idx="4">
                    <c:v> semaine</c:v>
                  </c:pt>
                </c:lvl>
              </c:multiLvlStrCache>
            </c:multiLvlStrRef>
          </c:cat>
          <c:val>
            <c:numRef>
              <c:f>Feuil6!$F$4:$F$8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40-426B-B78B-CF8E61916B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0608047"/>
        <c:axId val="1007610431"/>
      </c:barChart>
      <c:catAx>
        <c:axId val="9206080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610431"/>
        <c:crosses val="autoZero"/>
        <c:auto val="1"/>
        <c:lblAlgn val="ctr"/>
        <c:lblOffset val="100"/>
        <c:noMultiLvlLbl val="0"/>
      </c:catAx>
      <c:valAx>
        <c:axId val="1007610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060804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3</xdr:row>
      <xdr:rowOff>19050</xdr:rowOff>
    </xdr:from>
    <xdr:to>
      <xdr:col>16</xdr:col>
      <xdr:colOff>19050</xdr:colOff>
      <xdr:row>26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08310AD-2A88-48B1-A5F1-A0667065E0B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8FD1C-F0C1-4131-9A38-65D8D31FAE0E}">
  <sheetPr>
    <pageSetUpPr fitToPage="1"/>
  </sheetPr>
  <dimension ref="A1:Q68"/>
  <sheetViews>
    <sheetView tabSelected="1" workbookViewId="0">
      <selection activeCell="B1" sqref="B1"/>
    </sheetView>
  </sheetViews>
  <sheetFormatPr baseColWidth="10" defaultRowHeight="15" x14ac:dyDescent="0.25"/>
  <cols>
    <col min="1" max="1" width="24.7109375" customWidth="1"/>
    <col min="3" max="3" width="9.7109375" customWidth="1"/>
    <col min="4" max="4" width="4.7109375" customWidth="1"/>
    <col min="5" max="6" width="12.7109375" customWidth="1"/>
    <col min="7" max="7" width="9.7109375" customWidth="1"/>
    <col min="8" max="8" width="24.7109375" customWidth="1"/>
    <col min="10" max="10" width="9.7109375" customWidth="1"/>
    <col min="11" max="11" width="4.7109375" customWidth="1"/>
    <col min="12" max="13" width="12.7109375" customWidth="1"/>
    <col min="14" max="14" width="9.7109375" customWidth="1"/>
    <col min="15" max="15" width="12.7109375" customWidth="1"/>
  </cols>
  <sheetData>
    <row r="1" spans="1:17" ht="15.75" thickBot="1" x14ac:dyDescent="0.3">
      <c r="A1" s="97" t="s">
        <v>12</v>
      </c>
      <c r="B1" s="98"/>
    </row>
    <row r="2" spans="1:17" x14ac:dyDescent="0.25">
      <c r="A2" s="99" t="s">
        <v>1</v>
      </c>
      <c r="B2" s="100"/>
      <c r="D2" s="211" t="s">
        <v>18</v>
      </c>
      <c r="E2" s="212" t="s">
        <v>19</v>
      </c>
      <c r="F2" s="216">
        <v>9.8800000000000008</v>
      </c>
      <c r="H2" s="103" t="s">
        <v>4</v>
      </c>
      <c r="I2" s="104">
        <f>_xlfn.ISOWEEKNUM(B5)</f>
        <v>52</v>
      </c>
      <c r="K2" s="103" t="s">
        <v>16</v>
      </c>
      <c r="L2" s="107" t="s">
        <v>14</v>
      </c>
    </row>
    <row r="3" spans="1:17" ht="15.75" thickBot="1" x14ac:dyDescent="0.3">
      <c r="A3" s="101" t="s">
        <v>2</v>
      </c>
      <c r="B3" s="102"/>
      <c r="D3" s="213" t="s">
        <v>18</v>
      </c>
      <c r="E3" s="214" t="s">
        <v>20</v>
      </c>
      <c r="F3" s="215">
        <f>ROUND(F2-((F2*23)/100),1)</f>
        <v>7.6</v>
      </c>
      <c r="H3" s="105" t="s">
        <v>3</v>
      </c>
      <c r="I3" s="106">
        <f>NETWORKDAYS.INTL(B5,B57)</f>
        <v>5</v>
      </c>
      <c r="K3" s="108" t="s">
        <v>17</v>
      </c>
      <c r="L3" s="109" t="s">
        <v>15</v>
      </c>
      <c r="Q3" s="157"/>
    </row>
    <row r="4" spans="1:17" ht="15.75" thickBot="1" x14ac:dyDescent="0.3"/>
    <row r="5" spans="1:17" x14ac:dyDescent="0.25">
      <c r="A5" s="110" t="s">
        <v>0</v>
      </c>
      <c r="B5" s="111">
        <f>B1</f>
        <v>0</v>
      </c>
      <c r="C5" s="112" t="str">
        <f>CHOOSE(WEEKDAY(B5,2),"lundi","mardi","mercredi","jeudi","vendredi","samedi","dimanche")</f>
        <v>samedi</v>
      </c>
      <c r="D5" s="112" t="s">
        <v>7</v>
      </c>
      <c r="E5" s="112"/>
      <c r="F5" s="112"/>
      <c r="G5" s="113"/>
      <c r="H5" s="112"/>
      <c r="I5" s="114">
        <f>B5</f>
        <v>0</v>
      </c>
      <c r="J5" s="112" t="str">
        <f>C5</f>
        <v>samedi</v>
      </c>
      <c r="K5" s="112" t="s">
        <v>8</v>
      </c>
      <c r="L5" s="112"/>
      <c r="M5" s="112"/>
      <c r="N5" s="113"/>
      <c r="O5" s="115"/>
    </row>
    <row r="6" spans="1:17" hidden="1" x14ac:dyDescent="0.25">
      <c r="A6" s="11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  <c r="O6" s="117"/>
    </row>
    <row r="7" spans="1:17" x14ac:dyDescent="0.25">
      <c r="A7" s="118" t="s">
        <v>9</v>
      </c>
      <c r="B7" s="3"/>
      <c r="C7" s="3"/>
      <c r="D7" s="3"/>
      <c r="E7" s="7" t="s">
        <v>5</v>
      </c>
      <c r="F7" s="7" t="s">
        <v>6</v>
      </c>
      <c r="G7" s="4"/>
      <c r="H7" s="3" t="s">
        <v>9</v>
      </c>
      <c r="I7" s="3"/>
      <c r="J7" s="3"/>
      <c r="K7" s="3"/>
      <c r="L7" s="7" t="s">
        <v>5</v>
      </c>
      <c r="M7" s="7" t="s">
        <v>6</v>
      </c>
      <c r="N7" s="4"/>
      <c r="O7" s="117"/>
    </row>
    <row r="8" spans="1:17" hidden="1" x14ac:dyDescent="0.25">
      <c r="A8" s="119"/>
      <c r="B8" s="8"/>
      <c r="C8" s="8"/>
      <c r="D8" s="8"/>
      <c r="E8" s="9"/>
      <c r="F8" s="9"/>
      <c r="G8" s="10">
        <f>F8-E8</f>
        <v>0</v>
      </c>
      <c r="H8" s="8"/>
      <c r="I8" s="8"/>
      <c r="J8" s="8"/>
      <c r="K8" s="8"/>
      <c r="L8" s="9"/>
      <c r="M8" s="9"/>
      <c r="N8" s="11">
        <f>M8-L8</f>
        <v>0</v>
      </c>
      <c r="O8" s="117"/>
    </row>
    <row r="9" spans="1:17" x14ac:dyDescent="0.25">
      <c r="A9" s="119"/>
      <c r="B9" s="8"/>
      <c r="C9" s="8"/>
      <c r="D9" s="8"/>
      <c r="E9" s="158"/>
      <c r="F9" s="158"/>
      <c r="G9" s="159">
        <f t="shared" ref="G9:G12" si="0">F9-E9</f>
        <v>0</v>
      </c>
      <c r="H9" s="8"/>
      <c r="I9" s="8"/>
      <c r="J9" s="8"/>
      <c r="K9" s="8"/>
      <c r="L9" s="158"/>
      <c r="M9" s="158"/>
      <c r="N9" s="161">
        <f>MOD(M9-L9,1)</f>
        <v>0</v>
      </c>
      <c r="O9" s="117"/>
    </row>
    <row r="10" spans="1:17" x14ac:dyDescent="0.25">
      <c r="A10" s="119"/>
      <c r="B10" s="8"/>
      <c r="C10" s="8"/>
      <c r="D10" s="8"/>
      <c r="E10" s="158"/>
      <c r="F10" s="158"/>
      <c r="G10" s="159">
        <f t="shared" si="0"/>
        <v>0</v>
      </c>
      <c r="H10" s="8"/>
      <c r="I10" s="8"/>
      <c r="J10" s="8"/>
      <c r="K10" s="8"/>
      <c r="L10" s="158"/>
      <c r="M10" s="158"/>
      <c r="N10" s="161">
        <f t="shared" ref="N10:N12" si="1">MOD(M10-L10,1)</f>
        <v>0</v>
      </c>
      <c r="O10" s="117"/>
    </row>
    <row r="11" spans="1:17" x14ac:dyDescent="0.25">
      <c r="A11" s="119"/>
      <c r="B11" s="8"/>
      <c r="C11" s="8"/>
      <c r="D11" s="8"/>
      <c r="E11" s="158"/>
      <c r="F11" s="158"/>
      <c r="G11" s="159">
        <f t="shared" si="0"/>
        <v>0</v>
      </c>
      <c r="H11" s="8"/>
      <c r="I11" s="8"/>
      <c r="J11" s="8"/>
      <c r="K11" s="8"/>
      <c r="L11" s="158"/>
      <c r="M11" s="158"/>
      <c r="N11" s="161">
        <f t="shared" si="1"/>
        <v>0</v>
      </c>
      <c r="O11" s="117"/>
    </row>
    <row r="12" spans="1:17" x14ac:dyDescent="0.25">
      <c r="A12" s="119"/>
      <c r="B12" s="8"/>
      <c r="C12" s="8"/>
      <c r="D12" s="12"/>
      <c r="E12" s="158"/>
      <c r="F12" s="160"/>
      <c r="G12" s="159">
        <f t="shared" si="0"/>
        <v>0</v>
      </c>
      <c r="H12" s="8"/>
      <c r="I12" s="8"/>
      <c r="J12" s="8"/>
      <c r="K12" s="8"/>
      <c r="L12" s="158"/>
      <c r="M12" s="160"/>
      <c r="N12" s="159">
        <f t="shared" si="1"/>
        <v>0</v>
      </c>
      <c r="O12" s="117"/>
    </row>
    <row r="13" spans="1:17" x14ac:dyDescent="0.25">
      <c r="A13" s="120"/>
      <c r="B13" s="13"/>
      <c r="C13" s="13"/>
      <c r="D13" s="14"/>
      <c r="E13" s="15"/>
      <c r="F13" s="16" t="s">
        <v>10</v>
      </c>
      <c r="G13" s="223">
        <f>SUM(G8:G11)</f>
        <v>0</v>
      </c>
      <c r="H13" s="13"/>
      <c r="I13" s="13"/>
      <c r="J13" s="13"/>
      <c r="K13" s="13"/>
      <c r="L13" s="2"/>
      <c r="M13" s="3" t="s">
        <v>11</v>
      </c>
      <c r="N13" s="223">
        <f>SUM(N8:N11)</f>
        <v>0</v>
      </c>
      <c r="O13" s="224">
        <f>G13+N13</f>
        <v>0</v>
      </c>
    </row>
    <row r="14" spans="1:17" x14ac:dyDescent="0.25">
      <c r="A14" s="121" t="s">
        <v>0</v>
      </c>
      <c r="B14" s="79">
        <f>B5+1</f>
        <v>1</v>
      </c>
      <c r="C14" s="80" t="str">
        <f>CHOOSE(WEEKDAY(B14,2),"lundi","mardi","mercredi","jeudi","vendredi","samedi","dimanche")</f>
        <v>dimanche</v>
      </c>
      <c r="D14" s="80" t="s">
        <v>7</v>
      </c>
      <c r="E14" s="80"/>
      <c r="F14" s="80"/>
      <c r="G14" s="81"/>
      <c r="H14" s="80"/>
      <c r="I14" s="79">
        <f>B14</f>
        <v>1</v>
      </c>
      <c r="J14" s="80" t="str">
        <f>C14</f>
        <v>dimanche</v>
      </c>
      <c r="K14" s="80" t="s">
        <v>8</v>
      </c>
      <c r="L14" s="80"/>
      <c r="M14" s="80"/>
      <c r="N14" s="81"/>
      <c r="O14" s="122"/>
    </row>
    <row r="15" spans="1:17" hidden="1" x14ac:dyDescent="0.25">
      <c r="A15" s="123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1"/>
      <c r="O15" s="122"/>
    </row>
    <row r="16" spans="1:17" x14ac:dyDescent="0.25">
      <c r="A16" s="124" t="s">
        <v>9</v>
      </c>
      <c r="B16" s="18"/>
      <c r="C16" s="18"/>
      <c r="D16" s="18"/>
      <c r="E16" s="22" t="s">
        <v>5</v>
      </c>
      <c r="F16" s="22" t="s">
        <v>6</v>
      </c>
      <c r="G16" s="18"/>
      <c r="H16" s="17" t="s">
        <v>9</v>
      </c>
      <c r="I16" s="18"/>
      <c r="J16" s="18"/>
      <c r="K16" s="18"/>
      <c r="L16" s="22" t="s">
        <v>5</v>
      </c>
      <c r="M16" s="22" t="s">
        <v>6</v>
      </c>
      <c r="N16" s="19"/>
      <c r="O16" s="122"/>
    </row>
    <row r="17" spans="1:15" x14ac:dyDescent="0.25">
      <c r="A17" s="125"/>
      <c r="B17" s="23"/>
      <c r="C17" s="23"/>
      <c r="D17" s="24"/>
      <c r="E17" s="162"/>
      <c r="F17" s="162"/>
      <c r="G17" s="163">
        <f>F17-E17</f>
        <v>0</v>
      </c>
      <c r="H17" s="23"/>
      <c r="I17" s="23"/>
      <c r="J17" s="23"/>
      <c r="K17" s="23"/>
      <c r="L17" s="162"/>
      <c r="M17" s="162"/>
      <c r="N17" s="168">
        <f t="shared" ref="N17:N20" si="2">MOD(M17-L17,1)</f>
        <v>0</v>
      </c>
      <c r="O17" s="122"/>
    </row>
    <row r="18" spans="1:15" x14ac:dyDescent="0.25">
      <c r="A18" s="125"/>
      <c r="B18" s="23"/>
      <c r="C18" s="23"/>
      <c r="D18" s="24"/>
      <c r="E18" s="162"/>
      <c r="F18" s="162"/>
      <c r="G18" s="164">
        <f t="shared" ref="G18:G20" si="3">F18-E18</f>
        <v>0</v>
      </c>
      <c r="H18" s="23"/>
      <c r="I18" s="23"/>
      <c r="J18" s="23"/>
      <c r="K18" s="23"/>
      <c r="L18" s="162"/>
      <c r="M18" s="162"/>
      <c r="N18" s="168">
        <f t="shared" si="2"/>
        <v>0</v>
      </c>
      <c r="O18" s="122"/>
    </row>
    <row r="19" spans="1:15" x14ac:dyDescent="0.25">
      <c r="A19" s="125"/>
      <c r="B19" s="23"/>
      <c r="C19" s="23"/>
      <c r="D19" s="24"/>
      <c r="E19" s="162"/>
      <c r="F19" s="162"/>
      <c r="G19" s="164">
        <f t="shared" si="3"/>
        <v>0</v>
      </c>
      <c r="H19" s="23"/>
      <c r="I19" s="23"/>
      <c r="J19" s="23"/>
      <c r="K19" s="23"/>
      <c r="L19" s="162"/>
      <c r="M19" s="162"/>
      <c r="N19" s="168">
        <f t="shared" si="2"/>
        <v>0</v>
      </c>
      <c r="O19" s="122"/>
    </row>
    <row r="20" spans="1:15" x14ac:dyDescent="0.25">
      <c r="A20" s="125"/>
      <c r="B20" s="23"/>
      <c r="C20" s="23"/>
      <c r="D20" s="24"/>
      <c r="E20" s="162"/>
      <c r="F20" s="162"/>
      <c r="G20" s="164">
        <f t="shared" si="3"/>
        <v>0</v>
      </c>
      <c r="H20" s="23"/>
      <c r="I20" s="23"/>
      <c r="J20" s="23"/>
      <c r="K20" s="23"/>
      <c r="L20" s="162"/>
      <c r="M20" s="162"/>
      <c r="N20" s="168">
        <f t="shared" si="2"/>
        <v>0</v>
      </c>
      <c r="O20" s="122"/>
    </row>
    <row r="21" spans="1:15" hidden="1" x14ac:dyDescent="0.25">
      <c r="A21" s="125"/>
      <c r="B21" s="23"/>
      <c r="C21" s="23"/>
      <c r="D21" s="24"/>
      <c r="E21" s="165"/>
      <c r="F21" s="166"/>
      <c r="G21" s="164"/>
      <c r="H21" s="23"/>
      <c r="I21" s="23"/>
      <c r="J21" s="23"/>
      <c r="K21" s="23"/>
      <c r="L21" s="165"/>
      <c r="M21" s="165"/>
      <c r="N21" s="168"/>
      <c r="O21" s="122"/>
    </row>
    <row r="22" spans="1:15" x14ac:dyDescent="0.25">
      <c r="A22" s="126"/>
      <c r="B22" s="25"/>
      <c r="C22" s="25"/>
      <c r="D22" s="26"/>
      <c r="E22" s="166"/>
      <c r="F22" s="167" t="s">
        <v>10</v>
      </c>
      <c r="G22" s="225">
        <f>SUM(G17:G20)</f>
        <v>0</v>
      </c>
      <c r="H22" s="25"/>
      <c r="I22" s="25"/>
      <c r="J22" s="25"/>
      <c r="K22" s="25"/>
      <c r="L22" s="165"/>
      <c r="M22" s="167" t="s">
        <v>11</v>
      </c>
      <c r="N22" s="225">
        <f>SUM(N17:N20)</f>
        <v>0</v>
      </c>
      <c r="O22" s="226">
        <f>G22+N22</f>
        <v>0</v>
      </c>
    </row>
    <row r="23" spans="1:15" x14ac:dyDescent="0.25">
      <c r="A23" s="127" t="s">
        <v>0</v>
      </c>
      <c r="B23" s="82">
        <f>B14+1</f>
        <v>2</v>
      </c>
      <c r="C23" s="83" t="str">
        <f>CHOOSE(WEEKDAY(B23,2),"lundi","mardi","mercredi","jeudi","vendredi","samedi","dimanche")</f>
        <v>lundi</v>
      </c>
      <c r="D23" s="83" t="s">
        <v>7</v>
      </c>
      <c r="E23" s="83"/>
      <c r="F23" s="83"/>
      <c r="G23" s="84"/>
      <c r="H23" s="83"/>
      <c r="I23" s="82">
        <f>B23</f>
        <v>2</v>
      </c>
      <c r="J23" s="83" t="str">
        <f>C23</f>
        <v>lundi</v>
      </c>
      <c r="K23" s="83" t="s">
        <v>8</v>
      </c>
      <c r="L23" s="83"/>
      <c r="M23" s="83"/>
      <c r="N23" s="84"/>
      <c r="O23" s="128"/>
    </row>
    <row r="24" spans="1:15" hidden="1" x14ac:dyDescent="0.25">
      <c r="A24" s="1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30"/>
      <c r="O24" s="128"/>
    </row>
    <row r="25" spans="1:15" x14ac:dyDescent="0.25">
      <c r="A25" s="130" t="s">
        <v>9</v>
      </c>
      <c r="B25" s="28"/>
      <c r="C25" s="28"/>
      <c r="D25" s="28"/>
      <c r="E25" s="31" t="s">
        <v>5</v>
      </c>
      <c r="F25" s="31" t="s">
        <v>6</v>
      </c>
      <c r="G25" s="28"/>
      <c r="H25" s="27" t="s">
        <v>9</v>
      </c>
      <c r="I25" s="28"/>
      <c r="J25" s="28"/>
      <c r="K25" s="28"/>
      <c r="L25" s="32" t="s">
        <v>5</v>
      </c>
      <c r="M25" s="32" t="s">
        <v>6</v>
      </c>
      <c r="N25" s="32"/>
      <c r="O25" s="128"/>
    </row>
    <row r="26" spans="1:15" x14ac:dyDescent="0.25">
      <c r="A26" s="131"/>
      <c r="B26" s="33"/>
      <c r="C26" s="33"/>
      <c r="D26" s="34"/>
      <c r="E26" s="169"/>
      <c r="F26" s="169"/>
      <c r="G26" s="170">
        <f>F26-E26</f>
        <v>0</v>
      </c>
      <c r="H26" s="33"/>
      <c r="I26" s="33"/>
      <c r="J26" s="33"/>
      <c r="K26" s="33"/>
      <c r="L26" s="169"/>
      <c r="M26" s="176"/>
      <c r="N26" s="171">
        <f t="shared" ref="N26:N29" si="4">MOD(M26-L26,1)</f>
        <v>0</v>
      </c>
      <c r="O26" s="128"/>
    </row>
    <row r="27" spans="1:15" x14ac:dyDescent="0.25">
      <c r="A27" s="131"/>
      <c r="B27" s="33"/>
      <c r="C27" s="33"/>
      <c r="D27" s="34"/>
      <c r="E27" s="169"/>
      <c r="F27" s="169"/>
      <c r="G27" s="171">
        <f t="shared" ref="G27:G29" si="5">F27-E27</f>
        <v>0</v>
      </c>
      <c r="H27" s="33"/>
      <c r="I27" s="33"/>
      <c r="J27" s="33"/>
      <c r="K27" s="33"/>
      <c r="L27" s="169"/>
      <c r="M27" s="176"/>
      <c r="N27" s="171">
        <f t="shared" si="4"/>
        <v>0</v>
      </c>
      <c r="O27" s="128"/>
    </row>
    <row r="28" spans="1:15" x14ac:dyDescent="0.25">
      <c r="A28" s="131"/>
      <c r="B28" s="33"/>
      <c r="C28" s="33"/>
      <c r="D28" s="34"/>
      <c r="E28" s="169"/>
      <c r="F28" s="169"/>
      <c r="G28" s="171">
        <f t="shared" si="5"/>
        <v>0</v>
      </c>
      <c r="H28" s="33"/>
      <c r="I28" s="33"/>
      <c r="J28" s="33"/>
      <c r="K28" s="33"/>
      <c r="L28" s="169"/>
      <c r="M28" s="176"/>
      <c r="N28" s="171">
        <f t="shared" si="4"/>
        <v>0</v>
      </c>
      <c r="O28" s="128"/>
    </row>
    <row r="29" spans="1:15" x14ac:dyDescent="0.25">
      <c r="A29" s="131"/>
      <c r="B29" s="33"/>
      <c r="C29" s="33"/>
      <c r="D29" s="34"/>
      <c r="E29" s="169"/>
      <c r="F29" s="169"/>
      <c r="G29" s="171">
        <f t="shared" si="5"/>
        <v>0</v>
      </c>
      <c r="H29" s="33"/>
      <c r="I29" s="33"/>
      <c r="J29" s="33"/>
      <c r="K29" s="33"/>
      <c r="L29" s="169"/>
      <c r="M29" s="176"/>
      <c r="N29" s="171">
        <f t="shared" si="4"/>
        <v>0</v>
      </c>
      <c r="O29" s="128"/>
    </row>
    <row r="30" spans="1:15" hidden="1" x14ac:dyDescent="0.25">
      <c r="A30" s="131"/>
      <c r="B30" s="33"/>
      <c r="C30" s="33"/>
      <c r="D30" s="34"/>
      <c r="E30" s="172"/>
      <c r="F30" s="173"/>
      <c r="G30" s="171"/>
      <c r="H30" s="33"/>
      <c r="I30" s="33"/>
      <c r="J30" s="33"/>
      <c r="K30" s="33"/>
      <c r="L30" s="172"/>
      <c r="M30" s="172"/>
      <c r="N30" s="171"/>
      <c r="O30" s="128"/>
    </row>
    <row r="31" spans="1:15" x14ac:dyDescent="0.25">
      <c r="A31" s="132"/>
      <c r="B31" s="35"/>
      <c r="C31" s="35"/>
      <c r="D31" s="36"/>
      <c r="E31" s="174"/>
      <c r="F31" s="175" t="s">
        <v>10</v>
      </c>
      <c r="G31" s="227">
        <f>SUM(G26:G29)</f>
        <v>0</v>
      </c>
      <c r="H31" s="35"/>
      <c r="I31" s="35"/>
      <c r="J31" s="35"/>
      <c r="K31" s="35"/>
      <c r="L31" s="177"/>
      <c r="M31" s="178" t="s">
        <v>11</v>
      </c>
      <c r="N31" s="227">
        <f>SUM(N26:N29)</f>
        <v>0</v>
      </c>
      <c r="O31" s="228">
        <f>G31+N31</f>
        <v>0</v>
      </c>
    </row>
    <row r="32" spans="1:15" x14ac:dyDescent="0.25">
      <c r="A32" s="133" t="s">
        <v>0</v>
      </c>
      <c r="B32" s="85">
        <f>B23+1</f>
        <v>3</v>
      </c>
      <c r="C32" s="86" t="str">
        <f>CHOOSE(WEEKDAY(B32,2),"lundi","mardi","mercredi","jeudi","vendredi","samedi","dimanche")</f>
        <v>mardi</v>
      </c>
      <c r="D32" s="86" t="s">
        <v>7</v>
      </c>
      <c r="E32" s="86"/>
      <c r="F32" s="86"/>
      <c r="G32" s="87"/>
      <c r="H32" s="86"/>
      <c r="I32" s="85">
        <f>B32</f>
        <v>3</v>
      </c>
      <c r="J32" s="86" t="str">
        <f>C32</f>
        <v>mardi</v>
      </c>
      <c r="K32" s="86" t="s">
        <v>8</v>
      </c>
      <c r="L32" s="86"/>
      <c r="M32" s="86"/>
      <c r="N32" s="87"/>
      <c r="O32" s="134"/>
    </row>
    <row r="33" spans="1:15" hidden="1" x14ac:dyDescent="0.25">
      <c r="A33" s="135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1"/>
      <c r="O33" s="134"/>
    </row>
    <row r="34" spans="1:15" x14ac:dyDescent="0.25">
      <c r="A34" s="136" t="s">
        <v>9</v>
      </c>
      <c r="B34" s="38"/>
      <c r="C34" s="38"/>
      <c r="D34" s="38"/>
      <c r="E34" s="42" t="s">
        <v>5</v>
      </c>
      <c r="F34" s="42" t="s">
        <v>6</v>
      </c>
      <c r="G34" s="38"/>
      <c r="H34" s="37" t="s">
        <v>9</v>
      </c>
      <c r="I34" s="38"/>
      <c r="J34" s="38"/>
      <c r="K34" s="38"/>
      <c r="L34" s="42" t="s">
        <v>5</v>
      </c>
      <c r="M34" s="42" t="s">
        <v>6</v>
      </c>
      <c r="N34" s="39"/>
      <c r="O34" s="134"/>
    </row>
    <row r="35" spans="1:15" hidden="1" x14ac:dyDescent="0.25">
      <c r="A35" s="137"/>
      <c r="B35" s="43"/>
      <c r="C35" s="43"/>
      <c r="D35" s="44"/>
      <c r="E35" s="45"/>
      <c r="F35" s="45"/>
      <c r="G35" s="46">
        <f>F35-E35</f>
        <v>0</v>
      </c>
      <c r="H35" s="47"/>
      <c r="I35" s="47"/>
      <c r="J35" s="47"/>
      <c r="K35" s="47"/>
      <c r="L35" s="45"/>
      <c r="M35" s="45"/>
      <c r="N35" s="48">
        <f>M35-L35</f>
        <v>0</v>
      </c>
      <c r="O35" s="134"/>
    </row>
    <row r="36" spans="1:15" x14ac:dyDescent="0.25">
      <c r="A36" s="137"/>
      <c r="B36" s="43"/>
      <c r="C36" s="43"/>
      <c r="D36" s="44"/>
      <c r="E36" s="179"/>
      <c r="F36" s="179"/>
      <c r="G36" s="180">
        <f t="shared" ref="G36:G39" si="6">F36-E36</f>
        <v>0</v>
      </c>
      <c r="H36" s="47"/>
      <c r="I36" s="47"/>
      <c r="J36" s="47"/>
      <c r="K36" s="47"/>
      <c r="L36" s="179"/>
      <c r="M36" s="179"/>
      <c r="N36" s="184">
        <f t="shared" ref="N36:N39" si="7">MOD(M36-L36,1)</f>
        <v>0</v>
      </c>
      <c r="O36" s="134"/>
    </row>
    <row r="37" spans="1:15" x14ac:dyDescent="0.25">
      <c r="A37" s="137"/>
      <c r="B37" s="43"/>
      <c r="C37" s="43"/>
      <c r="D37" s="44"/>
      <c r="E37" s="179"/>
      <c r="F37" s="179"/>
      <c r="G37" s="180">
        <f t="shared" si="6"/>
        <v>0</v>
      </c>
      <c r="H37" s="47"/>
      <c r="I37" s="47"/>
      <c r="J37" s="47"/>
      <c r="K37" s="47"/>
      <c r="L37" s="179"/>
      <c r="M37" s="179"/>
      <c r="N37" s="180">
        <f t="shared" si="7"/>
        <v>0</v>
      </c>
      <c r="O37" s="134"/>
    </row>
    <row r="38" spans="1:15" x14ac:dyDescent="0.25">
      <c r="A38" s="137"/>
      <c r="B38" s="43"/>
      <c r="C38" s="43"/>
      <c r="D38" s="44"/>
      <c r="E38" s="179"/>
      <c r="F38" s="179"/>
      <c r="G38" s="180">
        <f t="shared" si="6"/>
        <v>0</v>
      </c>
      <c r="H38" s="47"/>
      <c r="I38" s="47"/>
      <c r="J38" s="47"/>
      <c r="K38" s="47"/>
      <c r="L38" s="179"/>
      <c r="M38" s="179"/>
      <c r="N38" s="180">
        <f t="shared" si="7"/>
        <v>0</v>
      </c>
      <c r="O38" s="134"/>
    </row>
    <row r="39" spans="1:15" x14ac:dyDescent="0.25">
      <c r="A39" s="137"/>
      <c r="B39" s="43"/>
      <c r="C39" s="43"/>
      <c r="D39" s="44"/>
      <c r="E39" s="179"/>
      <c r="F39" s="179"/>
      <c r="G39" s="180">
        <f t="shared" si="6"/>
        <v>0</v>
      </c>
      <c r="H39" s="47"/>
      <c r="I39" s="47"/>
      <c r="J39" s="47"/>
      <c r="K39" s="47"/>
      <c r="L39" s="183"/>
      <c r="M39" s="183"/>
      <c r="N39" s="184">
        <f t="shared" si="7"/>
        <v>0</v>
      </c>
      <c r="O39" s="134"/>
    </row>
    <row r="40" spans="1:15" x14ac:dyDescent="0.25">
      <c r="A40" s="138"/>
      <c r="B40" s="49"/>
      <c r="C40" s="49"/>
      <c r="D40" s="50"/>
      <c r="E40" s="181"/>
      <c r="F40" s="182" t="s">
        <v>10</v>
      </c>
      <c r="G40" s="229">
        <f>SUM(G35:G38)</f>
        <v>0</v>
      </c>
      <c r="H40" s="51"/>
      <c r="I40" s="51"/>
      <c r="J40" s="51"/>
      <c r="K40" s="51"/>
      <c r="L40" s="181"/>
      <c r="M40" s="182" t="s">
        <v>11</v>
      </c>
      <c r="N40" s="229">
        <f>SUM(N35:N38)</f>
        <v>0</v>
      </c>
      <c r="O40" s="230">
        <f>G40+N40</f>
        <v>0</v>
      </c>
    </row>
    <row r="41" spans="1:15" x14ac:dyDescent="0.25">
      <c r="A41" s="139" t="s">
        <v>0</v>
      </c>
      <c r="B41" s="88">
        <f>B32+1</f>
        <v>4</v>
      </c>
      <c r="C41" s="89" t="str">
        <f>CHOOSE(WEEKDAY(B41,2),"lundi","mardi","mercredi","jeudi","vendredi","samedi","dimanche")</f>
        <v>mercredi</v>
      </c>
      <c r="D41" s="89" t="s">
        <v>7</v>
      </c>
      <c r="E41" s="89"/>
      <c r="F41" s="89"/>
      <c r="G41" s="90"/>
      <c r="H41" s="89"/>
      <c r="I41" s="88">
        <f>B41</f>
        <v>4</v>
      </c>
      <c r="J41" s="89" t="str">
        <f>C41</f>
        <v>mercredi</v>
      </c>
      <c r="K41" s="89" t="s">
        <v>8</v>
      </c>
      <c r="L41" s="89"/>
      <c r="M41" s="89"/>
      <c r="N41" s="90"/>
      <c r="O41" s="140"/>
    </row>
    <row r="42" spans="1:15" x14ac:dyDescent="0.25">
      <c r="A42" s="141" t="s">
        <v>9</v>
      </c>
      <c r="B42" s="53"/>
      <c r="C42" s="53"/>
      <c r="D42" s="53"/>
      <c r="E42" s="55" t="s">
        <v>5</v>
      </c>
      <c r="F42" s="55" t="s">
        <v>6</v>
      </c>
      <c r="G42" s="53"/>
      <c r="H42" s="52" t="s">
        <v>9</v>
      </c>
      <c r="I42" s="53"/>
      <c r="J42" s="53"/>
      <c r="K42" s="53"/>
      <c r="L42" s="55" t="s">
        <v>5</v>
      </c>
      <c r="M42" s="55" t="s">
        <v>6</v>
      </c>
      <c r="N42" s="54"/>
      <c r="O42" s="140"/>
    </row>
    <row r="43" spans="1:15" x14ac:dyDescent="0.25">
      <c r="A43" s="142"/>
      <c r="B43" s="56"/>
      <c r="C43" s="56"/>
      <c r="D43" s="57"/>
      <c r="E43" s="185"/>
      <c r="F43" s="185"/>
      <c r="G43" s="186">
        <f>F43-E43</f>
        <v>0</v>
      </c>
      <c r="H43" s="58"/>
      <c r="I43" s="58"/>
      <c r="J43" s="58"/>
      <c r="K43" s="58"/>
      <c r="L43" s="185"/>
      <c r="M43" s="185"/>
      <c r="N43" s="192">
        <f t="shared" ref="N43:N46" si="8">MOD(M43-L43,1)</f>
        <v>0</v>
      </c>
      <c r="O43" s="140"/>
    </row>
    <row r="44" spans="1:15" x14ac:dyDescent="0.25">
      <c r="A44" s="142"/>
      <c r="B44" s="56"/>
      <c r="C44" s="56"/>
      <c r="D44" s="57"/>
      <c r="E44" s="185"/>
      <c r="F44" s="185"/>
      <c r="G44" s="187">
        <f t="shared" ref="G44:G46" si="9">F44-E44</f>
        <v>0</v>
      </c>
      <c r="H44" s="58"/>
      <c r="I44" s="58"/>
      <c r="J44" s="58"/>
      <c r="K44" s="58"/>
      <c r="L44" s="185"/>
      <c r="M44" s="185"/>
      <c r="N44" s="193">
        <f t="shared" si="8"/>
        <v>0</v>
      </c>
      <c r="O44" s="140"/>
    </row>
    <row r="45" spans="1:15" x14ac:dyDescent="0.25">
      <c r="A45" s="142"/>
      <c r="B45" s="56"/>
      <c r="C45" s="56"/>
      <c r="D45" s="57"/>
      <c r="E45" s="185"/>
      <c r="F45" s="185"/>
      <c r="G45" s="187">
        <f t="shared" si="9"/>
        <v>0</v>
      </c>
      <c r="H45" s="58"/>
      <c r="I45" s="58"/>
      <c r="J45" s="58"/>
      <c r="K45" s="58"/>
      <c r="L45" s="185"/>
      <c r="M45" s="185"/>
      <c r="N45" s="193">
        <f t="shared" si="8"/>
        <v>0</v>
      </c>
      <c r="O45" s="140"/>
    </row>
    <row r="46" spans="1:15" x14ac:dyDescent="0.25">
      <c r="A46" s="142"/>
      <c r="B46" s="56"/>
      <c r="C46" s="56"/>
      <c r="D46" s="57"/>
      <c r="E46" s="185"/>
      <c r="F46" s="185"/>
      <c r="G46" s="187">
        <f t="shared" si="9"/>
        <v>0</v>
      </c>
      <c r="H46" s="58"/>
      <c r="I46" s="58"/>
      <c r="J46" s="58"/>
      <c r="K46" s="58"/>
      <c r="L46" s="185"/>
      <c r="M46" s="185"/>
      <c r="N46" s="194">
        <f t="shared" si="8"/>
        <v>0</v>
      </c>
      <c r="O46" s="140"/>
    </row>
    <row r="47" spans="1:15" hidden="1" x14ac:dyDescent="0.25">
      <c r="A47" s="142"/>
      <c r="B47" s="56"/>
      <c r="C47" s="56"/>
      <c r="D47" s="57"/>
      <c r="E47" s="188"/>
      <c r="F47" s="189"/>
      <c r="G47" s="187"/>
      <c r="H47" s="58"/>
      <c r="I47" s="58"/>
      <c r="J47" s="58"/>
      <c r="K47" s="58"/>
      <c r="L47" s="195"/>
      <c r="M47" s="187"/>
      <c r="N47" s="187"/>
      <c r="O47" s="140"/>
    </row>
    <row r="48" spans="1:15" x14ac:dyDescent="0.25">
      <c r="A48" s="143"/>
      <c r="B48" s="59"/>
      <c r="C48" s="59"/>
      <c r="D48" s="60"/>
      <c r="E48" s="190"/>
      <c r="F48" s="191" t="s">
        <v>10</v>
      </c>
      <c r="G48" s="231">
        <f>SUM(G43:G46)</f>
        <v>0</v>
      </c>
      <c r="H48" s="61"/>
      <c r="I48" s="61"/>
      <c r="J48" s="61"/>
      <c r="K48" s="61"/>
      <c r="L48" s="190"/>
      <c r="M48" s="191" t="s">
        <v>11</v>
      </c>
      <c r="N48" s="232">
        <f>SUM(N43:N46)</f>
        <v>0</v>
      </c>
      <c r="O48" s="233">
        <f>G48+N48</f>
        <v>0</v>
      </c>
    </row>
    <row r="49" spans="1:15" x14ac:dyDescent="0.25">
      <c r="A49" s="144" t="s">
        <v>0</v>
      </c>
      <c r="B49" s="91">
        <f>B41+1</f>
        <v>5</v>
      </c>
      <c r="C49" s="92" t="str">
        <f>CHOOSE(WEEKDAY(B49,2),"lundi","mardi","mercredi","jeudi","vendredi","samedi","dimanche")</f>
        <v>jeudi</v>
      </c>
      <c r="D49" s="92" t="s">
        <v>7</v>
      </c>
      <c r="E49" s="92"/>
      <c r="F49" s="92"/>
      <c r="G49" s="93"/>
      <c r="H49" s="92"/>
      <c r="I49" s="91">
        <f>B49</f>
        <v>5</v>
      </c>
      <c r="J49" s="92" t="str">
        <f>C49</f>
        <v>jeudi</v>
      </c>
      <c r="K49" s="92" t="s">
        <v>8</v>
      </c>
      <c r="L49" s="92"/>
      <c r="M49" s="92"/>
      <c r="N49" s="93"/>
      <c r="O49" s="145"/>
    </row>
    <row r="50" spans="1:15" x14ac:dyDescent="0.25">
      <c r="A50" s="146" t="s">
        <v>9</v>
      </c>
      <c r="B50" s="63"/>
      <c r="C50" s="63"/>
      <c r="D50" s="63"/>
      <c r="E50" s="65" t="s">
        <v>5</v>
      </c>
      <c r="F50" s="63" t="s">
        <v>6</v>
      </c>
      <c r="G50" s="63"/>
      <c r="H50" s="62" t="s">
        <v>9</v>
      </c>
      <c r="I50" s="63"/>
      <c r="J50" s="63"/>
      <c r="K50" s="63"/>
      <c r="L50" s="65" t="s">
        <v>5</v>
      </c>
      <c r="M50" s="65" t="s">
        <v>6</v>
      </c>
      <c r="N50" s="64"/>
      <c r="O50" s="145"/>
    </row>
    <row r="51" spans="1:15" x14ac:dyDescent="0.25">
      <c r="A51" s="147"/>
      <c r="B51" s="66"/>
      <c r="C51" s="66"/>
      <c r="D51" s="67"/>
      <c r="E51" s="196"/>
      <c r="F51" s="196"/>
      <c r="G51" s="197">
        <f>F51-E51</f>
        <v>0</v>
      </c>
      <c r="H51" s="66"/>
      <c r="I51" s="66"/>
      <c r="J51" s="66"/>
      <c r="K51" s="66"/>
      <c r="L51" s="196"/>
      <c r="M51" s="196"/>
      <c r="N51" s="203">
        <f t="shared" ref="N51:N54" si="10">MOD(M51-L51,1)</f>
        <v>0</v>
      </c>
      <c r="O51" s="145"/>
    </row>
    <row r="52" spans="1:15" x14ac:dyDescent="0.25">
      <c r="A52" s="147"/>
      <c r="B52" s="66"/>
      <c r="C52" s="66"/>
      <c r="D52" s="67"/>
      <c r="E52" s="196"/>
      <c r="F52" s="196"/>
      <c r="G52" s="198">
        <f t="shared" ref="G52:G54" si="11">F52-E52</f>
        <v>0</v>
      </c>
      <c r="H52" s="66"/>
      <c r="I52" s="66"/>
      <c r="J52" s="66"/>
      <c r="K52" s="66"/>
      <c r="L52" s="196"/>
      <c r="M52" s="196"/>
      <c r="N52" s="203">
        <f t="shared" si="10"/>
        <v>0</v>
      </c>
      <c r="O52" s="145"/>
    </row>
    <row r="53" spans="1:15" x14ac:dyDescent="0.25">
      <c r="A53" s="147"/>
      <c r="B53" s="66"/>
      <c r="C53" s="66"/>
      <c r="D53" s="67"/>
      <c r="E53" s="196"/>
      <c r="F53" s="196"/>
      <c r="G53" s="198">
        <f t="shared" si="11"/>
        <v>0</v>
      </c>
      <c r="H53" s="66"/>
      <c r="I53" s="66"/>
      <c r="J53" s="66"/>
      <c r="K53" s="66"/>
      <c r="L53" s="196"/>
      <c r="M53" s="196"/>
      <c r="N53" s="203">
        <f t="shared" si="10"/>
        <v>0</v>
      </c>
      <c r="O53" s="145"/>
    </row>
    <row r="54" spans="1:15" x14ac:dyDescent="0.25">
      <c r="A54" s="147"/>
      <c r="B54" s="66"/>
      <c r="C54" s="66"/>
      <c r="D54" s="67"/>
      <c r="E54" s="196"/>
      <c r="F54" s="196"/>
      <c r="G54" s="198">
        <f t="shared" si="11"/>
        <v>0</v>
      </c>
      <c r="H54" s="66"/>
      <c r="I54" s="66"/>
      <c r="J54" s="66"/>
      <c r="K54" s="66"/>
      <c r="L54" s="196"/>
      <c r="M54" s="196"/>
      <c r="N54" s="203">
        <f t="shared" si="10"/>
        <v>0</v>
      </c>
      <c r="O54" s="145"/>
    </row>
    <row r="55" spans="1:15" hidden="1" x14ac:dyDescent="0.25">
      <c r="A55" s="147"/>
      <c r="B55" s="66"/>
      <c r="C55" s="66"/>
      <c r="D55" s="67"/>
      <c r="E55" s="199"/>
      <c r="F55" s="200"/>
      <c r="G55" s="198"/>
      <c r="H55" s="66"/>
      <c r="I55" s="66"/>
      <c r="J55" s="66"/>
      <c r="K55" s="66"/>
      <c r="L55" s="199"/>
      <c r="M55" s="200"/>
      <c r="N55" s="203"/>
      <c r="O55" s="145"/>
    </row>
    <row r="56" spans="1:15" x14ac:dyDescent="0.25">
      <c r="A56" s="148"/>
      <c r="B56" s="68"/>
      <c r="C56" s="68"/>
      <c r="D56" s="69"/>
      <c r="E56" s="201"/>
      <c r="F56" s="202" t="s">
        <v>10</v>
      </c>
      <c r="G56" s="234">
        <f>SUM(G51:G54)</f>
        <v>0</v>
      </c>
      <c r="H56" s="68"/>
      <c r="I56" s="68"/>
      <c r="J56" s="68"/>
      <c r="K56" s="68"/>
      <c r="L56" s="201"/>
      <c r="M56" s="202" t="s">
        <v>11</v>
      </c>
      <c r="N56" s="234">
        <f>SUM(N51:N54)</f>
        <v>0</v>
      </c>
      <c r="O56" s="235">
        <f>G56+N56</f>
        <v>0</v>
      </c>
    </row>
    <row r="57" spans="1:15" x14ac:dyDescent="0.25">
      <c r="A57" s="149" t="s">
        <v>0</v>
      </c>
      <c r="B57" s="94">
        <f>B49+1</f>
        <v>6</v>
      </c>
      <c r="C57" s="95" t="str">
        <f>CHOOSE(WEEKDAY(B57,2),"lundi","mardi","mercredi","jeudi","vendredi","samedi","dimanche")</f>
        <v>vendredi</v>
      </c>
      <c r="D57" s="95" t="s">
        <v>7</v>
      </c>
      <c r="E57" s="95"/>
      <c r="F57" s="95"/>
      <c r="G57" s="96"/>
      <c r="H57" s="95"/>
      <c r="I57" s="94">
        <f>B57</f>
        <v>6</v>
      </c>
      <c r="J57" s="95" t="str">
        <f>C57</f>
        <v>vendredi</v>
      </c>
      <c r="K57" s="95" t="s">
        <v>8</v>
      </c>
      <c r="L57" s="95"/>
      <c r="M57" s="95"/>
      <c r="N57" s="96"/>
      <c r="O57" s="150"/>
    </row>
    <row r="58" spans="1:15" x14ac:dyDescent="0.25">
      <c r="A58" s="151" t="s">
        <v>9</v>
      </c>
      <c r="B58" s="70"/>
      <c r="C58" s="70"/>
      <c r="D58" s="70"/>
      <c r="E58" s="72" t="s">
        <v>5</v>
      </c>
      <c r="F58" s="72" t="s">
        <v>6</v>
      </c>
      <c r="G58" s="70"/>
      <c r="H58" s="70" t="s">
        <v>9</v>
      </c>
      <c r="I58" s="70"/>
      <c r="J58" s="70"/>
      <c r="K58" s="70"/>
      <c r="L58" s="72" t="s">
        <v>5</v>
      </c>
      <c r="M58" s="72" t="s">
        <v>6</v>
      </c>
      <c r="N58" s="71"/>
      <c r="O58" s="150"/>
    </row>
    <row r="59" spans="1:15" x14ac:dyDescent="0.25">
      <c r="A59" s="152"/>
      <c r="B59" s="74"/>
      <c r="C59" s="74"/>
      <c r="D59" s="75"/>
      <c r="E59" s="204"/>
      <c r="F59" s="204"/>
      <c r="G59" s="205">
        <f>F59-E59</f>
        <v>0</v>
      </c>
      <c r="H59" s="76"/>
      <c r="I59" s="77"/>
      <c r="J59" s="77"/>
      <c r="K59" s="78"/>
      <c r="L59" s="204"/>
      <c r="M59" s="204"/>
      <c r="N59" s="208">
        <f t="shared" ref="N59:N62" si="12">MOD(M59-L59,1)</f>
        <v>0</v>
      </c>
      <c r="O59" s="150"/>
    </row>
    <row r="60" spans="1:15" x14ac:dyDescent="0.25">
      <c r="A60" s="152"/>
      <c r="B60" s="74"/>
      <c r="C60" s="74"/>
      <c r="D60" s="75"/>
      <c r="E60" s="204"/>
      <c r="F60" s="204"/>
      <c r="G60" s="205">
        <f t="shared" ref="G60:G62" si="13">F60-E60</f>
        <v>0</v>
      </c>
      <c r="H60" s="73"/>
      <c r="I60" s="74"/>
      <c r="J60" s="74"/>
      <c r="K60" s="75"/>
      <c r="L60" s="204"/>
      <c r="M60" s="204"/>
      <c r="N60" s="209">
        <f t="shared" si="12"/>
        <v>0</v>
      </c>
      <c r="O60" s="150"/>
    </row>
    <row r="61" spans="1:15" x14ac:dyDescent="0.25">
      <c r="A61" s="152"/>
      <c r="B61" s="74"/>
      <c r="C61" s="74"/>
      <c r="D61" s="75"/>
      <c r="E61" s="204"/>
      <c r="F61" s="204"/>
      <c r="G61" s="205">
        <f t="shared" si="13"/>
        <v>0</v>
      </c>
      <c r="H61" s="73"/>
      <c r="I61" s="74"/>
      <c r="J61" s="74"/>
      <c r="K61" s="75"/>
      <c r="L61" s="204"/>
      <c r="M61" s="204"/>
      <c r="N61" s="209">
        <f t="shared" si="12"/>
        <v>0</v>
      </c>
      <c r="O61" s="150"/>
    </row>
    <row r="62" spans="1:15" x14ac:dyDescent="0.25">
      <c r="A62" s="152"/>
      <c r="B62" s="74"/>
      <c r="C62" s="74"/>
      <c r="D62" s="75"/>
      <c r="E62" s="204"/>
      <c r="F62" s="204"/>
      <c r="G62" s="205">
        <f t="shared" si="13"/>
        <v>0</v>
      </c>
      <c r="H62" s="73"/>
      <c r="I62" s="74"/>
      <c r="J62" s="74"/>
      <c r="K62" s="75"/>
      <c r="L62" s="204"/>
      <c r="M62" s="204"/>
      <c r="N62" s="209">
        <f t="shared" si="12"/>
        <v>0</v>
      </c>
      <c r="O62" s="150"/>
    </row>
    <row r="63" spans="1:15" hidden="1" x14ac:dyDescent="0.25">
      <c r="A63" s="152"/>
      <c r="B63" s="74"/>
      <c r="C63" s="74"/>
      <c r="D63" s="75"/>
      <c r="E63" s="204"/>
      <c r="F63" s="204"/>
      <c r="G63" s="205"/>
      <c r="H63" s="73"/>
      <c r="I63" s="74"/>
      <c r="J63" s="74"/>
      <c r="K63" s="75"/>
      <c r="L63" s="210"/>
      <c r="M63" s="210"/>
      <c r="N63" s="209"/>
      <c r="O63" s="150"/>
    </row>
    <row r="64" spans="1:15" ht="15.75" thickBot="1" x14ac:dyDescent="0.3">
      <c r="A64" s="153"/>
      <c r="B64" s="154"/>
      <c r="C64" s="154"/>
      <c r="D64" s="155"/>
      <c r="E64" s="206"/>
      <c r="F64" s="207" t="s">
        <v>10</v>
      </c>
      <c r="G64" s="236">
        <f>SUM(G59:G62)</f>
        <v>0</v>
      </c>
      <c r="H64" s="156"/>
      <c r="I64" s="154"/>
      <c r="J64" s="154"/>
      <c r="K64" s="155"/>
      <c r="L64" s="206"/>
      <c r="M64" s="207" t="s">
        <v>11</v>
      </c>
      <c r="N64" s="236">
        <f>SUM(N59:N62)</f>
        <v>0</v>
      </c>
      <c r="O64" s="237">
        <f>G64+N64</f>
        <v>0</v>
      </c>
    </row>
    <row r="65" spans="11:15" hidden="1" x14ac:dyDescent="0.25">
      <c r="O65" s="1"/>
    </row>
    <row r="66" spans="11:15" ht="15.75" thickBot="1" x14ac:dyDescent="0.3">
      <c r="L66" s="221" t="s">
        <v>21</v>
      </c>
      <c r="M66" s="219">
        <f>(O66*24)*F3</f>
        <v>0</v>
      </c>
      <c r="N66" s="218" t="s">
        <v>13</v>
      </c>
      <c r="O66" s="222">
        <f>SUM(O5:O64)</f>
        <v>0</v>
      </c>
    </row>
    <row r="67" spans="11:15" x14ac:dyDescent="0.25">
      <c r="K67" s="217"/>
    </row>
    <row r="68" spans="11:15" x14ac:dyDescent="0.25">
      <c r="L68" s="220"/>
    </row>
  </sheetData>
  <sheetProtection sheet="1" objects="1" scenarios="1"/>
  <conditionalFormatting sqref="B5:C5 B14:C14 B23:C23 B32:C32 B41:C41 B57:C57 B49:C49">
    <cfRule type="timePeriod" dxfId="4" priority="2" timePeriod="lastMonth">
      <formula>AND(MONTH(B5)=MONTH(EDATE(TODAY(),0-1)),YEAR(B5)=YEAR(EDATE(TODAY(),0-1)))</formula>
    </cfRule>
  </conditionalFormatting>
  <printOptions horizontalCentered="1" verticalCentered="1"/>
  <pageMargins left="0" right="0" top="0" bottom="0" header="0" footer="0"/>
  <pageSetup paperSize="9" scale="73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B39A6-F690-4717-BA54-9BD90A6750B6}">
  <sheetPr>
    <pageSetUpPr fitToPage="1"/>
  </sheetPr>
  <dimension ref="A1:O66"/>
  <sheetViews>
    <sheetView topLeftCell="A22" workbookViewId="0">
      <selection activeCell="F17" sqref="F17"/>
    </sheetView>
  </sheetViews>
  <sheetFormatPr baseColWidth="10" defaultRowHeight="15" x14ac:dyDescent="0.25"/>
  <cols>
    <col min="1" max="1" width="24.7109375" customWidth="1"/>
    <col min="3" max="3" width="9.7109375" customWidth="1"/>
    <col min="4" max="4" width="4.7109375" customWidth="1"/>
    <col min="5" max="6" width="12.7109375" customWidth="1"/>
    <col min="7" max="7" width="9.7109375" customWidth="1"/>
    <col min="8" max="8" width="24.7109375" customWidth="1"/>
    <col min="10" max="11" width="9.7109375" customWidth="1"/>
    <col min="12" max="12" width="12.7109375" customWidth="1"/>
  </cols>
  <sheetData>
    <row r="1" spans="1:15" ht="15.75" thickBot="1" x14ac:dyDescent="0.3">
      <c r="A1" s="97" t="s">
        <v>12</v>
      </c>
      <c r="B1" s="238">
        <f>Feuil1!B57+1</f>
        <v>7</v>
      </c>
    </row>
    <row r="2" spans="1:15" x14ac:dyDescent="0.25">
      <c r="A2" s="99" t="s">
        <v>1</v>
      </c>
      <c r="B2" s="239">
        <f>Feuil1!B2</f>
        <v>0</v>
      </c>
      <c r="D2" s="211" t="s">
        <v>18</v>
      </c>
      <c r="E2" s="212" t="s">
        <v>19</v>
      </c>
      <c r="F2" s="216">
        <v>9.8800000000000008</v>
      </c>
      <c r="H2" s="103" t="s">
        <v>4</v>
      </c>
      <c r="I2" s="104">
        <f>_xlfn.ISOWEEKNUM(B5)</f>
        <v>1</v>
      </c>
      <c r="K2" s="103" t="s">
        <v>16</v>
      </c>
      <c r="L2" s="107" t="s">
        <v>14</v>
      </c>
    </row>
    <row r="3" spans="1:15" ht="15.75" thickBot="1" x14ac:dyDescent="0.3">
      <c r="A3" s="101" t="s">
        <v>2</v>
      </c>
      <c r="B3" s="261">
        <f>Feuil1!B3</f>
        <v>0</v>
      </c>
      <c r="D3" s="213" t="s">
        <v>18</v>
      </c>
      <c r="E3" s="214" t="s">
        <v>20</v>
      </c>
      <c r="F3" s="215">
        <f>ROUND(F2-((F2*23)/100),1)</f>
        <v>7.6</v>
      </c>
      <c r="H3" s="105" t="s">
        <v>3</v>
      </c>
      <c r="I3" s="106">
        <f>NETWORKDAYS.INTL(B5,B57)</f>
        <v>5</v>
      </c>
      <c r="K3" s="108" t="s">
        <v>17</v>
      </c>
      <c r="L3" s="109" t="s">
        <v>15</v>
      </c>
    </row>
    <row r="4" spans="1:15" ht="15.75" thickBot="1" x14ac:dyDescent="0.3"/>
    <row r="5" spans="1:15" x14ac:dyDescent="0.25">
      <c r="A5" s="110" t="s">
        <v>0</v>
      </c>
      <c r="B5" s="111">
        <f>B1</f>
        <v>7</v>
      </c>
      <c r="C5" s="112" t="str">
        <f>CHOOSE(WEEKDAY(B5,2),"lundi","mardi","mercredi","jeudi","vendredi","samedi","dimanche")</f>
        <v>samedi</v>
      </c>
      <c r="D5" s="112" t="s">
        <v>7</v>
      </c>
      <c r="E5" s="112"/>
      <c r="F5" s="112"/>
      <c r="G5" s="113"/>
      <c r="H5" s="112"/>
      <c r="I5" s="114">
        <f>B5</f>
        <v>7</v>
      </c>
      <c r="J5" s="112" t="str">
        <f>C5</f>
        <v>samedi</v>
      </c>
      <c r="K5" s="112" t="s">
        <v>8</v>
      </c>
      <c r="L5" s="112"/>
      <c r="M5" s="112"/>
      <c r="N5" s="113"/>
      <c r="O5" s="115"/>
    </row>
    <row r="6" spans="1:15" hidden="1" x14ac:dyDescent="0.25">
      <c r="A6" s="11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  <c r="O6" s="117"/>
    </row>
    <row r="7" spans="1:15" x14ac:dyDescent="0.25">
      <c r="A7" s="118" t="s">
        <v>9</v>
      </c>
      <c r="B7" s="3"/>
      <c r="C7" s="3"/>
      <c r="D7" s="3"/>
      <c r="E7" s="7" t="s">
        <v>5</v>
      </c>
      <c r="F7" s="7" t="s">
        <v>6</v>
      </c>
      <c r="G7" s="4"/>
      <c r="H7" s="3" t="s">
        <v>9</v>
      </c>
      <c r="I7" s="3"/>
      <c r="J7" s="3"/>
      <c r="K7" s="3"/>
      <c r="L7" s="7" t="s">
        <v>5</v>
      </c>
      <c r="M7" s="7" t="s">
        <v>6</v>
      </c>
      <c r="N7" s="4"/>
      <c r="O7" s="117"/>
    </row>
    <row r="8" spans="1:15" hidden="1" x14ac:dyDescent="0.25">
      <c r="A8" s="119"/>
      <c r="B8" s="8"/>
      <c r="C8" s="8"/>
      <c r="D8" s="8"/>
      <c r="E8" s="9"/>
      <c r="F8" s="9"/>
      <c r="G8" s="10">
        <f>F8-E8</f>
        <v>0</v>
      </c>
      <c r="H8" s="8"/>
      <c r="I8" s="8"/>
      <c r="J8" s="8"/>
      <c r="K8" s="8"/>
      <c r="L8" s="9"/>
      <c r="M8" s="9"/>
      <c r="N8" s="11">
        <f>M8-L8</f>
        <v>0</v>
      </c>
      <c r="O8" s="117"/>
    </row>
    <row r="9" spans="1:15" x14ac:dyDescent="0.25">
      <c r="A9" s="119"/>
      <c r="B9" s="8"/>
      <c r="C9" s="8"/>
      <c r="D9" s="8"/>
      <c r="E9" s="158"/>
      <c r="F9" s="158"/>
      <c r="G9" s="159">
        <f t="shared" ref="G9:G12" si="0">F9-E9</f>
        <v>0</v>
      </c>
      <c r="H9" s="8"/>
      <c r="I9" s="8"/>
      <c r="J9" s="8"/>
      <c r="K9" s="8"/>
      <c r="L9" s="158"/>
      <c r="M9" s="158"/>
      <c r="N9" s="161">
        <f>MOD(M9-L9,1)</f>
        <v>0</v>
      </c>
      <c r="O9" s="117"/>
    </row>
    <row r="10" spans="1:15" x14ac:dyDescent="0.25">
      <c r="A10" s="119"/>
      <c r="B10" s="8"/>
      <c r="C10" s="8"/>
      <c r="D10" s="8"/>
      <c r="E10" s="158"/>
      <c r="F10" s="158"/>
      <c r="G10" s="159">
        <f t="shared" si="0"/>
        <v>0</v>
      </c>
      <c r="H10" s="8"/>
      <c r="I10" s="8"/>
      <c r="J10" s="8"/>
      <c r="K10" s="8"/>
      <c r="L10" s="158"/>
      <c r="M10" s="158"/>
      <c r="N10" s="161">
        <f t="shared" ref="N10:N12" si="1">MOD(M10-L10,1)</f>
        <v>0</v>
      </c>
      <c r="O10" s="117"/>
    </row>
    <row r="11" spans="1:15" x14ac:dyDescent="0.25">
      <c r="A11" s="119"/>
      <c r="B11" s="8"/>
      <c r="C11" s="8"/>
      <c r="D11" s="8"/>
      <c r="E11" s="158"/>
      <c r="F11" s="158"/>
      <c r="G11" s="159">
        <f t="shared" si="0"/>
        <v>0</v>
      </c>
      <c r="H11" s="8"/>
      <c r="I11" s="8"/>
      <c r="J11" s="8"/>
      <c r="K11" s="8"/>
      <c r="L11" s="158"/>
      <c r="M11" s="158"/>
      <c r="N11" s="161">
        <f t="shared" si="1"/>
        <v>0</v>
      </c>
      <c r="O11" s="117"/>
    </row>
    <row r="12" spans="1:15" x14ac:dyDescent="0.25">
      <c r="A12" s="119"/>
      <c r="B12" s="8"/>
      <c r="C12" s="8"/>
      <c r="D12" s="12"/>
      <c r="E12" s="158"/>
      <c r="F12" s="160"/>
      <c r="G12" s="159">
        <f t="shared" si="0"/>
        <v>0</v>
      </c>
      <c r="H12" s="8"/>
      <c r="I12" s="8"/>
      <c r="J12" s="8"/>
      <c r="K12" s="8"/>
      <c r="L12" s="158"/>
      <c r="M12" s="160"/>
      <c r="N12" s="159">
        <f t="shared" si="1"/>
        <v>0</v>
      </c>
      <c r="O12" s="117"/>
    </row>
    <row r="13" spans="1:15" x14ac:dyDescent="0.25">
      <c r="A13" s="120"/>
      <c r="B13" s="13"/>
      <c r="C13" s="13"/>
      <c r="D13" s="14"/>
      <c r="E13" s="15"/>
      <c r="F13" s="16" t="s">
        <v>10</v>
      </c>
      <c r="G13" s="223">
        <f>SUM(G8:G11)</f>
        <v>0</v>
      </c>
      <c r="H13" s="13"/>
      <c r="I13" s="13"/>
      <c r="J13" s="13"/>
      <c r="K13" s="13"/>
      <c r="L13" s="2"/>
      <c r="M13" s="3" t="s">
        <v>11</v>
      </c>
      <c r="N13" s="223">
        <f>SUM(N8:N11)</f>
        <v>0</v>
      </c>
      <c r="O13" s="224">
        <f>G13+N13</f>
        <v>0</v>
      </c>
    </row>
    <row r="14" spans="1:15" x14ac:dyDescent="0.25">
      <c r="A14" s="121" t="s">
        <v>0</v>
      </c>
      <c r="B14" s="79">
        <f>B5+1</f>
        <v>8</v>
      </c>
      <c r="C14" s="80" t="str">
        <f>CHOOSE(WEEKDAY(B14,2),"lundi","mardi","mercredi","jeudi","vendredi","samedi","dimanche")</f>
        <v>dimanche</v>
      </c>
      <c r="D14" s="80" t="s">
        <v>7</v>
      </c>
      <c r="E14" s="80"/>
      <c r="F14" s="80"/>
      <c r="G14" s="81"/>
      <c r="H14" s="80"/>
      <c r="I14" s="79">
        <f>B14</f>
        <v>8</v>
      </c>
      <c r="J14" s="80" t="str">
        <f>C14</f>
        <v>dimanche</v>
      </c>
      <c r="K14" s="80" t="s">
        <v>8</v>
      </c>
      <c r="L14" s="80"/>
      <c r="M14" s="80"/>
      <c r="N14" s="81"/>
      <c r="O14" s="122"/>
    </row>
    <row r="15" spans="1:15" hidden="1" x14ac:dyDescent="0.25">
      <c r="A15" s="123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1"/>
      <c r="O15" s="122"/>
    </row>
    <row r="16" spans="1:15" x14ac:dyDescent="0.25">
      <c r="A16" s="124" t="s">
        <v>9</v>
      </c>
      <c r="B16" s="18"/>
      <c r="C16" s="18"/>
      <c r="D16" s="18"/>
      <c r="E16" s="22" t="s">
        <v>5</v>
      </c>
      <c r="F16" s="22" t="s">
        <v>6</v>
      </c>
      <c r="G16" s="18"/>
      <c r="H16" s="17" t="s">
        <v>9</v>
      </c>
      <c r="I16" s="18"/>
      <c r="J16" s="18"/>
      <c r="K16" s="18"/>
      <c r="L16" s="22" t="s">
        <v>5</v>
      </c>
      <c r="M16" s="22" t="s">
        <v>6</v>
      </c>
      <c r="N16" s="19"/>
      <c r="O16" s="122"/>
    </row>
    <row r="17" spans="1:15" x14ac:dyDescent="0.25">
      <c r="A17" s="125"/>
      <c r="B17" s="23"/>
      <c r="C17" s="23"/>
      <c r="D17" s="24"/>
      <c r="E17" s="162"/>
      <c r="F17" s="162"/>
      <c r="G17" s="163">
        <f>F17-E17</f>
        <v>0</v>
      </c>
      <c r="H17" s="23"/>
      <c r="I17" s="23"/>
      <c r="J17" s="23"/>
      <c r="K17" s="23"/>
      <c r="L17" s="162"/>
      <c r="M17" s="162"/>
      <c r="N17" s="168">
        <f t="shared" ref="N17:N20" si="2">MOD(M17-L17,1)</f>
        <v>0</v>
      </c>
      <c r="O17" s="122"/>
    </row>
    <row r="18" spans="1:15" x14ac:dyDescent="0.25">
      <c r="A18" s="125"/>
      <c r="B18" s="23"/>
      <c r="C18" s="23"/>
      <c r="D18" s="24"/>
      <c r="E18" s="162"/>
      <c r="F18" s="162"/>
      <c r="G18" s="164">
        <f t="shared" ref="G18:G20" si="3">F18-E18</f>
        <v>0</v>
      </c>
      <c r="H18" s="23"/>
      <c r="I18" s="23"/>
      <c r="J18" s="23"/>
      <c r="K18" s="23"/>
      <c r="L18" s="162"/>
      <c r="M18" s="162"/>
      <c r="N18" s="168">
        <f t="shared" si="2"/>
        <v>0</v>
      </c>
      <c r="O18" s="122"/>
    </row>
    <row r="19" spans="1:15" x14ac:dyDescent="0.25">
      <c r="A19" s="125"/>
      <c r="B19" s="23"/>
      <c r="C19" s="23"/>
      <c r="D19" s="24"/>
      <c r="E19" s="162"/>
      <c r="F19" s="162"/>
      <c r="G19" s="164">
        <f t="shared" si="3"/>
        <v>0</v>
      </c>
      <c r="H19" s="23"/>
      <c r="I19" s="23"/>
      <c r="J19" s="23"/>
      <c r="K19" s="23"/>
      <c r="L19" s="162"/>
      <c r="M19" s="162"/>
      <c r="N19" s="168">
        <f t="shared" si="2"/>
        <v>0</v>
      </c>
      <c r="O19" s="122"/>
    </row>
    <row r="20" spans="1:15" x14ac:dyDescent="0.25">
      <c r="A20" s="125"/>
      <c r="B20" s="23"/>
      <c r="C20" s="23"/>
      <c r="D20" s="24"/>
      <c r="E20" s="162"/>
      <c r="F20" s="162"/>
      <c r="G20" s="164">
        <f t="shared" si="3"/>
        <v>0</v>
      </c>
      <c r="H20" s="23"/>
      <c r="I20" s="23"/>
      <c r="J20" s="23"/>
      <c r="K20" s="23"/>
      <c r="L20" s="162"/>
      <c r="M20" s="162"/>
      <c r="N20" s="168">
        <f t="shared" si="2"/>
        <v>0</v>
      </c>
      <c r="O20" s="122"/>
    </row>
    <row r="21" spans="1:15" x14ac:dyDescent="0.25">
      <c r="A21" s="125"/>
      <c r="B21" s="23"/>
      <c r="C21" s="23"/>
      <c r="D21" s="24"/>
      <c r="E21" s="165"/>
      <c r="F21" s="166"/>
      <c r="G21" s="164"/>
      <c r="H21" s="23"/>
      <c r="I21" s="23"/>
      <c r="J21" s="23"/>
      <c r="K21" s="23"/>
      <c r="L21" s="165"/>
      <c r="M21" s="165"/>
      <c r="N21" s="168"/>
      <c r="O21" s="122"/>
    </row>
    <row r="22" spans="1:15" x14ac:dyDescent="0.25">
      <c r="A22" s="126"/>
      <c r="B22" s="25"/>
      <c r="C22" s="25"/>
      <c r="D22" s="26"/>
      <c r="E22" s="166"/>
      <c r="F22" s="167" t="s">
        <v>10</v>
      </c>
      <c r="G22" s="225">
        <f>SUM(G17:G20)</f>
        <v>0</v>
      </c>
      <c r="H22" s="25"/>
      <c r="I22" s="25"/>
      <c r="J22" s="25"/>
      <c r="K22" s="25"/>
      <c r="L22" s="165"/>
      <c r="M22" s="167" t="s">
        <v>11</v>
      </c>
      <c r="N22" s="225">
        <f>SUM(N17:N20)</f>
        <v>0</v>
      </c>
      <c r="O22" s="226">
        <f>G22+N22</f>
        <v>0</v>
      </c>
    </row>
    <row r="23" spans="1:15" x14ac:dyDescent="0.25">
      <c r="A23" s="127" t="s">
        <v>0</v>
      </c>
      <c r="B23" s="82">
        <f>B14+1</f>
        <v>9</v>
      </c>
      <c r="C23" s="83" t="str">
        <f>CHOOSE(WEEKDAY(B23,2),"lundi","mardi","mercredi","jeudi","vendredi","samedi","dimanche")</f>
        <v>lundi</v>
      </c>
      <c r="D23" s="83" t="s">
        <v>7</v>
      </c>
      <c r="E23" s="83"/>
      <c r="F23" s="83"/>
      <c r="G23" s="84"/>
      <c r="H23" s="83"/>
      <c r="I23" s="82">
        <f>B23</f>
        <v>9</v>
      </c>
      <c r="J23" s="83" t="str">
        <f>C23</f>
        <v>lundi</v>
      </c>
      <c r="K23" s="83" t="s">
        <v>8</v>
      </c>
      <c r="L23" s="83"/>
      <c r="M23" s="83"/>
      <c r="N23" s="84"/>
      <c r="O23" s="128"/>
    </row>
    <row r="24" spans="1:15" hidden="1" x14ac:dyDescent="0.25">
      <c r="A24" s="1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30"/>
      <c r="O24" s="128"/>
    </row>
    <row r="25" spans="1:15" x14ac:dyDescent="0.25">
      <c r="A25" s="130" t="s">
        <v>9</v>
      </c>
      <c r="B25" s="28"/>
      <c r="C25" s="28"/>
      <c r="D25" s="28"/>
      <c r="E25" s="31" t="s">
        <v>5</v>
      </c>
      <c r="F25" s="31" t="s">
        <v>6</v>
      </c>
      <c r="G25" s="28"/>
      <c r="H25" s="27" t="s">
        <v>9</v>
      </c>
      <c r="I25" s="28"/>
      <c r="J25" s="28"/>
      <c r="K25" s="28"/>
      <c r="L25" s="32" t="s">
        <v>5</v>
      </c>
      <c r="M25" s="32" t="s">
        <v>6</v>
      </c>
      <c r="N25" s="32"/>
      <c r="O25" s="128"/>
    </row>
    <row r="26" spans="1:15" x14ac:dyDescent="0.25">
      <c r="A26" s="131"/>
      <c r="B26" s="33"/>
      <c r="C26" s="33"/>
      <c r="D26" s="34"/>
      <c r="E26" s="169"/>
      <c r="F26" s="169"/>
      <c r="G26" s="170">
        <f>F26-E26</f>
        <v>0</v>
      </c>
      <c r="H26" s="33"/>
      <c r="I26" s="33"/>
      <c r="J26" s="33"/>
      <c r="K26" s="33"/>
      <c r="L26" s="169"/>
      <c r="M26" s="176"/>
      <c r="N26" s="171">
        <f t="shared" ref="N26:N29" si="4">MOD(M26-L26,1)</f>
        <v>0</v>
      </c>
      <c r="O26" s="128"/>
    </row>
    <row r="27" spans="1:15" x14ac:dyDescent="0.25">
      <c r="A27" s="131"/>
      <c r="B27" s="33"/>
      <c r="C27" s="33"/>
      <c r="D27" s="34"/>
      <c r="E27" s="169"/>
      <c r="F27" s="169"/>
      <c r="G27" s="171">
        <f t="shared" ref="G27:G29" si="5">F27-E27</f>
        <v>0</v>
      </c>
      <c r="H27" s="33"/>
      <c r="I27" s="33"/>
      <c r="J27" s="33"/>
      <c r="K27" s="33"/>
      <c r="L27" s="169"/>
      <c r="M27" s="176"/>
      <c r="N27" s="171">
        <f t="shared" si="4"/>
        <v>0</v>
      </c>
      <c r="O27" s="128"/>
    </row>
    <row r="28" spans="1:15" x14ac:dyDescent="0.25">
      <c r="A28" s="131"/>
      <c r="B28" s="33"/>
      <c r="C28" s="33"/>
      <c r="D28" s="34"/>
      <c r="E28" s="169"/>
      <c r="F28" s="169"/>
      <c r="G28" s="171">
        <f t="shared" si="5"/>
        <v>0</v>
      </c>
      <c r="H28" s="33"/>
      <c r="I28" s="33"/>
      <c r="J28" s="33"/>
      <c r="K28" s="33"/>
      <c r="L28" s="169"/>
      <c r="M28" s="176"/>
      <c r="N28" s="171">
        <f t="shared" si="4"/>
        <v>0</v>
      </c>
      <c r="O28" s="128"/>
    </row>
    <row r="29" spans="1:15" x14ac:dyDescent="0.25">
      <c r="A29" s="131"/>
      <c r="B29" s="33"/>
      <c r="C29" s="33"/>
      <c r="D29" s="34"/>
      <c r="E29" s="169"/>
      <c r="F29" s="169"/>
      <c r="G29" s="171">
        <f t="shared" si="5"/>
        <v>0</v>
      </c>
      <c r="H29" s="33"/>
      <c r="I29" s="33"/>
      <c r="J29" s="33"/>
      <c r="K29" s="33"/>
      <c r="L29" s="169"/>
      <c r="M29" s="176"/>
      <c r="N29" s="171">
        <f t="shared" si="4"/>
        <v>0</v>
      </c>
      <c r="O29" s="128"/>
    </row>
    <row r="30" spans="1:15" hidden="1" x14ac:dyDescent="0.25">
      <c r="A30" s="131"/>
      <c r="B30" s="33"/>
      <c r="C30" s="33"/>
      <c r="D30" s="34"/>
      <c r="E30" s="172"/>
      <c r="F30" s="173"/>
      <c r="G30" s="171"/>
      <c r="H30" s="33"/>
      <c r="I30" s="33"/>
      <c r="J30" s="33"/>
      <c r="K30" s="33"/>
      <c r="L30" s="172"/>
      <c r="M30" s="172"/>
      <c r="N30" s="171"/>
      <c r="O30" s="128"/>
    </row>
    <row r="31" spans="1:15" x14ac:dyDescent="0.25">
      <c r="A31" s="132"/>
      <c r="B31" s="35"/>
      <c r="C31" s="35"/>
      <c r="D31" s="36"/>
      <c r="E31" s="174"/>
      <c r="F31" s="175" t="s">
        <v>10</v>
      </c>
      <c r="G31" s="227">
        <f>SUM(G26:G29)</f>
        <v>0</v>
      </c>
      <c r="H31" s="35"/>
      <c r="I31" s="35"/>
      <c r="J31" s="35"/>
      <c r="K31" s="35"/>
      <c r="L31" s="177"/>
      <c r="M31" s="178" t="s">
        <v>11</v>
      </c>
      <c r="N31" s="227">
        <f>SUM(N26:N29)</f>
        <v>0</v>
      </c>
      <c r="O31" s="228">
        <f>G31+N31</f>
        <v>0</v>
      </c>
    </row>
    <row r="32" spans="1:15" x14ac:dyDescent="0.25">
      <c r="A32" s="133" t="s">
        <v>0</v>
      </c>
      <c r="B32" s="85">
        <f>B23+1</f>
        <v>10</v>
      </c>
      <c r="C32" s="86" t="str">
        <f>CHOOSE(WEEKDAY(B32,2),"lundi","mardi","mercredi","jeudi","vendredi","samedi","dimanche")</f>
        <v>mardi</v>
      </c>
      <c r="D32" s="86" t="s">
        <v>7</v>
      </c>
      <c r="E32" s="86"/>
      <c r="F32" s="86"/>
      <c r="G32" s="87"/>
      <c r="H32" s="86"/>
      <c r="I32" s="85">
        <f>B32</f>
        <v>10</v>
      </c>
      <c r="J32" s="86" t="str">
        <f>C32</f>
        <v>mardi</v>
      </c>
      <c r="K32" s="86" t="s">
        <v>8</v>
      </c>
      <c r="L32" s="86"/>
      <c r="M32" s="86"/>
      <c r="N32" s="87"/>
      <c r="O32" s="134"/>
    </row>
    <row r="33" spans="1:15" hidden="1" x14ac:dyDescent="0.25">
      <c r="A33" s="135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1"/>
      <c r="O33" s="134"/>
    </row>
    <row r="34" spans="1:15" x14ac:dyDescent="0.25">
      <c r="A34" s="136" t="s">
        <v>9</v>
      </c>
      <c r="B34" s="38"/>
      <c r="C34" s="38"/>
      <c r="D34" s="38"/>
      <c r="E34" s="42" t="s">
        <v>5</v>
      </c>
      <c r="F34" s="42" t="s">
        <v>6</v>
      </c>
      <c r="G34" s="38"/>
      <c r="H34" s="37" t="s">
        <v>9</v>
      </c>
      <c r="I34" s="38"/>
      <c r="J34" s="38"/>
      <c r="K34" s="38"/>
      <c r="L34" s="42" t="s">
        <v>5</v>
      </c>
      <c r="M34" s="42" t="s">
        <v>6</v>
      </c>
      <c r="N34" s="39"/>
      <c r="O34" s="134"/>
    </row>
    <row r="35" spans="1:15" hidden="1" x14ac:dyDescent="0.25">
      <c r="A35" s="137"/>
      <c r="B35" s="43"/>
      <c r="C35" s="43"/>
      <c r="D35" s="44"/>
      <c r="E35" s="45"/>
      <c r="F35" s="45"/>
      <c r="G35" s="46">
        <f>F35-E35</f>
        <v>0</v>
      </c>
      <c r="H35" s="47"/>
      <c r="I35" s="47"/>
      <c r="J35" s="47"/>
      <c r="K35" s="47"/>
      <c r="L35" s="45"/>
      <c r="M35" s="45"/>
      <c r="N35" s="48">
        <f>M35-L35</f>
        <v>0</v>
      </c>
      <c r="O35" s="134"/>
    </row>
    <row r="36" spans="1:15" x14ac:dyDescent="0.25">
      <c r="A36" s="137"/>
      <c r="B36" s="43"/>
      <c r="C36" s="43"/>
      <c r="D36" s="44"/>
      <c r="E36" s="179"/>
      <c r="F36" s="179"/>
      <c r="G36" s="180">
        <f t="shared" ref="G36:G39" si="6">F36-E36</f>
        <v>0</v>
      </c>
      <c r="H36" s="47"/>
      <c r="I36" s="47"/>
      <c r="J36" s="47"/>
      <c r="K36" s="47"/>
      <c r="L36" s="179"/>
      <c r="M36" s="179"/>
      <c r="N36" s="184">
        <f t="shared" ref="N36:N39" si="7">MOD(M36-L36,1)</f>
        <v>0</v>
      </c>
      <c r="O36" s="134"/>
    </row>
    <row r="37" spans="1:15" x14ac:dyDescent="0.25">
      <c r="A37" s="137"/>
      <c r="B37" s="43"/>
      <c r="C37" s="43"/>
      <c r="D37" s="44"/>
      <c r="E37" s="179"/>
      <c r="F37" s="179"/>
      <c r="G37" s="180">
        <f t="shared" si="6"/>
        <v>0</v>
      </c>
      <c r="H37" s="47"/>
      <c r="I37" s="47"/>
      <c r="J37" s="47"/>
      <c r="K37" s="47"/>
      <c r="L37" s="179"/>
      <c r="M37" s="179"/>
      <c r="N37" s="180">
        <f t="shared" si="7"/>
        <v>0</v>
      </c>
      <c r="O37" s="134"/>
    </row>
    <row r="38" spans="1:15" x14ac:dyDescent="0.25">
      <c r="A38" s="137"/>
      <c r="B38" s="43"/>
      <c r="C38" s="43"/>
      <c r="D38" s="44"/>
      <c r="E38" s="179"/>
      <c r="F38" s="179"/>
      <c r="G38" s="180">
        <f t="shared" si="6"/>
        <v>0</v>
      </c>
      <c r="H38" s="47"/>
      <c r="I38" s="47"/>
      <c r="J38" s="47"/>
      <c r="K38" s="47"/>
      <c r="L38" s="179"/>
      <c r="M38" s="179"/>
      <c r="N38" s="180">
        <f t="shared" si="7"/>
        <v>0</v>
      </c>
      <c r="O38" s="134"/>
    </row>
    <row r="39" spans="1:15" x14ac:dyDescent="0.25">
      <c r="A39" s="137"/>
      <c r="B39" s="43"/>
      <c r="C39" s="43"/>
      <c r="D39" s="44"/>
      <c r="E39" s="179"/>
      <c r="F39" s="179"/>
      <c r="G39" s="180">
        <f t="shared" si="6"/>
        <v>0</v>
      </c>
      <c r="H39" s="47"/>
      <c r="I39" s="47"/>
      <c r="J39" s="47"/>
      <c r="K39" s="47"/>
      <c r="L39" s="183"/>
      <c r="M39" s="183"/>
      <c r="N39" s="184">
        <f t="shared" si="7"/>
        <v>0</v>
      </c>
      <c r="O39" s="134"/>
    </row>
    <row r="40" spans="1:15" x14ac:dyDescent="0.25">
      <c r="A40" s="138"/>
      <c r="B40" s="49"/>
      <c r="C40" s="49"/>
      <c r="D40" s="50"/>
      <c r="E40" s="181"/>
      <c r="F40" s="182" t="s">
        <v>10</v>
      </c>
      <c r="G40" s="229">
        <f>SUM(G35:G38)</f>
        <v>0</v>
      </c>
      <c r="H40" s="51"/>
      <c r="I40" s="51"/>
      <c r="J40" s="51"/>
      <c r="K40" s="51"/>
      <c r="L40" s="181"/>
      <c r="M40" s="182" t="s">
        <v>11</v>
      </c>
      <c r="N40" s="229">
        <f>SUM(N35:N38)</f>
        <v>0</v>
      </c>
      <c r="O40" s="230">
        <f>G40+N40</f>
        <v>0</v>
      </c>
    </row>
    <row r="41" spans="1:15" x14ac:dyDescent="0.25">
      <c r="A41" s="139" t="s">
        <v>0</v>
      </c>
      <c r="B41" s="88">
        <f>B32+1</f>
        <v>11</v>
      </c>
      <c r="C41" s="89" t="str">
        <f>CHOOSE(WEEKDAY(B41,2),"lundi","mardi","mercredi","jeudi","vendredi","samedi","dimanche")</f>
        <v>mercredi</v>
      </c>
      <c r="D41" s="89" t="s">
        <v>7</v>
      </c>
      <c r="E41" s="89"/>
      <c r="F41" s="89"/>
      <c r="G41" s="90"/>
      <c r="H41" s="89"/>
      <c r="I41" s="88">
        <f>B41</f>
        <v>11</v>
      </c>
      <c r="J41" s="89" t="str">
        <f>C41</f>
        <v>mercredi</v>
      </c>
      <c r="K41" s="89" t="s">
        <v>8</v>
      </c>
      <c r="L41" s="89"/>
      <c r="M41" s="89"/>
      <c r="N41" s="90"/>
      <c r="O41" s="140"/>
    </row>
    <row r="42" spans="1:15" x14ac:dyDescent="0.25">
      <c r="A42" s="141" t="s">
        <v>9</v>
      </c>
      <c r="B42" s="53"/>
      <c r="C42" s="53"/>
      <c r="D42" s="53"/>
      <c r="E42" s="55" t="s">
        <v>5</v>
      </c>
      <c r="F42" s="55" t="s">
        <v>6</v>
      </c>
      <c r="G42" s="53"/>
      <c r="H42" s="52" t="s">
        <v>9</v>
      </c>
      <c r="I42" s="53"/>
      <c r="J42" s="53"/>
      <c r="K42" s="53"/>
      <c r="L42" s="55" t="s">
        <v>5</v>
      </c>
      <c r="M42" s="55" t="s">
        <v>6</v>
      </c>
      <c r="N42" s="54"/>
      <c r="O42" s="140"/>
    </row>
    <row r="43" spans="1:15" x14ac:dyDescent="0.25">
      <c r="A43" s="142"/>
      <c r="B43" s="56"/>
      <c r="C43" s="56"/>
      <c r="D43" s="57"/>
      <c r="E43" s="185"/>
      <c r="F43" s="185"/>
      <c r="G43" s="186">
        <f>F43-E43</f>
        <v>0</v>
      </c>
      <c r="H43" s="58"/>
      <c r="I43" s="58"/>
      <c r="J43" s="58"/>
      <c r="K43" s="58"/>
      <c r="L43" s="185"/>
      <c r="M43" s="185"/>
      <c r="N43" s="192">
        <f t="shared" ref="N43:N46" si="8">MOD(M43-L43,1)</f>
        <v>0</v>
      </c>
      <c r="O43" s="140"/>
    </row>
    <row r="44" spans="1:15" x14ac:dyDescent="0.25">
      <c r="A44" s="142"/>
      <c r="B44" s="56"/>
      <c r="C44" s="56"/>
      <c r="D44" s="57"/>
      <c r="E44" s="185"/>
      <c r="F44" s="185"/>
      <c r="G44" s="187">
        <f t="shared" ref="G44:G46" si="9">F44-E44</f>
        <v>0</v>
      </c>
      <c r="H44" s="58"/>
      <c r="I44" s="58"/>
      <c r="J44" s="58"/>
      <c r="K44" s="58"/>
      <c r="L44" s="185"/>
      <c r="M44" s="185"/>
      <c r="N44" s="193">
        <f t="shared" si="8"/>
        <v>0</v>
      </c>
      <c r="O44" s="140"/>
    </row>
    <row r="45" spans="1:15" x14ac:dyDescent="0.25">
      <c r="A45" s="142"/>
      <c r="B45" s="56"/>
      <c r="C45" s="56"/>
      <c r="D45" s="57"/>
      <c r="E45" s="185"/>
      <c r="F45" s="185"/>
      <c r="G45" s="187">
        <f t="shared" si="9"/>
        <v>0</v>
      </c>
      <c r="H45" s="58"/>
      <c r="I45" s="58"/>
      <c r="J45" s="58"/>
      <c r="K45" s="58"/>
      <c r="L45" s="185"/>
      <c r="M45" s="185"/>
      <c r="N45" s="193">
        <f t="shared" si="8"/>
        <v>0</v>
      </c>
      <c r="O45" s="140"/>
    </row>
    <row r="46" spans="1:15" x14ac:dyDescent="0.25">
      <c r="A46" s="142"/>
      <c r="B46" s="56"/>
      <c r="C46" s="56"/>
      <c r="D46" s="57"/>
      <c r="E46" s="185"/>
      <c r="F46" s="185"/>
      <c r="G46" s="187">
        <f t="shared" si="9"/>
        <v>0</v>
      </c>
      <c r="H46" s="58"/>
      <c r="I46" s="58"/>
      <c r="J46" s="58"/>
      <c r="K46" s="58"/>
      <c r="L46" s="185"/>
      <c r="M46" s="185"/>
      <c r="N46" s="194">
        <f t="shared" si="8"/>
        <v>0</v>
      </c>
      <c r="O46" s="140"/>
    </row>
    <row r="47" spans="1:15" hidden="1" x14ac:dyDescent="0.25">
      <c r="A47" s="142"/>
      <c r="B47" s="56"/>
      <c r="C47" s="56"/>
      <c r="D47" s="57"/>
      <c r="E47" s="188"/>
      <c r="F47" s="189"/>
      <c r="G47" s="187"/>
      <c r="H47" s="58"/>
      <c r="I47" s="58"/>
      <c r="J47" s="58"/>
      <c r="K47" s="58"/>
      <c r="L47" s="195"/>
      <c r="M47" s="187"/>
      <c r="N47" s="187"/>
      <c r="O47" s="140"/>
    </row>
    <row r="48" spans="1:15" x14ac:dyDescent="0.25">
      <c r="A48" s="143"/>
      <c r="B48" s="59"/>
      <c r="C48" s="59"/>
      <c r="D48" s="60"/>
      <c r="E48" s="190"/>
      <c r="F48" s="191" t="s">
        <v>10</v>
      </c>
      <c r="G48" s="231">
        <f>SUM(G43:G46)</f>
        <v>0</v>
      </c>
      <c r="H48" s="61"/>
      <c r="I48" s="61"/>
      <c r="J48" s="61"/>
      <c r="K48" s="61"/>
      <c r="L48" s="190"/>
      <c r="M48" s="191" t="s">
        <v>11</v>
      </c>
      <c r="N48" s="232">
        <f>SUM(N43:N46)</f>
        <v>0</v>
      </c>
      <c r="O48" s="233">
        <f>G48+N48</f>
        <v>0</v>
      </c>
    </row>
    <row r="49" spans="1:15" x14ac:dyDescent="0.25">
      <c r="A49" s="144" t="s">
        <v>0</v>
      </c>
      <c r="B49" s="91">
        <f>B41+1</f>
        <v>12</v>
      </c>
      <c r="C49" s="92" t="str">
        <f>CHOOSE(WEEKDAY(B49,2),"lundi","mardi","mercredi","jeudi","vendredi","samedi","dimanche")</f>
        <v>jeudi</v>
      </c>
      <c r="D49" s="92" t="s">
        <v>7</v>
      </c>
      <c r="E49" s="92"/>
      <c r="F49" s="92"/>
      <c r="G49" s="93"/>
      <c r="H49" s="92"/>
      <c r="I49" s="91">
        <f>B49</f>
        <v>12</v>
      </c>
      <c r="J49" s="92" t="str">
        <f>C49</f>
        <v>jeudi</v>
      </c>
      <c r="K49" s="92" t="s">
        <v>8</v>
      </c>
      <c r="L49" s="92"/>
      <c r="M49" s="92"/>
      <c r="N49" s="93"/>
      <c r="O49" s="145"/>
    </row>
    <row r="50" spans="1:15" x14ac:dyDescent="0.25">
      <c r="A50" s="146" t="s">
        <v>9</v>
      </c>
      <c r="B50" s="63"/>
      <c r="C50" s="63"/>
      <c r="D50" s="63"/>
      <c r="E50" s="65" t="s">
        <v>5</v>
      </c>
      <c r="F50" s="63" t="s">
        <v>6</v>
      </c>
      <c r="G50" s="63"/>
      <c r="H50" s="62" t="s">
        <v>9</v>
      </c>
      <c r="I50" s="63"/>
      <c r="J50" s="63"/>
      <c r="K50" s="63"/>
      <c r="L50" s="65" t="s">
        <v>5</v>
      </c>
      <c r="M50" s="65" t="s">
        <v>6</v>
      </c>
      <c r="N50" s="64"/>
      <c r="O50" s="145"/>
    </row>
    <row r="51" spans="1:15" x14ac:dyDescent="0.25">
      <c r="A51" s="147"/>
      <c r="B51" s="66"/>
      <c r="C51" s="66"/>
      <c r="D51" s="67"/>
      <c r="E51" s="196"/>
      <c r="F51" s="196"/>
      <c r="G51" s="197">
        <f>F51-E51</f>
        <v>0</v>
      </c>
      <c r="H51" s="66"/>
      <c r="I51" s="66"/>
      <c r="J51" s="66"/>
      <c r="K51" s="66"/>
      <c r="L51" s="196"/>
      <c r="M51" s="196"/>
      <c r="N51" s="203">
        <f t="shared" ref="N51:N54" si="10">MOD(M51-L51,1)</f>
        <v>0</v>
      </c>
      <c r="O51" s="145"/>
    </row>
    <row r="52" spans="1:15" x14ac:dyDescent="0.25">
      <c r="A52" s="147"/>
      <c r="B52" s="66"/>
      <c r="C52" s="66"/>
      <c r="D52" s="67"/>
      <c r="E52" s="196"/>
      <c r="F52" s="196"/>
      <c r="G52" s="198">
        <f t="shared" ref="G52:G54" si="11">F52-E52</f>
        <v>0</v>
      </c>
      <c r="H52" s="66"/>
      <c r="I52" s="66"/>
      <c r="J52" s="66"/>
      <c r="K52" s="66"/>
      <c r="L52" s="196"/>
      <c r="M52" s="196"/>
      <c r="N52" s="203">
        <f t="shared" si="10"/>
        <v>0</v>
      </c>
      <c r="O52" s="145"/>
    </row>
    <row r="53" spans="1:15" x14ac:dyDescent="0.25">
      <c r="A53" s="147"/>
      <c r="B53" s="66"/>
      <c r="C53" s="66"/>
      <c r="D53" s="67"/>
      <c r="E53" s="196"/>
      <c r="F53" s="196"/>
      <c r="G53" s="198">
        <f t="shared" si="11"/>
        <v>0</v>
      </c>
      <c r="H53" s="66"/>
      <c r="I53" s="66"/>
      <c r="J53" s="66"/>
      <c r="K53" s="66"/>
      <c r="L53" s="196"/>
      <c r="M53" s="196"/>
      <c r="N53" s="203">
        <f t="shared" si="10"/>
        <v>0</v>
      </c>
      <c r="O53" s="145"/>
    </row>
    <row r="54" spans="1:15" x14ac:dyDescent="0.25">
      <c r="A54" s="147"/>
      <c r="B54" s="66"/>
      <c r="C54" s="66"/>
      <c r="D54" s="67"/>
      <c r="E54" s="196"/>
      <c r="F54" s="196"/>
      <c r="G54" s="198">
        <f t="shared" si="11"/>
        <v>0</v>
      </c>
      <c r="H54" s="66"/>
      <c r="I54" s="66"/>
      <c r="J54" s="66"/>
      <c r="K54" s="66"/>
      <c r="L54" s="196"/>
      <c r="M54" s="196"/>
      <c r="N54" s="203">
        <f t="shared" si="10"/>
        <v>0</v>
      </c>
      <c r="O54" s="145"/>
    </row>
    <row r="55" spans="1:15" hidden="1" x14ac:dyDescent="0.25">
      <c r="A55" s="147"/>
      <c r="B55" s="66"/>
      <c r="C55" s="66"/>
      <c r="D55" s="67"/>
      <c r="E55" s="199"/>
      <c r="F55" s="200"/>
      <c r="G55" s="198"/>
      <c r="H55" s="66"/>
      <c r="I55" s="66"/>
      <c r="J55" s="66"/>
      <c r="K55" s="66"/>
      <c r="L55" s="199"/>
      <c r="M55" s="200"/>
      <c r="N55" s="203"/>
      <c r="O55" s="145"/>
    </row>
    <row r="56" spans="1:15" x14ac:dyDescent="0.25">
      <c r="A56" s="148"/>
      <c r="B56" s="68"/>
      <c r="C56" s="68"/>
      <c r="D56" s="69"/>
      <c r="E56" s="201"/>
      <c r="F56" s="202" t="s">
        <v>10</v>
      </c>
      <c r="G56" s="234">
        <f>SUM(G51:G54)</f>
        <v>0</v>
      </c>
      <c r="H56" s="68"/>
      <c r="I56" s="68"/>
      <c r="J56" s="68"/>
      <c r="K56" s="68"/>
      <c r="L56" s="201"/>
      <c r="M56" s="202" t="s">
        <v>11</v>
      </c>
      <c r="N56" s="234">
        <f>SUM(N51:N54)</f>
        <v>0</v>
      </c>
      <c r="O56" s="235">
        <f>G56+N56</f>
        <v>0</v>
      </c>
    </row>
    <row r="57" spans="1:15" x14ac:dyDescent="0.25">
      <c r="A57" s="149" t="s">
        <v>0</v>
      </c>
      <c r="B57" s="94">
        <f>B49+1</f>
        <v>13</v>
      </c>
      <c r="C57" s="95" t="str">
        <f>CHOOSE(WEEKDAY(B57,2),"lundi","mardi","mercredi","jeudi","vendredi","samedi","dimanche")</f>
        <v>vendredi</v>
      </c>
      <c r="D57" s="95" t="s">
        <v>7</v>
      </c>
      <c r="E57" s="95"/>
      <c r="F57" s="95"/>
      <c r="G57" s="96"/>
      <c r="H57" s="95"/>
      <c r="I57" s="94">
        <f>B57</f>
        <v>13</v>
      </c>
      <c r="J57" s="95" t="str">
        <f>C57</f>
        <v>vendredi</v>
      </c>
      <c r="K57" s="95" t="s">
        <v>8</v>
      </c>
      <c r="L57" s="95"/>
      <c r="M57" s="95"/>
      <c r="N57" s="96"/>
      <c r="O57" s="150"/>
    </row>
    <row r="58" spans="1:15" x14ac:dyDescent="0.25">
      <c r="A58" s="151" t="s">
        <v>9</v>
      </c>
      <c r="B58" s="70"/>
      <c r="C58" s="70"/>
      <c r="D58" s="70"/>
      <c r="E58" s="72" t="s">
        <v>5</v>
      </c>
      <c r="F58" s="72" t="s">
        <v>6</v>
      </c>
      <c r="G58" s="70"/>
      <c r="H58" s="70" t="s">
        <v>9</v>
      </c>
      <c r="I58" s="70"/>
      <c r="J58" s="70"/>
      <c r="K58" s="70"/>
      <c r="L58" s="72" t="s">
        <v>5</v>
      </c>
      <c r="M58" s="72" t="s">
        <v>6</v>
      </c>
      <c r="N58" s="71"/>
      <c r="O58" s="150"/>
    </row>
    <row r="59" spans="1:15" x14ac:dyDescent="0.25">
      <c r="A59" s="152"/>
      <c r="B59" s="74"/>
      <c r="C59" s="74"/>
      <c r="D59" s="75"/>
      <c r="E59" s="204"/>
      <c r="F59" s="204"/>
      <c r="G59" s="205">
        <f>F59-E59</f>
        <v>0</v>
      </c>
      <c r="H59" s="76"/>
      <c r="I59" s="77"/>
      <c r="J59" s="77"/>
      <c r="K59" s="78"/>
      <c r="L59" s="204"/>
      <c r="M59" s="204"/>
      <c r="N59" s="208">
        <f t="shared" ref="N59:N62" si="12">MOD(M59-L59,1)</f>
        <v>0</v>
      </c>
      <c r="O59" s="150"/>
    </row>
    <row r="60" spans="1:15" x14ac:dyDescent="0.25">
      <c r="A60" s="152"/>
      <c r="B60" s="74"/>
      <c r="C60" s="74"/>
      <c r="D60" s="75"/>
      <c r="E60" s="204"/>
      <c r="F60" s="204"/>
      <c r="G60" s="205">
        <f t="shared" ref="G60:G62" si="13">F60-E60</f>
        <v>0</v>
      </c>
      <c r="H60" s="73"/>
      <c r="I60" s="74"/>
      <c r="J60" s="74"/>
      <c r="K60" s="75"/>
      <c r="L60" s="204"/>
      <c r="M60" s="204"/>
      <c r="N60" s="209">
        <f t="shared" si="12"/>
        <v>0</v>
      </c>
      <c r="O60" s="150"/>
    </row>
    <row r="61" spans="1:15" x14ac:dyDescent="0.25">
      <c r="A61" s="152"/>
      <c r="B61" s="74"/>
      <c r="C61" s="74"/>
      <c r="D61" s="75"/>
      <c r="E61" s="204"/>
      <c r="F61" s="204"/>
      <c r="G61" s="205">
        <f t="shared" si="13"/>
        <v>0</v>
      </c>
      <c r="H61" s="73"/>
      <c r="I61" s="74"/>
      <c r="J61" s="74"/>
      <c r="K61" s="75"/>
      <c r="L61" s="204"/>
      <c r="M61" s="204"/>
      <c r="N61" s="209">
        <f t="shared" si="12"/>
        <v>0</v>
      </c>
      <c r="O61" s="150"/>
    </row>
    <row r="62" spans="1:15" x14ac:dyDescent="0.25">
      <c r="A62" s="152"/>
      <c r="B62" s="74"/>
      <c r="C62" s="74"/>
      <c r="D62" s="75"/>
      <c r="E62" s="204"/>
      <c r="F62" s="204"/>
      <c r="G62" s="205">
        <f t="shared" si="13"/>
        <v>0</v>
      </c>
      <c r="H62" s="73"/>
      <c r="I62" s="74"/>
      <c r="J62" s="74"/>
      <c r="K62" s="75"/>
      <c r="L62" s="204"/>
      <c r="M62" s="204"/>
      <c r="N62" s="209">
        <f t="shared" si="12"/>
        <v>0</v>
      </c>
      <c r="O62" s="150"/>
    </row>
    <row r="63" spans="1:15" hidden="1" x14ac:dyDescent="0.25">
      <c r="A63" s="152"/>
      <c r="B63" s="74"/>
      <c r="C63" s="74"/>
      <c r="D63" s="75"/>
      <c r="E63" s="204"/>
      <c r="F63" s="204"/>
      <c r="G63" s="205"/>
      <c r="H63" s="73"/>
      <c r="I63" s="74"/>
      <c r="J63" s="74"/>
      <c r="K63" s="75"/>
      <c r="L63" s="210"/>
      <c r="M63" s="210"/>
      <c r="N63" s="209"/>
      <c r="O63" s="150"/>
    </row>
    <row r="64" spans="1:15" ht="15.75" thickBot="1" x14ac:dyDescent="0.3">
      <c r="A64" s="153"/>
      <c r="B64" s="154"/>
      <c r="C64" s="154"/>
      <c r="D64" s="155"/>
      <c r="E64" s="206"/>
      <c r="F64" s="207" t="s">
        <v>10</v>
      </c>
      <c r="G64" s="236">
        <f>SUM(G59:G62)</f>
        <v>0</v>
      </c>
      <c r="H64" s="156"/>
      <c r="I64" s="154"/>
      <c r="J64" s="154"/>
      <c r="K64" s="155"/>
      <c r="L64" s="206"/>
      <c r="M64" s="207" t="s">
        <v>11</v>
      </c>
      <c r="N64" s="236">
        <f>SUM(N59:N62)</f>
        <v>0</v>
      </c>
      <c r="O64" s="237">
        <f>G64+N64</f>
        <v>0</v>
      </c>
    </row>
    <row r="65" spans="12:15" ht="15.75" hidden="1" thickBot="1" x14ac:dyDescent="0.3">
      <c r="O65" s="1"/>
    </row>
    <row r="66" spans="12:15" ht="15.75" thickBot="1" x14ac:dyDescent="0.3">
      <c r="L66" s="221" t="s">
        <v>21</v>
      </c>
      <c r="M66" s="219">
        <f>(O66*24)*F3</f>
        <v>0</v>
      </c>
      <c r="N66" s="218" t="s">
        <v>13</v>
      </c>
      <c r="O66" s="222">
        <f>SUM(O5:O64)</f>
        <v>0</v>
      </c>
    </row>
  </sheetData>
  <sheetProtection sheet="1" objects="1" scenarios="1"/>
  <conditionalFormatting sqref="B5:C5 B14:C14 B23:C23 B32:C32 B41:C41 B57:C57 B49:C49">
    <cfRule type="timePeriod" dxfId="3" priority="1" timePeriod="lastMonth">
      <formula>AND(MONTH(B5)=MONTH(EDATE(TODAY(),0-1)),YEAR(B5)=YEAR(EDATE(TODAY(),0-1)))</formula>
    </cfRule>
  </conditionalFormatting>
  <pageMargins left="0" right="0" top="0" bottom="0" header="0" footer="0"/>
  <pageSetup paperSize="9" scale="7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97551-3E99-4955-B10B-65F8736E421D}">
  <sheetPr>
    <pageSetUpPr fitToPage="1"/>
  </sheetPr>
  <dimension ref="A1:O66"/>
  <sheetViews>
    <sheetView workbookViewId="0">
      <selection activeCell="B2" sqref="B2:B3"/>
    </sheetView>
  </sheetViews>
  <sheetFormatPr baseColWidth="10" defaultRowHeight="15" x14ac:dyDescent="0.25"/>
  <cols>
    <col min="1" max="1" width="24.7109375" customWidth="1"/>
    <col min="4" max="4" width="4.7109375" customWidth="1"/>
    <col min="5" max="5" width="12.7109375" customWidth="1"/>
    <col min="8" max="8" width="24.7109375" customWidth="1"/>
    <col min="10" max="10" width="9.7109375" customWidth="1"/>
    <col min="12" max="12" width="12.7109375" customWidth="1"/>
  </cols>
  <sheetData>
    <row r="1" spans="1:15" ht="15.75" thickBot="1" x14ac:dyDescent="0.3">
      <c r="A1" s="97" t="s">
        <v>12</v>
      </c>
      <c r="B1" s="238">
        <f>Feuil2!B57+1</f>
        <v>14</v>
      </c>
    </row>
    <row r="2" spans="1:15" x14ac:dyDescent="0.25">
      <c r="A2" s="99" t="s">
        <v>1</v>
      </c>
      <c r="B2" s="239">
        <f>Feuil1!B2</f>
        <v>0</v>
      </c>
      <c r="D2" s="211" t="s">
        <v>18</v>
      </c>
      <c r="E2" s="212" t="s">
        <v>19</v>
      </c>
      <c r="F2" s="216">
        <v>9.8800000000000008</v>
      </c>
      <c r="H2" s="103" t="s">
        <v>4</v>
      </c>
      <c r="I2" s="104">
        <f>_xlfn.ISOWEEKNUM(B5)</f>
        <v>2</v>
      </c>
      <c r="K2" s="103" t="s">
        <v>16</v>
      </c>
      <c r="L2" s="107" t="s">
        <v>14</v>
      </c>
    </row>
    <row r="3" spans="1:15" ht="15.75" thickBot="1" x14ac:dyDescent="0.3">
      <c r="A3" s="101" t="s">
        <v>2</v>
      </c>
      <c r="B3" s="261">
        <f>Feuil1!B3</f>
        <v>0</v>
      </c>
      <c r="D3" s="213" t="s">
        <v>18</v>
      </c>
      <c r="E3" s="214" t="s">
        <v>20</v>
      </c>
      <c r="F3" s="215">
        <f>ROUND(F2-((F2*23)/100),1)</f>
        <v>7.6</v>
      </c>
      <c r="H3" s="105" t="s">
        <v>3</v>
      </c>
      <c r="I3" s="106">
        <f>NETWORKDAYS.INTL(B5,B57)</f>
        <v>5</v>
      </c>
      <c r="K3" s="108" t="s">
        <v>17</v>
      </c>
      <c r="L3" s="109" t="s">
        <v>15</v>
      </c>
    </row>
    <row r="4" spans="1:15" ht="15.75" thickBot="1" x14ac:dyDescent="0.3"/>
    <row r="5" spans="1:15" x14ac:dyDescent="0.25">
      <c r="A5" s="110" t="s">
        <v>0</v>
      </c>
      <c r="B5" s="111">
        <f>B1</f>
        <v>14</v>
      </c>
      <c r="C5" s="112" t="str">
        <f>CHOOSE(WEEKDAY(B5,2),"lundi","mardi","mercredi","jeudi","vendredi","samedi","dimanche")</f>
        <v>samedi</v>
      </c>
      <c r="D5" s="112" t="s">
        <v>7</v>
      </c>
      <c r="E5" s="112"/>
      <c r="F5" s="112"/>
      <c r="G5" s="113"/>
      <c r="H5" s="112"/>
      <c r="I5" s="114">
        <f>B5</f>
        <v>14</v>
      </c>
      <c r="J5" s="112" t="str">
        <f>C5</f>
        <v>samedi</v>
      </c>
      <c r="K5" s="112" t="s">
        <v>8</v>
      </c>
      <c r="L5" s="112"/>
      <c r="M5" s="112"/>
      <c r="N5" s="113"/>
      <c r="O5" s="115"/>
    </row>
    <row r="6" spans="1:15" hidden="1" x14ac:dyDescent="0.25">
      <c r="A6" s="11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  <c r="O6" s="117"/>
    </row>
    <row r="7" spans="1:15" x14ac:dyDescent="0.25">
      <c r="A7" s="118" t="s">
        <v>9</v>
      </c>
      <c r="B7" s="3"/>
      <c r="C7" s="3"/>
      <c r="D7" s="3"/>
      <c r="E7" s="7" t="s">
        <v>5</v>
      </c>
      <c r="F7" s="7" t="s">
        <v>6</v>
      </c>
      <c r="G7" s="4"/>
      <c r="H7" s="3" t="s">
        <v>9</v>
      </c>
      <c r="I7" s="3"/>
      <c r="J7" s="3"/>
      <c r="K7" s="3"/>
      <c r="L7" s="7" t="s">
        <v>5</v>
      </c>
      <c r="M7" s="7" t="s">
        <v>6</v>
      </c>
      <c r="N7" s="4"/>
      <c r="O7" s="117"/>
    </row>
    <row r="8" spans="1:15" hidden="1" x14ac:dyDescent="0.25">
      <c r="A8" s="119"/>
      <c r="B8" s="8"/>
      <c r="C8" s="8"/>
      <c r="D8" s="8"/>
      <c r="E8" s="9"/>
      <c r="F8" s="9"/>
      <c r="G8" s="10">
        <f>F8-E8</f>
        <v>0</v>
      </c>
      <c r="H8" s="8"/>
      <c r="I8" s="8"/>
      <c r="J8" s="8"/>
      <c r="K8" s="8"/>
      <c r="L8" s="9"/>
      <c r="M8" s="9"/>
      <c r="N8" s="11">
        <f>M8-L8</f>
        <v>0</v>
      </c>
      <c r="O8" s="117"/>
    </row>
    <row r="9" spans="1:15" x14ac:dyDescent="0.25">
      <c r="A9" s="119"/>
      <c r="B9" s="8"/>
      <c r="C9" s="8"/>
      <c r="D9" s="8"/>
      <c r="E9" s="158"/>
      <c r="F9" s="158"/>
      <c r="G9" s="159">
        <f t="shared" ref="G9:G12" si="0">F9-E9</f>
        <v>0</v>
      </c>
      <c r="H9" s="8"/>
      <c r="I9" s="8"/>
      <c r="J9" s="8"/>
      <c r="K9" s="8"/>
      <c r="L9" s="158"/>
      <c r="M9" s="158"/>
      <c r="N9" s="161">
        <f>MOD(M9-L9,1)</f>
        <v>0</v>
      </c>
      <c r="O9" s="117"/>
    </row>
    <row r="10" spans="1:15" x14ac:dyDescent="0.25">
      <c r="A10" s="119"/>
      <c r="B10" s="8"/>
      <c r="C10" s="8"/>
      <c r="D10" s="8"/>
      <c r="E10" s="158"/>
      <c r="F10" s="158"/>
      <c r="G10" s="159">
        <f t="shared" si="0"/>
        <v>0</v>
      </c>
      <c r="H10" s="8"/>
      <c r="I10" s="8"/>
      <c r="J10" s="8"/>
      <c r="K10" s="8"/>
      <c r="L10" s="158"/>
      <c r="M10" s="158"/>
      <c r="N10" s="161">
        <f t="shared" ref="N10:N12" si="1">MOD(M10-L10,1)</f>
        <v>0</v>
      </c>
      <c r="O10" s="117"/>
    </row>
    <row r="11" spans="1:15" x14ac:dyDescent="0.25">
      <c r="A11" s="119"/>
      <c r="B11" s="8"/>
      <c r="C11" s="8"/>
      <c r="D11" s="8"/>
      <c r="E11" s="158"/>
      <c r="F11" s="158"/>
      <c r="G11" s="159">
        <f t="shared" si="0"/>
        <v>0</v>
      </c>
      <c r="H11" s="8"/>
      <c r="I11" s="8"/>
      <c r="J11" s="8"/>
      <c r="K11" s="8"/>
      <c r="L11" s="158"/>
      <c r="M11" s="158"/>
      <c r="N11" s="161">
        <f t="shared" si="1"/>
        <v>0</v>
      </c>
      <c r="O11" s="117"/>
    </row>
    <row r="12" spans="1:15" x14ac:dyDescent="0.25">
      <c r="A12" s="119"/>
      <c r="B12" s="8"/>
      <c r="C12" s="8"/>
      <c r="D12" s="12"/>
      <c r="E12" s="158"/>
      <c r="F12" s="160"/>
      <c r="G12" s="159">
        <f t="shared" si="0"/>
        <v>0</v>
      </c>
      <c r="H12" s="8"/>
      <c r="I12" s="8"/>
      <c r="J12" s="8"/>
      <c r="K12" s="8"/>
      <c r="L12" s="158"/>
      <c r="M12" s="160"/>
      <c r="N12" s="159">
        <f t="shared" si="1"/>
        <v>0</v>
      </c>
      <c r="O12" s="117"/>
    </row>
    <row r="13" spans="1:15" x14ac:dyDescent="0.25">
      <c r="A13" s="120"/>
      <c r="B13" s="13"/>
      <c r="C13" s="13"/>
      <c r="D13" s="14"/>
      <c r="E13" s="15"/>
      <c r="F13" s="16" t="s">
        <v>10</v>
      </c>
      <c r="G13" s="223">
        <f>SUM(G8:G11)</f>
        <v>0</v>
      </c>
      <c r="H13" s="13"/>
      <c r="I13" s="13"/>
      <c r="J13" s="13"/>
      <c r="K13" s="13"/>
      <c r="L13" s="2"/>
      <c r="M13" s="3" t="s">
        <v>11</v>
      </c>
      <c r="N13" s="223">
        <f>SUM(N8:N11)</f>
        <v>0</v>
      </c>
      <c r="O13" s="224">
        <f>G13+N13</f>
        <v>0</v>
      </c>
    </row>
    <row r="14" spans="1:15" x14ac:dyDescent="0.25">
      <c r="A14" s="121" t="s">
        <v>0</v>
      </c>
      <c r="B14" s="79">
        <f>B5+1</f>
        <v>15</v>
      </c>
      <c r="C14" s="80" t="str">
        <f>CHOOSE(WEEKDAY(B14,2),"lundi","mardi","mercredi","jeudi","vendredi","samedi","dimanche")</f>
        <v>dimanche</v>
      </c>
      <c r="D14" s="80" t="s">
        <v>7</v>
      </c>
      <c r="E14" s="80"/>
      <c r="F14" s="80"/>
      <c r="G14" s="81"/>
      <c r="H14" s="80"/>
      <c r="I14" s="79">
        <f>B14</f>
        <v>15</v>
      </c>
      <c r="J14" s="80" t="str">
        <f>C14</f>
        <v>dimanche</v>
      </c>
      <c r="K14" s="80" t="s">
        <v>8</v>
      </c>
      <c r="L14" s="80"/>
      <c r="M14" s="80"/>
      <c r="N14" s="81"/>
      <c r="O14" s="122"/>
    </row>
    <row r="15" spans="1:15" hidden="1" x14ac:dyDescent="0.25">
      <c r="A15" s="123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1"/>
      <c r="O15" s="122"/>
    </row>
    <row r="16" spans="1:15" x14ac:dyDescent="0.25">
      <c r="A16" s="124" t="s">
        <v>9</v>
      </c>
      <c r="B16" s="18"/>
      <c r="C16" s="18"/>
      <c r="D16" s="18"/>
      <c r="E16" s="22" t="s">
        <v>5</v>
      </c>
      <c r="F16" s="22" t="s">
        <v>6</v>
      </c>
      <c r="G16" s="18"/>
      <c r="H16" s="17" t="s">
        <v>9</v>
      </c>
      <c r="I16" s="18"/>
      <c r="J16" s="18"/>
      <c r="K16" s="18"/>
      <c r="L16" s="22" t="s">
        <v>5</v>
      </c>
      <c r="M16" s="22" t="s">
        <v>6</v>
      </c>
      <c r="N16" s="19"/>
      <c r="O16" s="122"/>
    </row>
    <row r="17" spans="1:15" x14ac:dyDescent="0.25">
      <c r="A17" s="125"/>
      <c r="B17" s="23"/>
      <c r="C17" s="23"/>
      <c r="D17" s="24"/>
      <c r="E17" s="162"/>
      <c r="F17" s="162"/>
      <c r="G17" s="163">
        <f>F17-E17</f>
        <v>0</v>
      </c>
      <c r="H17" s="23"/>
      <c r="I17" s="23"/>
      <c r="J17" s="23"/>
      <c r="K17" s="23"/>
      <c r="L17" s="162"/>
      <c r="M17" s="162"/>
      <c r="N17" s="168">
        <f t="shared" ref="N17:N20" si="2">MOD(M17-L17,1)</f>
        <v>0</v>
      </c>
      <c r="O17" s="122"/>
    </row>
    <row r="18" spans="1:15" x14ac:dyDescent="0.25">
      <c r="A18" s="125"/>
      <c r="B18" s="23"/>
      <c r="C18" s="23"/>
      <c r="D18" s="24"/>
      <c r="E18" s="162"/>
      <c r="F18" s="162"/>
      <c r="G18" s="164">
        <f t="shared" ref="G18:G20" si="3">F18-E18</f>
        <v>0</v>
      </c>
      <c r="H18" s="23"/>
      <c r="I18" s="23"/>
      <c r="J18" s="23"/>
      <c r="K18" s="23"/>
      <c r="L18" s="162"/>
      <c r="M18" s="162"/>
      <c r="N18" s="168">
        <f t="shared" si="2"/>
        <v>0</v>
      </c>
      <c r="O18" s="122"/>
    </row>
    <row r="19" spans="1:15" x14ac:dyDescent="0.25">
      <c r="A19" s="125"/>
      <c r="B19" s="23"/>
      <c r="C19" s="23"/>
      <c r="D19" s="24"/>
      <c r="E19" s="162"/>
      <c r="F19" s="162"/>
      <c r="G19" s="164">
        <f t="shared" si="3"/>
        <v>0</v>
      </c>
      <c r="H19" s="23"/>
      <c r="I19" s="23"/>
      <c r="J19" s="23"/>
      <c r="K19" s="23"/>
      <c r="L19" s="162"/>
      <c r="M19" s="162"/>
      <c r="N19" s="168">
        <f t="shared" si="2"/>
        <v>0</v>
      </c>
      <c r="O19" s="122"/>
    </row>
    <row r="20" spans="1:15" x14ac:dyDescent="0.25">
      <c r="A20" s="125"/>
      <c r="B20" s="23"/>
      <c r="C20" s="23"/>
      <c r="D20" s="24"/>
      <c r="E20" s="162"/>
      <c r="F20" s="162"/>
      <c r="G20" s="164">
        <f t="shared" si="3"/>
        <v>0</v>
      </c>
      <c r="H20" s="23"/>
      <c r="I20" s="23"/>
      <c r="J20" s="23"/>
      <c r="K20" s="23"/>
      <c r="L20" s="162"/>
      <c r="M20" s="162"/>
      <c r="N20" s="168">
        <f t="shared" si="2"/>
        <v>0</v>
      </c>
      <c r="O20" s="122"/>
    </row>
    <row r="21" spans="1:15" hidden="1" x14ac:dyDescent="0.25">
      <c r="A21" s="125"/>
      <c r="B21" s="23"/>
      <c r="C21" s="23"/>
      <c r="D21" s="24"/>
      <c r="E21" s="165"/>
      <c r="F21" s="166"/>
      <c r="G21" s="164"/>
      <c r="H21" s="23"/>
      <c r="I21" s="23"/>
      <c r="J21" s="23"/>
      <c r="K21" s="23"/>
      <c r="L21" s="165"/>
      <c r="M21" s="165"/>
      <c r="N21" s="168"/>
      <c r="O21" s="122"/>
    </row>
    <row r="22" spans="1:15" x14ac:dyDescent="0.25">
      <c r="A22" s="126"/>
      <c r="B22" s="25"/>
      <c r="C22" s="25"/>
      <c r="D22" s="26"/>
      <c r="E22" s="166"/>
      <c r="F22" s="167" t="s">
        <v>10</v>
      </c>
      <c r="G22" s="225">
        <f>SUM(G17:G20)</f>
        <v>0</v>
      </c>
      <c r="H22" s="25"/>
      <c r="I22" s="25"/>
      <c r="J22" s="25"/>
      <c r="K22" s="25"/>
      <c r="L22" s="165"/>
      <c r="M22" s="167" t="s">
        <v>11</v>
      </c>
      <c r="N22" s="225">
        <f>SUM(N17:N20)</f>
        <v>0</v>
      </c>
      <c r="O22" s="226">
        <f>G22+N22</f>
        <v>0</v>
      </c>
    </row>
    <row r="23" spans="1:15" x14ac:dyDescent="0.25">
      <c r="A23" s="127" t="s">
        <v>0</v>
      </c>
      <c r="B23" s="82">
        <f>B14+1</f>
        <v>16</v>
      </c>
      <c r="C23" s="83" t="str">
        <f>CHOOSE(WEEKDAY(B23,2),"lundi","mardi","mercredi","jeudi","vendredi","samedi","dimanche")</f>
        <v>lundi</v>
      </c>
      <c r="D23" s="83" t="s">
        <v>7</v>
      </c>
      <c r="E23" s="83"/>
      <c r="F23" s="83"/>
      <c r="G23" s="84"/>
      <c r="H23" s="83"/>
      <c r="I23" s="82">
        <f>B23</f>
        <v>16</v>
      </c>
      <c r="J23" s="83" t="str">
        <f>C23</f>
        <v>lundi</v>
      </c>
      <c r="K23" s="83" t="s">
        <v>8</v>
      </c>
      <c r="L23" s="83"/>
      <c r="M23" s="83"/>
      <c r="N23" s="84"/>
      <c r="O23" s="128"/>
    </row>
    <row r="24" spans="1:15" hidden="1" x14ac:dyDescent="0.25">
      <c r="A24" s="1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30"/>
      <c r="O24" s="128"/>
    </row>
    <row r="25" spans="1:15" x14ac:dyDescent="0.25">
      <c r="A25" s="130" t="s">
        <v>9</v>
      </c>
      <c r="B25" s="28"/>
      <c r="C25" s="28"/>
      <c r="D25" s="28"/>
      <c r="E25" s="31" t="s">
        <v>5</v>
      </c>
      <c r="F25" s="31" t="s">
        <v>6</v>
      </c>
      <c r="G25" s="28"/>
      <c r="H25" s="27" t="s">
        <v>9</v>
      </c>
      <c r="I25" s="28"/>
      <c r="J25" s="28"/>
      <c r="K25" s="28"/>
      <c r="L25" s="32" t="s">
        <v>5</v>
      </c>
      <c r="M25" s="32" t="s">
        <v>6</v>
      </c>
      <c r="N25" s="32"/>
      <c r="O25" s="128"/>
    </row>
    <row r="26" spans="1:15" x14ac:dyDescent="0.25">
      <c r="A26" s="131"/>
      <c r="B26" s="33"/>
      <c r="C26" s="33"/>
      <c r="D26" s="34"/>
      <c r="E26" s="169"/>
      <c r="F26" s="169"/>
      <c r="G26" s="170">
        <f>F26-E26</f>
        <v>0</v>
      </c>
      <c r="H26" s="33"/>
      <c r="I26" s="33"/>
      <c r="J26" s="33"/>
      <c r="K26" s="33"/>
      <c r="L26" s="169"/>
      <c r="M26" s="176"/>
      <c r="N26" s="171">
        <f t="shared" ref="N26:N29" si="4">MOD(M26-L26,1)</f>
        <v>0</v>
      </c>
      <c r="O26" s="128"/>
    </row>
    <row r="27" spans="1:15" x14ac:dyDescent="0.25">
      <c r="A27" s="131"/>
      <c r="B27" s="33"/>
      <c r="C27" s="33"/>
      <c r="D27" s="34"/>
      <c r="E27" s="169"/>
      <c r="F27" s="169"/>
      <c r="G27" s="171">
        <f t="shared" ref="G27:G29" si="5">F27-E27</f>
        <v>0</v>
      </c>
      <c r="H27" s="33"/>
      <c r="I27" s="33"/>
      <c r="J27" s="33"/>
      <c r="K27" s="33"/>
      <c r="L27" s="169"/>
      <c r="M27" s="176"/>
      <c r="N27" s="171">
        <f t="shared" si="4"/>
        <v>0</v>
      </c>
      <c r="O27" s="128"/>
    </row>
    <row r="28" spans="1:15" x14ac:dyDescent="0.25">
      <c r="A28" s="131"/>
      <c r="B28" s="33"/>
      <c r="C28" s="33"/>
      <c r="D28" s="34"/>
      <c r="E28" s="169"/>
      <c r="F28" s="169"/>
      <c r="G28" s="171">
        <f t="shared" si="5"/>
        <v>0</v>
      </c>
      <c r="H28" s="33"/>
      <c r="I28" s="33"/>
      <c r="J28" s="33"/>
      <c r="K28" s="33"/>
      <c r="L28" s="169"/>
      <c r="M28" s="176"/>
      <c r="N28" s="171">
        <f t="shared" si="4"/>
        <v>0</v>
      </c>
      <c r="O28" s="128"/>
    </row>
    <row r="29" spans="1:15" x14ac:dyDescent="0.25">
      <c r="A29" s="131"/>
      <c r="B29" s="33"/>
      <c r="C29" s="33"/>
      <c r="D29" s="34"/>
      <c r="E29" s="169"/>
      <c r="F29" s="169"/>
      <c r="G29" s="171">
        <f t="shared" si="5"/>
        <v>0</v>
      </c>
      <c r="H29" s="33"/>
      <c r="I29" s="33"/>
      <c r="J29" s="33"/>
      <c r="K29" s="33"/>
      <c r="L29" s="169"/>
      <c r="M29" s="176"/>
      <c r="N29" s="171">
        <f t="shared" si="4"/>
        <v>0</v>
      </c>
      <c r="O29" s="128"/>
    </row>
    <row r="30" spans="1:15" hidden="1" x14ac:dyDescent="0.25">
      <c r="A30" s="131"/>
      <c r="B30" s="33"/>
      <c r="C30" s="33"/>
      <c r="D30" s="34"/>
      <c r="E30" s="172"/>
      <c r="F30" s="173"/>
      <c r="G30" s="171"/>
      <c r="H30" s="33"/>
      <c r="I30" s="33"/>
      <c r="J30" s="33"/>
      <c r="K30" s="33"/>
      <c r="L30" s="172"/>
      <c r="M30" s="172"/>
      <c r="N30" s="171"/>
      <c r="O30" s="128"/>
    </row>
    <row r="31" spans="1:15" x14ac:dyDescent="0.25">
      <c r="A31" s="132"/>
      <c r="B31" s="35"/>
      <c r="C31" s="35"/>
      <c r="D31" s="36"/>
      <c r="E31" s="174"/>
      <c r="F31" s="175" t="s">
        <v>10</v>
      </c>
      <c r="G31" s="227">
        <f>SUM(G26:G29)</f>
        <v>0</v>
      </c>
      <c r="H31" s="35"/>
      <c r="I31" s="35"/>
      <c r="J31" s="35"/>
      <c r="K31" s="35"/>
      <c r="L31" s="177"/>
      <c r="M31" s="178" t="s">
        <v>11</v>
      </c>
      <c r="N31" s="227">
        <f>SUM(N26:N29)</f>
        <v>0</v>
      </c>
      <c r="O31" s="228">
        <f>G31+N31</f>
        <v>0</v>
      </c>
    </row>
    <row r="32" spans="1:15" x14ac:dyDescent="0.25">
      <c r="A32" s="133" t="s">
        <v>0</v>
      </c>
      <c r="B32" s="85">
        <f>B23+1</f>
        <v>17</v>
      </c>
      <c r="C32" s="86" t="str">
        <f>CHOOSE(WEEKDAY(B32,2),"lundi","mardi","mercredi","jeudi","vendredi","samedi","dimanche")</f>
        <v>mardi</v>
      </c>
      <c r="D32" s="86" t="s">
        <v>7</v>
      </c>
      <c r="E32" s="86"/>
      <c r="F32" s="86"/>
      <c r="G32" s="87"/>
      <c r="H32" s="86"/>
      <c r="I32" s="85">
        <f>B32</f>
        <v>17</v>
      </c>
      <c r="J32" s="86" t="str">
        <f>C32</f>
        <v>mardi</v>
      </c>
      <c r="K32" s="86" t="s">
        <v>8</v>
      </c>
      <c r="L32" s="86"/>
      <c r="M32" s="86"/>
      <c r="N32" s="87"/>
      <c r="O32" s="134"/>
    </row>
    <row r="33" spans="1:15" hidden="1" x14ac:dyDescent="0.25">
      <c r="A33" s="135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1"/>
      <c r="O33" s="134"/>
    </row>
    <row r="34" spans="1:15" x14ac:dyDescent="0.25">
      <c r="A34" s="136" t="s">
        <v>9</v>
      </c>
      <c r="B34" s="38"/>
      <c r="C34" s="38"/>
      <c r="D34" s="38"/>
      <c r="E34" s="42" t="s">
        <v>5</v>
      </c>
      <c r="F34" s="42" t="s">
        <v>6</v>
      </c>
      <c r="G34" s="38"/>
      <c r="H34" s="37" t="s">
        <v>9</v>
      </c>
      <c r="I34" s="38"/>
      <c r="J34" s="38"/>
      <c r="K34" s="38"/>
      <c r="L34" s="42" t="s">
        <v>5</v>
      </c>
      <c r="M34" s="42" t="s">
        <v>6</v>
      </c>
      <c r="N34" s="39"/>
      <c r="O34" s="134"/>
    </row>
    <row r="35" spans="1:15" hidden="1" x14ac:dyDescent="0.25">
      <c r="A35" s="137"/>
      <c r="B35" s="43"/>
      <c r="C35" s="43"/>
      <c r="D35" s="44"/>
      <c r="E35" s="45"/>
      <c r="F35" s="45"/>
      <c r="G35" s="46">
        <f>F35-E35</f>
        <v>0</v>
      </c>
      <c r="H35" s="47"/>
      <c r="I35" s="47"/>
      <c r="J35" s="47"/>
      <c r="K35" s="47"/>
      <c r="L35" s="45"/>
      <c r="M35" s="45"/>
      <c r="N35" s="48">
        <f>M35-L35</f>
        <v>0</v>
      </c>
      <c r="O35" s="134"/>
    </row>
    <row r="36" spans="1:15" x14ac:dyDescent="0.25">
      <c r="A36" s="137"/>
      <c r="B36" s="43"/>
      <c r="C36" s="43"/>
      <c r="D36" s="44"/>
      <c r="E36" s="179"/>
      <c r="F36" s="179"/>
      <c r="G36" s="180">
        <f t="shared" ref="G36:G39" si="6">F36-E36</f>
        <v>0</v>
      </c>
      <c r="H36" s="47"/>
      <c r="I36" s="47"/>
      <c r="J36" s="47"/>
      <c r="K36" s="47"/>
      <c r="L36" s="179"/>
      <c r="M36" s="179"/>
      <c r="N36" s="184">
        <f t="shared" ref="N36:N39" si="7">MOD(M36-L36,1)</f>
        <v>0</v>
      </c>
      <c r="O36" s="134"/>
    </row>
    <row r="37" spans="1:15" x14ac:dyDescent="0.25">
      <c r="A37" s="137"/>
      <c r="B37" s="43"/>
      <c r="C37" s="43"/>
      <c r="D37" s="44"/>
      <c r="E37" s="179"/>
      <c r="F37" s="179"/>
      <c r="G37" s="180">
        <f t="shared" si="6"/>
        <v>0</v>
      </c>
      <c r="H37" s="47"/>
      <c r="I37" s="47"/>
      <c r="J37" s="47"/>
      <c r="K37" s="47"/>
      <c r="L37" s="179"/>
      <c r="M37" s="179"/>
      <c r="N37" s="180">
        <f t="shared" si="7"/>
        <v>0</v>
      </c>
      <c r="O37" s="134"/>
    </row>
    <row r="38" spans="1:15" x14ac:dyDescent="0.25">
      <c r="A38" s="137"/>
      <c r="B38" s="43"/>
      <c r="C38" s="43"/>
      <c r="D38" s="44"/>
      <c r="E38" s="179"/>
      <c r="F38" s="179"/>
      <c r="G38" s="180">
        <f t="shared" si="6"/>
        <v>0</v>
      </c>
      <c r="H38" s="47"/>
      <c r="I38" s="47"/>
      <c r="J38" s="47"/>
      <c r="K38" s="47"/>
      <c r="L38" s="179"/>
      <c r="M38" s="179"/>
      <c r="N38" s="180">
        <f t="shared" si="7"/>
        <v>0</v>
      </c>
      <c r="O38" s="134"/>
    </row>
    <row r="39" spans="1:15" x14ac:dyDescent="0.25">
      <c r="A39" s="137"/>
      <c r="B39" s="43"/>
      <c r="C39" s="43"/>
      <c r="D39" s="44"/>
      <c r="E39" s="179"/>
      <c r="F39" s="179"/>
      <c r="G39" s="180">
        <f t="shared" si="6"/>
        <v>0</v>
      </c>
      <c r="H39" s="47"/>
      <c r="I39" s="47"/>
      <c r="J39" s="47"/>
      <c r="K39" s="47"/>
      <c r="L39" s="183"/>
      <c r="M39" s="183"/>
      <c r="N39" s="184">
        <f t="shared" si="7"/>
        <v>0</v>
      </c>
      <c r="O39" s="134"/>
    </row>
    <row r="40" spans="1:15" x14ac:dyDescent="0.25">
      <c r="A40" s="138"/>
      <c r="B40" s="49"/>
      <c r="C40" s="49"/>
      <c r="D40" s="50"/>
      <c r="E40" s="181"/>
      <c r="F40" s="182" t="s">
        <v>10</v>
      </c>
      <c r="G40" s="229">
        <f>SUM(G35:G38)</f>
        <v>0</v>
      </c>
      <c r="H40" s="51"/>
      <c r="I40" s="51"/>
      <c r="J40" s="51"/>
      <c r="K40" s="51"/>
      <c r="L40" s="181"/>
      <c r="M40" s="182" t="s">
        <v>11</v>
      </c>
      <c r="N40" s="229">
        <f>SUM(N35:N38)</f>
        <v>0</v>
      </c>
      <c r="O40" s="230">
        <f>G40+N40</f>
        <v>0</v>
      </c>
    </row>
    <row r="41" spans="1:15" x14ac:dyDescent="0.25">
      <c r="A41" s="139" t="s">
        <v>0</v>
      </c>
      <c r="B41" s="88">
        <f>B32+1</f>
        <v>18</v>
      </c>
      <c r="C41" s="89" t="str">
        <f>CHOOSE(WEEKDAY(B41,2),"lundi","mardi","mercredi","jeudi","vendredi","samedi","dimanche")</f>
        <v>mercredi</v>
      </c>
      <c r="D41" s="89" t="s">
        <v>7</v>
      </c>
      <c r="E41" s="89"/>
      <c r="F41" s="89"/>
      <c r="G41" s="90"/>
      <c r="H41" s="89"/>
      <c r="I41" s="88">
        <f>B41</f>
        <v>18</v>
      </c>
      <c r="J41" s="89" t="str">
        <f>C41</f>
        <v>mercredi</v>
      </c>
      <c r="K41" s="89" t="s">
        <v>8</v>
      </c>
      <c r="L41" s="89"/>
      <c r="M41" s="89"/>
      <c r="N41" s="90"/>
      <c r="O41" s="140"/>
    </row>
    <row r="42" spans="1:15" x14ac:dyDescent="0.25">
      <c r="A42" s="141" t="s">
        <v>9</v>
      </c>
      <c r="B42" s="53"/>
      <c r="C42" s="53"/>
      <c r="D42" s="53"/>
      <c r="E42" s="55" t="s">
        <v>5</v>
      </c>
      <c r="F42" s="55" t="s">
        <v>6</v>
      </c>
      <c r="G42" s="53"/>
      <c r="H42" s="52" t="s">
        <v>9</v>
      </c>
      <c r="I42" s="53"/>
      <c r="J42" s="53"/>
      <c r="K42" s="53"/>
      <c r="L42" s="55" t="s">
        <v>5</v>
      </c>
      <c r="M42" s="55" t="s">
        <v>6</v>
      </c>
      <c r="N42" s="54"/>
      <c r="O42" s="140"/>
    </row>
    <row r="43" spans="1:15" x14ac:dyDescent="0.25">
      <c r="A43" s="142"/>
      <c r="B43" s="56"/>
      <c r="C43" s="56"/>
      <c r="D43" s="57"/>
      <c r="E43" s="185"/>
      <c r="F43" s="185"/>
      <c r="G43" s="186">
        <f>F43-E43</f>
        <v>0</v>
      </c>
      <c r="H43" s="58"/>
      <c r="I43" s="58"/>
      <c r="J43" s="58"/>
      <c r="K43" s="58"/>
      <c r="L43" s="185"/>
      <c r="M43" s="185"/>
      <c r="N43" s="192">
        <f t="shared" ref="N43:N46" si="8">MOD(M43-L43,1)</f>
        <v>0</v>
      </c>
      <c r="O43" s="140"/>
    </row>
    <row r="44" spans="1:15" x14ac:dyDescent="0.25">
      <c r="A44" s="142"/>
      <c r="B44" s="56"/>
      <c r="C44" s="56"/>
      <c r="D44" s="57"/>
      <c r="E44" s="185"/>
      <c r="F44" s="185"/>
      <c r="G44" s="187">
        <f t="shared" ref="G44:G46" si="9">F44-E44</f>
        <v>0</v>
      </c>
      <c r="H44" s="58"/>
      <c r="I44" s="58"/>
      <c r="J44" s="58"/>
      <c r="K44" s="58"/>
      <c r="L44" s="185"/>
      <c r="M44" s="185"/>
      <c r="N44" s="193">
        <f t="shared" si="8"/>
        <v>0</v>
      </c>
      <c r="O44" s="140"/>
    </row>
    <row r="45" spans="1:15" x14ac:dyDescent="0.25">
      <c r="A45" s="142"/>
      <c r="B45" s="56"/>
      <c r="C45" s="56"/>
      <c r="D45" s="57"/>
      <c r="E45" s="185"/>
      <c r="F45" s="185"/>
      <c r="G45" s="187">
        <f t="shared" si="9"/>
        <v>0</v>
      </c>
      <c r="H45" s="58"/>
      <c r="I45" s="58"/>
      <c r="J45" s="58"/>
      <c r="K45" s="58"/>
      <c r="L45" s="185"/>
      <c r="M45" s="185"/>
      <c r="N45" s="193">
        <f t="shared" si="8"/>
        <v>0</v>
      </c>
      <c r="O45" s="140"/>
    </row>
    <row r="46" spans="1:15" x14ac:dyDescent="0.25">
      <c r="A46" s="142"/>
      <c r="B46" s="56"/>
      <c r="C46" s="56"/>
      <c r="D46" s="57"/>
      <c r="E46" s="185"/>
      <c r="F46" s="185"/>
      <c r="G46" s="187">
        <f t="shared" si="9"/>
        <v>0</v>
      </c>
      <c r="H46" s="58"/>
      <c r="I46" s="58"/>
      <c r="J46" s="58"/>
      <c r="K46" s="58"/>
      <c r="L46" s="185"/>
      <c r="M46" s="185"/>
      <c r="N46" s="194">
        <f t="shared" si="8"/>
        <v>0</v>
      </c>
      <c r="O46" s="140"/>
    </row>
    <row r="47" spans="1:15" hidden="1" x14ac:dyDescent="0.25">
      <c r="A47" s="142"/>
      <c r="B47" s="56"/>
      <c r="C47" s="56"/>
      <c r="D47" s="57"/>
      <c r="E47" s="188"/>
      <c r="F47" s="189"/>
      <c r="G47" s="187"/>
      <c r="H47" s="58"/>
      <c r="I47" s="58"/>
      <c r="J47" s="58"/>
      <c r="K47" s="58"/>
      <c r="L47" s="195"/>
      <c r="M47" s="187"/>
      <c r="N47" s="187"/>
      <c r="O47" s="140"/>
    </row>
    <row r="48" spans="1:15" x14ac:dyDescent="0.25">
      <c r="A48" s="143"/>
      <c r="B48" s="59"/>
      <c r="C48" s="59"/>
      <c r="D48" s="60"/>
      <c r="E48" s="190"/>
      <c r="F48" s="191" t="s">
        <v>10</v>
      </c>
      <c r="G48" s="231">
        <f>SUM(G43:G46)</f>
        <v>0</v>
      </c>
      <c r="H48" s="61"/>
      <c r="I48" s="61"/>
      <c r="J48" s="61"/>
      <c r="K48" s="61"/>
      <c r="L48" s="190"/>
      <c r="M48" s="191" t="s">
        <v>11</v>
      </c>
      <c r="N48" s="232">
        <f>SUM(N43:N46)</f>
        <v>0</v>
      </c>
      <c r="O48" s="233">
        <f>G48+N48</f>
        <v>0</v>
      </c>
    </row>
    <row r="49" spans="1:15" x14ac:dyDescent="0.25">
      <c r="A49" s="144" t="s">
        <v>0</v>
      </c>
      <c r="B49" s="91">
        <f>B41+1</f>
        <v>19</v>
      </c>
      <c r="C49" s="92" t="str">
        <f>CHOOSE(WEEKDAY(B49,2),"lundi","mardi","mercredi","jeudi","vendredi","samedi","dimanche")</f>
        <v>jeudi</v>
      </c>
      <c r="D49" s="92" t="s">
        <v>7</v>
      </c>
      <c r="E49" s="92"/>
      <c r="F49" s="92"/>
      <c r="G49" s="93"/>
      <c r="H49" s="92"/>
      <c r="I49" s="91">
        <f>B49</f>
        <v>19</v>
      </c>
      <c r="J49" s="92" t="str">
        <f>C49</f>
        <v>jeudi</v>
      </c>
      <c r="K49" s="92" t="s">
        <v>8</v>
      </c>
      <c r="L49" s="92"/>
      <c r="M49" s="92"/>
      <c r="N49" s="93"/>
      <c r="O49" s="145"/>
    </row>
    <row r="50" spans="1:15" x14ac:dyDescent="0.25">
      <c r="A50" s="146" t="s">
        <v>9</v>
      </c>
      <c r="B50" s="63"/>
      <c r="C50" s="63"/>
      <c r="D50" s="63"/>
      <c r="E50" s="65" t="s">
        <v>5</v>
      </c>
      <c r="F50" s="63" t="s">
        <v>6</v>
      </c>
      <c r="G50" s="63"/>
      <c r="H50" s="62" t="s">
        <v>9</v>
      </c>
      <c r="I50" s="63"/>
      <c r="J50" s="63"/>
      <c r="K50" s="63"/>
      <c r="L50" s="65" t="s">
        <v>5</v>
      </c>
      <c r="M50" s="65" t="s">
        <v>6</v>
      </c>
      <c r="N50" s="64"/>
      <c r="O50" s="145"/>
    </row>
    <row r="51" spans="1:15" x14ac:dyDescent="0.25">
      <c r="A51" s="147"/>
      <c r="B51" s="66"/>
      <c r="C51" s="66"/>
      <c r="D51" s="67"/>
      <c r="E51" s="196"/>
      <c r="F51" s="196"/>
      <c r="G51" s="197">
        <f>F51-E51</f>
        <v>0</v>
      </c>
      <c r="H51" s="66"/>
      <c r="I51" s="66"/>
      <c r="J51" s="66"/>
      <c r="K51" s="66"/>
      <c r="L51" s="196"/>
      <c r="M51" s="196"/>
      <c r="N51" s="203">
        <f t="shared" ref="N51:N54" si="10">MOD(M51-L51,1)</f>
        <v>0</v>
      </c>
      <c r="O51" s="145"/>
    </row>
    <row r="52" spans="1:15" x14ac:dyDescent="0.25">
      <c r="A52" s="147"/>
      <c r="B52" s="66"/>
      <c r="C52" s="66"/>
      <c r="D52" s="67"/>
      <c r="E52" s="196"/>
      <c r="F52" s="196"/>
      <c r="G52" s="198">
        <f t="shared" ref="G52:G54" si="11">F52-E52</f>
        <v>0</v>
      </c>
      <c r="H52" s="66"/>
      <c r="I52" s="66"/>
      <c r="J52" s="66"/>
      <c r="K52" s="66"/>
      <c r="L52" s="196"/>
      <c r="M52" s="196"/>
      <c r="N52" s="203">
        <f t="shared" si="10"/>
        <v>0</v>
      </c>
      <c r="O52" s="145"/>
    </row>
    <row r="53" spans="1:15" x14ac:dyDescent="0.25">
      <c r="A53" s="147"/>
      <c r="B53" s="66"/>
      <c r="C53" s="66"/>
      <c r="D53" s="67"/>
      <c r="E53" s="196"/>
      <c r="F53" s="196"/>
      <c r="G53" s="198">
        <f t="shared" si="11"/>
        <v>0</v>
      </c>
      <c r="H53" s="66"/>
      <c r="I53" s="66"/>
      <c r="J53" s="66"/>
      <c r="K53" s="66"/>
      <c r="L53" s="196"/>
      <c r="M53" s="196"/>
      <c r="N53" s="203">
        <f t="shared" si="10"/>
        <v>0</v>
      </c>
      <c r="O53" s="145"/>
    </row>
    <row r="54" spans="1:15" x14ac:dyDescent="0.25">
      <c r="A54" s="147"/>
      <c r="B54" s="66"/>
      <c r="C54" s="66"/>
      <c r="D54" s="67"/>
      <c r="E54" s="196"/>
      <c r="F54" s="196"/>
      <c r="G54" s="198">
        <f t="shared" si="11"/>
        <v>0</v>
      </c>
      <c r="H54" s="66"/>
      <c r="I54" s="66"/>
      <c r="J54" s="66"/>
      <c r="K54" s="66"/>
      <c r="L54" s="196"/>
      <c r="M54" s="196"/>
      <c r="N54" s="203">
        <f t="shared" si="10"/>
        <v>0</v>
      </c>
      <c r="O54" s="145"/>
    </row>
    <row r="55" spans="1:15" hidden="1" x14ac:dyDescent="0.25">
      <c r="A55" s="147"/>
      <c r="B55" s="66"/>
      <c r="C55" s="66"/>
      <c r="D55" s="67"/>
      <c r="E55" s="199"/>
      <c r="F55" s="200"/>
      <c r="G55" s="198"/>
      <c r="H55" s="66"/>
      <c r="I55" s="66"/>
      <c r="J55" s="66"/>
      <c r="K55" s="66"/>
      <c r="L55" s="199"/>
      <c r="M55" s="200"/>
      <c r="N55" s="203"/>
      <c r="O55" s="145"/>
    </row>
    <row r="56" spans="1:15" x14ac:dyDescent="0.25">
      <c r="A56" s="148"/>
      <c r="B56" s="68"/>
      <c r="C56" s="68"/>
      <c r="D56" s="69"/>
      <c r="E56" s="201"/>
      <c r="F56" s="202" t="s">
        <v>10</v>
      </c>
      <c r="G56" s="234">
        <f>SUM(G51:G54)</f>
        <v>0</v>
      </c>
      <c r="H56" s="68"/>
      <c r="I56" s="68"/>
      <c r="J56" s="68"/>
      <c r="K56" s="68"/>
      <c r="L56" s="201"/>
      <c r="M56" s="202" t="s">
        <v>11</v>
      </c>
      <c r="N56" s="234">
        <f>SUM(N51:N54)</f>
        <v>0</v>
      </c>
      <c r="O56" s="235">
        <f>G56+N56</f>
        <v>0</v>
      </c>
    </row>
    <row r="57" spans="1:15" x14ac:dyDescent="0.25">
      <c r="A57" s="149" t="s">
        <v>0</v>
      </c>
      <c r="B57" s="94">
        <f>B49+1</f>
        <v>20</v>
      </c>
      <c r="C57" s="95" t="str">
        <f>CHOOSE(WEEKDAY(B57,2),"lundi","mardi","mercredi","jeudi","vendredi","samedi","dimanche")</f>
        <v>vendredi</v>
      </c>
      <c r="D57" s="95" t="s">
        <v>7</v>
      </c>
      <c r="E57" s="95"/>
      <c r="F57" s="95"/>
      <c r="G57" s="96"/>
      <c r="H57" s="95"/>
      <c r="I57" s="94">
        <f>B57</f>
        <v>20</v>
      </c>
      <c r="J57" s="95" t="str">
        <f>C57</f>
        <v>vendredi</v>
      </c>
      <c r="K57" s="95" t="s">
        <v>8</v>
      </c>
      <c r="L57" s="95"/>
      <c r="M57" s="95"/>
      <c r="N57" s="96"/>
      <c r="O57" s="150"/>
    </row>
    <row r="58" spans="1:15" x14ac:dyDescent="0.25">
      <c r="A58" s="151" t="s">
        <v>9</v>
      </c>
      <c r="B58" s="70"/>
      <c r="C58" s="70"/>
      <c r="D58" s="70"/>
      <c r="E58" s="72" t="s">
        <v>5</v>
      </c>
      <c r="F58" s="72" t="s">
        <v>6</v>
      </c>
      <c r="G58" s="70"/>
      <c r="H58" s="70" t="s">
        <v>9</v>
      </c>
      <c r="I58" s="70"/>
      <c r="J58" s="70"/>
      <c r="K58" s="70"/>
      <c r="L58" s="72" t="s">
        <v>5</v>
      </c>
      <c r="M58" s="72" t="s">
        <v>6</v>
      </c>
      <c r="N58" s="71"/>
      <c r="O58" s="150"/>
    </row>
    <row r="59" spans="1:15" x14ac:dyDescent="0.25">
      <c r="A59" s="152"/>
      <c r="B59" s="74"/>
      <c r="C59" s="74"/>
      <c r="D59" s="75"/>
      <c r="E59" s="204"/>
      <c r="F59" s="204"/>
      <c r="G59" s="205">
        <f>F59-E59</f>
        <v>0</v>
      </c>
      <c r="H59" s="76"/>
      <c r="I59" s="77"/>
      <c r="J59" s="77"/>
      <c r="K59" s="78"/>
      <c r="L59" s="204"/>
      <c r="M59" s="204"/>
      <c r="N59" s="208">
        <f t="shared" ref="N59:N62" si="12">MOD(M59-L59,1)</f>
        <v>0</v>
      </c>
      <c r="O59" s="150"/>
    </row>
    <row r="60" spans="1:15" x14ac:dyDescent="0.25">
      <c r="A60" s="152"/>
      <c r="B60" s="74"/>
      <c r="C60" s="74"/>
      <c r="D60" s="75"/>
      <c r="E60" s="204"/>
      <c r="F60" s="204"/>
      <c r="G60" s="205">
        <f t="shared" ref="G60:G62" si="13">F60-E60</f>
        <v>0</v>
      </c>
      <c r="H60" s="73"/>
      <c r="I60" s="74"/>
      <c r="J60" s="74"/>
      <c r="K60" s="75"/>
      <c r="L60" s="204"/>
      <c r="M60" s="204"/>
      <c r="N60" s="209">
        <f t="shared" si="12"/>
        <v>0</v>
      </c>
      <c r="O60" s="150"/>
    </row>
    <row r="61" spans="1:15" x14ac:dyDescent="0.25">
      <c r="A61" s="152"/>
      <c r="B61" s="74"/>
      <c r="C61" s="74"/>
      <c r="D61" s="75"/>
      <c r="E61" s="204"/>
      <c r="F61" s="204"/>
      <c r="G61" s="205">
        <f t="shared" si="13"/>
        <v>0</v>
      </c>
      <c r="H61" s="73"/>
      <c r="I61" s="74"/>
      <c r="J61" s="74"/>
      <c r="K61" s="75"/>
      <c r="L61" s="204"/>
      <c r="M61" s="204"/>
      <c r="N61" s="209">
        <f t="shared" si="12"/>
        <v>0</v>
      </c>
      <c r="O61" s="150"/>
    </row>
    <row r="62" spans="1:15" x14ac:dyDescent="0.25">
      <c r="A62" s="152"/>
      <c r="B62" s="74"/>
      <c r="C62" s="74"/>
      <c r="D62" s="75"/>
      <c r="E62" s="204"/>
      <c r="F62" s="204"/>
      <c r="G62" s="205">
        <f t="shared" si="13"/>
        <v>0</v>
      </c>
      <c r="H62" s="73"/>
      <c r="I62" s="74"/>
      <c r="J62" s="74"/>
      <c r="K62" s="75"/>
      <c r="L62" s="204"/>
      <c r="M62" s="204"/>
      <c r="N62" s="209">
        <f t="shared" si="12"/>
        <v>0</v>
      </c>
      <c r="O62" s="150"/>
    </row>
    <row r="63" spans="1:15" hidden="1" x14ac:dyDescent="0.25">
      <c r="A63" s="152"/>
      <c r="B63" s="74"/>
      <c r="C63" s="74"/>
      <c r="D63" s="75"/>
      <c r="E63" s="204"/>
      <c r="F63" s="204"/>
      <c r="G63" s="205"/>
      <c r="H63" s="73"/>
      <c r="I63" s="74"/>
      <c r="J63" s="74"/>
      <c r="K63" s="75"/>
      <c r="L63" s="210"/>
      <c r="M63" s="210"/>
      <c r="N63" s="209"/>
      <c r="O63" s="150"/>
    </row>
    <row r="64" spans="1:15" ht="15.75" thickBot="1" x14ac:dyDescent="0.3">
      <c r="A64" s="153"/>
      <c r="B64" s="154"/>
      <c r="C64" s="154"/>
      <c r="D64" s="155"/>
      <c r="E64" s="206"/>
      <c r="F64" s="207" t="s">
        <v>10</v>
      </c>
      <c r="G64" s="236">
        <f>SUM(G59:G62)</f>
        <v>0</v>
      </c>
      <c r="H64" s="156"/>
      <c r="I64" s="154"/>
      <c r="J64" s="154"/>
      <c r="K64" s="155"/>
      <c r="L64" s="206"/>
      <c r="M64" s="207" t="s">
        <v>11</v>
      </c>
      <c r="N64" s="236">
        <f>SUM(N59:N62)</f>
        <v>0</v>
      </c>
      <c r="O64" s="237">
        <f>G64+N64</f>
        <v>0</v>
      </c>
    </row>
    <row r="65" spans="12:15" ht="15.75" hidden="1" thickBot="1" x14ac:dyDescent="0.3">
      <c r="O65" s="1"/>
    </row>
    <row r="66" spans="12:15" ht="15.75" thickBot="1" x14ac:dyDescent="0.3">
      <c r="L66" s="221" t="s">
        <v>21</v>
      </c>
      <c r="M66" s="219">
        <f>(O66*24)*F3</f>
        <v>0</v>
      </c>
      <c r="N66" s="218" t="s">
        <v>13</v>
      </c>
      <c r="O66" s="222">
        <f>SUM(O5:O64)</f>
        <v>0</v>
      </c>
    </row>
  </sheetData>
  <sheetProtection sheet="1" objects="1" scenarios="1"/>
  <conditionalFormatting sqref="B5:C5 B14:C14 B23:C23 B32:C32 B41:C41 B57:C57 B49:C49">
    <cfRule type="timePeriod" dxfId="2" priority="1" timePeriod="lastMonth">
      <formula>AND(MONTH(B5)=MONTH(EDATE(TODAY(),0-1)),YEAR(B5)=YEAR(EDATE(TODAY(),0-1)))</formula>
    </cfRule>
  </conditionalFormatting>
  <pageMargins left="0" right="0" top="0" bottom="0" header="0" footer="0"/>
  <pageSetup paperSize="9" scale="73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57199A-624B-4897-A28F-941E67537AC7}">
  <sheetPr>
    <pageSetUpPr fitToPage="1"/>
  </sheetPr>
  <dimension ref="A1:O66"/>
  <sheetViews>
    <sheetView topLeftCell="A31" workbookViewId="0">
      <selection activeCell="B2" sqref="B2:B3"/>
    </sheetView>
  </sheetViews>
  <sheetFormatPr baseColWidth="10" defaultRowHeight="15" x14ac:dyDescent="0.25"/>
  <cols>
    <col min="1" max="1" width="24.7109375" customWidth="1"/>
    <col min="4" max="4" width="9.7109375" customWidth="1"/>
    <col min="5" max="5" width="12.7109375" customWidth="1"/>
    <col min="8" max="8" width="24.7109375" customWidth="1"/>
    <col min="10" max="10" width="9.7109375" customWidth="1"/>
    <col min="12" max="12" width="12.7109375" customWidth="1"/>
  </cols>
  <sheetData>
    <row r="1" spans="1:15" ht="15.75" thickBot="1" x14ac:dyDescent="0.3">
      <c r="A1" s="97" t="s">
        <v>12</v>
      </c>
      <c r="B1" s="238">
        <f>Feuil3!B57+1</f>
        <v>21</v>
      </c>
    </row>
    <row r="2" spans="1:15" x14ac:dyDescent="0.25">
      <c r="A2" s="99" t="s">
        <v>1</v>
      </c>
      <c r="B2" s="239">
        <f>Feuil1!B2</f>
        <v>0</v>
      </c>
      <c r="D2" s="211" t="s">
        <v>18</v>
      </c>
      <c r="E2" s="212" t="s">
        <v>19</v>
      </c>
      <c r="F2" s="216">
        <v>9.8800000000000008</v>
      </c>
      <c r="H2" s="103" t="s">
        <v>4</v>
      </c>
      <c r="I2" s="104">
        <f>_xlfn.ISOWEEKNUM(B5)</f>
        <v>3</v>
      </c>
      <c r="K2" s="103" t="s">
        <v>16</v>
      </c>
      <c r="L2" s="107" t="s">
        <v>14</v>
      </c>
    </row>
    <row r="3" spans="1:15" ht="15.75" thickBot="1" x14ac:dyDescent="0.3">
      <c r="A3" s="101" t="s">
        <v>2</v>
      </c>
      <c r="B3" s="261">
        <f>Feuil1!B3</f>
        <v>0</v>
      </c>
      <c r="D3" s="213" t="s">
        <v>18</v>
      </c>
      <c r="E3" s="214" t="s">
        <v>20</v>
      </c>
      <c r="F3" s="215">
        <f>ROUND(F2-((F2*23)/100),1)</f>
        <v>7.6</v>
      </c>
      <c r="H3" s="105" t="s">
        <v>3</v>
      </c>
      <c r="I3" s="106">
        <f>NETWORKDAYS.INTL(B5,B57)</f>
        <v>5</v>
      </c>
      <c r="K3" s="108" t="s">
        <v>17</v>
      </c>
      <c r="L3" s="109" t="s">
        <v>15</v>
      </c>
    </row>
    <row r="4" spans="1:15" ht="15.75" thickBot="1" x14ac:dyDescent="0.3"/>
    <row r="5" spans="1:15" x14ac:dyDescent="0.25">
      <c r="A5" s="110" t="s">
        <v>0</v>
      </c>
      <c r="B5" s="111">
        <f>B1</f>
        <v>21</v>
      </c>
      <c r="C5" s="112" t="str">
        <f>CHOOSE(WEEKDAY(B5,2),"lundi","mardi","mercredi","jeudi","vendredi","samedi","dimanche")</f>
        <v>samedi</v>
      </c>
      <c r="D5" s="112" t="s">
        <v>7</v>
      </c>
      <c r="E5" s="112"/>
      <c r="F5" s="112"/>
      <c r="G5" s="113"/>
      <c r="H5" s="112"/>
      <c r="I5" s="114">
        <f>B5</f>
        <v>21</v>
      </c>
      <c r="J5" s="112" t="str">
        <f>C5</f>
        <v>samedi</v>
      </c>
      <c r="K5" s="112" t="s">
        <v>8</v>
      </c>
      <c r="L5" s="112"/>
      <c r="M5" s="112"/>
      <c r="N5" s="113"/>
      <c r="O5" s="115"/>
    </row>
    <row r="6" spans="1:15" hidden="1" x14ac:dyDescent="0.25">
      <c r="A6" s="11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  <c r="O6" s="117"/>
    </row>
    <row r="7" spans="1:15" x14ac:dyDescent="0.25">
      <c r="A7" s="118" t="s">
        <v>9</v>
      </c>
      <c r="B7" s="3"/>
      <c r="C7" s="3"/>
      <c r="D7" s="3"/>
      <c r="E7" s="7" t="s">
        <v>5</v>
      </c>
      <c r="F7" s="7" t="s">
        <v>6</v>
      </c>
      <c r="G7" s="4"/>
      <c r="H7" s="3" t="s">
        <v>9</v>
      </c>
      <c r="I7" s="3"/>
      <c r="J7" s="3"/>
      <c r="K7" s="3"/>
      <c r="L7" s="7" t="s">
        <v>5</v>
      </c>
      <c r="M7" s="7" t="s">
        <v>6</v>
      </c>
      <c r="N7" s="4"/>
      <c r="O7" s="117"/>
    </row>
    <row r="8" spans="1:15" hidden="1" x14ac:dyDescent="0.25">
      <c r="A8" s="119"/>
      <c r="B8" s="8"/>
      <c r="C8" s="8"/>
      <c r="D8" s="8"/>
      <c r="E8" s="9"/>
      <c r="F8" s="9"/>
      <c r="G8" s="10">
        <f>F8-E8</f>
        <v>0</v>
      </c>
      <c r="H8" s="8"/>
      <c r="I8" s="8"/>
      <c r="J8" s="8"/>
      <c r="K8" s="8"/>
      <c r="L8" s="9"/>
      <c r="M8" s="9"/>
      <c r="N8" s="11">
        <f>M8-L8</f>
        <v>0</v>
      </c>
      <c r="O8" s="117"/>
    </row>
    <row r="9" spans="1:15" x14ac:dyDescent="0.25">
      <c r="A9" s="119"/>
      <c r="B9" s="8"/>
      <c r="C9" s="8"/>
      <c r="D9" s="8"/>
      <c r="E9" s="158"/>
      <c r="F9" s="158"/>
      <c r="G9" s="159">
        <f t="shared" ref="G9:G12" si="0">F9-E9</f>
        <v>0</v>
      </c>
      <c r="H9" s="8"/>
      <c r="I9" s="8"/>
      <c r="J9" s="8"/>
      <c r="K9" s="8"/>
      <c r="L9" s="158"/>
      <c r="M9" s="158"/>
      <c r="N9" s="161">
        <f>MOD(M9-L9,1)</f>
        <v>0</v>
      </c>
      <c r="O9" s="117"/>
    </row>
    <row r="10" spans="1:15" x14ac:dyDescent="0.25">
      <c r="A10" s="119"/>
      <c r="B10" s="8"/>
      <c r="C10" s="8"/>
      <c r="D10" s="8"/>
      <c r="E10" s="158"/>
      <c r="F10" s="158"/>
      <c r="G10" s="159">
        <f t="shared" si="0"/>
        <v>0</v>
      </c>
      <c r="H10" s="8"/>
      <c r="I10" s="8"/>
      <c r="J10" s="8"/>
      <c r="K10" s="8"/>
      <c r="L10" s="158"/>
      <c r="M10" s="158"/>
      <c r="N10" s="161">
        <f t="shared" ref="N10:N12" si="1">MOD(M10-L10,1)</f>
        <v>0</v>
      </c>
      <c r="O10" s="117"/>
    </row>
    <row r="11" spans="1:15" x14ac:dyDescent="0.25">
      <c r="A11" s="119"/>
      <c r="B11" s="8"/>
      <c r="C11" s="8"/>
      <c r="D11" s="8"/>
      <c r="E11" s="158"/>
      <c r="F11" s="158"/>
      <c r="G11" s="159">
        <f t="shared" si="0"/>
        <v>0</v>
      </c>
      <c r="H11" s="8"/>
      <c r="I11" s="8"/>
      <c r="J11" s="8"/>
      <c r="K11" s="8"/>
      <c r="L11" s="158"/>
      <c r="M11" s="158"/>
      <c r="N11" s="161">
        <f t="shared" si="1"/>
        <v>0</v>
      </c>
      <c r="O11" s="117"/>
    </row>
    <row r="12" spans="1:15" x14ac:dyDescent="0.25">
      <c r="A12" s="119"/>
      <c r="B12" s="8"/>
      <c r="C12" s="8"/>
      <c r="D12" s="12"/>
      <c r="E12" s="158"/>
      <c r="F12" s="160"/>
      <c r="G12" s="159">
        <f t="shared" si="0"/>
        <v>0</v>
      </c>
      <c r="H12" s="8"/>
      <c r="I12" s="8"/>
      <c r="J12" s="8"/>
      <c r="K12" s="8"/>
      <c r="L12" s="158"/>
      <c r="M12" s="160"/>
      <c r="N12" s="159">
        <f t="shared" si="1"/>
        <v>0</v>
      </c>
      <c r="O12" s="117"/>
    </row>
    <row r="13" spans="1:15" x14ac:dyDescent="0.25">
      <c r="A13" s="120"/>
      <c r="B13" s="13"/>
      <c r="C13" s="13"/>
      <c r="D13" s="14"/>
      <c r="E13" s="15"/>
      <c r="F13" s="16" t="s">
        <v>10</v>
      </c>
      <c r="G13" s="223">
        <f>SUM(G8:G11)</f>
        <v>0</v>
      </c>
      <c r="H13" s="13"/>
      <c r="I13" s="13"/>
      <c r="J13" s="13"/>
      <c r="K13" s="13"/>
      <c r="L13" s="2"/>
      <c r="M13" s="3" t="s">
        <v>11</v>
      </c>
      <c r="N13" s="223">
        <f>SUM(N8:N11)</f>
        <v>0</v>
      </c>
      <c r="O13" s="224">
        <f>G13+N13</f>
        <v>0</v>
      </c>
    </row>
    <row r="14" spans="1:15" x14ac:dyDescent="0.25">
      <c r="A14" s="121" t="s">
        <v>0</v>
      </c>
      <c r="B14" s="79">
        <f>B5+1</f>
        <v>22</v>
      </c>
      <c r="C14" s="80" t="str">
        <f>CHOOSE(WEEKDAY(B14,2),"lundi","mardi","mercredi","jeudi","vendredi","samedi","dimanche")</f>
        <v>dimanche</v>
      </c>
      <c r="D14" s="80" t="s">
        <v>7</v>
      </c>
      <c r="E14" s="80"/>
      <c r="F14" s="80"/>
      <c r="G14" s="81"/>
      <c r="H14" s="80"/>
      <c r="I14" s="79">
        <f>B14</f>
        <v>22</v>
      </c>
      <c r="J14" s="80" t="str">
        <f>C14</f>
        <v>dimanche</v>
      </c>
      <c r="K14" s="80" t="s">
        <v>8</v>
      </c>
      <c r="L14" s="80"/>
      <c r="M14" s="80"/>
      <c r="N14" s="81"/>
      <c r="O14" s="122"/>
    </row>
    <row r="15" spans="1:15" hidden="1" x14ac:dyDescent="0.25">
      <c r="A15" s="123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1"/>
      <c r="O15" s="122"/>
    </row>
    <row r="16" spans="1:15" x14ac:dyDescent="0.25">
      <c r="A16" s="124" t="s">
        <v>9</v>
      </c>
      <c r="B16" s="18"/>
      <c r="C16" s="18"/>
      <c r="D16" s="18"/>
      <c r="E16" s="22" t="s">
        <v>5</v>
      </c>
      <c r="F16" s="22" t="s">
        <v>6</v>
      </c>
      <c r="G16" s="18"/>
      <c r="H16" s="17" t="s">
        <v>9</v>
      </c>
      <c r="I16" s="18"/>
      <c r="J16" s="18"/>
      <c r="K16" s="18"/>
      <c r="L16" s="22" t="s">
        <v>5</v>
      </c>
      <c r="M16" s="22" t="s">
        <v>6</v>
      </c>
      <c r="N16" s="19"/>
      <c r="O16" s="122"/>
    </row>
    <row r="17" spans="1:15" x14ac:dyDescent="0.25">
      <c r="A17" s="125"/>
      <c r="B17" s="23"/>
      <c r="C17" s="23"/>
      <c r="D17" s="24"/>
      <c r="E17" s="162"/>
      <c r="F17" s="162"/>
      <c r="G17" s="163">
        <f>F17-E17</f>
        <v>0</v>
      </c>
      <c r="H17" s="23"/>
      <c r="I17" s="23"/>
      <c r="J17" s="23"/>
      <c r="K17" s="23"/>
      <c r="L17" s="162"/>
      <c r="M17" s="162"/>
      <c r="N17" s="168">
        <f t="shared" ref="N17:N20" si="2">MOD(M17-L17,1)</f>
        <v>0</v>
      </c>
      <c r="O17" s="122"/>
    </row>
    <row r="18" spans="1:15" x14ac:dyDescent="0.25">
      <c r="A18" s="125"/>
      <c r="B18" s="23"/>
      <c r="C18" s="23"/>
      <c r="D18" s="24"/>
      <c r="E18" s="162"/>
      <c r="F18" s="162"/>
      <c r="G18" s="164">
        <f t="shared" ref="G18:G20" si="3">F18-E18</f>
        <v>0</v>
      </c>
      <c r="H18" s="23"/>
      <c r="I18" s="23"/>
      <c r="J18" s="23"/>
      <c r="K18" s="23"/>
      <c r="L18" s="162"/>
      <c r="M18" s="162"/>
      <c r="N18" s="168">
        <f t="shared" si="2"/>
        <v>0</v>
      </c>
      <c r="O18" s="122"/>
    </row>
    <row r="19" spans="1:15" x14ac:dyDescent="0.25">
      <c r="A19" s="125"/>
      <c r="B19" s="23"/>
      <c r="C19" s="23"/>
      <c r="D19" s="24"/>
      <c r="E19" s="162"/>
      <c r="F19" s="162"/>
      <c r="G19" s="164">
        <f t="shared" si="3"/>
        <v>0</v>
      </c>
      <c r="H19" s="23"/>
      <c r="I19" s="23"/>
      <c r="J19" s="23"/>
      <c r="K19" s="23"/>
      <c r="L19" s="162"/>
      <c r="M19" s="162"/>
      <c r="N19" s="168">
        <f t="shared" si="2"/>
        <v>0</v>
      </c>
      <c r="O19" s="122"/>
    </row>
    <row r="20" spans="1:15" x14ac:dyDescent="0.25">
      <c r="A20" s="125"/>
      <c r="B20" s="23"/>
      <c r="C20" s="23"/>
      <c r="D20" s="24"/>
      <c r="E20" s="162"/>
      <c r="F20" s="162"/>
      <c r="G20" s="164">
        <f t="shared" si="3"/>
        <v>0</v>
      </c>
      <c r="H20" s="23"/>
      <c r="I20" s="23"/>
      <c r="J20" s="23"/>
      <c r="K20" s="23"/>
      <c r="L20" s="162"/>
      <c r="M20" s="162"/>
      <c r="N20" s="168">
        <f t="shared" si="2"/>
        <v>0</v>
      </c>
      <c r="O20" s="122"/>
    </row>
    <row r="21" spans="1:15" x14ac:dyDescent="0.25">
      <c r="A21" s="125"/>
      <c r="B21" s="23"/>
      <c r="C21" s="23"/>
      <c r="D21" s="24"/>
      <c r="E21" s="165"/>
      <c r="F21" s="166"/>
      <c r="G21" s="164"/>
      <c r="H21" s="23"/>
      <c r="I21" s="23"/>
      <c r="J21" s="23"/>
      <c r="K21" s="23"/>
      <c r="L21" s="165"/>
      <c r="M21" s="165"/>
      <c r="N21" s="168"/>
      <c r="O21" s="122"/>
    </row>
    <row r="22" spans="1:15" x14ac:dyDescent="0.25">
      <c r="A22" s="126"/>
      <c r="B22" s="25"/>
      <c r="C22" s="25"/>
      <c r="D22" s="26"/>
      <c r="E22" s="166"/>
      <c r="F22" s="167" t="s">
        <v>10</v>
      </c>
      <c r="G22" s="225">
        <f>SUM(G17:G20)</f>
        <v>0</v>
      </c>
      <c r="H22" s="25"/>
      <c r="I22" s="25"/>
      <c r="J22" s="25"/>
      <c r="K22" s="25"/>
      <c r="L22" s="165"/>
      <c r="M22" s="167" t="s">
        <v>11</v>
      </c>
      <c r="N22" s="225">
        <f>SUM(N17:N20)</f>
        <v>0</v>
      </c>
      <c r="O22" s="226">
        <f>G22+N22</f>
        <v>0</v>
      </c>
    </row>
    <row r="23" spans="1:15" x14ac:dyDescent="0.25">
      <c r="A23" s="127" t="s">
        <v>0</v>
      </c>
      <c r="B23" s="82">
        <f>B14+1</f>
        <v>23</v>
      </c>
      <c r="C23" s="83" t="str">
        <f>CHOOSE(WEEKDAY(B23,2),"lundi","mardi","mercredi","jeudi","vendredi","samedi","dimanche")</f>
        <v>lundi</v>
      </c>
      <c r="D23" s="83" t="s">
        <v>7</v>
      </c>
      <c r="E23" s="83"/>
      <c r="F23" s="83"/>
      <c r="G23" s="84"/>
      <c r="H23" s="83"/>
      <c r="I23" s="82">
        <f>B23</f>
        <v>23</v>
      </c>
      <c r="J23" s="83" t="str">
        <f>C23</f>
        <v>lundi</v>
      </c>
      <c r="K23" s="83" t="s">
        <v>8</v>
      </c>
      <c r="L23" s="83"/>
      <c r="M23" s="83"/>
      <c r="N23" s="84"/>
      <c r="O23" s="128"/>
    </row>
    <row r="24" spans="1:15" hidden="1" x14ac:dyDescent="0.25">
      <c r="A24" s="1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30"/>
      <c r="O24" s="128"/>
    </row>
    <row r="25" spans="1:15" x14ac:dyDescent="0.25">
      <c r="A25" s="130" t="s">
        <v>9</v>
      </c>
      <c r="B25" s="28"/>
      <c r="C25" s="28"/>
      <c r="D25" s="28"/>
      <c r="E25" s="31" t="s">
        <v>5</v>
      </c>
      <c r="F25" s="31" t="s">
        <v>6</v>
      </c>
      <c r="G25" s="28"/>
      <c r="H25" s="27" t="s">
        <v>9</v>
      </c>
      <c r="I25" s="28"/>
      <c r="J25" s="28"/>
      <c r="K25" s="28"/>
      <c r="L25" s="32" t="s">
        <v>5</v>
      </c>
      <c r="M25" s="32" t="s">
        <v>6</v>
      </c>
      <c r="N25" s="32"/>
      <c r="O25" s="128"/>
    </row>
    <row r="26" spans="1:15" x14ac:dyDescent="0.25">
      <c r="A26" s="131"/>
      <c r="B26" s="33"/>
      <c r="C26" s="33"/>
      <c r="D26" s="34"/>
      <c r="E26" s="169"/>
      <c r="F26" s="169"/>
      <c r="G26" s="170">
        <f>F26-E26</f>
        <v>0</v>
      </c>
      <c r="H26" s="33"/>
      <c r="I26" s="33"/>
      <c r="J26" s="33"/>
      <c r="K26" s="33"/>
      <c r="L26" s="169"/>
      <c r="M26" s="176"/>
      <c r="N26" s="171">
        <f t="shared" ref="N26:N29" si="4">MOD(M26-L26,1)</f>
        <v>0</v>
      </c>
      <c r="O26" s="128"/>
    </row>
    <row r="27" spans="1:15" x14ac:dyDescent="0.25">
      <c r="A27" s="131"/>
      <c r="B27" s="33"/>
      <c r="C27" s="33"/>
      <c r="D27" s="34"/>
      <c r="E27" s="169"/>
      <c r="F27" s="169"/>
      <c r="G27" s="171">
        <f t="shared" ref="G27:G29" si="5">F27-E27</f>
        <v>0</v>
      </c>
      <c r="H27" s="33"/>
      <c r="I27" s="33"/>
      <c r="J27" s="33"/>
      <c r="K27" s="33"/>
      <c r="L27" s="169"/>
      <c r="M27" s="176"/>
      <c r="N27" s="171">
        <f t="shared" si="4"/>
        <v>0</v>
      </c>
      <c r="O27" s="128"/>
    </row>
    <row r="28" spans="1:15" x14ac:dyDescent="0.25">
      <c r="A28" s="131"/>
      <c r="B28" s="33"/>
      <c r="C28" s="33"/>
      <c r="D28" s="34"/>
      <c r="E28" s="169"/>
      <c r="F28" s="169"/>
      <c r="G28" s="171">
        <f t="shared" si="5"/>
        <v>0</v>
      </c>
      <c r="H28" s="33"/>
      <c r="I28" s="33"/>
      <c r="J28" s="33"/>
      <c r="K28" s="33"/>
      <c r="L28" s="169"/>
      <c r="M28" s="176"/>
      <c r="N28" s="171">
        <f t="shared" si="4"/>
        <v>0</v>
      </c>
      <c r="O28" s="128"/>
    </row>
    <row r="29" spans="1:15" x14ac:dyDescent="0.25">
      <c r="A29" s="131"/>
      <c r="B29" s="33"/>
      <c r="C29" s="33"/>
      <c r="D29" s="34"/>
      <c r="E29" s="169"/>
      <c r="F29" s="169"/>
      <c r="G29" s="171">
        <f t="shared" si="5"/>
        <v>0</v>
      </c>
      <c r="H29" s="33"/>
      <c r="I29" s="33"/>
      <c r="J29" s="33"/>
      <c r="K29" s="33"/>
      <c r="L29" s="169"/>
      <c r="M29" s="176"/>
      <c r="N29" s="171">
        <f t="shared" si="4"/>
        <v>0</v>
      </c>
      <c r="O29" s="128"/>
    </row>
    <row r="30" spans="1:15" x14ac:dyDescent="0.25">
      <c r="A30" s="131"/>
      <c r="B30" s="33"/>
      <c r="C30" s="33"/>
      <c r="D30" s="34"/>
      <c r="E30" s="172"/>
      <c r="F30" s="173"/>
      <c r="G30" s="171"/>
      <c r="H30" s="33"/>
      <c r="I30" s="33"/>
      <c r="J30" s="33"/>
      <c r="K30" s="33"/>
      <c r="L30" s="172"/>
      <c r="M30" s="172"/>
      <c r="N30" s="171"/>
      <c r="O30" s="128"/>
    </row>
    <row r="31" spans="1:15" x14ac:dyDescent="0.25">
      <c r="A31" s="132"/>
      <c r="B31" s="35"/>
      <c r="C31" s="35"/>
      <c r="D31" s="36"/>
      <c r="E31" s="174"/>
      <c r="F31" s="175" t="s">
        <v>10</v>
      </c>
      <c r="G31" s="227">
        <f>SUM(G26:G29)</f>
        <v>0</v>
      </c>
      <c r="H31" s="35"/>
      <c r="I31" s="35"/>
      <c r="J31" s="35"/>
      <c r="K31" s="35"/>
      <c r="L31" s="177"/>
      <c r="M31" s="178" t="s">
        <v>11</v>
      </c>
      <c r="N31" s="227">
        <f>SUM(N26:N29)</f>
        <v>0</v>
      </c>
      <c r="O31" s="228">
        <f>G31+N31</f>
        <v>0</v>
      </c>
    </row>
    <row r="32" spans="1:15" x14ac:dyDescent="0.25">
      <c r="A32" s="133" t="s">
        <v>0</v>
      </c>
      <c r="B32" s="85">
        <f>B23+1</f>
        <v>24</v>
      </c>
      <c r="C32" s="86" t="str">
        <f>CHOOSE(WEEKDAY(B32,2),"lundi","mardi","mercredi","jeudi","vendredi","samedi","dimanche")</f>
        <v>mardi</v>
      </c>
      <c r="D32" s="86" t="s">
        <v>7</v>
      </c>
      <c r="E32" s="86"/>
      <c r="F32" s="86"/>
      <c r="G32" s="87"/>
      <c r="H32" s="86"/>
      <c r="I32" s="85">
        <f>B32</f>
        <v>24</v>
      </c>
      <c r="J32" s="86" t="str">
        <f>C32</f>
        <v>mardi</v>
      </c>
      <c r="K32" s="86" t="s">
        <v>8</v>
      </c>
      <c r="L32" s="86"/>
      <c r="M32" s="86"/>
      <c r="N32" s="87"/>
      <c r="O32" s="134"/>
    </row>
    <row r="33" spans="1:15" hidden="1" x14ac:dyDescent="0.25">
      <c r="A33" s="135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1"/>
      <c r="O33" s="134"/>
    </row>
    <row r="34" spans="1:15" x14ac:dyDescent="0.25">
      <c r="A34" s="136" t="s">
        <v>9</v>
      </c>
      <c r="B34" s="38"/>
      <c r="C34" s="38"/>
      <c r="D34" s="38"/>
      <c r="E34" s="42" t="s">
        <v>5</v>
      </c>
      <c r="F34" s="42" t="s">
        <v>6</v>
      </c>
      <c r="G34" s="38"/>
      <c r="H34" s="37" t="s">
        <v>9</v>
      </c>
      <c r="I34" s="38"/>
      <c r="J34" s="38"/>
      <c r="K34" s="38"/>
      <c r="L34" s="42" t="s">
        <v>5</v>
      </c>
      <c r="M34" s="42" t="s">
        <v>6</v>
      </c>
      <c r="N34" s="39"/>
      <c r="O34" s="134"/>
    </row>
    <row r="35" spans="1:15" hidden="1" x14ac:dyDescent="0.25">
      <c r="A35" s="137"/>
      <c r="B35" s="43"/>
      <c r="C35" s="43"/>
      <c r="D35" s="44"/>
      <c r="E35" s="45"/>
      <c r="F35" s="45"/>
      <c r="G35" s="46">
        <f>F35-E35</f>
        <v>0</v>
      </c>
      <c r="H35" s="47"/>
      <c r="I35" s="47"/>
      <c r="J35" s="47"/>
      <c r="K35" s="47"/>
      <c r="L35" s="45"/>
      <c r="M35" s="45"/>
      <c r="N35" s="48">
        <f>M35-L35</f>
        <v>0</v>
      </c>
      <c r="O35" s="134"/>
    </row>
    <row r="36" spans="1:15" x14ac:dyDescent="0.25">
      <c r="A36" s="137"/>
      <c r="B36" s="43"/>
      <c r="C36" s="43"/>
      <c r="D36" s="44"/>
      <c r="E36" s="179"/>
      <c r="F36" s="179"/>
      <c r="G36" s="180">
        <f t="shared" ref="G36:G39" si="6">F36-E36</f>
        <v>0</v>
      </c>
      <c r="H36" s="47"/>
      <c r="I36" s="47"/>
      <c r="J36" s="47"/>
      <c r="K36" s="47"/>
      <c r="L36" s="179"/>
      <c r="M36" s="179"/>
      <c r="N36" s="184">
        <f t="shared" ref="N36:N39" si="7">MOD(M36-L36,1)</f>
        <v>0</v>
      </c>
      <c r="O36" s="134"/>
    </row>
    <row r="37" spans="1:15" x14ac:dyDescent="0.25">
      <c r="A37" s="137"/>
      <c r="B37" s="43"/>
      <c r="C37" s="43"/>
      <c r="D37" s="44"/>
      <c r="E37" s="179"/>
      <c r="F37" s="179"/>
      <c r="G37" s="180">
        <f t="shared" si="6"/>
        <v>0</v>
      </c>
      <c r="H37" s="47"/>
      <c r="I37" s="47"/>
      <c r="J37" s="47"/>
      <c r="K37" s="47"/>
      <c r="L37" s="179"/>
      <c r="M37" s="179"/>
      <c r="N37" s="180">
        <f t="shared" si="7"/>
        <v>0</v>
      </c>
      <c r="O37" s="134"/>
    </row>
    <row r="38" spans="1:15" x14ac:dyDescent="0.25">
      <c r="A38" s="137"/>
      <c r="B38" s="43"/>
      <c r="C38" s="43"/>
      <c r="D38" s="44"/>
      <c r="E38" s="179"/>
      <c r="F38" s="179"/>
      <c r="G38" s="180">
        <f t="shared" si="6"/>
        <v>0</v>
      </c>
      <c r="H38" s="47"/>
      <c r="I38" s="47"/>
      <c r="J38" s="47"/>
      <c r="K38" s="47"/>
      <c r="L38" s="179"/>
      <c r="M38" s="179"/>
      <c r="N38" s="180">
        <f t="shared" si="7"/>
        <v>0</v>
      </c>
      <c r="O38" s="134"/>
    </row>
    <row r="39" spans="1:15" x14ac:dyDescent="0.25">
      <c r="A39" s="137"/>
      <c r="B39" s="43"/>
      <c r="C39" s="43"/>
      <c r="D39" s="44"/>
      <c r="E39" s="179"/>
      <c r="F39" s="179"/>
      <c r="G39" s="180">
        <f t="shared" si="6"/>
        <v>0</v>
      </c>
      <c r="H39" s="47"/>
      <c r="I39" s="47"/>
      <c r="J39" s="47"/>
      <c r="K39" s="47"/>
      <c r="L39" s="183"/>
      <c r="M39" s="183"/>
      <c r="N39" s="184">
        <f t="shared" si="7"/>
        <v>0</v>
      </c>
      <c r="O39" s="134"/>
    </row>
    <row r="40" spans="1:15" x14ac:dyDescent="0.25">
      <c r="A40" s="138"/>
      <c r="B40" s="49"/>
      <c r="C40" s="49"/>
      <c r="D40" s="50"/>
      <c r="E40" s="181"/>
      <c r="F40" s="182" t="s">
        <v>10</v>
      </c>
      <c r="G40" s="229">
        <f>SUM(G35:G38)</f>
        <v>0</v>
      </c>
      <c r="H40" s="51"/>
      <c r="I40" s="51"/>
      <c r="J40" s="51"/>
      <c r="K40" s="51"/>
      <c r="L40" s="181"/>
      <c r="M40" s="182" t="s">
        <v>11</v>
      </c>
      <c r="N40" s="229">
        <f>SUM(N35:N38)</f>
        <v>0</v>
      </c>
      <c r="O40" s="230">
        <f>G40+N40</f>
        <v>0</v>
      </c>
    </row>
    <row r="41" spans="1:15" x14ac:dyDescent="0.25">
      <c r="A41" s="139" t="s">
        <v>0</v>
      </c>
      <c r="B41" s="88">
        <f>B32+1</f>
        <v>25</v>
      </c>
      <c r="C41" s="89" t="str">
        <f>CHOOSE(WEEKDAY(B41,2),"lundi","mardi","mercredi","jeudi","vendredi","samedi","dimanche")</f>
        <v>mercredi</v>
      </c>
      <c r="D41" s="89" t="s">
        <v>7</v>
      </c>
      <c r="E41" s="89"/>
      <c r="F41" s="89"/>
      <c r="G41" s="90"/>
      <c r="H41" s="89"/>
      <c r="I41" s="88">
        <f>B41</f>
        <v>25</v>
      </c>
      <c r="J41" s="89" t="str">
        <f>C41</f>
        <v>mercredi</v>
      </c>
      <c r="K41" s="89" t="s">
        <v>8</v>
      </c>
      <c r="L41" s="89"/>
      <c r="M41" s="89"/>
      <c r="N41" s="90"/>
      <c r="O41" s="140"/>
    </row>
    <row r="42" spans="1:15" x14ac:dyDescent="0.25">
      <c r="A42" s="141" t="s">
        <v>9</v>
      </c>
      <c r="B42" s="53"/>
      <c r="C42" s="53"/>
      <c r="D42" s="53"/>
      <c r="E42" s="55" t="s">
        <v>5</v>
      </c>
      <c r="F42" s="55" t="s">
        <v>6</v>
      </c>
      <c r="G42" s="53"/>
      <c r="H42" s="52" t="s">
        <v>9</v>
      </c>
      <c r="I42" s="53"/>
      <c r="J42" s="53"/>
      <c r="K42" s="53"/>
      <c r="L42" s="55" t="s">
        <v>5</v>
      </c>
      <c r="M42" s="55" t="s">
        <v>6</v>
      </c>
      <c r="N42" s="54"/>
      <c r="O42" s="140"/>
    </row>
    <row r="43" spans="1:15" x14ac:dyDescent="0.25">
      <c r="A43" s="142"/>
      <c r="B43" s="56"/>
      <c r="C43" s="56"/>
      <c r="D43" s="57"/>
      <c r="E43" s="185"/>
      <c r="F43" s="185"/>
      <c r="G43" s="186">
        <f>F43-E43</f>
        <v>0</v>
      </c>
      <c r="H43" s="58"/>
      <c r="I43" s="58"/>
      <c r="J43" s="58"/>
      <c r="K43" s="58"/>
      <c r="L43" s="185"/>
      <c r="M43" s="185"/>
      <c r="N43" s="192">
        <f t="shared" ref="N43:N46" si="8">MOD(M43-L43,1)</f>
        <v>0</v>
      </c>
      <c r="O43" s="140"/>
    </row>
    <row r="44" spans="1:15" x14ac:dyDescent="0.25">
      <c r="A44" s="142"/>
      <c r="B44" s="56"/>
      <c r="C44" s="56"/>
      <c r="D44" s="57"/>
      <c r="E44" s="185"/>
      <c r="F44" s="185"/>
      <c r="G44" s="187">
        <f t="shared" ref="G44:G46" si="9">F44-E44</f>
        <v>0</v>
      </c>
      <c r="H44" s="58"/>
      <c r="I44" s="58"/>
      <c r="J44" s="58"/>
      <c r="K44" s="58"/>
      <c r="L44" s="185"/>
      <c r="M44" s="185"/>
      <c r="N44" s="193">
        <f t="shared" si="8"/>
        <v>0</v>
      </c>
      <c r="O44" s="140"/>
    </row>
    <row r="45" spans="1:15" x14ac:dyDescent="0.25">
      <c r="A45" s="142"/>
      <c r="B45" s="56"/>
      <c r="C45" s="56"/>
      <c r="D45" s="57"/>
      <c r="E45" s="185"/>
      <c r="F45" s="185"/>
      <c r="G45" s="187">
        <f t="shared" si="9"/>
        <v>0</v>
      </c>
      <c r="H45" s="58"/>
      <c r="I45" s="58"/>
      <c r="J45" s="58"/>
      <c r="K45" s="58"/>
      <c r="L45" s="185"/>
      <c r="M45" s="185"/>
      <c r="N45" s="193">
        <f t="shared" si="8"/>
        <v>0</v>
      </c>
      <c r="O45" s="140"/>
    </row>
    <row r="46" spans="1:15" x14ac:dyDescent="0.25">
      <c r="A46" s="142"/>
      <c r="B46" s="56"/>
      <c r="C46" s="56"/>
      <c r="D46" s="57"/>
      <c r="E46" s="185"/>
      <c r="F46" s="185"/>
      <c r="G46" s="187">
        <f t="shared" si="9"/>
        <v>0</v>
      </c>
      <c r="H46" s="58"/>
      <c r="I46" s="58"/>
      <c r="J46" s="58"/>
      <c r="K46" s="58"/>
      <c r="L46" s="185"/>
      <c r="M46" s="185"/>
      <c r="N46" s="194">
        <f t="shared" si="8"/>
        <v>0</v>
      </c>
      <c r="O46" s="140"/>
    </row>
    <row r="47" spans="1:15" hidden="1" x14ac:dyDescent="0.25">
      <c r="A47" s="142"/>
      <c r="B47" s="56"/>
      <c r="C47" s="56"/>
      <c r="D47" s="57"/>
      <c r="E47" s="188"/>
      <c r="F47" s="189"/>
      <c r="G47" s="187"/>
      <c r="H47" s="58"/>
      <c r="I47" s="58"/>
      <c r="J47" s="58"/>
      <c r="K47" s="58"/>
      <c r="L47" s="195"/>
      <c r="M47" s="187"/>
      <c r="N47" s="187"/>
      <c r="O47" s="140"/>
    </row>
    <row r="48" spans="1:15" x14ac:dyDescent="0.25">
      <c r="A48" s="143"/>
      <c r="B48" s="59"/>
      <c r="C48" s="59"/>
      <c r="D48" s="60"/>
      <c r="E48" s="190"/>
      <c r="F48" s="191" t="s">
        <v>10</v>
      </c>
      <c r="G48" s="231">
        <f>SUM(G43:G46)</f>
        <v>0</v>
      </c>
      <c r="H48" s="61"/>
      <c r="I48" s="61"/>
      <c r="J48" s="61"/>
      <c r="K48" s="61"/>
      <c r="L48" s="190"/>
      <c r="M48" s="191" t="s">
        <v>11</v>
      </c>
      <c r="N48" s="232">
        <f>SUM(N43:N46)</f>
        <v>0</v>
      </c>
      <c r="O48" s="233">
        <f>G48+N48</f>
        <v>0</v>
      </c>
    </row>
    <row r="49" spans="1:15" x14ac:dyDescent="0.25">
      <c r="A49" s="144" t="s">
        <v>0</v>
      </c>
      <c r="B49" s="91">
        <f>B41+1</f>
        <v>26</v>
      </c>
      <c r="C49" s="92" t="str">
        <f>CHOOSE(WEEKDAY(B49,2),"lundi","mardi","mercredi","jeudi","vendredi","samedi","dimanche")</f>
        <v>jeudi</v>
      </c>
      <c r="D49" s="92" t="s">
        <v>7</v>
      </c>
      <c r="E49" s="92"/>
      <c r="F49" s="92"/>
      <c r="G49" s="93"/>
      <c r="H49" s="92"/>
      <c r="I49" s="91">
        <f>B49</f>
        <v>26</v>
      </c>
      <c r="J49" s="92" t="str">
        <f>C49</f>
        <v>jeudi</v>
      </c>
      <c r="K49" s="92" t="s">
        <v>8</v>
      </c>
      <c r="L49" s="92"/>
      <c r="M49" s="92"/>
      <c r="N49" s="93"/>
      <c r="O49" s="145"/>
    </row>
    <row r="50" spans="1:15" x14ac:dyDescent="0.25">
      <c r="A50" s="146" t="s">
        <v>9</v>
      </c>
      <c r="B50" s="63"/>
      <c r="C50" s="63"/>
      <c r="D50" s="63"/>
      <c r="E50" s="65" t="s">
        <v>5</v>
      </c>
      <c r="F50" s="63" t="s">
        <v>6</v>
      </c>
      <c r="G50" s="63"/>
      <c r="H50" s="62" t="s">
        <v>9</v>
      </c>
      <c r="I50" s="63"/>
      <c r="J50" s="63"/>
      <c r="K50" s="63"/>
      <c r="L50" s="65" t="s">
        <v>5</v>
      </c>
      <c r="M50" s="65" t="s">
        <v>6</v>
      </c>
      <c r="N50" s="64"/>
      <c r="O50" s="145"/>
    </row>
    <row r="51" spans="1:15" x14ac:dyDescent="0.25">
      <c r="A51" s="147"/>
      <c r="B51" s="66"/>
      <c r="C51" s="66"/>
      <c r="D51" s="67"/>
      <c r="E51" s="196"/>
      <c r="F51" s="196"/>
      <c r="G51" s="197">
        <f>F51-E51</f>
        <v>0</v>
      </c>
      <c r="H51" s="66"/>
      <c r="I51" s="66"/>
      <c r="J51" s="66"/>
      <c r="K51" s="66"/>
      <c r="L51" s="196"/>
      <c r="M51" s="196"/>
      <c r="N51" s="203">
        <f t="shared" ref="N51:N54" si="10">MOD(M51-L51,1)</f>
        <v>0</v>
      </c>
      <c r="O51" s="145"/>
    </row>
    <row r="52" spans="1:15" x14ac:dyDescent="0.25">
      <c r="A52" s="147"/>
      <c r="B52" s="66"/>
      <c r="C52" s="66"/>
      <c r="D52" s="67"/>
      <c r="E52" s="196"/>
      <c r="F52" s="196"/>
      <c r="G52" s="198">
        <f t="shared" ref="G52:G54" si="11">F52-E52</f>
        <v>0</v>
      </c>
      <c r="H52" s="66"/>
      <c r="I52" s="66"/>
      <c r="J52" s="66"/>
      <c r="K52" s="66"/>
      <c r="L52" s="196"/>
      <c r="M52" s="196"/>
      <c r="N52" s="203">
        <f t="shared" si="10"/>
        <v>0</v>
      </c>
      <c r="O52" s="145"/>
    </row>
    <row r="53" spans="1:15" x14ac:dyDescent="0.25">
      <c r="A53" s="147"/>
      <c r="B53" s="66"/>
      <c r="C53" s="66"/>
      <c r="D53" s="67"/>
      <c r="E53" s="196"/>
      <c r="F53" s="196"/>
      <c r="G53" s="198">
        <f t="shared" si="11"/>
        <v>0</v>
      </c>
      <c r="H53" s="66"/>
      <c r="I53" s="66"/>
      <c r="J53" s="66"/>
      <c r="K53" s="66"/>
      <c r="L53" s="196"/>
      <c r="M53" s="196"/>
      <c r="N53" s="203">
        <f t="shared" si="10"/>
        <v>0</v>
      </c>
      <c r="O53" s="145"/>
    </row>
    <row r="54" spans="1:15" x14ac:dyDescent="0.25">
      <c r="A54" s="147"/>
      <c r="B54" s="66"/>
      <c r="C54" s="66"/>
      <c r="D54" s="67"/>
      <c r="E54" s="196"/>
      <c r="F54" s="196"/>
      <c r="G54" s="198">
        <f t="shared" si="11"/>
        <v>0</v>
      </c>
      <c r="H54" s="66"/>
      <c r="I54" s="66"/>
      <c r="J54" s="66"/>
      <c r="K54" s="66"/>
      <c r="L54" s="196"/>
      <c r="M54" s="196"/>
      <c r="N54" s="203">
        <f t="shared" si="10"/>
        <v>0</v>
      </c>
      <c r="O54" s="145"/>
    </row>
    <row r="55" spans="1:15" hidden="1" x14ac:dyDescent="0.25">
      <c r="A55" s="147"/>
      <c r="B55" s="66"/>
      <c r="C55" s="66"/>
      <c r="D55" s="67"/>
      <c r="E55" s="199"/>
      <c r="F55" s="200"/>
      <c r="G55" s="198"/>
      <c r="H55" s="66"/>
      <c r="I55" s="66"/>
      <c r="J55" s="66"/>
      <c r="K55" s="66"/>
      <c r="L55" s="199"/>
      <c r="M55" s="200"/>
      <c r="N55" s="203"/>
      <c r="O55" s="145"/>
    </row>
    <row r="56" spans="1:15" x14ac:dyDescent="0.25">
      <c r="A56" s="148"/>
      <c r="B56" s="68"/>
      <c r="C56" s="68"/>
      <c r="D56" s="69"/>
      <c r="E56" s="201"/>
      <c r="F56" s="202" t="s">
        <v>10</v>
      </c>
      <c r="G56" s="234">
        <f>SUM(G51:G54)</f>
        <v>0</v>
      </c>
      <c r="H56" s="68"/>
      <c r="I56" s="68"/>
      <c r="J56" s="68"/>
      <c r="K56" s="68"/>
      <c r="L56" s="201"/>
      <c r="M56" s="202" t="s">
        <v>11</v>
      </c>
      <c r="N56" s="234">
        <f>SUM(N51:N54)</f>
        <v>0</v>
      </c>
      <c r="O56" s="235">
        <f>G56+N56</f>
        <v>0</v>
      </c>
    </row>
    <row r="57" spans="1:15" x14ac:dyDescent="0.25">
      <c r="A57" s="149" t="s">
        <v>0</v>
      </c>
      <c r="B57" s="94">
        <f>B49+1</f>
        <v>27</v>
      </c>
      <c r="C57" s="95" t="str">
        <f>CHOOSE(WEEKDAY(B57,2),"lundi","mardi","mercredi","jeudi","vendredi","samedi","dimanche")</f>
        <v>vendredi</v>
      </c>
      <c r="D57" s="95" t="s">
        <v>7</v>
      </c>
      <c r="E57" s="95"/>
      <c r="F57" s="95"/>
      <c r="G57" s="96"/>
      <c r="H57" s="95"/>
      <c r="I57" s="94">
        <f>B57</f>
        <v>27</v>
      </c>
      <c r="J57" s="95" t="str">
        <f>C57</f>
        <v>vendredi</v>
      </c>
      <c r="K57" s="95" t="s">
        <v>8</v>
      </c>
      <c r="L57" s="95"/>
      <c r="M57" s="95"/>
      <c r="N57" s="96"/>
      <c r="O57" s="150"/>
    </row>
    <row r="58" spans="1:15" x14ac:dyDescent="0.25">
      <c r="A58" s="151" t="s">
        <v>9</v>
      </c>
      <c r="B58" s="70"/>
      <c r="C58" s="70"/>
      <c r="D58" s="70"/>
      <c r="E58" s="72" t="s">
        <v>5</v>
      </c>
      <c r="F58" s="72" t="s">
        <v>6</v>
      </c>
      <c r="G58" s="70"/>
      <c r="H58" s="70" t="s">
        <v>9</v>
      </c>
      <c r="I58" s="70"/>
      <c r="J58" s="70"/>
      <c r="K58" s="70"/>
      <c r="L58" s="72" t="s">
        <v>5</v>
      </c>
      <c r="M58" s="72" t="s">
        <v>6</v>
      </c>
      <c r="N58" s="71"/>
      <c r="O58" s="150"/>
    </row>
    <row r="59" spans="1:15" x14ac:dyDescent="0.25">
      <c r="A59" s="152"/>
      <c r="B59" s="74"/>
      <c r="C59" s="74"/>
      <c r="D59" s="75"/>
      <c r="E59" s="204"/>
      <c r="F59" s="204"/>
      <c r="G59" s="205">
        <f>F59-E59</f>
        <v>0</v>
      </c>
      <c r="H59" s="76"/>
      <c r="I59" s="77"/>
      <c r="J59" s="77"/>
      <c r="K59" s="78"/>
      <c r="L59" s="204"/>
      <c r="M59" s="204"/>
      <c r="N59" s="208">
        <f t="shared" ref="N59:N62" si="12">MOD(M59-L59,1)</f>
        <v>0</v>
      </c>
      <c r="O59" s="150"/>
    </row>
    <row r="60" spans="1:15" x14ac:dyDescent="0.25">
      <c r="A60" s="152"/>
      <c r="B60" s="74"/>
      <c r="C60" s="74"/>
      <c r="D60" s="75"/>
      <c r="E60" s="204"/>
      <c r="F60" s="204"/>
      <c r="G60" s="205">
        <f t="shared" ref="G60:G62" si="13">F60-E60</f>
        <v>0</v>
      </c>
      <c r="H60" s="73"/>
      <c r="I60" s="74"/>
      <c r="J60" s="74"/>
      <c r="K60" s="75"/>
      <c r="L60" s="204"/>
      <c r="M60" s="204"/>
      <c r="N60" s="209">
        <f t="shared" si="12"/>
        <v>0</v>
      </c>
      <c r="O60" s="150"/>
    </row>
    <row r="61" spans="1:15" x14ac:dyDescent="0.25">
      <c r="A61" s="152"/>
      <c r="B61" s="74"/>
      <c r="C61" s="74"/>
      <c r="D61" s="75"/>
      <c r="E61" s="204"/>
      <c r="F61" s="204"/>
      <c r="G61" s="205">
        <f t="shared" si="13"/>
        <v>0</v>
      </c>
      <c r="H61" s="73"/>
      <c r="I61" s="74"/>
      <c r="J61" s="74"/>
      <c r="K61" s="75"/>
      <c r="L61" s="204"/>
      <c r="M61" s="204"/>
      <c r="N61" s="209">
        <f t="shared" si="12"/>
        <v>0</v>
      </c>
      <c r="O61" s="150"/>
    </row>
    <row r="62" spans="1:15" x14ac:dyDescent="0.25">
      <c r="A62" s="152"/>
      <c r="B62" s="74"/>
      <c r="C62" s="74"/>
      <c r="D62" s="75"/>
      <c r="E62" s="204"/>
      <c r="F62" s="204"/>
      <c r="G62" s="205">
        <f t="shared" si="13"/>
        <v>0</v>
      </c>
      <c r="H62" s="73"/>
      <c r="I62" s="74"/>
      <c r="J62" s="74"/>
      <c r="K62" s="75"/>
      <c r="L62" s="204"/>
      <c r="M62" s="204"/>
      <c r="N62" s="209">
        <f t="shared" si="12"/>
        <v>0</v>
      </c>
      <c r="O62" s="150"/>
    </row>
    <row r="63" spans="1:15" hidden="1" x14ac:dyDescent="0.25">
      <c r="A63" s="152"/>
      <c r="B63" s="74"/>
      <c r="C63" s="74"/>
      <c r="D63" s="75"/>
      <c r="E63" s="204"/>
      <c r="F63" s="204"/>
      <c r="G63" s="205"/>
      <c r="H63" s="73"/>
      <c r="I63" s="74"/>
      <c r="J63" s="74"/>
      <c r="K63" s="75"/>
      <c r="L63" s="210"/>
      <c r="M63" s="210"/>
      <c r="N63" s="209"/>
      <c r="O63" s="150"/>
    </row>
    <row r="64" spans="1:15" ht="15.75" thickBot="1" x14ac:dyDescent="0.3">
      <c r="A64" s="153"/>
      <c r="B64" s="154"/>
      <c r="C64" s="154"/>
      <c r="D64" s="155"/>
      <c r="E64" s="206"/>
      <c r="F64" s="207" t="s">
        <v>10</v>
      </c>
      <c r="G64" s="236">
        <f>SUM(G59:G62)</f>
        <v>0</v>
      </c>
      <c r="H64" s="156"/>
      <c r="I64" s="154"/>
      <c r="J64" s="154"/>
      <c r="K64" s="155"/>
      <c r="L64" s="206"/>
      <c r="M64" s="207" t="s">
        <v>11</v>
      </c>
      <c r="N64" s="236">
        <f>SUM(N59:N62)</f>
        <v>0</v>
      </c>
      <c r="O64" s="237">
        <f>G64+N64</f>
        <v>0</v>
      </c>
    </row>
    <row r="65" spans="12:15" ht="15.75" hidden="1" thickBot="1" x14ac:dyDescent="0.3"/>
    <row r="66" spans="12:15" ht="15.75" thickBot="1" x14ac:dyDescent="0.3">
      <c r="L66" s="221" t="s">
        <v>21</v>
      </c>
      <c r="M66" s="219">
        <f>(O66*24)*F3</f>
        <v>0</v>
      </c>
      <c r="N66" s="218" t="s">
        <v>13</v>
      </c>
      <c r="O66" s="222">
        <f>SUM(O5:O64)</f>
        <v>0</v>
      </c>
    </row>
  </sheetData>
  <sheetProtection sheet="1" objects="1" scenarios="1"/>
  <conditionalFormatting sqref="B5:C5 B14:C14 B23:C23 B32:C32 B41:C41 B57:C57 B49:C49">
    <cfRule type="timePeriod" dxfId="1" priority="1" timePeriod="lastMonth">
      <formula>AND(MONTH(B5)=MONTH(EDATE(TODAY(),0-1)),YEAR(B5)=YEAR(EDATE(TODAY(),0-1)))</formula>
    </cfRule>
  </conditionalFormatting>
  <pageMargins left="0" right="0" top="0" bottom="0" header="0" footer="0"/>
  <pageSetup paperSize="9" scale="70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7DD61-BB68-46EB-9BC9-E8207823E106}">
  <sheetPr>
    <pageSetUpPr fitToPage="1"/>
  </sheetPr>
  <dimension ref="A1:O66"/>
  <sheetViews>
    <sheetView topLeftCell="A31" workbookViewId="0">
      <selection activeCell="B2" sqref="B2:B3"/>
    </sheetView>
  </sheetViews>
  <sheetFormatPr baseColWidth="10" defaultRowHeight="15" x14ac:dyDescent="0.25"/>
  <cols>
    <col min="1" max="1" width="24.7109375" customWidth="1"/>
    <col min="4" max="4" width="4.7109375" customWidth="1"/>
    <col min="5" max="5" width="12.7109375" customWidth="1"/>
    <col min="8" max="8" width="24.7109375" customWidth="1"/>
    <col min="12" max="12" width="12.7109375" customWidth="1"/>
  </cols>
  <sheetData>
    <row r="1" spans="1:15" ht="15.75" thickBot="1" x14ac:dyDescent="0.3">
      <c r="A1" s="97" t="s">
        <v>12</v>
      </c>
      <c r="B1" s="98">
        <f>Feuil4!B57+1</f>
        <v>28</v>
      </c>
    </row>
    <row r="2" spans="1:15" x14ac:dyDescent="0.25">
      <c r="A2" s="99" t="s">
        <v>1</v>
      </c>
      <c r="B2" s="239">
        <f>Feuil1!B2</f>
        <v>0</v>
      </c>
      <c r="D2" s="211" t="s">
        <v>18</v>
      </c>
      <c r="E2" s="212" t="s">
        <v>19</v>
      </c>
      <c r="F2" s="216">
        <v>9.8800000000000008</v>
      </c>
      <c r="H2" s="103" t="s">
        <v>4</v>
      </c>
      <c r="I2" s="104">
        <f>_xlfn.ISOWEEKNUM(B5)</f>
        <v>4</v>
      </c>
      <c r="K2" s="103" t="s">
        <v>16</v>
      </c>
      <c r="L2" s="107" t="s">
        <v>14</v>
      </c>
    </row>
    <row r="3" spans="1:15" ht="15.75" thickBot="1" x14ac:dyDescent="0.3">
      <c r="A3" s="101" t="s">
        <v>2</v>
      </c>
      <c r="B3" s="261">
        <f>Feuil1!B3</f>
        <v>0</v>
      </c>
      <c r="D3" s="213" t="s">
        <v>18</v>
      </c>
      <c r="E3" s="214" t="s">
        <v>20</v>
      </c>
      <c r="F3" s="215">
        <f>ROUND(F2-((F2*23)/100),1)</f>
        <v>7.6</v>
      </c>
      <c r="H3" s="105" t="s">
        <v>3</v>
      </c>
      <c r="I3" s="106">
        <f>NETWORKDAYS.INTL(B5,B57)</f>
        <v>5</v>
      </c>
      <c r="K3" s="108" t="s">
        <v>17</v>
      </c>
      <c r="L3" s="109" t="s">
        <v>15</v>
      </c>
    </row>
    <row r="4" spans="1:15" ht="15.75" thickBot="1" x14ac:dyDescent="0.3"/>
    <row r="5" spans="1:15" x14ac:dyDescent="0.25">
      <c r="A5" s="110" t="s">
        <v>0</v>
      </c>
      <c r="B5" s="111">
        <f>B1</f>
        <v>28</v>
      </c>
      <c r="C5" s="112" t="str">
        <f>CHOOSE(WEEKDAY(B5,2),"lundi","mardi","mercredi","jeudi","vendredi","samedi","dimanche")</f>
        <v>samedi</v>
      </c>
      <c r="D5" s="112" t="s">
        <v>7</v>
      </c>
      <c r="E5" s="112"/>
      <c r="F5" s="112"/>
      <c r="G5" s="113"/>
      <c r="H5" s="112"/>
      <c r="I5" s="114">
        <f>B5</f>
        <v>28</v>
      </c>
      <c r="J5" s="112" t="str">
        <f>C5</f>
        <v>samedi</v>
      </c>
      <c r="K5" s="112" t="s">
        <v>8</v>
      </c>
      <c r="L5" s="112"/>
      <c r="M5" s="112"/>
      <c r="N5" s="113"/>
      <c r="O5" s="115"/>
    </row>
    <row r="6" spans="1:15" hidden="1" x14ac:dyDescent="0.25">
      <c r="A6" s="11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  <c r="O6" s="117"/>
    </row>
    <row r="7" spans="1:15" x14ac:dyDescent="0.25">
      <c r="A7" s="118" t="s">
        <v>9</v>
      </c>
      <c r="B7" s="3"/>
      <c r="C7" s="3"/>
      <c r="D7" s="3"/>
      <c r="E7" s="7" t="s">
        <v>5</v>
      </c>
      <c r="F7" s="7" t="s">
        <v>6</v>
      </c>
      <c r="G7" s="4"/>
      <c r="H7" s="3" t="s">
        <v>9</v>
      </c>
      <c r="I7" s="3"/>
      <c r="J7" s="3"/>
      <c r="K7" s="3"/>
      <c r="L7" s="7" t="s">
        <v>5</v>
      </c>
      <c r="M7" s="7" t="s">
        <v>6</v>
      </c>
      <c r="N7" s="4"/>
      <c r="O7" s="117"/>
    </row>
    <row r="8" spans="1:15" hidden="1" x14ac:dyDescent="0.25">
      <c r="A8" s="119"/>
      <c r="B8" s="8"/>
      <c r="C8" s="8"/>
      <c r="D8" s="8"/>
      <c r="E8" s="9"/>
      <c r="F8" s="9"/>
      <c r="G8" s="10">
        <f>F8-E8</f>
        <v>0</v>
      </c>
      <c r="H8" s="8"/>
      <c r="I8" s="8"/>
      <c r="J8" s="8"/>
      <c r="K8" s="8"/>
      <c r="L8" s="9"/>
      <c r="M8" s="9"/>
      <c r="N8" s="11">
        <f>M8-L8</f>
        <v>0</v>
      </c>
      <c r="O8" s="117"/>
    </row>
    <row r="9" spans="1:15" x14ac:dyDescent="0.25">
      <c r="A9" s="119"/>
      <c r="B9" s="8"/>
      <c r="C9" s="8"/>
      <c r="D9" s="8"/>
      <c r="E9" s="158"/>
      <c r="F9" s="158"/>
      <c r="G9" s="159">
        <f t="shared" ref="G9:G12" si="0">F9-E9</f>
        <v>0</v>
      </c>
      <c r="H9" s="8"/>
      <c r="I9" s="8"/>
      <c r="J9" s="8"/>
      <c r="K9" s="8"/>
      <c r="L9" s="158"/>
      <c r="M9" s="158"/>
      <c r="N9" s="161">
        <f>MOD(M9-L9,1)</f>
        <v>0</v>
      </c>
      <c r="O9" s="117"/>
    </row>
    <row r="10" spans="1:15" x14ac:dyDescent="0.25">
      <c r="A10" s="119"/>
      <c r="B10" s="8"/>
      <c r="C10" s="8"/>
      <c r="D10" s="8"/>
      <c r="E10" s="158"/>
      <c r="F10" s="158"/>
      <c r="G10" s="159">
        <f t="shared" si="0"/>
        <v>0</v>
      </c>
      <c r="H10" s="8"/>
      <c r="I10" s="8"/>
      <c r="J10" s="8"/>
      <c r="K10" s="8"/>
      <c r="L10" s="158"/>
      <c r="M10" s="158"/>
      <c r="N10" s="161">
        <f t="shared" ref="N10:N12" si="1">MOD(M10-L10,1)</f>
        <v>0</v>
      </c>
      <c r="O10" s="117"/>
    </row>
    <row r="11" spans="1:15" x14ac:dyDescent="0.25">
      <c r="A11" s="119"/>
      <c r="B11" s="8"/>
      <c r="C11" s="8"/>
      <c r="D11" s="8"/>
      <c r="E11" s="158"/>
      <c r="F11" s="158"/>
      <c r="G11" s="159">
        <f t="shared" si="0"/>
        <v>0</v>
      </c>
      <c r="H11" s="8"/>
      <c r="I11" s="8"/>
      <c r="J11" s="8"/>
      <c r="K11" s="8"/>
      <c r="L11" s="158"/>
      <c r="M11" s="158"/>
      <c r="N11" s="161">
        <f t="shared" si="1"/>
        <v>0</v>
      </c>
      <c r="O11" s="117"/>
    </row>
    <row r="12" spans="1:15" x14ac:dyDescent="0.25">
      <c r="A12" s="119"/>
      <c r="B12" s="8"/>
      <c r="C12" s="8"/>
      <c r="D12" s="12"/>
      <c r="E12" s="158"/>
      <c r="F12" s="160"/>
      <c r="G12" s="159">
        <f t="shared" si="0"/>
        <v>0</v>
      </c>
      <c r="H12" s="8"/>
      <c r="I12" s="8"/>
      <c r="J12" s="8"/>
      <c r="K12" s="8"/>
      <c r="L12" s="158"/>
      <c r="M12" s="160"/>
      <c r="N12" s="159">
        <f t="shared" si="1"/>
        <v>0</v>
      </c>
      <c r="O12" s="117"/>
    </row>
    <row r="13" spans="1:15" x14ac:dyDescent="0.25">
      <c r="A13" s="120"/>
      <c r="B13" s="13"/>
      <c r="C13" s="13"/>
      <c r="D13" s="14"/>
      <c r="E13" s="15"/>
      <c r="F13" s="16" t="s">
        <v>10</v>
      </c>
      <c r="G13" s="223">
        <f>SUM(G8:G11)</f>
        <v>0</v>
      </c>
      <c r="H13" s="13"/>
      <c r="I13" s="13"/>
      <c r="J13" s="13"/>
      <c r="K13" s="13"/>
      <c r="L13" s="2"/>
      <c r="M13" s="3" t="s">
        <v>11</v>
      </c>
      <c r="N13" s="223">
        <f>SUM(N8:N11)</f>
        <v>0</v>
      </c>
      <c r="O13" s="224">
        <f>G13+N13</f>
        <v>0</v>
      </c>
    </row>
    <row r="14" spans="1:15" x14ac:dyDescent="0.25">
      <c r="A14" s="121" t="s">
        <v>0</v>
      </c>
      <c r="B14" s="79">
        <f>B5+1</f>
        <v>29</v>
      </c>
      <c r="C14" s="80" t="str">
        <f>CHOOSE(WEEKDAY(B14,2),"lundi","mardi","mercredi","jeudi","vendredi","samedi","dimanche")</f>
        <v>dimanche</v>
      </c>
      <c r="D14" s="80" t="s">
        <v>7</v>
      </c>
      <c r="E14" s="80"/>
      <c r="F14" s="80"/>
      <c r="G14" s="81"/>
      <c r="H14" s="80"/>
      <c r="I14" s="79">
        <f>B14</f>
        <v>29</v>
      </c>
      <c r="J14" s="80" t="str">
        <f>C14</f>
        <v>dimanche</v>
      </c>
      <c r="K14" s="80" t="s">
        <v>8</v>
      </c>
      <c r="L14" s="80"/>
      <c r="M14" s="80"/>
      <c r="N14" s="81"/>
      <c r="O14" s="122"/>
    </row>
    <row r="15" spans="1:15" hidden="1" x14ac:dyDescent="0.25">
      <c r="A15" s="123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1"/>
      <c r="O15" s="122"/>
    </row>
    <row r="16" spans="1:15" x14ac:dyDescent="0.25">
      <c r="A16" s="124" t="s">
        <v>9</v>
      </c>
      <c r="B16" s="18"/>
      <c r="C16" s="18"/>
      <c r="D16" s="18"/>
      <c r="E16" s="22" t="s">
        <v>5</v>
      </c>
      <c r="F16" s="22" t="s">
        <v>6</v>
      </c>
      <c r="G16" s="18"/>
      <c r="H16" s="17" t="s">
        <v>9</v>
      </c>
      <c r="I16" s="18"/>
      <c r="J16" s="18"/>
      <c r="K16" s="18"/>
      <c r="L16" s="22" t="s">
        <v>5</v>
      </c>
      <c r="M16" s="22" t="s">
        <v>6</v>
      </c>
      <c r="N16" s="19"/>
      <c r="O16" s="122"/>
    </row>
    <row r="17" spans="1:15" x14ac:dyDescent="0.25">
      <c r="A17" s="125"/>
      <c r="B17" s="23"/>
      <c r="C17" s="23"/>
      <c r="D17" s="24"/>
      <c r="E17" s="162"/>
      <c r="F17" s="162"/>
      <c r="G17" s="163">
        <f>F17-E17</f>
        <v>0</v>
      </c>
      <c r="H17" s="23"/>
      <c r="I17" s="23"/>
      <c r="J17" s="23"/>
      <c r="K17" s="23"/>
      <c r="L17" s="162"/>
      <c r="M17" s="162"/>
      <c r="N17" s="168">
        <f t="shared" ref="N17:N20" si="2">MOD(M17-L17,1)</f>
        <v>0</v>
      </c>
      <c r="O17" s="122"/>
    </row>
    <row r="18" spans="1:15" x14ac:dyDescent="0.25">
      <c r="A18" s="125"/>
      <c r="B18" s="23"/>
      <c r="C18" s="23"/>
      <c r="D18" s="24"/>
      <c r="E18" s="162"/>
      <c r="F18" s="162"/>
      <c r="G18" s="164">
        <f t="shared" ref="G18:G20" si="3">F18-E18</f>
        <v>0</v>
      </c>
      <c r="H18" s="23"/>
      <c r="I18" s="23"/>
      <c r="J18" s="23"/>
      <c r="K18" s="23"/>
      <c r="L18" s="162"/>
      <c r="M18" s="162"/>
      <c r="N18" s="168">
        <f t="shared" si="2"/>
        <v>0</v>
      </c>
      <c r="O18" s="122"/>
    </row>
    <row r="19" spans="1:15" x14ac:dyDescent="0.25">
      <c r="A19" s="125"/>
      <c r="B19" s="23"/>
      <c r="C19" s="23"/>
      <c r="D19" s="24"/>
      <c r="E19" s="162"/>
      <c r="F19" s="162"/>
      <c r="G19" s="164">
        <f t="shared" si="3"/>
        <v>0</v>
      </c>
      <c r="H19" s="23"/>
      <c r="I19" s="23"/>
      <c r="J19" s="23"/>
      <c r="K19" s="23"/>
      <c r="L19" s="162"/>
      <c r="M19" s="162"/>
      <c r="N19" s="168">
        <f t="shared" si="2"/>
        <v>0</v>
      </c>
      <c r="O19" s="122"/>
    </row>
    <row r="20" spans="1:15" x14ac:dyDescent="0.25">
      <c r="A20" s="125"/>
      <c r="B20" s="23"/>
      <c r="C20" s="23"/>
      <c r="D20" s="24"/>
      <c r="E20" s="162"/>
      <c r="F20" s="162"/>
      <c r="G20" s="164">
        <f t="shared" si="3"/>
        <v>0</v>
      </c>
      <c r="H20" s="23"/>
      <c r="I20" s="23"/>
      <c r="J20" s="23"/>
      <c r="K20" s="23"/>
      <c r="L20" s="162"/>
      <c r="M20" s="162"/>
      <c r="N20" s="168">
        <f t="shared" si="2"/>
        <v>0</v>
      </c>
      <c r="O20" s="122"/>
    </row>
    <row r="21" spans="1:15" hidden="1" x14ac:dyDescent="0.25">
      <c r="A21" s="125"/>
      <c r="B21" s="23"/>
      <c r="C21" s="23"/>
      <c r="D21" s="24"/>
      <c r="E21" s="165"/>
      <c r="F21" s="166"/>
      <c r="G21" s="164"/>
      <c r="H21" s="23"/>
      <c r="I21" s="23"/>
      <c r="J21" s="23"/>
      <c r="K21" s="23"/>
      <c r="L21" s="165"/>
      <c r="M21" s="165"/>
      <c r="N21" s="168"/>
      <c r="O21" s="122"/>
    </row>
    <row r="22" spans="1:15" x14ac:dyDescent="0.25">
      <c r="A22" s="126"/>
      <c r="B22" s="25"/>
      <c r="C22" s="25"/>
      <c r="D22" s="26"/>
      <c r="E22" s="166"/>
      <c r="F22" s="167" t="s">
        <v>10</v>
      </c>
      <c r="G22" s="225">
        <f>SUM(G17:G20)</f>
        <v>0</v>
      </c>
      <c r="H22" s="25"/>
      <c r="I22" s="25"/>
      <c r="J22" s="25"/>
      <c r="K22" s="25"/>
      <c r="L22" s="165"/>
      <c r="M22" s="167" t="s">
        <v>11</v>
      </c>
      <c r="N22" s="225">
        <f>SUM(N17:N20)</f>
        <v>0</v>
      </c>
      <c r="O22" s="226">
        <f>G22+N22</f>
        <v>0</v>
      </c>
    </row>
    <row r="23" spans="1:15" x14ac:dyDescent="0.25">
      <c r="A23" s="127" t="s">
        <v>0</v>
      </c>
      <c r="B23" s="82">
        <f>B14+1</f>
        <v>30</v>
      </c>
      <c r="C23" s="83" t="str">
        <f>CHOOSE(WEEKDAY(B23,2),"lundi","mardi","mercredi","jeudi","vendredi","samedi","dimanche")</f>
        <v>lundi</v>
      </c>
      <c r="D23" s="83" t="s">
        <v>7</v>
      </c>
      <c r="E23" s="83"/>
      <c r="F23" s="83"/>
      <c r="G23" s="84"/>
      <c r="H23" s="83"/>
      <c r="I23" s="82">
        <f>B23</f>
        <v>30</v>
      </c>
      <c r="J23" s="83" t="str">
        <f>C23</f>
        <v>lundi</v>
      </c>
      <c r="K23" s="83" t="s">
        <v>8</v>
      </c>
      <c r="L23" s="83"/>
      <c r="M23" s="83"/>
      <c r="N23" s="84"/>
      <c r="O23" s="128"/>
    </row>
    <row r="24" spans="1:15" hidden="1" x14ac:dyDescent="0.25">
      <c r="A24" s="1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30"/>
      <c r="O24" s="128"/>
    </row>
    <row r="25" spans="1:15" x14ac:dyDescent="0.25">
      <c r="A25" s="130" t="s">
        <v>9</v>
      </c>
      <c r="B25" s="28"/>
      <c r="C25" s="28"/>
      <c r="D25" s="28"/>
      <c r="E25" s="31" t="s">
        <v>5</v>
      </c>
      <c r="F25" s="31" t="s">
        <v>6</v>
      </c>
      <c r="G25" s="28"/>
      <c r="H25" s="27" t="s">
        <v>9</v>
      </c>
      <c r="I25" s="28"/>
      <c r="J25" s="28"/>
      <c r="K25" s="28"/>
      <c r="L25" s="32" t="s">
        <v>5</v>
      </c>
      <c r="M25" s="32" t="s">
        <v>6</v>
      </c>
      <c r="N25" s="32"/>
      <c r="O25" s="128"/>
    </row>
    <row r="26" spans="1:15" x14ac:dyDescent="0.25">
      <c r="A26" s="131"/>
      <c r="B26" s="33"/>
      <c r="C26" s="33"/>
      <c r="D26" s="34"/>
      <c r="E26" s="169"/>
      <c r="F26" s="169"/>
      <c r="G26" s="170">
        <f>F26-E26</f>
        <v>0</v>
      </c>
      <c r="H26" s="33"/>
      <c r="I26" s="33"/>
      <c r="J26" s="33"/>
      <c r="K26" s="33"/>
      <c r="L26" s="169"/>
      <c r="M26" s="176"/>
      <c r="N26" s="171">
        <f t="shared" ref="N26:N29" si="4">MOD(M26-L26,1)</f>
        <v>0</v>
      </c>
      <c r="O26" s="128"/>
    </row>
    <row r="27" spans="1:15" x14ac:dyDescent="0.25">
      <c r="A27" s="131"/>
      <c r="B27" s="33"/>
      <c r="C27" s="33"/>
      <c r="D27" s="34"/>
      <c r="E27" s="169"/>
      <c r="F27" s="169"/>
      <c r="G27" s="171">
        <f t="shared" ref="G27:G29" si="5">F27-E27</f>
        <v>0</v>
      </c>
      <c r="H27" s="33"/>
      <c r="I27" s="33"/>
      <c r="J27" s="33"/>
      <c r="K27" s="33"/>
      <c r="L27" s="169"/>
      <c r="M27" s="176"/>
      <c r="N27" s="171">
        <f t="shared" si="4"/>
        <v>0</v>
      </c>
      <c r="O27" s="128"/>
    </row>
    <row r="28" spans="1:15" x14ac:dyDescent="0.25">
      <c r="A28" s="131"/>
      <c r="B28" s="33"/>
      <c r="C28" s="33"/>
      <c r="D28" s="34"/>
      <c r="E28" s="169"/>
      <c r="F28" s="169"/>
      <c r="G28" s="171">
        <f t="shared" si="5"/>
        <v>0</v>
      </c>
      <c r="H28" s="33"/>
      <c r="I28" s="33"/>
      <c r="J28" s="33"/>
      <c r="K28" s="33"/>
      <c r="L28" s="169"/>
      <c r="M28" s="176"/>
      <c r="N28" s="171">
        <f t="shared" si="4"/>
        <v>0</v>
      </c>
      <c r="O28" s="128"/>
    </row>
    <row r="29" spans="1:15" x14ac:dyDescent="0.25">
      <c r="A29" s="131"/>
      <c r="B29" s="33"/>
      <c r="C29" s="33"/>
      <c r="D29" s="34"/>
      <c r="E29" s="169"/>
      <c r="F29" s="169"/>
      <c r="G29" s="171">
        <f t="shared" si="5"/>
        <v>0</v>
      </c>
      <c r="H29" s="33"/>
      <c r="I29" s="33"/>
      <c r="J29" s="33"/>
      <c r="K29" s="33"/>
      <c r="L29" s="169"/>
      <c r="M29" s="176"/>
      <c r="N29" s="171">
        <f t="shared" si="4"/>
        <v>0</v>
      </c>
      <c r="O29" s="128"/>
    </row>
    <row r="30" spans="1:15" hidden="1" x14ac:dyDescent="0.25">
      <c r="A30" s="131"/>
      <c r="B30" s="33"/>
      <c r="C30" s="33"/>
      <c r="D30" s="34"/>
      <c r="E30" s="172"/>
      <c r="F30" s="173"/>
      <c r="G30" s="171"/>
      <c r="H30" s="33"/>
      <c r="I30" s="33"/>
      <c r="J30" s="33"/>
      <c r="K30" s="33"/>
      <c r="L30" s="172"/>
      <c r="M30" s="172"/>
      <c r="N30" s="171"/>
      <c r="O30" s="128"/>
    </row>
    <row r="31" spans="1:15" x14ac:dyDescent="0.25">
      <c r="A31" s="132"/>
      <c r="B31" s="35"/>
      <c r="C31" s="35"/>
      <c r="D31" s="36"/>
      <c r="E31" s="174"/>
      <c r="F31" s="175" t="s">
        <v>10</v>
      </c>
      <c r="G31" s="227">
        <f>SUM(G26:G29)</f>
        <v>0</v>
      </c>
      <c r="H31" s="35"/>
      <c r="I31" s="35"/>
      <c r="J31" s="35"/>
      <c r="K31" s="35"/>
      <c r="L31" s="177"/>
      <c r="M31" s="178" t="s">
        <v>11</v>
      </c>
      <c r="N31" s="227">
        <f>SUM(N26:N29)</f>
        <v>0</v>
      </c>
      <c r="O31" s="228">
        <f>G31+N31</f>
        <v>0</v>
      </c>
    </row>
    <row r="32" spans="1:15" x14ac:dyDescent="0.25">
      <c r="A32" s="133" t="s">
        <v>0</v>
      </c>
      <c r="B32" s="85">
        <f>B23+1</f>
        <v>31</v>
      </c>
      <c r="C32" s="86" t="str">
        <f>CHOOSE(WEEKDAY(B32,2),"lundi","mardi","mercredi","jeudi","vendredi","samedi","dimanche")</f>
        <v>mardi</v>
      </c>
      <c r="D32" s="86" t="s">
        <v>7</v>
      </c>
      <c r="E32" s="86"/>
      <c r="F32" s="86"/>
      <c r="G32" s="87"/>
      <c r="H32" s="86"/>
      <c r="I32" s="85">
        <f>B32</f>
        <v>31</v>
      </c>
      <c r="J32" s="86" t="str">
        <f>C32</f>
        <v>mardi</v>
      </c>
      <c r="K32" s="86" t="s">
        <v>8</v>
      </c>
      <c r="L32" s="86"/>
      <c r="M32" s="86"/>
      <c r="N32" s="87"/>
      <c r="O32" s="134"/>
    </row>
    <row r="33" spans="1:15" hidden="1" x14ac:dyDescent="0.25">
      <c r="A33" s="135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1"/>
      <c r="O33" s="134"/>
    </row>
    <row r="34" spans="1:15" x14ac:dyDescent="0.25">
      <c r="A34" s="136" t="s">
        <v>9</v>
      </c>
      <c r="B34" s="38"/>
      <c r="C34" s="38"/>
      <c r="D34" s="38"/>
      <c r="E34" s="42" t="s">
        <v>5</v>
      </c>
      <c r="F34" s="42" t="s">
        <v>6</v>
      </c>
      <c r="G34" s="38"/>
      <c r="H34" s="37" t="s">
        <v>9</v>
      </c>
      <c r="I34" s="38"/>
      <c r="J34" s="38"/>
      <c r="K34" s="38"/>
      <c r="L34" s="42" t="s">
        <v>5</v>
      </c>
      <c r="M34" s="42" t="s">
        <v>6</v>
      </c>
      <c r="N34" s="39"/>
      <c r="O34" s="134"/>
    </row>
    <row r="35" spans="1:15" hidden="1" x14ac:dyDescent="0.25">
      <c r="A35" s="137"/>
      <c r="B35" s="43"/>
      <c r="C35" s="43"/>
      <c r="D35" s="44"/>
      <c r="E35" s="45"/>
      <c r="F35" s="45"/>
      <c r="G35" s="46">
        <f>F35-E35</f>
        <v>0</v>
      </c>
      <c r="H35" s="47"/>
      <c r="I35" s="47"/>
      <c r="J35" s="47"/>
      <c r="K35" s="47"/>
      <c r="L35" s="45"/>
      <c r="M35" s="45"/>
      <c r="N35" s="48">
        <f>M35-L35</f>
        <v>0</v>
      </c>
      <c r="O35" s="134"/>
    </row>
    <row r="36" spans="1:15" x14ac:dyDescent="0.25">
      <c r="A36" s="137"/>
      <c r="B36" s="43"/>
      <c r="C36" s="43"/>
      <c r="D36" s="44"/>
      <c r="E36" s="179"/>
      <c r="F36" s="179"/>
      <c r="G36" s="180">
        <f t="shared" ref="G36:G39" si="6">F36-E36</f>
        <v>0</v>
      </c>
      <c r="H36" s="47"/>
      <c r="I36" s="47"/>
      <c r="J36" s="47"/>
      <c r="K36" s="47"/>
      <c r="L36" s="179"/>
      <c r="M36" s="179"/>
      <c r="N36" s="184">
        <f t="shared" ref="N36:N39" si="7">MOD(M36-L36,1)</f>
        <v>0</v>
      </c>
      <c r="O36" s="134"/>
    </row>
    <row r="37" spans="1:15" x14ac:dyDescent="0.25">
      <c r="A37" s="137"/>
      <c r="B37" s="43"/>
      <c r="C37" s="43"/>
      <c r="D37" s="44"/>
      <c r="E37" s="179"/>
      <c r="F37" s="179"/>
      <c r="G37" s="180">
        <f t="shared" si="6"/>
        <v>0</v>
      </c>
      <c r="H37" s="47"/>
      <c r="I37" s="47"/>
      <c r="J37" s="47"/>
      <c r="K37" s="47"/>
      <c r="L37" s="179"/>
      <c r="M37" s="179"/>
      <c r="N37" s="180">
        <f t="shared" si="7"/>
        <v>0</v>
      </c>
      <c r="O37" s="134"/>
    </row>
    <row r="38" spans="1:15" x14ac:dyDescent="0.25">
      <c r="A38" s="137"/>
      <c r="B38" s="43"/>
      <c r="C38" s="43"/>
      <c r="D38" s="44"/>
      <c r="E38" s="179"/>
      <c r="F38" s="179"/>
      <c r="G38" s="180">
        <f t="shared" si="6"/>
        <v>0</v>
      </c>
      <c r="H38" s="47"/>
      <c r="I38" s="47"/>
      <c r="J38" s="47"/>
      <c r="K38" s="47"/>
      <c r="L38" s="179"/>
      <c r="M38" s="179"/>
      <c r="N38" s="180">
        <f t="shared" si="7"/>
        <v>0</v>
      </c>
      <c r="O38" s="134"/>
    </row>
    <row r="39" spans="1:15" x14ac:dyDescent="0.25">
      <c r="A39" s="137"/>
      <c r="B39" s="43"/>
      <c r="C39" s="43"/>
      <c r="D39" s="44"/>
      <c r="E39" s="179"/>
      <c r="F39" s="179"/>
      <c r="G39" s="180">
        <f t="shared" si="6"/>
        <v>0</v>
      </c>
      <c r="H39" s="47"/>
      <c r="I39" s="47"/>
      <c r="J39" s="47"/>
      <c r="K39" s="47"/>
      <c r="L39" s="183"/>
      <c r="M39" s="183"/>
      <c r="N39" s="184">
        <f t="shared" si="7"/>
        <v>0</v>
      </c>
      <c r="O39" s="134"/>
    </row>
    <row r="40" spans="1:15" x14ac:dyDescent="0.25">
      <c r="A40" s="138"/>
      <c r="B40" s="49"/>
      <c r="C40" s="49"/>
      <c r="D40" s="50"/>
      <c r="E40" s="181"/>
      <c r="F40" s="182" t="s">
        <v>10</v>
      </c>
      <c r="G40" s="229">
        <f>SUM(G35:G38)</f>
        <v>0</v>
      </c>
      <c r="H40" s="51"/>
      <c r="I40" s="51"/>
      <c r="J40" s="51"/>
      <c r="K40" s="51"/>
      <c r="L40" s="181"/>
      <c r="M40" s="182" t="s">
        <v>11</v>
      </c>
      <c r="N40" s="229">
        <f>SUM(N35:N38)</f>
        <v>0</v>
      </c>
      <c r="O40" s="230">
        <f>G40+N40</f>
        <v>0</v>
      </c>
    </row>
    <row r="41" spans="1:15" x14ac:dyDescent="0.25">
      <c r="A41" s="139" t="s">
        <v>0</v>
      </c>
      <c r="B41" s="88">
        <f>B32+1</f>
        <v>32</v>
      </c>
      <c r="C41" s="89" t="str">
        <f>CHOOSE(WEEKDAY(B41,2),"lundi","mardi","mercredi","jeudi","vendredi","samedi","dimanche")</f>
        <v>mercredi</v>
      </c>
      <c r="D41" s="89" t="s">
        <v>7</v>
      </c>
      <c r="E41" s="89"/>
      <c r="F41" s="89"/>
      <c r="G41" s="90"/>
      <c r="H41" s="89"/>
      <c r="I41" s="88">
        <f>B41</f>
        <v>32</v>
      </c>
      <c r="J41" s="89" t="str">
        <f>C41</f>
        <v>mercredi</v>
      </c>
      <c r="K41" s="89" t="s">
        <v>8</v>
      </c>
      <c r="L41" s="89"/>
      <c r="M41" s="89"/>
      <c r="N41" s="90"/>
      <c r="O41" s="140"/>
    </row>
    <row r="42" spans="1:15" x14ac:dyDescent="0.25">
      <c r="A42" s="141" t="s">
        <v>9</v>
      </c>
      <c r="B42" s="53"/>
      <c r="C42" s="53"/>
      <c r="D42" s="53"/>
      <c r="E42" s="55" t="s">
        <v>5</v>
      </c>
      <c r="F42" s="55" t="s">
        <v>6</v>
      </c>
      <c r="G42" s="53"/>
      <c r="H42" s="52" t="s">
        <v>9</v>
      </c>
      <c r="I42" s="53"/>
      <c r="J42" s="53"/>
      <c r="K42" s="53"/>
      <c r="L42" s="55" t="s">
        <v>5</v>
      </c>
      <c r="M42" s="55" t="s">
        <v>6</v>
      </c>
      <c r="N42" s="54"/>
      <c r="O42" s="140"/>
    </row>
    <row r="43" spans="1:15" x14ac:dyDescent="0.25">
      <c r="A43" s="142"/>
      <c r="B43" s="56"/>
      <c r="C43" s="56"/>
      <c r="D43" s="57"/>
      <c r="E43" s="185"/>
      <c r="F43" s="185"/>
      <c r="G43" s="186">
        <f>F43-E43</f>
        <v>0</v>
      </c>
      <c r="H43" s="58"/>
      <c r="I43" s="58"/>
      <c r="J43" s="58"/>
      <c r="K43" s="58"/>
      <c r="L43" s="185"/>
      <c r="M43" s="185"/>
      <c r="N43" s="192">
        <f t="shared" ref="N43:N46" si="8">MOD(M43-L43,1)</f>
        <v>0</v>
      </c>
      <c r="O43" s="140"/>
    </row>
    <row r="44" spans="1:15" x14ac:dyDescent="0.25">
      <c r="A44" s="142"/>
      <c r="B44" s="56"/>
      <c r="C44" s="56"/>
      <c r="D44" s="57"/>
      <c r="E44" s="185"/>
      <c r="F44" s="185"/>
      <c r="G44" s="187">
        <f t="shared" ref="G44:G46" si="9">F44-E44</f>
        <v>0</v>
      </c>
      <c r="H44" s="58"/>
      <c r="I44" s="58"/>
      <c r="J44" s="58"/>
      <c r="K44" s="58"/>
      <c r="L44" s="185"/>
      <c r="M44" s="185"/>
      <c r="N44" s="193">
        <f t="shared" si="8"/>
        <v>0</v>
      </c>
      <c r="O44" s="140"/>
    </row>
    <row r="45" spans="1:15" x14ac:dyDescent="0.25">
      <c r="A45" s="142"/>
      <c r="B45" s="56"/>
      <c r="C45" s="56"/>
      <c r="D45" s="57"/>
      <c r="E45" s="185"/>
      <c r="F45" s="185"/>
      <c r="G45" s="187">
        <f t="shared" si="9"/>
        <v>0</v>
      </c>
      <c r="H45" s="58"/>
      <c r="I45" s="58"/>
      <c r="J45" s="58"/>
      <c r="K45" s="58"/>
      <c r="L45" s="185"/>
      <c r="M45" s="185"/>
      <c r="N45" s="193">
        <f t="shared" si="8"/>
        <v>0</v>
      </c>
      <c r="O45" s="140"/>
    </row>
    <row r="46" spans="1:15" x14ac:dyDescent="0.25">
      <c r="A46" s="142"/>
      <c r="B46" s="56"/>
      <c r="C46" s="56"/>
      <c r="D46" s="57"/>
      <c r="E46" s="185"/>
      <c r="F46" s="185"/>
      <c r="G46" s="187">
        <f t="shared" si="9"/>
        <v>0</v>
      </c>
      <c r="H46" s="58"/>
      <c r="I46" s="58"/>
      <c r="J46" s="58"/>
      <c r="K46" s="58"/>
      <c r="L46" s="185"/>
      <c r="M46" s="185"/>
      <c r="N46" s="194">
        <f t="shared" si="8"/>
        <v>0</v>
      </c>
      <c r="O46" s="140"/>
    </row>
    <row r="47" spans="1:15" hidden="1" x14ac:dyDescent="0.25">
      <c r="A47" s="142"/>
      <c r="B47" s="56"/>
      <c r="C47" s="56"/>
      <c r="D47" s="57"/>
      <c r="E47" s="188"/>
      <c r="F47" s="189"/>
      <c r="G47" s="187"/>
      <c r="H47" s="58"/>
      <c r="I47" s="58"/>
      <c r="J47" s="58"/>
      <c r="K47" s="58"/>
      <c r="L47" s="195"/>
      <c r="M47" s="187"/>
      <c r="N47" s="187"/>
      <c r="O47" s="140"/>
    </row>
    <row r="48" spans="1:15" x14ac:dyDescent="0.25">
      <c r="A48" s="143"/>
      <c r="B48" s="59"/>
      <c r="C48" s="59"/>
      <c r="D48" s="60"/>
      <c r="E48" s="190"/>
      <c r="F48" s="191" t="s">
        <v>10</v>
      </c>
      <c r="G48" s="231">
        <f>SUM(G43:G46)</f>
        <v>0</v>
      </c>
      <c r="H48" s="61"/>
      <c r="I48" s="61"/>
      <c r="J48" s="61"/>
      <c r="K48" s="61"/>
      <c r="L48" s="190"/>
      <c r="M48" s="191" t="s">
        <v>11</v>
      </c>
      <c r="N48" s="232">
        <f>SUM(N43:N46)</f>
        <v>0</v>
      </c>
      <c r="O48" s="233">
        <f>G48+N48</f>
        <v>0</v>
      </c>
    </row>
    <row r="49" spans="1:15" x14ac:dyDescent="0.25">
      <c r="A49" s="144" t="s">
        <v>0</v>
      </c>
      <c r="B49" s="91">
        <f>B41+1</f>
        <v>33</v>
      </c>
      <c r="C49" s="92" t="str">
        <f>CHOOSE(WEEKDAY(B49,2),"lundi","mardi","mercredi","jeudi","vendredi","samedi","dimanche")</f>
        <v>jeudi</v>
      </c>
      <c r="D49" s="92" t="s">
        <v>7</v>
      </c>
      <c r="E49" s="92"/>
      <c r="F49" s="92"/>
      <c r="G49" s="93"/>
      <c r="H49" s="92"/>
      <c r="I49" s="91">
        <f>B49</f>
        <v>33</v>
      </c>
      <c r="J49" s="92" t="str">
        <f>C49</f>
        <v>jeudi</v>
      </c>
      <c r="K49" s="92" t="s">
        <v>8</v>
      </c>
      <c r="L49" s="92"/>
      <c r="M49" s="92"/>
      <c r="N49" s="93"/>
      <c r="O49" s="145"/>
    </row>
    <row r="50" spans="1:15" x14ac:dyDescent="0.25">
      <c r="A50" s="146" t="s">
        <v>9</v>
      </c>
      <c r="B50" s="63"/>
      <c r="C50" s="63"/>
      <c r="D50" s="63"/>
      <c r="E50" s="65" t="s">
        <v>5</v>
      </c>
      <c r="F50" s="63" t="s">
        <v>6</v>
      </c>
      <c r="G50" s="63"/>
      <c r="H50" s="62" t="s">
        <v>9</v>
      </c>
      <c r="I50" s="63"/>
      <c r="J50" s="63"/>
      <c r="K50" s="63"/>
      <c r="L50" s="65" t="s">
        <v>5</v>
      </c>
      <c r="M50" s="65" t="s">
        <v>6</v>
      </c>
      <c r="N50" s="64"/>
      <c r="O50" s="145"/>
    </row>
    <row r="51" spans="1:15" x14ac:dyDescent="0.25">
      <c r="A51" s="147"/>
      <c r="B51" s="66"/>
      <c r="C51" s="66"/>
      <c r="D51" s="67"/>
      <c r="E51" s="196"/>
      <c r="F51" s="196"/>
      <c r="G51" s="197">
        <f>F51-E51</f>
        <v>0</v>
      </c>
      <c r="H51" s="66"/>
      <c r="I51" s="66"/>
      <c r="J51" s="66"/>
      <c r="K51" s="66"/>
      <c r="L51" s="196"/>
      <c r="M51" s="196"/>
      <c r="N51" s="203">
        <f t="shared" ref="N51:N54" si="10">MOD(M51-L51,1)</f>
        <v>0</v>
      </c>
      <c r="O51" s="145"/>
    </row>
    <row r="52" spans="1:15" x14ac:dyDescent="0.25">
      <c r="A52" s="147"/>
      <c r="B52" s="66"/>
      <c r="C52" s="66"/>
      <c r="D52" s="67"/>
      <c r="E52" s="196"/>
      <c r="F52" s="196"/>
      <c r="G52" s="198">
        <f t="shared" ref="G52:G54" si="11">F52-E52</f>
        <v>0</v>
      </c>
      <c r="H52" s="66"/>
      <c r="I52" s="66"/>
      <c r="J52" s="66"/>
      <c r="K52" s="66"/>
      <c r="L52" s="196"/>
      <c r="M52" s="196"/>
      <c r="N52" s="203">
        <f t="shared" si="10"/>
        <v>0</v>
      </c>
      <c r="O52" s="145"/>
    </row>
    <row r="53" spans="1:15" x14ac:dyDescent="0.25">
      <c r="A53" s="147"/>
      <c r="B53" s="66"/>
      <c r="C53" s="66"/>
      <c r="D53" s="67"/>
      <c r="E53" s="196"/>
      <c r="F53" s="196"/>
      <c r="G53" s="198">
        <f t="shared" si="11"/>
        <v>0</v>
      </c>
      <c r="H53" s="66"/>
      <c r="I53" s="66"/>
      <c r="J53" s="66"/>
      <c r="K53" s="66"/>
      <c r="L53" s="196"/>
      <c r="M53" s="196"/>
      <c r="N53" s="203">
        <f t="shared" si="10"/>
        <v>0</v>
      </c>
      <c r="O53" s="145"/>
    </row>
    <row r="54" spans="1:15" x14ac:dyDescent="0.25">
      <c r="A54" s="147"/>
      <c r="B54" s="66"/>
      <c r="C54" s="66"/>
      <c r="D54" s="67"/>
      <c r="E54" s="196"/>
      <c r="F54" s="196"/>
      <c r="G54" s="198">
        <f t="shared" si="11"/>
        <v>0</v>
      </c>
      <c r="H54" s="66"/>
      <c r="I54" s="66"/>
      <c r="J54" s="66"/>
      <c r="K54" s="66"/>
      <c r="L54" s="196"/>
      <c r="M54" s="196"/>
      <c r="N54" s="203">
        <f t="shared" si="10"/>
        <v>0</v>
      </c>
      <c r="O54" s="145"/>
    </row>
    <row r="55" spans="1:15" hidden="1" x14ac:dyDescent="0.25">
      <c r="A55" s="147"/>
      <c r="B55" s="66"/>
      <c r="C55" s="66"/>
      <c r="D55" s="67"/>
      <c r="E55" s="199"/>
      <c r="F55" s="200"/>
      <c r="G55" s="198"/>
      <c r="H55" s="66"/>
      <c r="I55" s="66"/>
      <c r="J55" s="66"/>
      <c r="K55" s="66"/>
      <c r="L55" s="199"/>
      <c r="M55" s="200"/>
      <c r="N55" s="203"/>
      <c r="O55" s="145"/>
    </row>
    <row r="56" spans="1:15" x14ac:dyDescent="0.25">
      <c r="A56" s="148"/>
      <c r="B56" s="68"/>
      <c r="C56" s="68"/>
      <c r="D56" s="69"/>
      <c r="E56" s="201"/>
      <c r="F56" s="202" t="s">
        <v>10</v>
      </c>
      <c r="G56" s="234">
        <f>SUM(G51:G54)</f>
        <v>0</v>
      </c>
      <c r="H56" s="68"/>
      <c r="I56" s="68"/>
      <c r="J56" s="68"/>
      <c r="K56" s="68"/>
      <c r="L56" s="201"/>
      <c r="M56" s="202" t="s">
        <v>11</v>
      </c>
      <c r="N56" s="234">
        <f>SUM(N51:N54)</f>
        <v>0</v>
      </c>
      <c r="O56" s="235">
        <f>G56+N56</f>
        <v>0</v>
      </c>
    </row>
    <row r="57" spans="1:15" x14ac:dyDescent="0.25">
      <c r="A57" s="149" t="s">
        <v>0</v>
      </c>
      <c r="B57" s="94">
        <f>B49+1</f>
        <v>34</v>
      </c>
      <c r="C57" s="95" t="str">
        <f>CHOOSE(WEEKDAY(B57,2),"lundi","mardi","mercredi","jeudi","vendredi","samedi","dimanche")</f>
        <v>vendredi</v>
      </c>
      <c r="D57" s="95" t="s">
        <v>7</v>
      </c>
      <c r="E57" s="95"/>
      <c r="F57" s="95"/>
      <c r="G57" s="96"/>
      <c r="H57" s="95"/>
      <c r="I57" s="94">
        <f>B57</f>
        <v>34</v>
      </c>
      <c r="J57" s="95" t="str">
        <f>C57</f>
        <v>vendredi</v>
      </c>
      <c r="K57" s="95" t="s">
        <v>8</v>
      </c>
      <c r="L57" s="95"/>
      <c r="M57" s="95"/>
      <c r="N57" s="96"/>
      <c r="O57" s="150"/>
    </row>
    <row r="58" spans="1:15" x14ac:dyDescent="0.25">
      <c r="A58" s="151" t="s">
        <v>9</v>
      </c>
      <c r="B58" s="70"/>
      <c r="C58" s="70"/>
      <c r="D58" s="70"/>
      <c r="E58" s="72" t="s">
        <v>5</v>
      </c>
      <c r="F58" s="72" t="s">
        <v>6</v>
      </c>
      <c r="G58" s="70"/>
      <c r="H58" s="70" t="s">
        <v>9</v>
      </c>
      <c r="I58" s="70"/>
      <c r="J58" s="70"/>
      <c r="K58" s="70"/>
      <c r="L58" s="72" t="s">
        <v>5</v>
      </c>
      <c r="M58" s="72" t="s">
        <v>6</v>
      </c>
      <c r="N58" s="71"/>
      <c r="O58" s="150"/>
    </row>
    <row r="59" spans="1:15" x14ac:dyDescent="0.25">
      <c r="A59" s="152"/>
      <c r="B59" s="74"/>
      <c r="C59" s="74"/>
      <c r="D59" s="75"/>
      <c r="E59" s="204"/>
      <c r="F59" s="204"/>
      <c r="G59" s="205">
        <f>F59-E59</f>
        <v>0</v>
      </c>
      <c r="H59" s="76"/>
      <c r="I59" s="77"/>
      <c r="J59" s="77"/>
      <c r="K59" s="78"/>
      <c r="L59" s="204"/>
      <c r="M59" s="204"/>
      <c r="N59" s="208">
        <f t="shared" ref="N59:N62" si="12">MOD(M59-L59,1)</f>
        <v>0</v>
      </c>
      <c r="O59" s="150"/>
    </row>
    <row r="60" spans="1:15" x14ac:dyDescent="0.25">
      <c r="A60" s="152"/>
      <c r="B60" s="74"/>
      <c r="C60" s="74"/>
      <c r="D60" s="75"/>
      <c r="E60" s="204"/>
      <c r="F60" s="204"/>
      <c r="G60" s="205">
        <f t="shared" ref="G60:G62" si="13">F60-E60</f>
        <v>0</v>
      </c>
      <c r="H60" s="73"/>
      <c r="I60" s="74"/>
      <c r="J60" s="74"/>
      <c r="K60" s="75"/>
      <c r="L60" s="204"/>
      <c r="M60" s="204"/>
      <c r="N60" s="209">
        <f t="shared" si="12"/>
        <v>0</v>
      </c>
      <c r="O60" s="150"/>
    </row>
    <row r="61" spans="1:15" x14ac:dyDescent="0.25">
      <c r="A61" s="152"/>
      <c r="B61" s="74"/>
      <c r="C61" s="74"/>
      <c r="D61" s="75"/>
      <c r="E61" s="204"/>
      <c r="F61" s="204"/>
      <c r="G61" s="205">
        <f t="shared" si="13"/>
        <v>0</v>
      </c>
      <c r="H61" s="73"/>
      <c r="I61" s="74"/>
      <c r="J61" s="74"/>
      <c r="K61" s="75"/>
      <c r="L61" s="204"/>
      <c r="M61" s="204"/>
      <c r="N61" s="209">
        <f t="shared" si="12"/>
        <v>0</v>
      </c>
      <c r="O61" s="150"/>
    </row>
    <row r="62" spans="1:15" x14ac:dyDescent="0.25">
      <c r="A62" s="152"/>
      <c r="B62" s="74"/>
      <c r="C62" s="74"/>
      <c r="D62" s="75"/>
      <c r="E62" s="204"/>
      <c r="F62" s="204"/>
      <c r="G62" s="205">
        <f t="shared" si="13"/>
        <v>0</v>
      </c>
      <c r="H62" s="73"/>
      <c r="I62" s="74"/>
      <c r="J62" s="74"/>
      <c r="K62" s="75"/>
      <c r="L62" s="204"/>
      <c r="M62" s="204"/>
      <c r="N62" s="209">
        <f t="shared" si="12"/>
        <v>0</v>
      </c>
      <c r="O62" s="150"/>
    </row>
    <row r="63" spans="1:15" hidden="1" x14ac:dyDescent="0.25">
      <c r="A63" s="152"/>
      <c r="B63" s="74"/>
      <c r="C63" s="74"/>
      <c r="D63" s="75"/>
      <c r="E63" s="204"/>
      <c r="F63" s="204"/>
      <c r="G63" s="205"/>
      <c r="H63" s="73"/>
      <c r="I63" s="74"/>
      <c r="J63" s="74"/>
      <c r="K63" s="75"/>
      <c r="L63" s="210"/>
      <c r="M63" s="210"/>
      <c r="N63" s="209"/>
      <c r="O63" s="150"/>
    </row>
    <row r="64" spans="1:15" ht="15.75" thickBot="1" x14ac:dyDescent="0.3">
      <c r="A64" s="153"/>
      <c r="B64" s="154"/>
      <c r="C64" s="154"/>
      <c r="D64" s="155"/>
      <c r="E64" s="206"/>
      <c r="F64" s="207" t="s">
        <v>10</v>
      </c>
      <c r="G64" s="236">
        <f>SUM(G59:G62)</f>
        <v>0</v>
      </c>
      <c r="H64" s="156"/>
      <c r="I64" s="154"/>
      <c r="J64" s="154"/>
      <c r="K64" s="155"/>
      <c r="L64" s="206"/>
      <c r="M64" s="207" t="s">
        <v>11</v>
      </c>
      <c r="N64" s="236">
        <f>SUM(N59:N62)</f>
        <v>0</v>
      </c>
      <c r="O64" s="237">
        <f>G64+N64</f>
        <v>0</v>
      </c>
    </row>
    <row r="65" spans="12:15" ht="15.75" hidden="1" thickBot="1" x14ac:dyDescent="0.3"/>
    <row r="66" spans="12:15" ht="15.75" thickBot="1" x14ac:dyDescent="0.3">
      <c r="L66" s="221" t="s">
        <v>21</v>
      </c>
      <c r="M66" s="219">
        <f>(O66*24)*F3</f>
        <v>0</v>
      </c>
      <c r="N66" s="218" t="s">
        <v>13</v>
      </c>
      <c r="O66" s="222">
        <f>SUM(O5:O64)</f>
        <v>0</v>
      </c>
    </row>
  </sheetData>
  <sheetProtection sheet="1" objects="1" scenarios="1"/>
  <conditionalFormatting sqref="B5:C5 B14:C14 B23:C23 B32:C32 B41:C41 B57:C57 B49:C49">
    <cfRule type="timePeriod" dxfId="0" priority="1" timePeriod="lastMonth">
      <formula>AND(MONTH(B5)=MONTH(EDATE(TODAY(),0-1)),YEAR(B5)=YEAR(EDATE(TODAY(),0-1)))</formula>
    </cfRule>
  </conditionalFormatting>
  <pageMargins left="0" right="0" top="0" bottom="0" header="0" footer="0"/>
  <pageSetup paperSize="9" scale="72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67A94-51D7-4012-B8FC-B5FE5D6D0572}">
  <dimension ref="A4:F10"/>
  <sheetViews>
    <sheetView workbookViewId="0">
      <selection activeCell="D25" sqref="D25"/>
    </sheetView>
  </sheetViews>
  <sheetFormatPr baseColWidth="10" defaultRowHeight="15" x14ac:dyDescent="0.25"/>
  <cols>
    <col min="1" max="1" width="9.7109375" customWidth="1"/>
    <col min="2" max="2" width="2.7109375" customWidth="1"/>
    <col min="3" max="3" width="6.7109375" customWidth="1"/>
  </cols>
  <sheetData>
    <row r="4" spans="1:6" x14ac:dyDescent="0.25">
      <c r="A4" s="249" t="s">
        <v>23</v>
      </c>
      <c r="B4" s="250">
        <f>Feuil1!I2</f>
        <v>52</v>
      </c>
      <c r="C4" s="243">
        <f>Feuil1!O66</f>
        <v>0</v>
      </c>
      <c r="D4" s="244" t="s">
        <v>25</v>
      </c>
      <c r="E4" s="255" t="s">
        <v>22</v>
      </c>
      <c r="F4" s="240">
        <f>Feuil1!M66</f>
        <v>0</v>
      </c>
    </row>
    <row r="5" spans="1:6" x14ac:dyDescent="0.25">
      <c r="A5" s="251" t="s">
        <v>23</v>
      </c>
      <c r="B5" s="252">
        <f>Feuil2!I2</f>
        <v>1</v>
      </c>
      <c r="C5" s="245">
        <f>Feuil2!O66</f>
        <v>0</v>
      </c>
      <c r="D5" s="246" t="s">
        <v>25</v>
      </c>
      <c r="E5" s="256" t="s">
        <v>22</v>
      </c>
      <c r="F5" s="241">
        <f>Feuil2!M66</f>
        <v>0</v>
      </c>
    </row>
    <row r="6" spans="1:6" x14ac:dyDescent="0.25">
      <c r="A6" s="251" t="s">
        <v>24</v>
      </c>
      <c r="B6" s="252">
        <f>Feuil3!I2</f>
        <v>2</v>
      </c>
      <c r="C6" s="245">
        <f>Feuil3!O66</f>
        <v>0</v>
      </c>
      <c r="D6" s="246" t="s">
        <v>25</v>
      </c>
      <c r="E6" s="256" t="s">
        <v>22</v>
      </c>
      <c r="F6" s="241">
        <f>Feuil3!M66</f>
        <v>0</v>
      </c>
    </row>
    <row r="7" spans="1:6" x14ac:dyDescent="0.25">
      <c r="A7" s="251" t="s">
        <v>23</v>
      </c>
      <c r="B7" s="252">
        <f>Feuil4!I2</f>
        <v>3</v>
      </c>
      <c r="C7" s="245">
        <f>Feuil4!O66</f>
        <v>0</v>
      </c>
      <c r="D7" s="246" t="s">
        <v>25</v>
      </c>
      <c r="E7" s="256" t="s">
        <v>22</v>
      </c>
      <c r="F7" s="241">
        <f>Feuil4!M66</f>
        <v>0</v>
      </c>
    </row>
    <row r="8" spans="1:6" x14ac:dyDescent="0.25">
      <c r="A8" s="253" t="s">
        <v>23</v>
      </c>
      <c r="B8" s="254">
        <f>Feuil5!I2</f>
        <v>4</v>
      </c>
      <c r="C8" s="247">
        <f>Feuil5!O66</f>
        <v>0</v>
      </c>
      <c r="D8" s="248" t="s">
        <v>25</v>
      </c>
      <c r="E8" s="257" t="s">
        <v>22</v>
      </c>
      <c r="F8" s="242">
        <f>Feuil5!M66</f>
        <v>0</v>
      </c>
    </row>
    <row r="9" spans="1:6" x14ac:dyDescent="0.25">
      <c r="C9" s="1"/>
    </row>
    <row r="10" spans="1:6" x14ac:dyDescent="0.25">
      <c r="C10" s="259">
        <f>SUM(C4:C9)</f>
        <v>0</v>
      </c>
      <c r="D10" s="260" t="s">
        <v>25</v>
      </c>
      <c r="F10" s="258">
        <f>SUM(F4:F9)</f>
        <v>0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k</dc:creator>
  <cp:lastModifiedBy>patrick k</cp:lastModifiedBy>
  <cp:lastPrinted>2018-12-24T14:48:52Z</cp:lastPrinted>
  <dcterms:created xsi:type="dcterms:W3CDTF">2018-12-13T18:07:24Z</dcterms:created>
  <dcterms:modified xsi:type="dcterms:W3CDTF">2018-12-24T15:07:31Z</dcterms:modified>
</cp:coreProperties>
</file>