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jchef2\Desktop\"/>
    </mc:Choice>
  </mc:AlternateContent>
  <xr:revisionPtr revIDLastSave="0" documentId="8_{D1FF8304-A10A-4166-B0A4-1446FD502BA8}" xr6:coauthVersionLast="47" xr6:coauthVersionMax="47" xr10:uidLastSave="{00000000-0000-0000-0000-000000000000}"/>
  <bookViews>
    <workbookView xWindow="-120" yWindow="-120" windowWidth="29040" windowHeight="15720" xr2:uid="{C31D7BCB-1C00-4292-B49E-69A8D00AADDF}"/>
  </bookViews>
  <sheets>
    <sheet name="Horaires accueil-ménag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27" i="1" l="1"/>
  <c r="U27" i="1"/>
  <c r="W26" i="1"/>
  <c r="T26" i="1"/>
  <c r="O26" i="1"/>
  <c r="L26" i="1"/>
  <c r="G26" i="1"/>
  <c r="W25" i="1"/>
  <c r="T25" i="1"/>
  <c r="O25" i="1"/>
  <c r="L25" i="1"/>
  <c r="G25" i="1"/>
  <c r="W24" i="1"/>
  <c r="T24" i="1"/>
  <c r="O24" i="1"/>
  <c r="L24" i="1"/>
  <c r="G24" i="1"/>
  <c r="W23" i="1"/>
  <c r="T23" i="1"/>
  <c r="O23" i="1"/>
  <c r="L23" i="1"/>
  <c r="G23" i="1"/>
  <c r="W22" i="1"/>
  <c r="T22" i="1"/>
  <c r="O22" i="1"/>
  <c r="L22" i="1"/>
  <c r="G22" i="1"/>
  <c r="W21" i="1"/>
  <c r="T21" i="1"/>
  <c r="O21" i="1"/>
  <c r="L21" i="1"/>
  <c r="G21" i="1"/>
  <c r="W20" i="1"/>
  <c r="T20" i="1"/>
  <c r="O20" i="1"/>
  <c r="L20" i="1"/>
  <c r="G20" i="1"/>
  <c r="W19" i="1"/>
  <c r="T19" i="1"/>
  <c r="O19" i="1"/>
  <c r="L19" i="1"/>
  <c r="G19" i="1"/>
  <c r="W18" i="1"/>
  <c r="T18" i="1"/>
  <c r="O18" i="1"/>
  <c r="L18" i="1"/>
  <c r="G18" i="1"/>
  <c r="W17" i="1"/>
  <c r="T17" i="1"/>
  <c r="O17" i="1"/>
  <c r="L17" i="1"/>
  <c r="G17" i="1"/>
  <c r="W16" i="1"/>
  <c r="T16" i="1"/>
  <c r="O16" i="1"/>
  <c r="L16" i="1"/>
  <c r="G16" i="1"/>
  <c r="W15" i="1"/>
  <c r="T15" i="1"/>
  <c r="O15" i="1"/>
  <c r="L15" i="1"/>
  <c r="G15" i="1"/>
  <c r="W14" i="1"/>
  <c r="T14" i="1"/>
  <c r="O14" i="1"/>
  <c r="L14" i="1"/>
  <c r="G14" i="1"/>
  <c r="W13" i="1"/>
  <c r="T13" i="1"/>
  <c r="O13" i="1"/>
  <c r="L13" i="1"/>
  <c r="G13" i="1"/>
  <c r="W12" i="1"/>
  <c r="T12" i="1"/>
  <c r="O12" i="1"/>
  <c r="L12" i="1"/>
  <c r="G12" i="1"/>
  <c r="W11" i="1"/>
  <c r="T11" i="1"/>
  <c r="O11" i="1"/>
  <c r="L11" i="1"/>
  <c r="G11" i="1"/>
  <c r="W10" i="1"/>
  <c r="T10" i="1"/>
  <c r="O10" i="1"/>
  <c r="L10" i="1"/>
  <c r="G10" i="1"/>
  <c r="W9" i="1"/>
  <c r="T9" i="1"/>
  <c r="O9" i="1"/>
  <c r="L9" i="1"/>
  <c r="G9" i="1"/>
  <c r="W8" i="1"/>
  <c r="T8" i="1"/>
  <c r="O8" i="1"/>
  <c r="L8" i="1"/>
  <c r="G8" i="1"/>
  <c r="W7" i="1"/>
  <c r="T7" i="1"/>
  <c r="T27" i="1" s="1"/>
  <c r="O7" i="1"/>
  <c r="O27" i="1" s="1"/>
  <c r="L7" i="1"/>
  <c r="L27" i="1" s="1"/>
  <c r="G7" i="1"/>
  <c r="G27" i="1" s="1"/>
  <c r="W6" i="1"/>
  <c r="W27" i="1" s="1"/>
  <c r="T6" i="1"/>
  <c r="O6" i="1"/>
  <c r="L6" i="1"/>
  <c r="G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tc={8A7A7006-16A2-4C2F-B2E8-020660C3E19C}</author>
    <author>tc={3B882268-B862-4152-BD27-CA43B95CBFCB}</author>
    <author>tc={975DBAC3-DC16-4057-9FBA-19359EC4FFFB}</author>
    <author>tc={3EDC1783-FAA7-491E-B8BA-5F2452F4A594}</author>
    <author>tc={0FCE7E0B-98E0-41BA-8A57-F9B927DAAB34}</author>
    <author>tc={58A3589A-F930-41BE-81F6-76B1E30418D6}</author>
    <author>tc={C42D701A-FC56-4097-BC9D-B4833106A393}</author>
    <author>tc={8ACFB638-8547-4D37-846D-DF9370A1F320}</author>
  </authors>
  <commentList>
    <comment ref="P6" authorId="0" shapeId="0" xr:uid="{8A7A7006-16A2-4C2F-B2E8-020660C3E19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Horaires habituels</t>
      </text>
    </comment>
    <comment ref="P7" authorId="1" shapeId="0" xr:uid="{3B882268-B862-4152-BD27-CA43B95CBFC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Horaires habituels</t>
      </text>
    </comment>
    <comment ref="P8" authorId="2" shapeId="0" xr:uid="{975DBAC3-DC16-4057-9FBA-19359EC4FFF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Horaires habituels</t>
      </text>
    </comment>
    <comment ref="P9" authorId="3" shapeId="0" xr:uid="{3EDC1783-FAA7-491E-B8BA-5F2452F4A59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Horaires habituels</t>
      </text>
    </comment>
    <comment ref="P10" authorId="4" shapeId="0" xr:uid="{0FCE7E0B-98E0-41BA-8A57-F9B927DAAB3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Horaires habituels</t>
      </text>
    </comment>
    <comment ref="P18" authorId="5" shapeId="0" xr:uid="{58A3589A-F930-41BE-81F6-76B1E30418D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Rattrapage Sylvie : 8&gt;12 / 17:30&gt;21</t>
      </text>
    </comment>
    <comment ref="P19" authorId="6" shapeId="0" xr:uid="{C42D701A-FC56-4097-BC9D-B4833106A39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Sylvie : 10 &gt; 14 / Etienne 14 &gt; 18 / Sylvie 18 &gt; 21</t>
      </text>
    </comment>
    <comment ref="S26" authorId="7" shapeId="0" xr:uid="{8ACFB638-8547-4D37-846D-DF9370A1F32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Horaires habituels</t>
      </text>
    </comment>
  </commentList>
</comments>
</file>

<file path=xl/sharedStrings.xml><?xml version="1.0" encoding="utf-8"?>
<sst xmlns="http://schemas.openxmlformats.org/spreadsheetml/2006/main" count="55" uniqueCount="30">
  <si>
    <t>Horaires et besoins supplémentaires au service en accueil et ménage</t>
  </si>
  <si>
    <t>Ménage</t>
  </si>
  <si>
    <t>Accueil</t>
  </si>
  <si>
    <t>Besoins pour les concours</t>
  </si>
  <si>
    <t>Accueil des concours et internes</t>
  </si>
  <si>
    <t>Accueil du CAPES</t>
  </si>
  <si>
    <t>Créneaux à couvrir en plus des horaires habituels</t>
  </si>
  <si>
    <t>Déclaratif concours</t>
  </si>
  <si>
    <t>Déclaratif CAPES</t>
  </si>
  <si>
    <t>Total</t>
  </si>
  <si>
    <t>Date</t>
  </si>
  <si>
    <t>Période</t>
  </si>
  <si>
    <t>Début créneau 1</t>
  </si>
  <si>
    <t>Fin créneau 1</t>
  </si>
  <si>
    <t>Début créneau 2</t>
  </si>
  <si>
    <t>Fin créneau 2</t>
  </si>
  <si>
    <t>Ouverture créneau 1</t>
  </si>
  <si>
    <t>Fermeture créneau 1</t>
  </si>
  <si>
    <t>Ouverture créneau 2</t>
  </si>
  <si>
    <t>Fermeture créneau 2</t>
  </si>
  <si>
    <t>Semaine de concours 1 (Ecricome / ENS BL / X-ENS)</t>
  </si>
  <si>
    <t>Week-end de concours 1</t>
  </si>
  <si>
    <t>Semaine de concours 2 (Fin ENS BL / BCE / Mines-Ponts )</t>
  </si>
  <si>
    <t>Week-end de concours 2</t>
  </si>
  <si>
    <t>Semaine de concours 3 (Fin  BCE / Agro-Veto / Centrale)</t>
  </si>
  <si>
    <t>Week-end de concours 3
veille de reprise des cours CPGE 1ère année</t>
  </si>
  <si>
    <t>Besoins (h) pour le ménage des concours</t>
  </si>
  <si>
    <t>Besoins (h) pour l'accueil des concours</t>
  </si>
  <si>
    <t>Besoins (h) pour l'accueil du CAPES</t>
  </si>
  <si>
    <t>Total des besoins Concours + CAPES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</si>
</sst>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h:mm;@"/>
    <numFmt numFmtId="166" formatCode="[h]\ :mm\ ;@"/>
    <numFmt numFmtId="167" formatCode="[h]\ :\ mm\ ;@"/>
  </numFmts>
  <fonts count="14" x14ac:knownFonts="1">
    <font>
      <sz val="11"/>
      <color theme="1"/>
      <name val="Aptos Narrow"/>
      <family val="2"/>
      <scheme val="minor"/>
    </font>
    <font>
      <b/>
      <sz val="24"/>
      <color theme="0"/>
      <name val="Century Gothic"/>
      <family val="2"/>
    </font>
    <font>
      <sz val="11"/>
      <color theme="1"/>
      <name val="Century Gothic"/>
      <family val="2"/>
    </font>
    <font>
      <b/>
      <sz val="20"/>
      <name val="Century Gothic"/>
      <family val="2"/>
    </font>
    <font>
      <b/>
      <sz val="20"/>
      <color theme="0"/>
      <name val="Century Gothic"/>
      <family val="2"/>
    </font>
    <font>
      <b/>
      <sz val="14"/>
      <name val="Century Gothic"/>
      <family val="2"/>
    </font>
    <font>
      <b/>
      <sz val="14"/>
      <color theme="0"/>
      <name val="Century Gothic"/>
      <family val="2"/>
    </font>
    <font>
      <sz val="12"/>
      <color theme="0"/>
      <name val="Century Gothic"/>
      <family val="2"/>
    </font>
    <font>
      <sz val="12"/>
      <name val="Century Gothic"/>
      <family val="2"/>
    </font>
    <font>
      <b/>
      <sz val="12"/>
      <name val="Century Gothic"/>
      <family val="2"/>
    </font>
    <font>
      <sz val="12"/>
      <color theme="1"/>
      <name val="Century Gothic"/>
      <family val="2"/>
    </font>
    <font>
      <b/>
      <sz val="12"/>
      <color theme="1"/>
      <name val="Century Gothic"/>
      <family val="2"/>
    </font>
    <font>
      <sz val="14"/>
      <color theme="1"/>
      <name val="Century Gothic"/>
      <family val="2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9" fillId="3" borderId="2" xfId="0" applyFont="1" applyFill="1" applyBorder="1" applyAlignment="1">
      <alignment horizontal="center" vertical="center" wrapText="1"/>
    </xf>
    <xf numFmtId="0" fontId="8" fillId="4" borderId="2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 wrapText="1"/>
    </xf>
    <xf numFmtId="0" fontId="8" fillId="5" borderId="2" xfId="0" applyFont="1" applyFill="1" applyBorder="1" applyAlignment="1">
      <alignment horizontal="center" vertical="center" wrapText="1"/>
    </xf>
    <xf numFmtId="0" fontId="9" fillId="5" borderId="2" xfId="0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center" vertical="center" wrapText="1"/>
    </xf>
    <xf numFmtId="0" fontId="9" fillId="6" borderId="2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164" fontId="10" fillId="0" borderId="2" xfId="0" applyNumberFormat="1" applyFont="1" applyBorder="1" applyAlignment="1">
      <alignment horizontal="center" vertical="center"/>
    </xf>
    <xf numFmtId="164" fontId="10" fillId="0" borderId="2" xfId="0" applyNumberFormat="1" applyFont="1" applyBorder="1" applyAlignment="1">
      <alignment horizontal="center" vertical="center" wrapText="1"/>
    </xf>
    <xf numFmtId="165" fontId="10" fillId="3" borderId="2" xfId="0" applyNumberFormat="1" applyFont="1" applyFill="1" applyBorder="1" applyAlignment="1">
      <alignment horizontal="center" vertical="center"/>
    </xf>
    <xf numFmtId="165" fontId="11" fillId="3" borderId="2" xfId="0" applyNumberFormat="1" applyFont="1" applyFill="1" applyBorder="1" applyAlignment="1">
      <alignment horizontal="center" vertical="center" wrapText="1"/>
    </xf>
    <xf numFmtId="165" fontId="10" fillId="4" borderId="2" xfId="0" applyNumberFormat="1" applyFont="1" applyFill="1" applyBorder="1" applyAlignment="1">
      <alignment horizontal="center" vertical="center" wrapText="1"/>
    </xf>
    <xf numFmtId="165" fontId="11" fillId="4" borderId="2" xfId="0" applyNumberFormat="1" applyFont="1" applyFill="1" applyBorder="1" applyAlignment="1">
      <alignment horizontal="center" vertical="center" wrapText="1"/>
    </xf>
    <xf numFmtId="165" fontId="10" fillId="5" borderId="2" xfId="0" applyNumberFormat="1" applyFont="1" applyFill="1" applyBorder="1" applyAlignment="1">
      <alignment horizontal="center" vertical="center" wrapText="1"/>
    </xf>
    <xf numFmtId="165" fontId="11" fillId="5" borderId="2" xfId="0" applyNumberFormat="1" applyFont="1" applyFill="1" applyBorder="1" applyAlignment="1">
      <alignment horizontal="center" vertical="center" wrapText="1"/>
    </xf>
    <xf numFmtId="165" fontId="10" fillId="6" borderId="2" xfId="0" applyNumberFormat="1" applyFont="1" applyFill="1" applyBorder="1" applyAlignment="1">
      <alignment horizontal="center" vertical="center" wrapText="1"/>
    </xf>
    <xf numFmtId="165" fontId="11" fillId="6" borderId="2" xfId="0" applyNumberFormat="1" applyFont="1" applyFill="1" applyBorder="1" applyAlignment="1">
      <alignment horizontal="center" vertical="center" wrapText="1"/>
    </xf>
    <xf numFmtId="20" fontId="10" fillId="6" borderId="2" xfId="0" applyNumberFormat="1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20" fontId="11" fillId="6" borderId="2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5" fontId="10" fillId="3" borderId="3" xfId="0" applyNumberFormat="1" applyFont="1" applyFill="1" applyBorder="1" applyAlignment="1">
      <alignment horizontal="center" vertical="center"/>
    </xf>
    <xf numFmtId="165" fontId="10" fillId="3" borderId="4" xfId="0" applyNumberFormat="1" applyFont="1" applyFill="1" applyBorder="1" applyAlignment="1">
      <alignment horizontal="center" vertical="center"/>
    </xf>
    <xf numFmtId="165" fontId="10" fillId="4" borderId="4" xfId="0" applyNumberFormat="1" applyFont="1" applyFill="1" applyBorder="1" applyAlignment="1">
      <alignment horizontal="center" vertical="center" wrapText="1"/>
    </xf>
    <xf numFmtId="165" fontId="10" fillId="5" borderId="4" xfId="0" applyNumberFormat="1" applyFont="1" applyFill="1" applyBorder="1" applyAlignment="1">
      <alignment horizontal="center" vertical="center" wrapText="1"/>
    </xf>
    <xf numFmtId="165" fontId="10" fillId="6" borderId="4" xfId="0" applyNumberFormat="1" applyFont="1" applyFill="1" applyBorder="1" applyAlignment="1">
      <alignment horizontal="center" vertical="center" wrapText="1"/>
    </xf>
    <xf numFmtId="164" fontId="10" fillId="5" borderId="2" xfId="0" applyNumberFormat="1" applyFont="1" applyFill="1" applyBorder="1" applyAlignment="1">
      <alignment horizontal="center" vertical="center"/>
    </xf>
    <xf numFmtId="164" fontId="10" fillId="5" borderId="2" xfId="0" applyNumberFormat="1" applyFont="1" applyFill="1" applyBorder="1" applyAlignment="1">
      <alignment horizontal="center" vertical="center" wrapText="1"/>
    </xf>
    <xf numFmtId="164" fontId="10" fillId="7" borderId="2" xfId="0" applyNumberFormat="1" applyFont="1" applyFill="1" applyBorder="1" applyAlignment="1">
      <alignment horizontal="center" vertical="center"/>
    </xf>
    <xf numFmtId="164" fontId="10" fillId="7" borderId="2" xfId="0" applyNumberFormat="1" applyFont="1" applyFill="1" applyBorder="1" applyAlignment="1">
      <alignment horizontal="center" vertical="center" wrapText="1"/>
    </xf>
    <xf numFmtId="165" fontId="10" fillId="8" borderId="4" xfId="0" applyNumberFormat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166" fontId="5" fillId="3" borderId="4" xfId="0" applyNumberFormat="1" applyFont="1" applyFill="1" applyBorder="1" applyAlignment="1">
      <alignment horizontal="center" vertical="center"/>
    </xf>
    <xf numFmtId="166" fontId="5" fillId="3" borderId="5" xfId="0" applyNumberFormat="1" applyFont="1" applyFill="1" applyBorder="1" applyAlignment="1">
      <alignment horizontal="center" vertical="center"/>
    </xf>
    <xf numFmtId="166" fontId="5" fillId="3" borderId="6" xfId="0" applyNumberFormat="1" applyFont="1" applyFill="1" applyBorder="1" applyAlignment="1">
      <alignment horizontal="center" vertical="center"/>
    </xf>
    <xf numFmtId="167" fontId="5" fillId="3" borderId="2" xfId="0" applyNumberFormat="1" applyFont="1" applyFill="1" applyBorder="1" applyAlignment="1">
      <alignment horizontal="center" vertical="center"/>
    </xf>
    <xf numFmtId="166" fontId="5" fillId="4" borderId="4" xfId="0" applyNumberFormat="1" applyFont="1" applyFill="1" applyBorder="1" applyAlignment="1">
      <alignment horizontal="center" vertical="center"/>
    </xf>
    <xf numFmtId="166" fontId="5" fillId="4" borderId="5" xfId="0" applyNumberFormat="1" applyFont="1" applyFill="1" applyBorder="1" applyAlignment="1">
      <alignment horizontal="center" vertical="center"/>
    </xf>
    <xf numFmtId="166" fontId="5" fillId="4" borderId="6" xfId="0" applyNumberFormat="1" applyFont="1" applyFill="1" applyBorder="1" applyAlignment="1">
      <alignment horizontal="center" vertical="center"/>
    </xf>
    <xf numFmtId="167" fontId="5" fillId="4" borderId="2" xfId="0" applyNumberFormat="1" applyFont="1" applyFill="1" applyBorder="1" applyAlignment="1">
      <alignment horizontal="center" vertical="center"/>
    </xf>
    <xf numFmtId="166" fontId="5" fillId="5" borderId="4" xfId="0" applyNumberFormat="1" applyFont="1" applyFill="1" applyBorder="1" applyAlignment="1">
      <alignment horizontal="center" vertical="center" wrapText="1"/>
    </xf>
    <xf numFmtId="166" fontId="5" fillId="5" borderId="5" xfId="0" applyNumberFormat="1" applyFont="1" applyFill="1" applyBorder="1" applyAlignment="1">
      <alignment horizontal="center" vertical="center" wrapText="1"/>
    </xf>
    <xf numFmtId="167" fontId="5" fillId="5" borderId="2" xfId="0" applyNumberFormat="1" applyFont="1" applyFill="1" applyBorder="1" applyAlignment="1">
      <alignment horizontal="center" vertical="center"/>
    </xf>
    <xf numFmtId="166" fontId="5" fillId="6" borderId="4" xfId="0" applyNumberFormat="1" applyFont="1" applyFill="1" applyBorder="1" applyAlignment="1">
      <alignment horizontal="center" vertical="center"/>
    </xf>
    <xf numFmtId="166" fontId="5" fillId="6" borderId="5" xfId="0" applyNumberFormat="1" applyFont="1" applyFill="1" applyBorder="1" applyAlignment="1">
      <alignment horizontal="center" vertical="center"/>
    </xf>
    <xf numFmtId="166" fontId="5" fillId="6" borderId="6" xfId="0" applyNumberFormat="1" applyFont="1" applyFill="1" applyBorder="1" applyAlignment="1">
      <alignment horizontal="center" vertical="center"/>
    </xf>
    <xf numFmtId="167" fontId="5" fillId="6" borderId="2" xfId="0" applyNumberFormat="1" applyFont="1" applyFill="1" applyBorder="1" applyAlignment="1">
      <alignment horizontal="center" vertical="center"/>
    </xf>
    <xf numFmtId="167" fontId="6" fillId="2" borderId="2" xfId="0" applyNumberFormat="1" applyFont="1" applyFill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/>
    </xf>
    <xf numFmtId="0" fontId="2" fillId="9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Pro Perso" id="{6D52225B-8BA0-4AA0-B331-E4E8194A164C}" userId="5fc43f6a54af4120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P6" dT="2023-12-21T13:07:11.55" personId="{6D52225B-8BA0-4AA0-B331-E4E8194A164C}" id="{8A7A7006-16A2-4C2F-B2E8-020660C3E19C}">
    <text>Horaires habituels</text>
  </threadedComment>
  <threadedComment ref="P7" dT="2023-12-21T13:07:11.55" personId="{6D52225B-8BA0-4AA0-B331-E4E8194A164C}" id="{3B882268-B862-4152-BD27-CA43B95CBFCB}">
    <text>Horaires habituels</text>
  </threadedComment>
  <threadedComment ref="P8" dT="2023-12-21T13:07:11.55" personId="{6D52225B-8BA0-4AA0-B331-E4E8194A164C}" id="{975DBAC3-DC16-4057-9FBA-19359EC4FFFB}">
    <text>Horaires habituels</text>
  </threadedComment>
  <threadedComment ref="P9" dT="2023-12-21T13:07:11.55" personId="{6D52225B-8BA0-4AA0-B331-E4E8194A164C}" id="{3EDC1783-FAA7-491E-B8BA-5F2452F4A594}">
    <text>Horaires habituels</text>
  </threadedComment>
  <threadedComment ref="P10" dT="2023-12-21T13:07:11.55" personId="{6D52225B-8BA0-4AA0-B331-E4E8194A164C}" id="{0FCE7E0B-98E0-41BA-8A57-F9B927DAAB34}">
    <text>Horaires habituels</text>
  </threadedComment>
  <threadedComment ref="P18" dT="2025-03-21T10:55:33.89" personId="{6D52225B-8BA0-4AA0-B331-E4E8194A164C}" id="{58A3589A-F930-41BE-81F6-76B1E30418D6}">
    <text>Rattrapage Sylvie : 8&gt;12 / 17:30&gt;21</text>
  </threadedComment>
  <threadedComment ref="P19" dT="2025-03-21T10:57:43.07" personId="{6D52225B-8BA0-4AA0-B331-E4E8194A164C}" id="{C42D701A-FC56-4097-BC9D-B4833106A393}">
    <text>Sylvie : 10 &gt; 14 / Etienne 14 &gt; 18 / Sylvie 18 &gt; 21</text>
  </threadedComment>
  <threadedComment ref="S26" dT="2023-12-21T13:07:22.64" personId="{6D52225B-8BA0-4AA0-B331-E4E8194A164C}" id="{8ACFB638-8547-4D37-846D-DF9370A1F320}">
    <text>Horaires habituels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F5393-D085-4991-A454-000E40BBB3FD}">
  <dimension ref="A1:W30"/>
  <sheetViews>
    <sheetView tabSelected="1" zoomScale="70" zoomScaleNormal="70" workbookViewId="0">
      <pane xSplit="2" ySplit="5" topLeftCell="D15" activePane="bottomRight" state="frozen"/>
      <selection pane="topRight" activeCell="C1" sqref="C1"/>
      <selection pane="bottomLeft" activeCell="A5" sqref="A5"/>
      <selection pane="bottomRight" activeCell="W29" activeCellId="1" sqref="T29 W29"/>
    </sheetView>
  </sheetViews>
  <sheetFormatPr baseColWidth="10" defaultColWidth="11.42578125" defaultRowHeight="16.5" x14ac:dyDescent="0.25"/>
  <cols>
    <col min="1" max="1" width="37.85546875" style="3" bestFit="1" customWidth="1"/>
    <col min="2" max="2" width="39.85546875" style="3" customWidth="1"/>
    <col min="3" max="7" width="14.85546875" style="3" customWidth="1"/>
    <col min="8" max="19" width="13.7109375" style="3" customWidth="1"/>
    <col min="20" max="20" width="11.42578125" style="3"/>
    <col min="21" max="21" width="19.85546875" style="3" customWidth="1"/>
    <col min="22" max="22" width="14.5703125" style="3" customWidth="1"/>
    <col min="23" max="23" width="18.140625" style="3" customWidth="1"/>
    <col min="24" max="16384" width="11.42578125" style="3"/>
  </cols>
  <sheetData>
    <row r="1" spans="1:23" ht="49.5" customHeight="1" x14ac:dyDescent="0.2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3" spans="1:23" ht="35.25" customHeight="1" x14ac:dyDescent="0.25">
      <c r="C3" s="4" t="s">
        <v>1</v>
      </c>
      <c r="D3" s="4"/>
      <c r="E3" s="4"/>
      <c r="F3" s="4"/>
      <c r="G3" s="4"/>
      <c r="H3" s="5" t="s">
        <v>2</v>
      </c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3" ht="39" customHeight="1" x14ac:dyDescent="0.25">
      <c r="C4" s="6" t="s">
        <v>3</v>
      </c>
      <c r="D4" s="6"/>
      <c r="E4" s="6"/>
      <c r="F4" s="6"/>
      <c r="G4" s="6"/>
      <c r="H4" s="7" t="s">
        <v>4</v>
      </c>
      <c r="I4" s="7"/>
      <c r="J4" s="7"/>
      <c r="K4" s="7"/>
      <c r="L4" s="7"/>
      <c r="M4" s="8" t="s">
        <v>5</v>
      </c>
      <c r="N4" s="8"/>
      <c r="O4" s="8"/>
      <c r="P4" s="9" t="s">
        <v>6</v>
      </c>
      <c r="Q4" s="9"/>
      <c r="R4" s="9"/>
      <c r="S4" s="9"/>
      <c r="T4" s="9"/>
      <c r="U4" s="10" t="s">
        <v>7</v>
      </c>
      <c r="V4" s="10" t="s">
        <v>8</v>
      </c>
      <c r="W4" s="10" t="s">
        <v>9</v>
      </c>
    </row>
    <row r="5" spans="1:23" s="20" customFormat="1" ht="39.75" customHeight="1" x14ac:dyDescent="0.25">
      <c r="A5" s="11" t="s">
        <v>10</v>
      </c>
      <c r="B5" s="11" t="s">
        <v>11</v>
      </c>
      <c r="C5" s="12" t="s">
        <v>12</v>
      </c>
      <c r="D5" s="12" t="s">
        <v>13</v>
      </c>
      <c r="E5" s="12" t="s">
        <v>14</v>
      </c>
      <c r="F5" s="12" t="s">
        <v>15</v>
      </c>
      <c r="G5" s="13" t="s">
        <v>9</v>
      </c>
      <c r="H5" s="14" t="s">
        <v>16</v>
      </c>
      <c r="I5" s="14" t="s">
        <v>17</v>
      </c>
      <c r="J5" s="14" t="s">
        <v>18</v>
      </c>
      <c r="K5" s="14" t="s">
        <v>19</v>
      </c>
      <c r="L5" s="15" t="s">
        <v>9</v>
      </c>
      <c r="M5" s="16" t="s">
        <v>16</v>
      </c>
      <c r="N5" s="16" t="s">
        <v>17</v>
      </c>
      <c r="O5" s="17" t="s">
        <v>9</v>
      </c>
      <c r="P5" s="18" t="s">
        <v>16</v>
      </c>
      <c r="Q5" s="18" t="s">
        <v>17</v>
      </c>
      <c r="R5" s="18" t="s">
        <v>18</v>
      </c>
      <c r="S5" s="18" t="s">
        <v>19</v>
      </c>
      <c r="T5" s="19" t="s">
        <v>9</v>
      </c>
      <c r="U5" s="10"/>
      <c r="V5" s="10"/>
      <c r="W5" s="10"/>
    </row>
    <row r="6" spans="1:23" s="34" customFormat="1" ht="41.25" customHeight="1" x14ac:dyDescent="0.25">
      <c r="A6" s="21">
        <v>45761</v>
      </c>
      <c r="B6" s="22" t="s">
        <v>20</v>
      </c>
      <c r="C6" s="23"/>
      <c r="D6" s="23"/>
      <c r="E6" s="23"/>
      <c r="F6" s="23"/>
      <c r="G6" s="24">
        <f>F6-E6+D6-C6</f>
        <v>0</v>
      </c>
      <c r="H6" s="25">
        <v>0.27083333333333331</v>
      </c>
      <c r="I6" s="25">
        <v>0.3125</v>
      </c>
      <c r="J6" s="25"/>
      <c r="K6" s="25"/>
      <c r="L6" s="26">
        <f>K6-J6+I6-H6</f>
        <v>4.1666666666666685E-2</v>
      </c>
      <c r="M6" s="27"/>
      <c r="N6" s="27"/>
      <c r="O6" s="28">
        <f t="shared" ref="O6:O12" si="0">N6-M6</f>
        <v>0</v>
      </c>
      <c r="P6" s="29">
        <v>0.27083333333333331</v>
      </c>
      <c r="Q6" s="29">
        <v>0.3125</v>
      </c>
      <c r="R6" s="29"/>
      <c r="S6" s="29"/>
      <c r="T6" s="30">
        <f>S6-R6+Q6-P6</f>
        <v>4.1666666666666685E-2</v>
      </c>
      <c r="U6" s="31">
        <v>4.1666666666666664E-2</v>
      </c>
      <c r="V6" s="32"/>
      <c r="W6" s="33">
        <f>U6+V6</f>
        <v>4.1666666666666664E-2</v>
      </c>
    </row>
    <row r="7" spans="1:23" s="34" customFormat="1" ht="39.75" customHeight="1" x14ac:dyDescent="0.25">
      <c r="A7" s="21">
        <v>45762</v>
      </c>
      <c r="B7" s="22" t="s">
        <v>20</v>
      </c>
      <c r="C7" s="35"/>
      <c r="D7" s="35"/>
      <c r="E7" s="35"/>
      <c r="F7" s="35"/>
      <c r="G7" s="24">
        <f t="shared" ref="G7:G26" si="1">F7-E7+D7-C7</f>
        <v>0</v>
      </c>
      <c r="H7" s="25">
        <v>0.27083333333333331</v>
      </c>
      <c r="I7" s="25">
        <v>0.3125</v>
      </c>
      <c r="J7" s="25"/>
      <c r="K7" s="25"/>
      <c r="L7" s="26">
        <f>K7-J7+I7-H7</f>
        <v>4.1666666666666685E-2</v>
      </c>
      <c r="M7" s="27"/>
      <c r="N7" s="27"/>
      <c r="O7" s="28">
        <f t="shared" si="0"/>
        <v>0</v>
      </c>
      <c r="P7" s="29">
        <v>0.27083333333333331</v>
      </c>
      <c r="Q7" s="29">
        <v>0.3125</v>
      </c>
      <c r="R7" s="29"/>
      <c r="S7" s="29"/>
      <c r="T7" s="30">
        <f t="shared" ref="T7:T26" si="2">S7-R7+Q7-P7</f>
        <v>4.1666666666666685E-2</v>
      </c>
      <c r="U7" s="31">
        <v>4.1666666666666664E-2</v>
      </c>
      <c r="V7" s="32"/>
      <c r="W7" s="33">
        <f t="shared" ref="W7:W26" si="3">U7+V7</f>
        <v>4.1666666666666664E-2</v>
      </c>
    </row>
    <row r="8" spans="1:23" s="34" customFormat="1" ht="39.75" customHeight="1" x14ac:dyDescent="0.25">
      <c r="A8" s="21">
        <v>45763</v>
      </c>
      <c r="B8" s="22" t="s">
        <v>20</v>
      </c>
      <c r="C8" s="36"/>
      <c r="D8" s="36"/>
      <c r="E8" s="36"/>
      <c r="F8" s="36"/>
      <c r="G8" s="24">
        <f t="shared" si="1"/>
        <v>0</v>
      </c>
      <c r="H8" s="25">
        <v>0.27083333333333331</v>
      </c>
      <c r="I8" s="25">
        <v>0.3125</v>
      </c>
      <c r="J8" s="37"/>
      <c r="K8" s="37"/>
      <c r="L8" s="26">
        <f>K8-J8+I8-H8</f>
        <v>4.1666666666666685E-2</v>
      </c>
      <c r="M8" s="38"/>
      <c r="N8" s="38"/>
      <c r="O8" s="28">
        <f t="shared" si="0"/>
        <v>0</v>
      </c>
      <c r="P8" s="29">
        <v>0.27083333333333331</v>
      </c>
      <c r="Q8" s="29">
        <v>0.3125</v>
      </c>
      <c r="R8" s="39"/>
      <c r="S8" s="39"/>
      <c r="T8" s="30">
        <f t="shared" si="2"/>
        <v>4.1666666666666685E-2</v>
      </c>
      <c r="U8" s="31">
        <v>4.1666666666666664E-2</v>
      </c>
      <c r="V8" s="32"/>
      <c r="W8" s="33">
        <f t="shared" si="3"/>
        <v>4.1666666666666664E-2</v>
      </c>
    </row>
    <row r="9" spans="1:23" s="34" customFormat="1" ht="39.75" customHeight="1" x14ac:dyDescent="0.25">
      <c r="A9" s="21">
        <v>45764</v>
      </c>
      <c r="B9" s="22" t="s">
        <v>20</v>
      </c>
      <c r="C9" s="36"/>
      <c r="D9" s="36"/>
      <c r="E9" s="36"/>
      <c r="F9" s="36"/>
      <c r="G9" s="24">
        <f t="shared" si="1"/>
        <v>0</v>
      </c>
      <c r="H9" s="25">
        <v>0.27083333333333331</v>
      </c>
      <c r="I9" s="25">
        <v>0.3125</v>
      </c>
      <c r="J9" s="37"/>
      <c r="K9" s="37"/>
      <c r="L9" s="26">
        <f t="shared" ref="L9:L26" si="4">K9-J9+I9-H9</f>
        <v>4.1666666666666685E-2</v>
      </c>
      <c r="M9" s="38"/>
      <c r="N9" s="38"/>
      <c r="O9" s="28">
        <f t="shared" si="0"/>
        <v>0</v>
      </c>
      <c r="P9" s="29">
        <v>0.27083333333333331</v>
      </c>
      <c r="Q9" s="29">
        <v>0.3125</v>
      </c>
      <c r="R9" s="39"/>
      <c r="S9" s="39"/>
      <c r="T9" s="30">
        <f t="shared" si="2"/>
        <v>4.1666666666666685E-2</v>
      </c>
      <c r="U9" s="31">
        <v>4.1666666666666664E-2</v>
      </c>
      <c r="V9" s="32"/>
      <c r="W9" s="33">
        <f t="shared" si="3"/>
        <v>4.1666666666666664E-2</v>
      </c>
    </row>
    <row r="10" spans="1:23" s="34" customFormat="1" ht="39.75" customHeight="1" x14ac:dyDescent="0.25">
      <c r="A10" s="21">
        <v>45765</v>
      </c>
      <c r="B10" s="22" t="s">
        <v>20</v>
      </c>
      <c r="C10" s="36"/>
      <c r="D10" s="36"/>
      <c r="E10" s="36"/>
      <c r="F10" s="36"/>
      <c r="G10" s="24">
        <f t="shared" si="1"/>
        <v>0</v>
      </c>
      <c r="H10" s="25">
        <v>0.27083333333333331</v>
      </c>
      <c r="I10" s="25">
        <v>0.3125</v>
      </c>
      <c r="J10" s="37"/>
      <c r="K10" s="37"/>
      <c r="L10" s="26">
        <f t="shared" si="4"/>
        <v>4.1666666666666685E-2</v>
      </c>
      <c r="M10" s="38"/>
      <c r="N10" s="38"/>
      <c r="O10" s="28">
        <f t="shared" si="0"/>
        <v>0</v>
      </c>
      <c r="P10" s="29">
        <v>0.27083333333333331</v>
      </c>
      <c r="Q10" s="29">
        <v>0.3125</v>
      </c>
      <c r="R10" s="39"/>
      <c r="S10" s="39"/>
      <c r="T10" s="30">
        <f t="shared" si="2"/>
        <v>4.1666666666666685E-2</v>
      </c>
      <c r="U10" s="31">
        <v>4.1666666666666664E-2</v>
      </c>
      <c r="V10" s="32"/>
      <c r="W10" s="33">
        <f t="shared" si="3"/>
        <v>4.1666666666666664E-2</v>
      </c>
    </row>
    <row r="11" spans="1:23" s="34" customFormat="1" ht="39.75" customHeight="1" x14ac:dyDescent="0.25">
      <c r="A11" s="40">
        <v>45766</v>
      </c>
      <c r="B11" s="41" t="s">
        <v>21</v>
      </c>
      <c r="C11" s="36"/>
      <c r="D11" s="36"/>
      <c r="E11" s="36"/>
      <c r="F11" s="36"/>
      <c r="G11" s="24">
        <f t="shared" si="1"/>
        <v>0</v>
      </c>
      <c r="H11" s="37">
        <v>0.3125</v>
      </c>
      <c r="I11" s="37">
        <v>0.625</v>
      </c>
      <c r="J11" s="37">
        <v>0.79166666666666663</v>
      </c>
      <c r="K11" s="37">
        <v>0.875</v>
      </c>
      <c r="L11" s="26">
        <f t="shared" si="4"/>
        <v>0.39583333333333337</v>
      </c>
      <c r="M11" s="38"/>
      <c r="N11" s="38"/>
      <c r="O11" s="28">
        <f t="shared" si="0"/>
        <v>0</v>
      </c>
      <c r="P11" s="39"/>
      <c r="Q11" s="39"/>
      <c r="R11" s="39">
        <v>0.79166666666666663</v>
      </c>
      <c r="S11" s="39">
        <v>0.875</v>
      </c>
      <c r="T11" s="30">
        <f t="shared" si="2"/>
        <v>8.333333333333337E-2</v>
      </c>
      <c r="U11" s="31">
        <v>8.3333333333333329E-2</v>
      </c>
      <c r="V11" s="31"/>
      <c r="W11" s="33">
        <f t="shared" si="3"/>
        <v>8.3333333333333329E-2</v>
      </c>
    </row>
    <row r="12" spans="1:23" s="34" customFormat="1" ht="39.75" customHeight="1" x14ac:dyDescent="0.25">
      <c r="A12" s="40">
        <v>45767</v>
      </c>
      <c r="B12" s="41" t="s">
        <v>21</v>
      </c>
      <c r="C12" s="36"/>
      <c r="D12" s="36"/>
      <c r="E12" s="36"/>
      <c r="F12" s="36"/>
      <c r="G12" s="24">
        <f t="shared" si="1"/>
        <v>0</v>
      </c>
      <c r="H12" s="37">
        <v>0.41666666666666669</v>
      </c>
      <c r="I12" s="37">
        <v>0.5</v>
      </c>
      <c r="J12" s="37">
        <v>0.79166666666666663</v>
      </c>
      <c r="K12" s="37">
        <v>0.875</v>
      </c>
      <c r="L12" s="26">
        <f t="shared" si="4"/>
        <v>0.16666666666666669</v>
      </c>
      <c r="M12" s="38"/>
      <c r="N12" s="38"/>
      <c r="O12" s="28">
        <f t="shared" si="0"/>
        <v>0</v>
      </c>
      <c r="P12" s="39">
        <v>0.41666666666666669</v>
      </c>
      <c r="Q12" s="39">
        <v>0.5</v>
      </c>
      <c r="R12" s="39">
        <v>0.79166666666666663</v>
      </c>
      <c r="S12" s="39">
        <v>0.875</v>
      </c>
      <c r="T12" s="30">
        <f t="shared" si="2"/>
        <v>0.16666666666666669</v>
      </c>
      <c r="U12" s="31">
        <v>0.16666666666666666</v>
      </c>
      <c r="V12" s="31"/>
      <c r="W12" s="33">
        <f t="shared" si="3"/>
        <v>0.16666666666666666</v>
      </c>
    </row>
    <row r="13" spans="1:23" s="34" customFormat="1" ht="39.75" customHeight="1" x14ac:dyDescent="0.25">
      <c r="A13" s="42">
        <v>45768</v>
      </c>
      <c r="B13" s="43" t="s">
        <v>21</v>
      </c>
      <c r="C13" s="36"/>
      <c r="D13" s="36"/>
      <c r="E13" s="36"/>
      <c r="F13" s="36"/>
      <c r="G13" s="24">
        <f t="shared" si="1"/>
        <v>0</v>
      </c>
      <c r="H13" s="37">
        <v>0.41666666666666669</v>
      </c>
      <c r="I13" s="37">
        <v>0.5</v>
      </c>
      <c r="J13" s="37">
        <v>0.79166666666666663</v>
      </c>
      <c r="K13" s="37">
        <v>0.875</v>
      </c>
      <c r="L13" s="26">
        <f t="shared" si="4"/>
        <v>0.16666666666666669</v>
      </c>
      <c r="M13" s="38"/>
      <c r="N13" s="38"/>
      <c r="O13" s="28">
        <f>N13-M13</f>
        <v>0</v>
      </c>
      <c r="P13" s="39">
        <v>0.41666666666666669</v>
      </c>
      <c r="Q13" s="39">
        <v>0.5</v>
      </c>
      <c r="R13" s="39">
        <v>0.79166666666666663</v>
      </c>
      <c r="S13" s="39">
        <v>0.875</v>
      </c>
      <c r="T13" s="30">
        <f t="shared" si="2"/>
        <v>0.16666666666666669</v>
      </c>
      <c r="U13" s="31">
        <v>0.125</v>
      </c>
      <c r="V13" s="31"/>
      <c r="W13" s="33">
        <f t="shared" si="3"/>
        <v>0.125</v>
      </c>
    </row>
    <row r="14" spans="1:23" s="34" customFormat="1" ht="39.75" customHeight="1" x14ac:dyDescent="0.25">
      <c r="A14" s="21">
        <v>45769</v>
      </c>
      <c r="B14" s="22" t="s">
        <v>22</v>
      </c>
      <c r="C14" s="36"/>
      <c r="D14" s="36"/>
      <c r="E14" s="36"/>
      <c r="F14" s="36"/>
      <c r="G14" s="24">
        <f t="shared" si="1"/>
        <v>0</v>
      </c>
      <c r="H14" s="37">
        <v>0.27083333333333331</v>
      </c>
      <c r="I14" s="37">
        <v>0.875</v>
      </c>
      <c r="J14" s="37"/>
      <c r="K14" s="37"/>
      <c r="L14" s="26">
        <f t="shared" si="4"/>
        <v>0.60416666666666674</v>
      </c>
      <c r="M14" s="38"/>
      <c r="N14" s="38"/>
      <c r="O14" s="28">
        <f t="shared" ref="O14:O26" si="5">N14-M14</f>
        <v>0</v>
      </c>
      <c r="P14" s="39">
        <v>0.27083333333333331</v>
      </c>
      <c r="Q14" s="39">
        <v>0.875</v>
      </c>
      <c r="R14" s="39"/>
      <c r="S14" s="39"/>
      <c r="T14" s="30">
        <f t="shared" si="2"/>
        <v>0.60416666666666674</v>
      </c>
      <c r="U14" s="31">
        <v>0.60416666666666663</v>
      </c>
      <c r="V14" s="31"/>
      <c r="W14" s="33">
        <f t="shared" si="3"/>
        <v>0.60416666666666663</v>
      </c>
    </row>
    <row r="15" spans="1:23" s="34" customFormat="1" ht="39.75" customHeight="1" x14ac:dyDescent="0.25">
      <c r="A15" s="21">
        <v>45770</v>
      </c>
      <c r="B15" s="22" t="s">
        <v>22</v>
      </c>
      <c r="C15" s="36"/>
      <c r="D15" s="36"/>
      <c r="E15" s="36"/>
      <c r="F15" s="36"/>
      <c r="G15" s="24">
        <f t="shared" si="1"/>
        <v>0</v>
      </c>
      <c r="H15" s="37">
        <v>0.27083333333333331</v>
      </c>
      <c r="I15" s="37">
        <v>0.875</v>
      </c>
      <c r="J15" s="37"/>
      <c r="K15" s="37"/>
      <c r="L15" s="26">
        <f t="shared" si="4"/>
        <v>0.60416666666666674</v>
      </c>
      <c r="M15" s="38"/>
      <c r="N15" s="38"/>
      <c r="O15" s="28">
        <f t="shared" si="5"/>
        <v>0</v>
      </c>
      <c r="P15" s="39">
        <v>0.27083333333333331</v>
      </c>
      <c r="Q15" s="39">
        <v>0.875</v>
      </c>
      <c r="R15" s="39"/>
      <c r="S15" s="39"/>
      <c r="T15" s="30">
        <f t="shared" si="2"/>
        <v>0.60416666666666674</v>
      </c>
      <c r="U15" s="31">
        <v>0.60416666666666663</v>
      </c>
      <c r="V15" s="31"/>
      <c r="W15" s="33">
        <f t="shared" si="3"/>
        <v>0.60416666666666663</v>
      </c>
    </row>
    <row r="16" spans="1:23" s="34" customFormat="1" ht="39.75" customHeight="1" x14ac:dyDescent="0.25">
      <c r="A16" s="21">
        <v>45771</v>
      </c>
      <c r="B16" s="22" t="s">
        <v>22</v>
      </c>
      <c r="C16" s="36">
        <v>0.25</v>
      </c>
      <c r="D16" s="36">
        <v>0.45833333333333331</v>
      </c>
      <c r="E16" s="36">
        <v>0.58333333333333337</v>
      </c>
      <c r="F16" s="36">
        <v>0.83333333333333337</v>
      </c>
      <c r="G16" s="24">
        <f t="shared" si="1"/>
        <v>0.45833333333333326</v>
      </c>
      <c r="H16" s="37">
        <v>0.27083333333333331</v>
      </c>
      <c r="I16" s="37">
        <v>0.875</v>
      </c>
      <c r="J16" s="37"/>
      <c r="K16" s="37"/>
      <c r="L16" s="26">
        <f t="shared" si="4"/>
        <v>0.60416666666666674</v>
      </c>
      <c r="M16" s="38"/>
      <c r="N16" s="38"/>
      <c r="O16" s="28">
        <f t="shared" si="5"/>
        <v>0</v>
      </c>
      <c r="P16" s="39">
        <v>0.27083333333333331</v>
      </c>
      <c r="Q16" s="39">
        <v>0.875</v>
      </c>
      <c r="R16" s="39"/>
      <c r="S16" s="39"/>
      <c r="T16" s="30">
        <f t="shared" si="2"/>
        <v>0.60416666666666674</v>
      </c>
      <c r="U16" s="31">
        <v>0.60416666666666663</v>
      </c>
      <c r="V16" s="31"/>
      <c r="W16" s="33">
        <f t="shared" si="3"/>
        <v>0.60416666666666663</v>
      </c>
    </row>
    <row r="17" spans="1:23" s="34" customFormat="1" ht="39.75" customHeight="1" x14ac:dyDescent="0.25">
      <c r="A17" s="21">
        <v>45772</v>
      </c>
      <c r="B17" s="22" t="s">
        <v>22</v>
      </c>
      <c r="C17" s="36">
        <v>0.25</v>
      </c>
      <c r="D17" s="36">
        <v>0.45833333333333331</v>
      </c>
      <c r="E17" s="36">
        <v>0.58333333333333337</v>
      </c>
      <c r="F17" s="36">
        <v>0.83333333333333337</v>
      </c>
      <c r="G17" s="24">
        <f t="shared" si="1"/>
        <v>0.45833333333333326</v>
      </c>
      <c r="H17" s="37">
        <v>0.27083333333333331</v>
      </c>
      <c r="I17" s="37">
        <v>0.875</v>
      </c>
      <c r="J17" s="37"/>
      <c r="K17" s="37"/>
      <c r="L17" s="26">
        <f t="shared" si="4"/>
        <v>0.60416666666666674</v>
      </c>
      <c r="M17" s="38"/>
      <c r="N17" s="38"/>
      <c r="O17" s="28">
        <f t="shared" si="5"/>
        <v>0</v>
      </c>
      <c r="P17" s="39">
        <v>0.27083333333333331</v>
      </c>
      <c r="Q17" s="39">
        <v>0.875</v>
      </c>
      <c r="R17" s="39"/>
      <c r="S17" s="39"/>
      <c r="T17" s="30">
        <f t="shared" si="2"/>
        <v>0.60416666666666674</v>
      </c>
      <c r="U17" s="31">
        <v>0.60416666666666663</v>
      </c>
      <c r="V17" s="31"/>
      <c r="W17" s="33">
        <f t="shared" si="3"/>
        <v>0.60416666666666663</v>
      </c>
    </row>
    <row r="18" spans="1:23" s="34" customFormat="1" ht="39.75" customHeight="1" x14ac:dyDescent="0.25">
      <c r="A18" s="40">
        <v>45773</v>
      </c>
      <c r="B18" s="41" t="s">
        <v>23</v>
      </c>
      <c r="C18" s="36"/>
      <c r="D18" s="36"/>
      <c r="E18" s="36"/>
      <c r="F18" s="36"/>
      <c r="G18" s="24">
        <f t="shared" si="1"/>
        <v>0</v>
      </c>
      <c r="H18" s="37">
        <v>0.41666666666666669</v>
      </c>
      <c r="I18" s="37">
        <v>0.5</v>
      </c>
      <c r="J18" s="37">
        <v>0.79166666666666663</v>
      </c>
      <c r="K18" s="37">
        <v>0.875</v>
      </c>
      <c r="L18" s="26">
        <f t="shared" si="4"/>
        <v>0.16666666666666669</v>
      </c>
      <c r="M18" s="38">
        <v>0.33333333333333331</v>
      </c>
      <c r="N18" s="38">
        <v>0.75</v>
      </c>
      <c r="O18" s="28">
        <f t="shared" si="5"/>
        <v>0.41666666666666669</v>
      </c>
      <c r="P18" s="44"/>
      <c r="Q18" s="44"/>
      <c r="R18" s="44"/>
      <c r="S18" s="44"/>
      <c r="T18" s="30">
        <f t="shared" si="2"/>
        <v>0</v>
      </c>
      <c r="U18" s="31"/>
      <c r="V18" s="31"/>
      <c r="W18" s="33">
        <f t="shared" si="3"/>
        <v>0</v>
      </c>
    </row>
    <row r="19" spans="1:23" s="34" customFormat="1" ht="39.75" customHeight="1" x14ac:dyDescent="0.25">
      <c r="A19" s="40">
        <v>45774</v>
      </c>
      <c r="B19" s="41" t="s">
        <v>23</v>
      </c>
      <c r="C19" s="36"/>
      <c r="D19" s="36"/>
      <c r="E19" s="36"/>
      <c r="F19" s="36"/>
      <c r="G19" s="24">
        <f t="shared" si="1"/>
        <v>0</v>
      </c>
      <c r="H19" s="37">
        <v>0.41666666666666669</v>
      </c>
      <c r="I19" s="37">
        <v>0.5</v>
      </c>
      <c r="J19" s="37">
        <v>0.79166666666666663</v>
      </c>
      <c r="K19" s="37">
        <v>0.875</v>
      </c>
      <c r="L19" s="26">
        <f t="shared" si="4"/>
        <v>0.16666666666666669</v>
      </c>
      <c r="M19" s="38">
        <v>0.45833333333333331</v>
      </c>
      <c r="N19" s="38">
        <v>0.79166666666666663</v>
      </c>
      <c r="O19" s="28">
        <f t="shared" si="5"/>
        <v>0.33333333333333331</v>
      </c>
      <c r="P19" s="44">
        <v>0.58333333333333337</v>
      </c>
      <c r="Q19" s="44">
        <v>0.75</v>
      </c>
      <c r="R19" s="44"/>
      <c r="S19" s="44"/>
      <c r="T19" s="30">
        <f t="shared" si="2"/>
        <v>0.16666666666666663</v>
      </c>
      <c r="U19" s="31"/>
      <c r="V19" s="31">
        <v>0.16666666666666666</v>
      </c>
      <c r="W19" s="33">
        <f t="shared" si="3"/>
        <v>0.16666666666666666</v>
      </c>
    </row>
    <row r="20" spans="1:23" s="34" customFormat="1" ht="39.75" customHeight="1" x14ac:dyDescent="0.25">
      <c r="A20" s="21">
        <v>45775</v>
      </c>
      <c r="B20" s="22" t="s">
        <v>24</v>
      </c>
      <c r="C20" s="36">
        <v>0.25</v>
      </c>
      <c r="D20" s="36">
        <v>0.45833333333333331</v>
      </c>
      <c r="E20" s="36">
        <v>0.58333333333333337</v>
      </c>
      <c r="F20" s="36">
        <v>0.83333333333333337</v>
      </c>
      <c r="G20" s="24">
        <f t="shared" si="1"/>
        <v>0.45833333333333326</v>
      </c>
      <c r="H20" s="37">
        <v>0.27083333333333331</v>
      </c>
      <c r="I20" s="37">
        <v>0.875</v>
      </c>
      <c r="J20" s="37"/>
      <c r="K20" s="37"/>
      <c r="L20" s="26">
        <f t="shared" si="4"/>
        <v>0.60416666666666674</v>
      </c>
      <c r="M20" s="38">
        <v>0.2361111111111111</v>
      </c>
      <c r="N20" s="38">
        <v>0.8125</v>
      </c>
      <c r="O20" s="28">
        <f t="shared" si="5"/>
        <v>0.57638888888888884</v>
      </c>
      <c r="P20" s="39">
        <v>0.2361111111111111</v>
      </c>
      <c r="Q20" s="39">
        <v>0.875</v>
      </c>
      <c r="R20" s="39"/>
      <c r="S20" s="39"/>
      <c r="T20" s="30">
        <f t="shared" si="2"/>
        <v>0.63888888888888884</v>
      </c>
      <c r="U20" s="31">
        <v>6.25E-2</v>
      </c>
      <c r="V20" s="31">
        <v>0.57638888888888884</v>
      </c>
      <c r="W20" s="33">
        <f t="shared" si="3"/>
        <v>0.63888888888888884</v>
      </c>
    </row>
    <row r="21" spans="1:23" s="34" customFormat="1" ht="39.75" customHeight="1" x14ac:dyDescent="0.25">
      <c r="A21" s="21">
        <v>45776</v>
      </c>
      <c r="B21" s="22" t="s">
        <v>24</v>
      </c>
      <c r="C21" s="36">
        <v>0.25</v>
      </c>
      <c r="D21" s="36">
        <v>0.45833333333333331</v>
      </c>
      <c r="E21" s="36">
        <v>0.58333333333333337</v>
      </c>
      <c r="F21" s="36">
        <v>0.83333333333333337</v>
      </c>
      <c r="G21" s="24">
        <f t="shared" si="1"/>
        <v>0.45833333333333326</v>
      </c>
      <c r="H21" s="37">
        <v>0.27083333333333331</v>
      </c>
      <c r="I21" s="37">
        <v>0.875</v>
      </c>
      <c r="J21" s="37"/>
      <c r="K21" s="37"/>
      <c r="L21" s="26">
        <f t="shared" si="4"/>
        <v>0.60416666666666674</v>
      </c>
      <c r="M21" s="38">
        <v>0.2361111111111111</v>
      </c>
      <c r="N21" s="38">
        <v>0.8125</v>
      </c>
      <c r="O21" s="28">
        <f t="shared" si="5"/>
        <v>0.57638888888888884</v>
      </c>
      <c r="P21" s="39">
        <v>0.2361111111111111</v>
      </c>
      <c r="Q21" s="39">
        <v>0.875</v>
      </c>
      <c r="R21" s="39"/>
      <c r="S21" s="39"/>
      <c r="T21" s="30">
        <f t="shared" si="2"/>
        <v>0.63888888888888884</v>
      </c>
      <c r="U21" s="31">
        <v>6.25E-2</v>
      </c>
      <c r="V21" s="31">
        <v>0.57638888888888884</v>
      </c>
      <c r="W21" s="33">
        <f t="shared" si="3"/>
        <v>0.63888888888888884</v>
      </c>
    </row>
    <row r="22" spans="1:23" s="34" customFormat="1" ht="39.75" customHeight="1" x14ac:dyDescent="0.25">
      <c r="A22" s="21">
        <v>45777</v>
      </c>
      <c r="B22" s="22" t="s">
        <v>24</v>
      </c>
      <c r="C22" s="36">
        <v>0.25</v>
      </c>
      <c r="D22" s="36">
        <v>0.45833333333333331</v>
      </c>
      <c r="E22" s="36">
        <v>0.58333333333333337</v>
      </c>
      <c r="F22" s="36">
        <v>0.83333333333333337</v>
      </c>
      <c r="G22" s="24">
        <f t="shared" si="1"/>
        <v>0.45833333333333326</v>
      </c>
      <c r="H22" s="37">
        <v>0.27083333333333331</v>
      </c>
      <c r="I22" s="37">
        <v>0.875</v>
      </c>
      <c r="J22" s="37"/>
      <c r="K22" s="37"/>
      <c r="L22" s="26">
        <f t="shared" si="4"/>
        <v>0.60416666666666674</v>
      </c>
      <c r="M22" s="38">
        <v>0.2361111111111111</v>
      </c>
      <c r="N22" s="38">
        <v>0.8125</v>
      </c>
      <c r="O22" s="28">
        <f t="shared" si="5"/>
        <v>0.57638888888888884</v>
      </c>
      <c r="P22" s="39">
        <v>0.2361111111111111</v>
      </c>
      <c r="Q22" s="39">
        <v>0.875</v>
      </c>
      <c r="R22" s="39"/>
      <c r="S22" s="39"/>
      <c r="T22" s="30">
        <f t="shared" si="2"/>
        <v>0.63888888888888884</v>
      </c>
      <c r="U22" s="31">
        <v>6.25E-2</v>
      </c>
      <c r="V22" s="31">
        <v>0.57638888888888884</v>
      </c>
      <c r="W22" s="33">
        <f t="shared" si="3"/>
        <v>0.63888888888888884</v>
      </c>
    </row>
    <row r="23" spans="1:23" s="34" customFormat="1" ht="39.75" customHeight="1" x14ac:dyDescent="0.25">
      <c r="A23" s="42">
        <v>45778</v>
      </c>
      <c r="B23" s="43" t="s">
        <v>24</v>
      </c>
      <c r="C23" s="36"/>
      <c r="D23" s="36"/>
      <c r="E23" s="36"/>
      <c r="F23" s="36"/>
      <c r="G23" s="24">
        <f t="shared" si="1"/>
        <v>0</v>
      </c>
      <c r="H23" s="37">
        <v>0.41666666666666669</v>
      </c>
      <c r="I23" s="37">
        <v>0.5</v>
      </c>
      <c r="J23" s="37">
        <v>0.79166666666666663</v>
      </c>
      <c r="K23" s="37">
        <v>0.875</v>
      </c>
      <c r="L23" s="26">
        <f t="shared" si="4"/>
        <v>0.16666666666666669</v>
      </c>
      <c r="M23" s="38">
        <v>0.2361111111111111</v>
      </c>
      <c r="N23" s="38">
        <v>0.8125</v>
      </c>
      <c r="O23" s="28">
        <f t="shared" si="5"/>
        <v>0.57638888888888884</v>
      </c>
      <c r="P23" s="39">
        <v>0.2361111111111111</v>
      </c>
      <c r="Q23" s="39">
        <v>0.875</v>
      </c>
      <c r="R23" s="39"/>
      <c r="S23" s="39"/>
      <c r="T23" s="30">
        <f t="shared" si="2"/>
        <v>0.63888888888888884</v>
      </c>
      <c r="U23" s="31">
        <v>6.25E-2</v>
      </c>
      <c r="V23" s="31">
        <v>0.57638888888888884</v>
      </c>
      <c r="W23" s="33">
        <f t="shared" si="3"/>
        <v>0.63888888888888884</v>
      </c>
    </row>
    <row r="24" spans="1:23" s="34" customFormat="1" ht="39.75" customHeight="1" x14ac:dyDescent="0.25">
      <c r="A24" s="21">
        <v>45779</v>
      </c>
      <c r="B24" s="22" t="s">
        <v>24</v>
      </c>
      <c r="C24" s="36">
        <v>0.25</v>
      </c>
      <c r="D24" s="36">
        <v>0.45833333333333331</v>
      </c>
      <c r="E24" s="36">
        <v>0.58333333333333337</v>
      </c>
      <c r="F24" s="36">
        <v>0.83333333333333337</v>
      </c>
      <c r="G24" s="24">
        <f t="shared" si="1"/>
        <v>0.45833333333333326</v>
      </c>
      <c r="H24" s="37">
        <v>0.27083333333333331</v>
      </c>
      <c r="I24" s="37">
        <v>0.875</v>
      </c>
      <c r="J24" s="37"/>
      <c r="K24" s="37"/>
      <c r="L24" s="26">
        <f t="shared" si="4"/>
        <v>0.60416666666666674</v>
      </c>
      <c r="M24" s="38">
        <v>0.2361111111111111</v>
      </c>
      <c r="N24" s="38">
        <v>0.8125</v>
      </c>
      <c r="O24" s="28">
        <f t="shared" si="5"/>
        <v>0.57638888888888884</v>
      </c>
      <c r="P24" s="39">
        <v>0.2361111111111111</v>
      </c>
      <c r="Q24" s="39">
        <v>0.875</v>
      </c>
      <c r="R24" s="39"/>
      <c r="S24" s="39"/>
      <c r="T24" s="30">
        <f t="shared" si="2"/>
        <v>0.63888888888888884</v>
      </c>
      <c r="U24" s="31">
        <v>6.25E-2</v>
      </c>
      <c r="V24" s="31">
        <v>0.57638888888888884</v>
      </c>
      <c r="W24" s="33">
        <f t="shared" si="3"/>
        <v>0.63888888888888884</v>
      </c>
    </row>
    <row r="25" spans="1:23" s="34" customFormat="1" ht="39.75" customHeight="1" x14ac:dyDescent="0.25">
      <c r="A25" s="40">
        <v>45780</v>
      </c>
      <c r="B25" s="41" t="s">
        <v>25</v>
      </c>
      <c r="C25" s="36"/>
      <c r="D25" s="36"/>
      <c r="E25" s="36"/>
      <c r="F25" s="36"/>
      <c r="G25" s="24">
        <f t="shared" si="1"/>
        <v>0</v>
      </c>
      <c r="H25" s="37">
        <v>0.41666666666666669</v>
      </c>
      <c r="I25" s="37">
        <v>0.5</v>
      </c>
      <c r="J25" s="37">
        <v>0.79166666666666663</v>
      </c>
      <c r="K25" s="37">
        <v>0.875</v>
      </c>
      <c r="L25" s="26">
        <f t="shared" si="4"/>
        <v>0.16666666666666669</v>
      </c>
      <c r="M25" s="38">
        <v>0.2361111111111111</v>
      </c>
      <c r="N25" s="38">
        <v>0.8125</v>
      </c>
      <c r="O25" s="28">
        <f t="shared" si="5"/>
        <v>0.57638888888888884</v>
      </c>
      <c r="P25" s="39">
        <v>0.2361111111111111</v>
      </c>
      <c r="Q25" s="39">
        <v>0.875</v>
      </c>
      <c r="R25" s="39"/>
      <c r="S25" s="39"/>
      <c r="T25" s="30">
        <f t="shared" si="2"/>
        <v>0.63888888888888884</v>
      </c>
      <c r="U25" s="31">
        <v>6.25E-2</v>
      </c>
      <c r="V25" s="31">
        <v>0.57638888888888884</v>
      </c>
      <c r="W25" s="33">
        <f t="shared" si="3"/>
        <v>0.63888888888888884</v>
      </c>
    </row>
    <row r="26" spans="1:23" s="34" customFormat="1" ht="41.45" customHeight="1" x14ac:dyDescent="0.25">
      <c r="A26" s="40">
        <v>45781</v>
      </c>
      <c r="B26" s="41" t="s">
        <v>25</v>
      </c>
      <c r="C26" s="36"/>
      <c r="D26" s="36"/>
      <c r="E26" s="36"/>
      <c r="F26" s="36"/>
      <c r="G26" s="24">
        <f t="shared" si="1"/>
        <v>0</v>
      </c>
      <c r="H26" s="37">
        <v>0.41666666666666669</v>
      </c>
      <c r="I26" s="37">
        <v>0.5</v>
      </c>
      <c r="J26" s="37">
        <v>0.79166666666666663</v>
      </c>
      <c r="K26" s="37">
        <v>0.91666666666666663</v>
      </c>
      <c r="L26" s="26">
        <f t="shared" si="4"/>
        <v>0.20833333333333331</v>
      </c>
      <c r="M26" s="38">
        <v>0.33333333333333331</v>
      </c>
      <c r="N26" s="38">
        <v>0.54166666666666663</v>
      </c>
      <c r="O26" s="28">
        <f t="shared" si="5"/>
        <v>0.20833333333333331</v>
      </c>
      <c r="P26" s="39">
        <v>0.33333333333333331</v>
      </c>
      <c r="Q26" s="39">
        <v>0.54166666666666663</v>
      </c>
      <c r="R26" s="39"/>
      <c r="S26" s="39"/>
      <c r="T26" s="30">
        <f t="shared" si="2"/>
        <v>0.20833333333333331</v>
      </c>
      <c r="U26" s="31"/>
      <c r="V26" s="31">
        <v>0.20833333333333334</v>
      </c>
      <c r="W26" s="33">
        <f t="shared" si="3"/>
        <v>0.20833333333333334</v>
      </c>
    </row>
    <row r="27" spans="1:23" s="45" customFormat="1" ht="41.25" customHeight="1" x14ac:dyDescent="0.25">
      <c r="C27" s="46" t="s">
        <v>26</v>
      </c>
      <c r="D27" s="47"/>
      <c r="E27" s="47"/>
      <c r="F27" s="48"/>
      <c r="G27" s="49">
        <f>SUM(G6:G26)</f>
        <v>2.7499999999999991</v>
      </c>
      <c r="H27" s="50" t="s">
        <v>27</v>
      </c>
      <c r="I27" s="51"/>
      <c r="J27" s="51"/>
      <c r="K27" s="52"/>
      <c r="L27" s="53">
        <f>SUM(L6:L26)</f>
        <v>6.6458333333333357</v>
      </c>
      <c r="M27" s="54" t="s">
        <v>28</v>
      </c>
      <c r="N27" s="55"/>
      <c r="O27" s="56">
        <f>SUM(O6:O26)</f>
        <v>4.4166666666666661</v>
      </c>
      <c r="P27" s="57" t="s">
        <v>29</v>
      </c>
      <c r="Q27" s="58"/>
      <c r="R27" s="58"/>
      <c r="S27" s="59"/>
      <c r="T27" s="60">
        <f>SUM(T6:T26)</f>
        <v>7.2500000000000009</v>
      </c>
      <c r="U27" s="61">
        <f>SUM(U6:U26)</f>
        <v>3.3749999999999996</v>
      </c>
      <c r="V27" s="61">
        <f t="shared" ref="V27:W27" si="6">SUM(V6:V26)</f>
        <v>3.833333333333333</v>
      </c>
      <c r="W27" s="61">
        <f t="shared" si="6"/>
        <v>7.208333333333333</v>
      </c>
    </row>
    <row r="29" spans="1:23" x14ac:dyDescent="0.25">
      <c r="T29" s="63"/>
      <c r="W29" s="63"/>
    </row>
    <row r="30" spans="1:23" x14ac:dyDescent="0.25">
      <c r="L30" s="62"/>
    </row>
  </sheetData>
  <mergeCells count="14">
    <mergeCell ref="C27:F27"/>
    <mergeCell ref="H27:K27"/>
    <mergeCell ref="M27:N27"/>
    <mergeCell ref="P27:S27"/>
    <mergeCell ref="A1:W1"/>
    <mergeCell ref="C3:G3"/>
    <mergeCell ref="H3:W3"/>
    <mergeCell ref="C4:G4"/>
    <mergeCell ref="H4:L4"/>
    <mergeCell ref="M4:O4"/>
    <mergeCell ref="P4:T4"/>
    <mergeCell ref="U4:U5"/>
    <mergeCell ref="V4:V5"/>
    <mergeCell ref="W4:W5"/>
  </mergeCells>
  <conditionalFormatting sqref="W6:W26">
    <cfRule type="expression" dxfId="0" priority="1">
      <formula>IF(W6&lt;&gt;T6,TRUE)</formula>
    </cfRule>
  </conditionalFormatting>
  <printOptions horizontalCentered="1" verticalCentered="1"/>
  <pageMargins left="0.31496062992125984" right="0.31496062992125984" top="0.35433070866141736" bottom="0.35433070866141736" header="0.31496062992125984" footer="0.31496062992125984"/>
  <pageSetup paperSize="8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Horaires accueil-ménage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 Perso</dc:creator>
  <cp:lastModifiedBy>Pro Perso</cp:lastModifiedBy>
  <dcterms:created xsi:type="dcterms:W3CDTF">2025-03-21T14:25:41Z</dcterms:created>
  <dcterms:modified xsi:type="dcterms:W3CDTF">2025-03-21T14:26:51Z</dcterms:modified>
</cp:coreProperties>
</file>